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7.xml" ContentType="application/vnd.openxmlformats-officedocument.drawing+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nand Singh Negi\Desktop\"/>
    </mc:Choice>
  </mc:AlternateContent>
  <xr:revisionPtr revIDLastSave="0" documentId="13_ncr:1_{5ACDA334-1537-4B1B-A209-A084B77AEA5B}" xr6:coauthVersionLast="47" xr6:coauthVersionMax="47" xr10:uidLastSave="{00000000-0000-0000-0000-000000000000}"/>
  <bookViews>
    <workbookView xWindow="-108" yWindow="-108" windowWidth="23256" windowHeight="12456" xr2:uid="{00000000-000D-0000-FFFF-FFFF00000000}"/>
  </bookViews>
  <sheets>
    <sheet name="Assorted Pens" sheetId="1" r:id="rId1"/>
    <sheet name="Ball Point Pens" sheetId="2" r:id="rId2"/>
    <sheet name="Pens Gift Box" sheetId="7" r:id="rId3"/>
    <sheet name="Felt Pens" sheetId="3" r:id="rId4"/>
    <sheet name="Letter Pen Sets" sheetId="4" r:id="rId5"/>
    <sheet name="填写说明" sheetId="5" state="hidden" r:id="rId6"/>
    <sheet name="database" sheetId="6" state="hidden" r:id="rId7"/>
  </sheets>
  <definedNames>
    <definedName name="English">database!$E$7:$E$11</definedName>
    <definedName name="_xlnm.Print_Area" localSheetId="4">'Letter Pen Sets'!$A$9:$F$9</definedName>
    <definedName name="_xlnm.Print_Area" localSheetId="5">填写说明!$A$11:$Y$41</definedName>
    <definedName name="_xlnm.Print_Titles" localSheetId="5">填写说明!$1:$10</definedName>
    <definedName name="production_type">database!$I$31:$I$36</definedName>
    <definedName name="中文">database!$E$2:$E$5</definedName>
    <definedName name="交货方式">database!$X$59:$X$66</definedName>
    <definedName name="产品尺寸报告">database!$J$49:$J$50</definedName>
    <definedName name="产品类型">database!$H$31:$H$36</definedName>
    <definedName name="付款方式">#REF!</definedName>
    <definedName name="供应商">database!$E$19:$E$23</definedName>
    <definedName name="备用件">#REF!</definedName>
    <definedName name="客户模具验收清单">database!$J$55:$J$56</definedName>
    <definedName name="币别">database!$H$1:$H$7</definedName>
    <definedName name="报价资料">database!$L$59:$L$77</definedName>
    <definedName name="是否包含备用件" localSheetId="4">#REF!</definedName>
    <definedName name="是否包含备用件" localSheetId="5">#REF!</definedName>
    <definedName name="是否包含备用件">#REF!</definedName>
    <definedName name="是否包含试模材料">database!$J$43:$J$47</definedName>
    <definedName name="是否包含铜公">database!$Z$59:$Z$62</definedName>
    <definedName name="是否含试模材料费用">#REF!</definedName>
    <definedName name="样板运费">database!$AA$59:$AA$63</definedName>
    <definedName name="模具保证寿命">database!$A$86:$A$100</definedName>
    <definedName name="模具保证寿命英文">database!$F$40</definedName>
    <definedName name="模具配件">database!$T$59:$T$68</definedName>
    <definedName name="模具验收报告">database!$J$49:$J$57</definedName>
    <definedName name="模胚材料">database!$P$59:$P$64</definedName>
    <definedName name="模胚标准">database!$N$59:$N$65</definedName>
    <definedName name="模胚标准英文">database!$B$49:$B$53+database!$B$31</definedName>
    <definedName name="模胚要求">#REF!</definedName>
    <definedName name="模胚配件">database!$S$59:$S$64</definedName>
    <definedName name="试模材料">#REF!</definedName>
    <definedName name="走货方式">database!$X$59:$X$62</definedName>
    <definedName name="选择语言">database!$B$2:$B$3</definedName>
    <definedName name="重点尺寸报告">database!$J$53:$J$54</definedName>
    <definedName name="钢数报告">database!$J$51:$J$52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 i="5" l="1"/>
  <c r="O44" i="5" s="1"/>
  <c r="A44" i="5"/>
  <c r="S43" i="5"/>
  <c r="O43" i="5"/>
  <c r="A42" i="5"/>
  <c r="F39" i="5"/>
  <c r="B39" i="5"/>
  <c r="F38" i="5"/>
  <c r="F37" i="5"/>
  <c r="B37" i="5"/>
  <c r="F36" i="5"/>
  <c r="F35" i="5"/>
  <c r="F34" i="5"/>
  <c r="B34" i="5"/>
  <c r="B33" i="5"/>
  <c r="F32" i="5"/>
  <c r="B32" i="5"/>
  <c r="B31" i="5"/>
  <c r="B30" i="5"/>
  <c r="F29" i="5"/>
  <c r="B29" i="5"/>
  <c r="B28" i="5"/>
  <c r="B27" i="5"/>
  <c r="B26" i="5"/>
  <c r="B25" i="5"/>
  <c r="B24" i="5"/>
  <c r="B23" i="5"/>
  <c r="H22" i="5"/>
  <c r="B22" i="5"/>
  <c r="F21" i="5"/>
  <c r="B21" i="5"/>
  <c r="H20" i="5"/>
  <c r="B20" i="5"/>
  <c r="A19" i="5"/>
  <c r="V17" i="5"/>
  <c r="T17" i="5"/>
  <c r="S17" i="5"/>
  <c r="R17" i="5"/>
  <c r="U17" i="5" s="1"/>
  <c r="L17" i="5"/>
  <c r="J17" i="5"/>
  <c r="I17" i="5"/>
  <c r="A17" i="5"/>
  <c r="V16" i="5"/>
  <c r="V15" i="5"/>
  <c r="Y14" i="5"/>
  <c r="X14" i="5"/>
  <c r="W14" i="5"/>
  <c r="V14" i="5"/>
  <c r="U14" i="5"/>
  <c r="T14" i="5"/>
  <c r="S14" i="5"/>
  <c r="R14" i="5"/>
  <c r="Q14" i="5"/>
  <c r="P14" i="5"/>
  <c r="O14" i="5"/>
  <c r="N14" i="5"/>
  <c r="M14" i="5"/>
  <c r="L14" i="5"/>
  <c r="K14" i="5"/>
  <c r="J14" i="5"/>
  <c r="I14" i="5"/>
  <c r="H14" i="5"/>
  <c r="G14" i="5"/>
  <c r="F14" i="5"/>
  <c r="D14" i="5"/>
  <c r="B14" i="5"/>
  <c r="A14" i="5"/>
  <c r="W13" i="5"/>
  <c r="A13" i="5"/>
  <c r="E12" i="5"/>
  <c r="X11" i="5"/>
  <c r="S11" i="5"/>
  <c r="W10" i="5"/>
  <c r="A10" i="5"/>
  <c r="W9" i="5"/>
  <c r="A9" i="5"/>
  <c r="W8" i="5"/>
  <c r="A8" i="5"/>
  <c r="W7" i="5"/>
  <c r="A7" i="5"/>
  <c r="W6" i="5"/>
  <c r="A6" i="5"/>
  <c r="W5" i="5"/>
  <c r="A5" i="5"/>
  <c r="A4" i="5"/>
  <c r="A3"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用户</author>
  </authors>
  <commentList>
    <comment ref="X6" authorId="0" shapeId="0" xr:uid="{00000000-0006-0000-0400-000001000000}">
      <text>
        <r>
          <rPr>
            <b/>
            <sz val="9"/>
            <rFont val="Tahoma"/>
            <family val="2"/>
          </rPr>
          <t xml:space="preserve">Windows </t>
        </r>
        <r>
          <rPr>
            <b/>
            <sz val="9"/>
            <rFont val="宋体"/>
            <family val="2"/>
            <charset val="134"/>
          </rPr>
          <t>用户</t>
        </r>
        <r>
          <rPr>
            <b/>
            <sz val="9"/>
            <rFont val="Tahoma"/>
            <family val="2"/>
          </rPr>
          <t>:</t>
        </r>
        <r>
          <rPr>
            <sz val="9"/>
            <rFont val="Tahoma"/>
            <family val="2"/>
          </rPr>
          <t xml:space="preserve">
</t>
        </r>
        <r>
          <rPr>
            <sz val="9"/>
            <rFont val="宋体"/>
            <family val="2"/>
            <charset val="134"/>
          </rPr>
          <t>此日期等于当天日期</t>
        </r>
      </text>
    </comment>
    <comment ref="X9" authorId="0" shapeId="0" xr:uid="{00000000-0006-0000-0400-000002000000}">
      <text>
        <r>
          <rPr>
            <b/>
            <sz val="9"/>
            <rFont val="Tahoma"/>
            <family val="2"/>
          </rPr>
          <t xml:space="preserve">Windows </t>
        </r>
        <r>
          <rPr>
            <b/>
            <sz val="9"/>
            <rFont val="宋体"/>
            <family val="2"/>
            <charset val="134"/>
          </rPr>
          <t>用户</t>
        </r>
        <r>
          <rPr>
            <b/>
            <sz val="9"/>
            <rFont val="Tahoma"/>
            <family val="2"/>
          </rPr>
          <t>:</t>
        </r>
        <r>
          <rPr>
            <sz val="9"/>
            <rFont val="Tahoma"/>
            <family val="2"/>
          </rPr>
          <t xml:space="preserve">
</t>
        </r>
        <r>
          <rPr>
            <sz val="9"/>
            <rFont val="宋体"/>
            <family val="2"/>
            <charset val="134"/>
          </rPr>
          <t>请填写此处报价单编号</t>
        </r>
      </text>
    </comment>
    <comment ref="S11" authorId="0" shapeId="0" xr:uid="{00000000-0006-0000-0400-000003000000}">
      <text>
        <r>
          <rPr>
            <b/>
            <sz val="9"/>
            <rFont val="Tahoma"/>
            <family val="2"/>
          </rPr>
          <t xml:space="preserve">Windows </t>
        </r>
        <r>
          <rPr>
            <b/>
            <sz val="9"/>
            <rFont val="宋体"/>
            <family val="2"/>
            <charset val="134"/>
          </rPr>
          <t>用户</t>
        </r>
        <r>
          <rPr>
            <b/>
            <sz val="9"/>
            <rFont val="Tahoma"/>
            <family val="2"/>
          </rPr>
          <t>:</t>
        </r>
        <r>
          <rPr>
            <sz val="9"/>
            <rFont val="Tahoma"/>
            <family val="2"/>
          </rPr>
          <t xml:space="preserve">
</t>
        </r>
        <r>
          <rPr>
            <sz val="9"/>
            <rFont val="宋体"/>
            <family val="2"/>
            <charset val="134"/>
          </rPr>
          <t>此处客户名称无需手工填写</t>
        </r>
      </text>
    </comment>
    <comment ref="X11" authorId="0" shapeId="0" xr:uid="{00000000-0006-0000-0400-000004000000}">
      <text>
        <r>
          <rPr>
            <b/>
            <sz val="9"/>
            <rFont val="宋体"/>
            <family val="2"/>
            <charset val="134"/>
          </rPr>
          <t>此处业务员姓名无需手工填写</t>
        </r>
      </text>
    </comment>
    <comment ref="E12" authorId="0" shapeId="0" xr:uid="{00000000-0006-0000-0400-000005000000}">
      <text>
        <r>
          <rPr>
            <b/>
            <sz val="9"/>
            <rFont val="Tahoma"/>
            <family val="2"/>
          </rPr>
          <t xml:space="preserve">Windows </t>
        </r>
        <r>
          <rPr>
            <b/>
            <sz val="9"/>
            <rFont val="宋体"/>
            <family val="2"/>
            <charset val="134"/>
          </rPr>
          <t>用户</t>
        </r>
        <r>
          <rPr>
            <b/>
            <sz val="9"/>
            <rFont val="Tahoma"/>
            <family val="2"/>
          </rPr>
          <t>:</t>
        </r>
        <r>
          <rPr>
            <sz val="9"/>
            <rFont val="Tahoma"/>
            <family val="2"/>
          </rPr>
          <t xml:space="preserve">
</t>
        </r>
        <r>
          <rPr>
            <sz val="9"/>
            <rFont val="宋体"/>
            <family val="2"/>
            <charset val="134"/>
          </rPr>
          <t>此处报价单编号无需手工填写</t>
        </r>
      </text>
    </comment>
    <comment ref="X13" authorId="0" shapeId="0" xr:uid="{00000000-0006-0000-0400-000006000000}">
      <text>
        <r>
          <rPr>
            <b/>
            <sz val="9"/>
            <rFont val="Tahoma"/>
            <family val="2"/>
          </rPr>
          <t xml:space="preserve">Windows </t>
        </r>
        <r>
          <rPr>
            <b/>
            <sz val="9"/>
            <rFont val="宋体"/>
            <family val="2"/>
            <charset val="134"/>
          </rPr>
          <t>用户</t>
        </r>
        <r>
          <rPr>
            <b/>
            <sz val="9"/>
            <rFont val="Tahoma"/>
            <family val="2"/>
          </rPr>
          <t>:</t>
        </r>
        <r>
          <rPr>
            <sz val="9"/>
            <rFont val="Tahoma"/>
            <family val="2"/>
          </rPr>
          <t xml:space="preserve">
</t>
        </r>
        <r>
          <rPr>
            <sz val="9"/>
            <rFont val="宋体"/>
            <family val="2"/>
            <charset val="134"/>
          </rPr>
          <t>请选择正确币别</t>
        </r>
      </text>
    </comment>
    <comment ref="U14" authorId="0" shapeId="0" xr:uid="{00000000-0006-0000-0400-000007000000}">
      <text>
        <r>
          <rPr>
            <b/>
            <sz val="9"/>
            <rFont val="Tahoma"/>
            <family val="2"/>
          </rPr>
          <t xml:space="preserve">Windows </t>
        </r>
        <r>
          <rPr>
            <b/>
            <sz val="9"/>
            <rFont val="宋体"/>
            <family val="2"/>
            <charset val="134"/>
          </rPr>
          <t>用户</t>
        </r>
        <r>
          <rPr>
            <b/>
            <sz val="9"/>
            <rFont val="Tahoma"/>
            <family val="2"/>
          </rPr>
          <t>:</t>
        </r>
        <r>
          <rPr>
            <sz val="9"/>
            <rFont val="Tahoma"/>
            <family val="2"/>
          </rPr>
          <t xml:space="preserve">
</t>
        </r>
        <r>
          <rPr>
            <sz val="9"/>
            <rFont val="宋体"/>
            <family val="2"/>
            <charset val="134"/>
          </rPr>
          <t>若是人民币含税价请选择</t>
        </r>
        <r>
          <rPr>
            <sz val="9"/>
            <rFont val="Tahoma"/>
            <family val="2"/>
          </rPr>
          <t>U</t>
        </r>
        <r>
          <rPr>
            <sz val="9"/>
            <rFont val="宋体"/>
            <family val="2"/>
            <charset val="134"/>
          </rPr>
          <t>列与</t>
        </r>
        <r>
          <rPr>
            <sz val="9"/>
            <rFont val="Tahoma"/>
            <family val="2"/>
          </rPr>
          <t>W</t>
        </r>
        <r>
          <rPr>
            <sz val="9"/>
            <rFont val="宋体"/>
            <family val="2"/>
            <charset val="134"/>
          </rPr>
          <t>列取消隐藏</t>
        </r>
      </text>
    </comment>
    <comment ref="I20" authorId="0" shapeId="0" xr:uid="{00000000-0006-0000-0400-000008000000}">
      <text>
        <r>
          <rPr>
            <b/>
            <sz val="9"/>
            <rFont val="Tahoma"/>
            <family val="2"/>
          </rPr>
          <t xml:space="preserve">Windows </t>
        </r>
        <r>
          <rPr>
            <b/>
            <sz val="9"/>
            <rFont val="宋体"/>
            <family val="2"/>
            <charset val="134"/>
          </rPr>
          <t>用户</t>
        </r>
        <r>
          <rPr>
            <b/>
            <sz val="9"/>
            <rFont val="Tahoma"/>
            <family val="2"/>
          </rPr>
          <t>:</t>
        </r>
        <r>
          <rPr>
            <sz val="9"/>
            <rFont val="Tahoma"/>
            <family val="2"/>
          </rPr>
          <t xml:space="preserve">
</t>
        </r>
        <r>
          <rPr>
            <sz val="9"/>
            <rFont val="宋体"/>
            <family val="2"/>
            <charset val="134"/>
          </rPr>
          <t>备注项里黄色填充部分不可中英文转换</t>
        </r>
        <r>
          <rPr>
            <sz val="9"/>
            <rFont val="Tahoma"/>
            <family val="2"/>
          </rPr>
          <t>,</t>
        </r>
        <r>
          <rPr>
            <b/>
            <sz val="9"/>
            <rFont val="宋体"/>
            <family val="2"/>
            <charset val="134"/>
          </rPr>
          <t>请选择报价单最终输出语言</t>
        </r>
        <r>
          <rPr>
            <b/>
            <sz val="9"/>
            <rFont val="Tahoma"/>
            <family val="2"/>
          </rPr>
          <t xml:space="preserve">.
</t>
        </r>
        <r>
          <rPr>
            <b/>
            <sz val="9"/>
            <rFont val="宋体"/>
            <family val="2"/>
            <charset val="134"/>
          </rPr>
          <t>若选项内容不全</t>
        </r>
        <r>
          <rPr>
            <b/>
            <sz val="9"/>
            <rFont val="Tahoma"/>
            <family val="2"/>
          </rPr>
          <t>,</t>
        </r>
        <r>
          <rPr>
            <b/>
            <sz val="9"/>
            <rFont val="宋体"/>
            <family val="2"/>
            <charset val="134"/>
          </rPr>
          <t>可自行输入</t>
        </r>
        <r>
          <rPr>
            <b/>
            <sz val="9"/>
            <rFont val="Tahoma"/>
            <family val="2"/>
          </rPr>
          <t>.</t>
        </r>
      </text>
    </comment>
    <comment ref="F28" authorId="0" shapeId="0" xr:uid="{00000000-0006-0000-0400-000009000000}">
      <text>
        <r>
          <rPr>
            <b/>
            <sz val="9"/>
            <rFont val="Tahoma"/>
            <family val="2"/>
          </rPr>
          <t xml:space="preserve">Windows </t>
        </r>
        <r>
          <rPr>
            <b/>
            <sz val="9"/>
            <rFont val="宋体"/>
            <family val="2"/>
            <charset val="134"/>
          </rPr>
          <t>用户</t>
        </r>
        <r>
          <rPr>
            <b/>
            <sz val="9"/>
            <rFont val="Tahoma"/>
            <family val="2"/>
          </rPr>
          <t>:</t>
        </r>
        <r>
          <rPr>
            <sz val="9"/>
            <rFont val="Tahoma"/>
            <family val="2"/>
          </rPr>
          <t xml:space="preserve">
</t>
        </r>
        <r>
          <rPr>
            <sz val="9"/>
            <rFont val="宋体"/>
            <family val="2"/>
            <charset val="134"/>
          </rPr>
          <t>请选择含或不含</t>
        </r>
      </text>
    </comment>
    <comment ref="F31" authorId="0" shapeId="0" xr:uid="{00000000-0006-0000-0400-00000A000000}">
      <text>
        <r>
          <rPr>
            <b/>
            <sz val="9"/>
            <rFont val="Tahoma"/>
            <family val="2"/>
          </rPr>
          <t xml:space="preserve">Windows </t>
        </r>
        <r>
          <rPr>
            <b/>
            <sz val="9"/>
            <rFont val="宋体"/>
            <family val="2"/>
            <charset val="134"/>
          </rPr>
          <t>用户</t>
        </r>
        <r>
          <rPr>
            <b/>
            <sz val="9"/>
            <rFont val="Tahoma"/>
            <family val="2"/>
          </rPr>
          <t>:</t>
        </r>
        <r>
          <rPr>
            <sz val="9"/>
            <rFont val="Tahoma"/>
            <family val="2"/>
          </rPr>
          <t xml:space="preserve">
</t>
        </r>
        <r>
          <rPr>
            <sz val="9"/>
            <rFont val="宋体"/>
            <family val="2"/>
            <charset val="134"/>
          </rPr>
          <t>请选择含或不含</t>
        </r>
      </text>
    </comment>
    <comment ref="F37" authorId="0" shapeId="0" xr:uid="{00000000-0006-0000-0400-00000B000000}">
      <text>
        <r>
          <rPr>
            <b/>
            <sz val="9"/>
            <rFont val="Tahoma"/>
            <family val="2"/>
          </rPr>
          <t xml:space="preserve">Windows </t>
        </r>
        <r>
          <rPr>
            <b/>
            <sz val="9"/>
            <rFont val="宋体"/>
            <family val="2"/>
            <charset val="134"/>
          </rPr>
          <t>用户</t>
        </r>
        <r>
          <rPr>
            <b/>
            <sz val="9"/>
            <rFont val="Tahoma"/>
            <family val="2"/>
          </rPr>
          <t>:</t>
        </r>
        <r>
          <rPr>
            <sz val="9"/>
            <rFont val="Tahoma"/>
            <family val="2"/>
          </rPr>
          <t xml:space="preserve">
</t>
        </r>
        <r>
          <rPr>
            <sz val="9"/>
            <rFont val="宋体"/>
            <family val="2"/>
            <charset val="134"/>
          </rPr>
          <t>请留意付款方式</t>
        </r>
        <r>
          <rPr>
            <sz val="9"/>
            <rFont val="Tahoma"/>
            <family val="2"/>
          </rPr>
          <t>,</t>
        </r>
        <r>
          <rPr>
            <b/>
            <sz val="9"/>
            <rFont val="宋体"/>
            <family val="2"/>
            <charset val="134"/>
          </rPr>
          <t>若需更改可将该单元格内容转换成数值</t>
        </r>
        <r>
          <rPr>
            <b/>
            <sz val="9"/>
            <rFont val="Tahoma"/>
            <family val="2"/>
          </rPr>
          <t>,</t>
        </r>
        <r>
          <rPr>
            <b/>
            <sz val="9"/>
            <rFont val="宋体"/>
            <family val="2"/>
            <charset val="134"/>
          </rPr>
          <t>自行更改</t>
        </r>
        <r>
          <rPr>
            <b/>
            <sz val="9"/>
            <rFont val="Tahoma"/>
            <family val="2"/>
          </rPr>
          <t>.</t>
        </r>
      </text>
    </comment>
  </commentList>
</comments>
</file>

<file path=xl/sharedStrings.xml><?xml version="1.0" encoding="utf-8"?>
<sst xmlns="http://schemas.openxmlformats.org/spreadsheetml/2006/main" count="888" uniqueCount="613">
  <si>
    <t>TWIST ACTION LIGHT UP METAL PEN PURPLE. ACRYLIC HEXAGON UPPER BARREL WITH LIGHT STRING INSIDE,  SOLID COLOUR METAL HOLDER, CHROME PLATED CLIP AND MIDDLE RING, 1.0MM BLACK METAL PAKER REFILL.</t>
  </si>
  <si>
    <t>PCS</t>
  </si>
  <si>
    <t>K83037</t>
  </si>
  <si>
    <t>TWIST ACTION METAL BALL PEN, ARYLIC HEXAGON UPPER BARREL WITH DIAMOND INSIDE, ROSE GOLD PLATED CLIP, MIDDLE RING AND LOWER BARREL, 1.0MM BLACK REFILL.</t>
  </si>
  <si>
    <t>K83038</t>
  </si>
  <si>
    <t>METAL PEN.</t>
  </si>
  <si>
    <t>K83039</t>
  </si>
  <si>
    <t>FLOATING CHARM METAL BALL PEN MINT. TWIST ACTION, ACRYLIC UPPER BARREL WITH FLOATING PRINTED PVC SHEET AND GLITTER INSIDE, SPRAYED SOLID COLOUR LOWER BARREL, GOLD CLIP AND TIP, 1.0MM BLACK METAL REILL. 1PC/ STICKER.</t>
  </si>
  <si>
    <t>K83040</t>
  </si>
  <si>
    <t>FLOATING GLITTER METAL BALL PEN PURPLE. TWIST ACTION, ACRYLIC UPPER BARREL WITH FLOATING GLITTER INSIDE, SPRAYED PEARLESCENT SOLID COLOUR LOWER BARREL, CHROME PLATED CLIP AND TIP, 1.0MM BLACK METAL REILL. 1PC/ STICKER.</t>
  </si>
  <si>
    <t>K83041</t>
  </si>
  <si>
    <t>20PCS FLOATING GLITTER METAL BALL PEN IN DISPLAY. TWIST ACTION METAL BALL PEN, ACRYLIC UPPER BARREL WITH FLOATING GLITTER INSIDE, PLATED LOWER BARREL, CLIP AND TIP, 4 COLOURS: SIVER, GOLD, ROSE GOLD, IRIDESCENT, 1.0MM BLACK METAL REILL. 1PC/ STICKER, 20PCS/ DISPLAY.</t>
  </si>
  <si>
    <t>BOX</t>
  </si>
  <si>
    <t>K83042</t>
  </si>
  <si>
    <t>K83043</t>
  </si>
  <si>
    <t>TWIST ACTION CRYSTAL METAL PEN, CLEAR ACRYLIC UPPER BARREL WITH 2COLOUR ASSORTED CRYSTAL INSIDE, SOLID COLOUR SPRAY METAL LOW BARREL WITH 1C PRINTING, CHROME CLIP AND TIP, CRYTAL CHARM ON CLIP, 1.0MM BLACK METAL PAKER REFILL.</t>
  </si>
  <si>
    <t>K83044</t>
  </si>
  <si>
    <t>TWIST FUNCTION METAL PEN,  FLOATING GLITTER IN UPPER BARREL, PLATED ROSE GOLD LOWER BARREL AND RABIT TOPPER, 1.0MM BLACK REFILL.</t>
  </si>
  <si>
    <t>K83045</t>
  </si>
  <si>
    <t>K83046</t>
  </si>
  <si>
    <t>TWIST FUNCTION METAL PEN,  FLOATING GLITTER IN UPPER BARREL, PLATED ROSE GOLD LOWER BARREL AND SWAN TOPPER, 1.0MM BLACK REFILL.</t>
  </si>
  <si>
    <t>K83047</t>
  </si>
  <si>
    <t>TWIST FUNCTION METAL PEN,  FLOATING GLITTER IN UPPER BARREL, PLATED ROSE GOLD LOWER BARREL AND SQUIRREL TOPPER, 1.0MM BLACK REFILL.</t>
  </si>
  <si>
    <t>K83048</t>
  </si>
  <si>
    <t>HEART SPARKLE PEN PACK ROSE GOLD, TWIST FUNCTION METAL PEN,  FLOATING GLITTER IN UPPER BARREL, PLATED ROSE GOLD LOWER BARREL AND HEART TOPPER, 1.0MM BLACK REFILL.</t>
  </si>
  <si>
    <t>K83049</t>
  </si>
  <si>
    <t>TWIST FUNCTION METAL PEN,  FLOATING GLITTER IN UPPER BARREL, PLATED GUNMETAL LOWER BARREL AND SWAN TOPPER, 1.0MM BLACK REFILL.</t>
  </si>
  <si>
    <t>K83050</t>
  </si>
  <si>
    <t>TWIST ACTION WINDOW METAL BALL PEN GUNMENTAL. GUNMENTA PLATED,  PRINTED QUOTE IN WINDOW, 1.0MM BLACK REFILL.</t>
  </si>
  <si>
    <t>K83051</t>
  </si>
  <si>
    <t>TWIST ACTION METAL PEN, METALLIC LACQUERED METAL BARREL, GOLD PLATED METAL CLIP AND BRASS TRIMS, METAL PARKER SIZE REFILL.</t>
  </si>
  <si>
    <t>K83052</t>
  </si>
  <si>
    <t>TWIST ACTION METAL PEN, METALLIC LACQUERED METAL BARREL, CHROME PLATED METAL CLIP AND BRASS TRIMS, METAL CROSS REFILL.</t>
  </si>
  <si>
    <t>K83053</t>
  </si>
  <si>
    <t>TWIST ACTION METAL PEN, ROSE GOLD PLATED BRASS BARREL, METAL CLIP AND BRASS TRIMS, METAL PARKER SIZE REFILL.</t>
  </si>
  <si>
    <t>K83054</t>
  </si>
  <si>
    <t>TWIST ACTION METAL BALL PEN, SPRAYED METAL BARREL WITH 1C PRINTING, ROSE GOLD PLATED CLIP, MIDDLE RING,TIP, LETTER A CHARM, 1.0MM BLACK REFILL.</t>
  </si>
  <si>
    <t>K83055</t>
  </si>
  <si>
    <t>TWIST ACTION EYE CHARM METAL BALL PEN, SOLID BLUE COLOUR SPRAY BARREL WITH 1C PRINTING, CHROME CLIP, TRIM AND TIP, SILVER EYE CHARM ON CLIP, 1.0MM BLACK PLASTIC CROSS REFILL.</t>
  </si>
  <si>
    <t>K83056</t>
  </si>
  <si>
    <t>TWIST ACTION METAL BALL PEN SLOTH, SOLID COLOUR SPRAYED BARREL WITH CHROME ACCESSORIES, SLOTH CHARM ON CLIP, 1.0MM BLACK REFILL.</t>
  </si>
  <si>
    <t>K83057</t>
  </si>
  <si>
    <t>TWIST ACTION METAL BALL PEN LLAMA, SOLID COLOUR SPRAYED BARREL WITH CHROME ACCESSORIES, LLAMA CHARM ON CLIP, 1.0MM BLACK REFILL.</t>
  </si>
  <si>
    <t>K83058</t>
  </si>
  <si>
    <t>METAL PEN.</t>
  </si>
  <si>
    <t>K83059</t>
  </si>
  <si>
    <t>2PCS METAL BALL PEN SET.</t>
  </si>
  <si>
    <t>K83060</t>
  </si>
  <si>
    <t>MEATL BALL PEN, PEARL INSIDE AND COLOURFUL BARREL, 1.0MM REFILL.</t>
  </si>
  <si>
    <t>K83061</t>
  </si>
  <si>
    <t>TWIST ACTION METAL PEN, METALLIC LACQUERED ALUMINUM BARREL, CHROME PLATED METAL CLIP AND TRIMS, PLASTIC CROSS REFILL</t>
  </si>
  <si>
    <t>K83062</t>
  </si>
  <si>
    <t>CAP OFF PLASTIC GEL PEN PINK. ABS MATERIAL, SOLID COLOUR BARREL, ROSE GOLD CAP AND TIP, 0.7MM BLACK GEL REFILL.</t>
  </si>
  <si>
    <t>K83063</t>
  </si>
  <si>
    <t>TWIST ACTION METAL BALL PEN GOLD. GOLD PLATED BARREL AND CLIP, 1.0MM BLACK REFILL.</t>
  </si>
  <si>
    <t>K83064</t>
  </si>
  <si>
    <t>METAL BALL PEN AND PEN HOLDER SET.</t>
  </si>
  <si>
    <t>K83065</t>
  </si>
  <si>
    <t>NOVELTY METAL BALL PEN TIGER. TWIST ACTION METAL BALL PEN, SOLID COLOUR BARREL WITH 1C PRINTING, TIGER TOPPER, 1.0MM BLACK PAKER REILL.</t>
  </si>
  <si>
    <t>K83066</t>
  </si>
  <si>
    <t>NOVELTY METAL BALL PEN SHELL. TWIST ACTION METAL BALL PEN, SOLID COLOUR BARREL WITH 1C PRINTING, IRIDESCENT PLATED SHELL TOPPER, 1.0MM BLACK PAKER REILL.</t>
  </si>
  <si>
    <t>K83067</t>
  </si>
  <si>
    <t>NOVELTY METAL BALL PEN RAINBOW. TWIST ACTION METAL BALL PEN, SOLID COLOUR BARREL WITH 1C PRINTING, RIANBOW TOPPER, 1.0MM BLACK PAKER REILL.</t>
  </si>
  <si>
    <t>K83068</t>
  </si>
  <si>
    <t>NOVELTY METAL BALL PEN CAT. TWIST ACTION METAL BALL PEN, SOLID COLOUR BARREL WITH 1C PRINTING, GUNMETAL PLATED CAT TOPPER, 1.0MM BLACK PAKER REILL.</t>
  </si>
  <si>
    <t>K83069</t>
  </si>
  <si>
    <t>NOVELTY METAL BALL PEN PANDA. TWIST ACTION METAL BALL PEN, GOLD PLATED BARREL WITH LASER DESIGN, PANDA TOPPER, 1.0MM BLACK PAKER REILL.</t>
  </si>
  <si>
    <t>K83070</t>
  </si>
  <si>
    <t>NOVELTY METAL BALL PEN KOALA. TWIST ACTION METAL BALL PEN, GOLD PLATED BARREL WITH LASER DESIGN, KOALA TOPPER, 1.0MM BLACK PAKER REILL.</t>
  </si>
  <si>
    <t>K83071</t>
  </si>
  <si>
    <t>TWIST ACTION METAL BALL PEN HEART, SOLID COLOUR BARREL WITH 1C PRINTING, HEART SHAPE TOPPER, 1.0MM BLACK METAL PAKER REFILL.</t>
  </si>
  <si>
    <t>K83072</t>
  </si>
  <si>
    <t>TWIST FUNCTION METAL PEN, ROSE RED BARREL WITH 1C PRINTING, GOLD WITH DIAMOND EYE TOPPER, 1.0MM BLACK REFILL.</t>
  </si>
  <si>
    <t>K83073</t>
  </si>
  <si>
    <t>TWIST ACTION METAL BALL PEN, 1C SPRAYED LIP SHAPE TOPPER AND BARREL, 1C PRINTING ON BARREL, 1.0MM BLACK REFILL.</t>
  </si>
  <si>
    <t>K83074</t>
  </si>
  <si>
    <t>TWIST FUNCTION METAL PEN,  1C SPRAYED BARREL WITH 1C PRINTING, CHROME DONUT TOPPER, 1.0MM BLACK REFILL.</t>
  </si>
  <si>
    <t>K83075</t>
  </si>
  <si>
    <t>TWIST FUNCTION METAL PEN,  1C SPRAYED BARREL WITH 1C PRINTING, ROSE GOLD MEN SYMBOL TOPPER, , 1.0MM BLACK REFILL.</t>
  </si>
  <si>
    <t>K83076</t>
  </si>
  <si>
    <t>TWIST ACTION METAL BALL PEN POMPON, ROSE GOLD BARREL WITH ROSE GOLD AND PEARL POMPON TOPPER, 1.0MM BLACK METAL PAKER REFILL. 1PC/ STICKER.</t>
  </si>
  <si>
    <t>K83077</t>
  </si>
  <si>
    <t>TWIST ACTION METAL PEN, GUNMETAL PLATED BRASS BARREL AND TRIMS, MININ METAL CROSS REFILL.</t>
  </si>
  <si>
    <t>K83078</t>
  </si>
  <si>
    <t>TWIST ACTION METAL PEN, GOLD PLATED BRASS BARREL AND TRIMS, MININ METAL CROSS REFILL.</t>
  </si>
  <si>
    <t>K83079</t>
  </si>
  <si>
    <t>TWIST ACTION METAL PEN, METALLIC LACQUERED BRASS BARREL AND TRIMS, MININ METAL CROSS REFILL.</t>
  </si>
  <si>
    <t>K83080</t>
  </si>
  <si>
    <t>K83081</t>
  </si>
  <si>
    <t>TWIST ACTION METAL BALL PEN SLOTH, SOLID COLOUR SPRAYED BARREL WITH PVC SLOTH CHARM TOPPER, 1.0MM BLACK REFILL.</t>
  </si>
  <si>
    <t>K83082</t>
  </si>
  <si>
    <t>TWIST ACTION METAL BALL PEN, WIRE HEART SHAPE TOPPER, ROSE GOLD PLATED BARREL AND TOPPER, 1.0MM BLACK REFILL.</t>
  </si>
  <si>
    <t>K83083</t>
  </si>
  <si>
    <t>TWIST ACTION METAL BALL PEN, WIRE MONSTERA SHAPE TOPPER, ROSE GOLD PLATED BARREL AND TOPPER, 1.0MM BLACK REFILL.</t>
  </si>
  <si>
    <t>K83084</t>
  </si>
  <si>
    <t>TWIST ACTION METAL BALL PEN, WIRE STAR SHAPE TOPPER, ROSE GOLD PLATED BARREL AND TOPPER, 1.0MM BLACK REFILL.</t>
  </si>
  <si>
    <t>K83085</t>
  </si>
  <si>
    <t>BUTTERFLY PEN PACK SILVER, TWIST ACTION METAL BALL PEN, WIRE BUTTERFLY TOPPER, CHROME PLATED BARREL AND TOPPER, 1.0MM BLACK REFILL.</t>
  </si>
  <si>
    <t>K83086</t>
  </si>
  <si>
    <t>RABBIT PEN PACK GOLD, TWIST ACTION METAL BALL PEN, WIRE RABBIT TOPPER, GOLD PLATED BARREL AND TOPPER, 1.0MM BLACK REFILL.</t>
  </si>
  <si>
    <t>K83087</t>
  </si>
  <si>
    <t>TWIST ACTION METAL BALL PEN, WIRE FROG SHAPE TOPPER, ROSE GOLD PLATED BARREL AND TOPPER, 1.0MM BLACK REFILL.</t>
  </si>
  <si>
    <t>K83088</t>
  </si>
  <si>
    <t>NOVELTY METAL BALL PEN PACK CRYSTAL SHELL PINK. TWIST ACTTION, SOLID COLOUR SPRAYED BARREL WITH 1C PRINTING, CRYSTAL SHELL TOPPER WITH ROSE GOLD BASE, 1.0MM BLACK METAL PAKER REFILL. 1PC PACKED IN PET BOX.</t>
  </si>
  <si>
    <t>K83089</t>
  </si>
  <si>
    <t>NOVELTY METAL BALL PEN PACK CRYSTAL STAR GOLD. TWIST ACTION, GOLD BARREL WITH 1C PRINTING, CRYSTAL STAR TOPPER WITH GOLD BASE, 1.0MM BLACK METAL PAKER REFILL. 1PC PACKED IN PET BOX.</t>
  </si>
  <si>
    <t>K83090</t>
  </si>
  <si>
    <t>NOVELTY METAL BALL PEN PACK CRYSTAL STAR OMBRE PURPLE. TWIST ACTION, OMBRE SPRAYED BARREL WITH 1C PRINTING, CRYSTAL STAR TOPPER WITH SILVER BASE, 1.0MM BLACK METAL PAKER REFILL. 1PC PACKED IN PET BOX.</t>
  </si>
  <si>
    <t>K83091</t>
  </si>
  <si>
    <t>FEATHER MATAL BALL PEN. ROSE GOLD PLATED BARREL, SOLID COLOUR  FEATHER WITH ROSE GOLD GLITTER EDGE, CLEAR PLASTIC CAP, 1.0MM BLACK REFILL.</t>
  </si>
  <si>
    <t>K83092</t>
  </si>
  <si>
    <t>TWIST ACTION FEATHER METAL BALL PEN, ROSE GOLD PLATED BARREL, PURE COLOUR FEATHER, FEATHER SIZE: 26-30CM, 1.0MM BLACK REFILL.</t>
  </si>
  <si>
    <t>K83093</t>
  </si>
  <si>
    <t>NOVELTY PEN DIAMOND BALL SILVER. TWIST ACTION METAL BALL PEN, CHROME PLATED BARREL, SILVER BALL WITH 4 COLOURS DIAMOND TOPPER (Φ16mm), 1.0MM BLACK METAL PAKER REFILL.</t>
  </si>
  <si>
    <t>K83094</t>
  </si>
  <si>
    <t>TWIST ACTION METAL PEN WITH FLOWER BALL TOPPER PEARL WHITE, SPRAYED PEARLESCENT COLOUR BARREL, RESIN GLOBE WITH YELLOW FLOWER INSIDE ON THE TOP, 1.0MM BLACK METAL PAKER REFILL.</t>
  </si>
  <si>
    <t>K83095</t>
  </si>
  <si>
    <t>TWIST ACTION METAL PEN WITH FLOWER BALL TOPPER PEARL PURPLE, SPRAYED PEARLESCENT COLOUR BARREL, RESIN GLOBE WITH PURPLE FLOWER INSIDE ON THE TOP, 1.0MM BLACK METAL PAKER REFILL.</t>
  </si>
  <si>
    <t>K83096</t>
  </si>
  <si>
    <t>TWIST ACTION METAL BALL PEN PEARL ROSE GOLD. ROSE GOLD PLATED BARREL,φ18MM PEARL SURROUNDED BY ROSE GOLD PLATED LETTERS, 1.0MM BLACK REFILL.</t>
  </si>
  <si>
    <t>K83097</t>
  </si>
  <si>
    <t>TWIST ACTION METAL PEN, GUNMETAL PLATED BRASS BARREL AND TRIMS, MINI METAL CROSS REFILL.</t>
  </si>
  <si>
    <t>K83098</t>
  </si>
  <si>
    <t>SET OF 2 PENS, REINDEER, PU WRAPPED METAL PEN, BLUE GLITTER COLOUR PU PEN + REINDEER PRINTED PEN, PACKED IN ACETATE BOX.</t>
  </si>
  <si>
    <t>K83099</t>
  </si>
  <si>
    <t>PUSH ACTION PU METAL BALL PEN LEOPARD. METAL BARREL WRAPPED BY GLITTER LEOPARD PU, GOLD PLATED BUTTON, CLIP AND TIP, 1.0MM BLACK METAL PAKER REFILL.</t>
  </si>
  <si>
    <t>K83100</t>
  </si>
  <si>
    <t>COLOUR CHANGE METAL BALL PEN FLAMINGO.  PUSH ACTION, METAL BARREL WRAPPED BY UV LIGHT ACTIVATED  PRINTING FABRIC,  ROSE GOLD PUSH BUTTON, CLIP AND TIP, 1.0MM BLACK METAL PAKER REFILL. 1PC/ STICKER.</t>
  </si>
  <si>
    <t>K83101</t>
  </si>
  <si>
    <t>PUSH ACTION COLOUR CHANGE METAL BALL PEN GALAXY DESIGN.  METAL BARREL WRAPPED BY GALAXY  PRINTING UV LIGHT ACTIVATED FABRIC, ROSE GOLD PUSH BUTTON, CLIP AND TIP, 1.0MM BLACK METAL PAKER REFILL. 1PC/ STICKER.</t>
  </si>
  <si>
    <t>K83102</t>
  </si>
  <si>
    <t>PUSH ACTION METAL BALL PEN, ROSE GOLD PLATED BOTTON, CLIP AND TIP, COLOURED VELVET WRAPPED BARREL, 1.0MM BLACK REFILL.</t>
  </si>
  <si>
    <t>K83103</t>
  </si>
  <si>
    <t>PUSH ACTION METAL BALL PEN, ROSE GOLD PLATED ALPHABET SHAPE CLIP, 1C SPRAYED BARREL WITH 1C  PRINTING, 1.0MM BLACK REFILL.</t>
  </si>
  <si>
    <t>K83104</t>
  </si>
  <si>
    <t>NUMBER METAL PEN PACK, PUSH ACTION METAL BALL PEN, NUMBER SHAPE CLIP, IRIDESCENT CLIP AND BARREL, 1C PRINTING ON BARREL, 1.0MM BLACK REFILL.</t>
  </si>
  <si>
    <t>K83105</t>
  </si>
  <si>
    <t>PEN AND PEN HOLDER SET PINK. INCLUDES: TWIST ACTION METAL BALL PEN PINK, SOLID PINK COLOUR BARREL WITH 2C PRINTING ON THE LOWER BARREL, ROSE GOLD CLIP, TIP, TRIM AND END CLOSURE, 1.0MM BLACK METAL KOSE REFILL; PU PEN HOLDER. SIZE: 48*182MM, PINK PU WITH ROSE GOLD QUOTES GET IT DONE, CREAMY ELASTIC BAND IN TH BACK SIDE. 1PC PEN AND 1PC PEN HOLDER PACKED IN OPP BAG.</t>
  </si>
  <si>
    <t>SET</t>
  </si>
  <si>
    <t>K83106</t>
  </si>
  <si>
    <t>PEN HOLDER AND PEN SET, PINK PINEAPPLE, PU PEN HOLDER WITH ELASTIC BAND IN PINK PINEAPPLE IMAGE, SIZE AT 200*60MM; PINK PINEAPPLE FLOATING PLASTIC PEN (1.0 BLACK INK) PACKED IN A BACKING CARD.</t>
  </si>
  <si>
    <t>K83107</t>
  </si>
  <si>
    <t>PEN AND PEN HOLDER SET BLACK. INCLUDES: TWIST STYLUS PEN,SOLID GREY COLOUR BARREL WITH 2C LEOPARD PRINTING, GOLD CLIP, TIP AND TRIM, COLOURED TOUCH, 1.0MM BLACK METAL PAKER REFILL; PU PEN HOLDER. SIZE: 30*160MM, BROWN PU WITH BLACK QUOTES YOUR BACK TO BASICS. 1PC PEN AND 1PC PEN HOLDER PACKED IN PET BOX.</t>
  </si>
  <si>
    <t>K83108</t>
  </si>
  <si>
    <t>METAL BALL PEN PACK, PUSH ACTION BALL PEN, SOLID COLOUR BARREL, ROSE GOLD CLIP AND PUSHER, ONE COLOUR PRINTING ON BARREL,1.0 BLACK REFILL. 1PC/ GIFT BOX.</t>
  </si>
  <si>
    <t>K83109</t>
  </si>
  <si>
    <t>FLOATING PEN: TROPICAL FLAMINGO, 1PC GREEN TROPICAL FLAMINGO FLOATING  PLASTIC PEN (1.0 BLACK INK) PACKED INTO BACKING CARD.</t>
  </si>
  <si>
    <t>K83110</t>
  </si>
  <si>
    <t>PACK OF PLASTIC BALL PEN, TWIST ACTION BALL PEN, SLIVER SPRAYED BARREL AND CLIP, WINDMILL ON TOPPER, 1.0MM BLACK REFILL.</t>
  </si>
  <si>
    <t>K83111</t>
  </si>
  <si>
    <t>SET OF 6 PLASTIC BALL PENS PINK. PUSH ACTION PLASTIC BALL PEN, ROSE GOLD PUSH BUTTON AND CLIP, 1.0MM BLACK REFILL. 6PCS PACKED IN COLOUR BOX.</t>
  </si>
  <si>
    <t>K83112</t>
  </si>
  <si>
    <t>SET OF 3 PLASTIC BALL PENS CHIC LOVERS. PUSH ACTION PLASTIC BALL PENS, ABS BARREL WITH PRINTING, 3 DESIGNS, GOLD PUSH BUTTON AND CLIP, 1.0MM BLACK REFILL. 3PCS PACKED IN COLOUR BOX.</t>
  </si>
  <si>
    <t>K83113</t>
  </si>
  <si>
    <t>SET OF 4 PLASTIC BALL PENS PINK. PUSH ACTION PLASTIC BALL PEN, ROSE GOLD PUSH BUTTON AND CLIP, 1.0MM BLACK REFILL, 4 DESIGNS ASSORTED. 4PCS PACKED IN COLOUR BOX.</t>
  </si>
  <si>
    <t>K83114</t>
  </si>
  <si>
    <t>SET OF 2 PLASTIC BALL PENS, 2PCS PLASTIC BALL PENS (1.0 BLACK REFILL)PACKED INTO ZIPLOCK PVC BAG;</t>
  </si>
  <si>
    <t>K83115</t>
  </si>
  <si>
    <t>SET OF 2 PLASTIC BALL PENS CHIC LOVERS. PUSH ACTION PLASTIC BALL PEN, 1.0MM BLACK REFILL, 2DESIGNS: A,  SOLID COLOR BARREL WITH 1C PRINTING, GOLD PUSH BUTTON AND TIP, GOLD METAL LOBSTER CHARM; B, ALL GOLD PEN WITH SOLID COLOUR TASSEL. 2PCS PACKED IN PET BOX.</t>
  </si>
  <si>
    <t>K83116</t>
  </si>
  <si>
    <t>SET OF 2 PLASTIC BALL PEN CHARM. PUSH ACTION PLASTIC BALL PEN, INCLUDES: A, SOLID COLOUR BARREL, ROSE GOLD PUSH BUTTON AND TIP, METAL BEE SHAPE CHARM; B, ROSE GOLD BARREL,  PUSH BUTTON AND TIP, SOLID COLOUR TASSEL CHARM; 1.0MM BLACK REFILL. 2PCS PACKED IN PET BOX.</t>
  </si>
  <si>
    <t>K83117</t>
  </si>
  <si>
    <t>PLASTIC BALL PEN.</t>
  </si>
  <si>
    <t>K83118</t>
  </si>
  <si>
    <t>RETRACTABLE BALL PEN PACK, SHELL, SOLID COLOUR BARREL WITH SHELL CHAIN ON CLIP, PACKED INTO PILLOW BOX, 1.0MM REFILL.</t>
  </si>
  <si>
    <t>K83119</t>
  </si>
  <si>
    <t>COLOR CHANGE PLASTIC BALL PEN PACK PINK. PLASTIC BALL PEN, SOLID COLOUR BARREL WITH UV LIGHT COLOUR CHANGE DESIGN, ROSE GOLD PUSH BUTTON AND TIP, 1.0MM BLACK REFILL. 1PC PACKED IN COLOUR BOX.</t>
  </si>
  <si>
    <t>K83120</t>
  </si>
  <si>
    <t>SET OF 3 PLASTIC BALL PENS</t>
  </si>
  <si>
    <t>K83121</t>
  </si>
  <si>
    <t>6PK PLASTIC BALL PENS.</t>
  </si>
  <si>
    <t>K83122</t>
  </si>
  <si>
    <t>SET OF 4 PENS: WILD AND FREE, 4PCS PLASTIC PENS (2 BLUE + 2 PINK, 1.0 BLACK INK) PACKED INTO PAPER GIFT BOX.</t>
  </si>
  <si>
    <t>K83123</t>
  </si>
  <si>
    <t>SET OF 4 DOUBLE-DECKER PLASTIC BALL PENS DINASOUR. PUSH ACTION PLASTIC BALL PEN,  DOUBLE-DECKER, TRANSPARENT AS MATERIAL OUTER BARREL, HEAT TRANSFER DINASOUR DESIGN ABS MATERIAL INNER BARREL, 4 DESIGNS ASSORTED, SOLID COLOUR PUSH BUTTON AND TIP, TRANSPARENT CLIP, 1.0MM BLACK REFILL. 4PCS PACKED IN PET BOX.</t>
  </si>
  <si>
    <t>K83124</t>
  </si>
  <si>
    <t>SET OF 2 PLASTIC BALL PENS BUNNY. PUSH ACTION PLASTIC BALL PEN, SOLID COLOUR BARREL WITH 1C PRINTING, ROSE GOLD PUSH BUTTON AND TIP, SOLID COLOUR BUNNY TOPPER, 1.0MM BLACK REFILL. 2PCS PACKED IN BLISTER CARD.</t>
  </si>
  <si>
    <t>K83125</t>
  </si>
  <si>
    <t>12PCS NOVELTY BALL PENS KITTY IN DISPLAY. PUSH ACTION PLASTIC BALL PEN, SOLID COLOUR  ABS BARREL WITH 1C PRINTING, PVC KITTY CHARM ON CLIP, 1.0MM BLACK REFILL. 1PC/ STICKER, 12PCS/ DISPLAY.</t>
  </si>
  <si>
    <t>PDQ</t>
  </si>
  <si>
    <t>K83126</t>
  </si>
  <si>
    <t>SET OF PLASTIC WINDOW BALL PEN DARK GREEN. PUSH ACTION PLASTIC BALL PEN, PRINTED QUOTES THROUGH WINDOW,SOLID COLOUR BARREL, GOLD BUTTON, CLIP AND TIP. 1PC/ BLISTER CARD.</t>
  </si>
  <si>
    <t>K83127</t>
  </si>
  <si>
    <t>K83128</t>
  </si>
  <si>
    <t>CHARM PEN: MONSTERA, 1PC FORREST PRINTED PLASTIC PEN PEN (1.0 BLACK INK) WITH PVC MONSTERA CHARACTER CHARM PACKED INTO BACKING CARD.</t>
  </si>
  <si>
    <t>K83129</t>
  </si>
  <si>
    <t>CHARM PEN: PINEAPPLE, 1PC PINK PINEAPPLE PRINTED PLASTIC PEN PEN (1.0 BLACK INK) WITH PVC PINEAPPLE CHARACTER CHARM PACKED INTO BACKING CARD.</t>
  </si>
  <si>
    <t>K83130</t>
  </si>
  <si>
    <t>POMPOM CHARM PEN: BLUE, 1PC PINK PLASTIC PEN PEN (1.0 BLACK INK) WITH BLUE POMPOM CHARACTER CHARM PACKED INTO BACKING CARD.</t>
  </si>
  <si>
    <t>K83131</t>
  </si>
  <si>
    <t>PACK OF BOOMS CHARM BALL PEN. CAP OFF ACTION PLASTIC BALL PEN, HEAT TRASFER PATTERNED BARREL AND CAP, PVC BOOMS CHARM, 1.0MM BLACK REFILL. 1PC PACKED IN OPP BAG WITH BACK CARD.</t>
  </si>
  <si>
    <t>K83132</t>
  </si>
  <si>
    <t>12PCS NOVELTY GEL PENS IN DISPLAY BLACK. CAP OFF GEL PEN, SOLID COLOUR, PVC TOPPER, 4DESIGNS: CAT, EYE, BEE, LIP, 0.5MM BLACK GEL REFILL. 1PC/ STICKER, 12PCS/ DISPLAY.</t>
  </si>
  <si>
    <t>K83133</t>
  </si>
  <si>
    <t>9PCS SEQUINS BALL NOVELTY BALL PENS IN DISPLAY. SOLID COLOUR PP BARREL, Φ70MM SEQUINS BALL TOPPER, 3 COLOURS ASSORTED, FROSTED CAP, 1.0MM BLACK REFILL. 1.0MM BLACK REFILL. 1PC/ STICKER, 9PCS/ DISPLAY.</t>
  </si>
  <si>
    <t>K83134</t>
  </si>
  <si>
    <t>16PCS SILICONE MOP NOVELTY BALL PENS IN DISPLAY. SOLID COLOUR PS BARREL, WHITE CAP, SILICONE MOP WITH EYES TOPPER, 4 COLOURS ASSORTED, 1.0MM BLACK REFILL. 1PC/ STICKER, 16PCS/ DISPLAY.</t>
  </si>
  <si>
    <t>K83135</t>
  </si>
  <si>
    <t>12PCS SILICONE POM BALL PEN DINASOUR IN DISPLAY. SOLID COLOUR PS BARREL, Φ60MM  SILICONE POM WITH PVC DINASOUR TOPPER (4 DESIGNS ASSORTED), WHITE CAP, 0.7MM BLACK REFILL. 1PC/ STICKER, 12PCS/ DISPLAY.</t>
  </si>
  <si>
    <t>K83136</t>
  </si>
  <si>
    <t>SET OF 12 NOVELTY RESIN BALL PENS IN PDQ SPACE. BALL PENS, SOLID COLOUR RESIN BARREL, TRANSPARENT CAP, 1.0MM BLACK REFILL,  SHAPED TOPPER, 4 DESIGNS: 2 SPACE MEN, STARN BALL, UFO. 1PC/ STICKER, 12PCS PACKED IN PDQ.</t>
  </si>
  <si>
    <t>K83137</t>
  </si>
  <si>
    <t>IMAGE</t>
  </si>
  <si>
    <t>DESCRIPTION</t>
  </si>
  <si>
    <t>UNIT</t>
  </si>
  <si>
    <t>MOQ</t>
  </si>
  <si>
    <t>QUOTED QTY</t>
  </si>
  <si>
    <t>PACKING</t>
  </si>
  <si>
    <t>ITEM NO.</t>
  </si>
  <si>
    <t xml:space="preserve">AYLA (HK) LIMITED </t>
  </si>
  <si>
    <t>Room 301, Kam On Building,</t>
  </si>
  <si>
    <t>176A Queen's Road Central,</t>
  </si>
  <si>
    <t>Central, Hong Kong</t>
  </si>
  <si>
    <t>Tel: +86-579-85206228</t>
  </si>
  <si>
    <t>Fax:+86-579-85206228</t>
  </si>
  <si>
    <t>E-Mail: ayla@netvigator.com</t>
  </si>
  <si>
    <t>Website: www.onestopglobalsourcing.com</t>
  </si>
  <si>
    <t>TWIST FUNCTION METAL PEN,  FLOATING GLITTER IN UPPER BARREL，PINK LOWER BARREL AND ROSE GOLD CAT TOPPER, 1.0MM BLACK REFILL.</t>
  </si>
  <si>
    <t>USD PRICE</t>
  </si>
  <si>
    <t>NINGBO</t>
  </si>
  <si>
    <t>FOB</t>
  </si>
  <si>
    <t>CBM/CTN</t>
  </si>
  <si>
    <t>QTY/CTN</t>
  </si>
  <si>
    <t>INNER</t>
  </si>
  <si>
    <t>NOTE : ABOVE QUOTED PRICES BASED ON FCL WITH FACTORY PACKING</t>
  </si>
  <si>
    <t>PAYMENT TERMS : 30% DEPOSIT AND BALANCE ON BL COPY</t>
  </si>
  <si>
    <t>FOB NINGBO</t>
  </si>
  <si>
    <t xml:space="preserve">USD PRICE </t>
  </si>
  <si>
    <t>K82817</t>
  </si>
  <si>
    <t>BALL POINT PEN - BLACK INK</t>
  </si>
  <si>
    <t>1PC.OPP. 50PCS INNER</t>
  </si>
  <si>
    <t>1000PCS</t>
  </si>
  <si>
    <t>K82818</t>
  </si>
  <si>
    <t>K82819</t>
  </si>
  <si>
    <t>K82820</t>
  </si>
  <si>
    <t>K82821</t>
  </si>
  <si>
    <t>K82822</t>
  </si>
  <si>
    <t>K82823</t>
  </si>
  <si>
    <t>K82824</t>
  </si>
  <si>
    <t>K82825</t>
  </si>
  <si>
    <t>K82826</t>
  </si>
  <si>
    <t>PRICE BASED ON FACTORY PACKING AND MOQ</t>
  </si>
  <si>
    <t>K81789</t>
  </si>
  <si>
    <t>felt pen -6c 
each pen with printing logo
24 sets/display box 
20 box/carton</t>
  </si>
  <si>
    <t>K81790</t>
  </si>
  <si>
    <t>felt pen -12c 
each pen with printing logo
12 sets/display box 
20 box/carton</t>
  </si>
  <si>
    <t>K81791</t>
  </si>
  <si>
    <t>felt pen -6c
each pen with printing logo 
double side cards
24 sets/display box 
20 box/carton</t>
  </si>
  <si>
    <t>K81792</t>
  </si>
  <si>
    <t>felt pen -12c 
double side cards
12 sets/display box 
20 box/carton</t>
  </si>
  <si>
    <t>K81793</t>
  </si>
  <si>
    <t>K81794</t>
  </si>
  <si>
    <t>felt pen -12c 
each pen with printing logo 
double side cards
12 sets/display box 
20 box/carton</t>
  </si>
  <si>
    <t>K81795</t>
  </si>
  <si>
    <t>ball pen -6color
colorful ink
24 sets/display box 
12 box/carton</t>
  </si>
  <si>
    <t>K81796</t>
  </si>
  <si>
    <t>ball pen -10color
colorful ink
12 sets/display box 
24 box/carton</t>
  </si>
  <si>
    <t>K81797</t>
  </si>
  <si>
    <t>ball pen -12color
colorful ink
12 sets/display box 
24 box/carton</t>
  </si>
  <si>
    <t>K81798</t>
  </si>
  <si>
    <t>ball pen -6color
triangluair shape
colorful ink
12 sets/display box 
24 box/carton</t>
  </si>
  <si>
    <t>K81799</t>
  </si>
  <si>
    <t>ball pen -10color
triangluair shape
colorful ink
12 sets/display box 
12 box/carton</t>
  </si>
  <si>
    <t>K81800</t>
  </si>
  <si>
    <t>ball pen -mixed color
triangluair shape
colorful ink
60 pcs/display box
each display in color ful inner box 
24 box/carton</t>
  </si>
  <si>
    <t xml:space="preserve">ITEM </t>
  </si>
  <si>
    <t>SPECIFICATION</t>
  </si>
  <si>
    <t>REMARKS</t>
  </si>
  <si>
    <t>K38140</t>
  </si>
  <si>
    <t>LETTER PEN SET - 2PCS PENS + 4PCS LETTER SHEETS</t>
  </si>
  <si>
    <t>145MM PENS, BLACK GEL INK. EACH LETTER SHEET HAS A TO Z, 0 TO 9 AND 4 FIGURES.</t>
  </si>
  <si>
    <t>PACKING IS BLISTER. WE ARE TALKING TO THE FACTORY REGARDING HS ARTWORK AND WILL ADVISE ASAP.</t>
  </si>
  <si>
    <t>请选择
语言</t>
  </si>
  <si>
    <t>English</t>
  </si>
  <si>
    <t>请选择公司抬头</t>
  </si>
  <si>
    <t>Wellmei HK</t>
  </si>
  <si>
    <t xml:space="preserve">PAS Appliance Solutions (Nanjing) Co., Ltd </t>
  </si>
  <si>
    <t>Lydia Xu</t>
  </si>
  <si>
    <t xml:space="preserve">                                                        客户模具报价要求表</t>
  </si>
  <si>
    <t>报价单编号</t>
  </si>
  <si>
    <t>要求报价日期</t>
  </si>
  <si>
    <t>产品类别</t>
  </si>
  <si>
    <t>报价单存档位置</t>
  </si>
  <si>
    <t>\\Wmserver\market_yy0\XX组\20XX年X月\</t>
  </si>
  <si>
    <t>模胚供应商</t>
  </si>
  <si>
    <t>龙记</t>
  </si>
  <si>
    <t>RMB</t>
  </si>
  <si>
    <t>1</t>
  </si>
  <si>
    <t xml:space="preserve"> =1:???</t>
  </si>
  <si>
    <t>●2D print</t>
  </si>
  <si>
    <t>●3D file</t>
  </si>
  <si>
    <t>●RFQ form</t>
  </si>
  <si>
    <t>●Other</t>
  </si>
  <si>
    <t>3 million</t>
  </si>
  <si>
    <t>DME LOCAL IN INCH</t>
  </si>
  <si>
    <t>A &amp; B plate, ejector plate P20(WY1.2311), others S50C(1.1730)</t>
  </si>
  <si>
    <t>China local</t>
  </si>
  <si>
    <t>Original Hasco</t>
  </si>
  <si>
    <t>EXW wellmei</t>
  </si>
  <si>
    <t xml:space="preserve">Include 10 to 30 pcs samples at  3 times as most.  Customer extra required samples will be charged separately. </t>
  </si>
  <si>
    <t>Include</t>
  </si>
  <si>
    <t>Not include</t>
  </si>
  <si>
    <t xml:space="preserve">●Part measurement report </t>
  </si>
  <si>
    <t xml:space="preserve">●CPK report </t>
  </si>
  <si>
    <t>●Steel measurement report</t>
  </si>
  <si>
    <t>●Customer mold check list</t>
  </si>
  <si>
    <t>报价人签字：</t>
  </si>
  <si>
    <r>
      <rPr>
        <sz val="12"/>
        <rFont val="宋体"/>
        <family val="2"/>
        <charset val="134"/>
      </rPr>
      <t>特殊模具审核人员签字</t>
    </r>
    <r>
      <rPr>
        <sz val="12"/>
        <rFont val="Arial"/>
        <family val="2"/>
      </rPr>
      <t>:</t>
    </r>
  </si>
  <si>
    <r>
      <rPr>
        <sz val="10"/>
        <rFont val="宋体"/>
        <family val="2"/>
        <charset val="134"/>
      </rPr>
      <t>日期</t>
    </r>
    <r>
      <rPr>
        <sz val="10"/>
        <rFont val="Arial"/>
        <family val="2"/>
      </rPr>
      <t xml:space="preserve">: </t>
    </r>
  </si>
  <si>
    <r>
      <rPr>
        <sz val="10"/>
        <rFont val="Arial"/>
        <family val="2"/>
      </rPr>
      <t xml:space="preserve">          </t>
    </r>
    <r>
      <rPr>
        <sz val="10"/>
        <rFont val="宋体"/>
        <family val="2"/>
        <charset val="134"/>
      </rPr>
      <t>年</t>
    </r>
    <r>
      <rPr>
        <sz val="10"/>
        <rFont val="Arial"/>
        <family val="2"/>
      </rPr>
      <t xml:space="preserve">        </t>
    </r>
    <r>
      <rPr>
        <sz val="10"/>
        <rFont val="宋体"/>
        <family val="2"/>
        <charset val="134"/>
      </rPr>
      <t>月</t>
    </r>
    <r>
      <rPr>
        <sz val="10"/>
        <rFont val="Arial"/>
        <family val="2"/>
      </rPr>
      <t xml:space="preserve">          </t>
    </r>
    <r>
      <rPr>
        <sz val="10"/>
        <rFont val="宋体"/>
        <family val="2"/>
        <charset val="134"/>
      </rPr>
      <t>日</t>
    </r>
  </si>
  <si>
    <t>审核：</t>
  </si>
  <si>
    <r>
      <rPr>
        <sz val="10"/>
        <rFont val="宋体"/>
        <family val="2"/>
        <charset val="134"/>
      </rPr>
      <t>日期</t>
    </r>
    <r>
      <rPr>
        <sz val="10"/>
        <rFont val="Arial"/>
        <family val="2"/>
      </rPr>
      <t>:</t>
    </r>
  </si>
  <si>
    <r>
      <rPr>
        <sz val="10"/>
        <rFont val="Arial"/>
        <family val="2"/>
      </rPr>
      <t xml:space="preserve">        </t>
    </r>
    <r>
      <rPr>
        <sz val="10"/>
        <rFont val="宋体"/>
        <family val="2"/>
        <charset val="134"/>
      </rPr>
      <t>年</t>
    </r>
    <r>
      <rPr>
        <sz val="10"/>
        <rFont val="Arial"/>
        <family val="2"/>
      </rPr>
      <t xml:space="preserve">        </t>
    </r>
    <r>
      <rPr>
        <sz val="10"/>
        <rFont val="宋体"/>
        <family val="2"/>
        <charset val="134"/>
      </rPr>
      <t>月</t>
    </r>
    <r>
      <rPr>
        <sz val="10"/>
        <rFont val="Arial"/>
        <family val="2"/>
      </rPr>
      <t xml:space="preserve">          </t>
    </r>
    <r>
      <rPr>
        <sz val="10"/>
        <rFont val="宋体"/>
        <family val="2"/>
        <charset val="134"/>
      </rPr>
      <t>日</t>
    </r>
  </si>
  <si>
    <t>请选择语言</t>
  </si>
  <si>
    <t>请选公司抬头</t>
  </si>
  <si>
    <t>USD</t>
  </si>
  <si>
    <t>中文</t>
  </si>
  <si>
    <t>东莞汇美</t>
  </si>
  <si>
    <t>EURO</t>
  </si>
  <si>
    <t>英文</t>
  </si>
  <si>
    <t>HKD</t>
  </si>
  <si>
    <t>RMB不含税</t>
  </si>
  <si>
    <t>RMB含税17%</t>
  </si>
  <si>
    <t>自定义</t>
  </si>
  <si>
    <t>Wellmei DG</t>
  </si>
  <si>
    <t xml:space="preserve">客户：
</t>
  </si>
  <si>
    <t>Client：</t>
  </si>
  <si>
    <t>联络人：</t>
  </si>
  <si>
    <t>Attn.：</t>
  </si>
  <si>
    <t>备注</t>
  </si>
  <si>
    <t>Remarks</t>
  </si>
  <si>
    <t>副本抄送：</t>
  </si>
  <si>
    <t>C.C.：</t>
  </si>
  <si>
    <t>客户提供报价资料:</t>
  </si>
  <si>
    <t>Customer provided RFQ data include:</t>
  </si>
  <si>
    <t>电话：</t>
  </si>
  <si>
    <t>Tel：</t>
  </si>
  <si>
    <t xml:space="preserve"> 报价资料接收日期</t>
  </si>
  <si>
    <t xml:space="preserve"> Received on</t>
  </si>
  <si>
    <t xml:space="preserve">传真：
</t>
  </si>
  <si>
    <t>Fax：</t>
  </si>
  <si>
    <t>E-mail：</t>
  </si>
  <si>
    <t>型号或项目编号：</t>
  </si>
  <si>
    <t>Model or Project # ：</t>
  </si>
  <si>
    <t>型号：</t>
  </si>
  <si>
    <t>Model# ：</t>
  </si>
  <si>
    <t>发件人：</t>
  </si>
  <si>
    <t>From：</t>
  </si>
  <si>
    <t>鸿丰</t>
  </si>
  <si>
    <t>日期：</t>
  </si>
  <si>
    <t>Date：</t>
  </si>
  <si>
    <t>富德巴</t>
  </si>
  <si>
    <t>Cell phone:</t>
  </si>
  <si>
    <t>自定</t>
  </si>
  <si>
    <t>E-mail:</t>
  </si>
  <si>
    <t>报价单#：</t>
  </si>
  <si>
    <t>WM RFQ #:</t>
  </si>
  <si>
    <t>客户编号：</t>
  </si>
  <si>
    <t>Client #:</t>
  </si>
  <si>
    <t>Item</t>
  </si>
  <si>
    <t>Part picture</t>
  </si>
  <si>
    <t>Part #</t>
  </si>
  <si>
    <t>Part name</t>
  </si>
  <si>
    <t>Cavities</t>
  </si>
  <si>
    <t>Resin</t>
  </si>
  <si>
    <t>Cavity steel</t>
  </si>
  <si>
    <t>Core steel</t>
  </si>
  <si>
    <t>Mold type</t>
  </si>
  <si>
    <t>No.of Cav. slide</t>
  </si>
  <si>
    <t>No. of Core slide</t>
  </si>
  <si>
    <t>Lifters</t>
  </si>
  <si>
    <t>FOT (weeks)</t>
  </si>
  <si>
    <t>Hot tips #</t>
  </si>
  <si>
    <t>Hot runner
Brand</t>
  </si>
  <si>
    <t>Hot runner cost</t>
  </si>
  <si>
    <t>Mold cost</t>
  </si>
  <si>
    <t>Texture
cost</t>
  </si>
  <si>
    <t>Other cost</t>
  </si>
  <si>
    <t>Total mold cost</t>
  </si>
  <si>
    <t>Total mold cost
(RMB) With 17% Vat</t>
  </si>
  <si>
    <t>Mold size
(L*W*H mm)</t>
  </si>
  <si>
    <t>Estimate
Cycle time（S）</t>
  </si>
  <si>
    <t>序号</t>
  </si>
  <si>
    <t>产品图片</t>
  </si>
  <si>
    <t>产品编号</t>
  </si>
  <si>
    <t>产品名称</t>
  </si>
  <si>
    <t>穴数</t>
  </si>
  <si>
    <t>胶 料</t>
  </si>
  <si>
    <t>前模钢料</t>
  </si>
  <si>
    <t>后模钢料</t>
  </si>
  <si>
    <t>模具类型</t>
  </si>
  <si>
    <t>前模行位数</t>
  </si>
  <si>
    <t>后模行位数</t>
  </si>
  <si>
    <t>斜顶数</t>
  </si>
  <si>
    <t>T1天数</t>
  </si>
  <si>
    <t>热咀数量</t>
  </si>
  <si>
    <t>热流道品牌</t>
  </si>
  <si>
    <t>热流道价格</t>
  </si>
  <si>
    <t>模具价</t>
  </si>
  <si>
    <t>蚀纹费</t>
  </si>
  <si>
    <t>其他费用</t>
  </si>
  <si>
    <t>费用合计</t>
  </si>
  <si>
    <t>合计金额
（含税17%）</t>
  </si>
  <si>
    <t>模胚尺寸</t>
  </si>
  <si>
    <t>预估成型周期
（秒）</t>
  </si>
  <si>
    <t>模具保证寿命</t>
  </si>
  <si>
    <t>Mold life guaranteed</t>
  </si>
  <si>
    <t>产品类型</t>
  </si>
  <si>
    <t>production_type</t>
  </si>
  <si>
    <t>汽车</t>
  </si>
  <si>
    <t>C</t>
  </si>
  <si>
    <t>模胚标准</t>
  </si>
  <si>
    <t>Mold base standard</t>
  </si>
  <si>
    <t>Mold_base_standard</t>
  </si>
  <si>
    <t>医疗</t>
  </si>
  <si>
    <t>M</t>
  </si>
  <si>
    <t>模胚材质</t>
  </si>
  <si>
    <t>Mold plate steel type</t>
  </si>
  <si>
    <t>包装</t>
  </si>
  <si>
    <t>P</t>
  </si>
  <si>
    <t>模胚配件</t>
  </si>
  <si>
    <t>Mold base components</t>
  </si>
  <si>
    <t>家用</t>
  </si>
  <si>
    <t>H</t>
  </si>
  <si>
    <t>模具配件</t>
  </si>
  <si>
    <t>Mold components</t>
  </si>
  <si>
    <t>OA</t>
  </si>
  <si>
    <t>Mold base Supplier</t>
  </si>
  <si>
    <t>其他</t>
  </si>
  <si>
    <t>other</t>
  </si>
  <si>
    <t>是否需包含备用件</t>
  </si>
  <si>
    <t>spare parts</t>
  </si>
  <si>
    <t>币别:</t>
  </si>
  <si>
    <t>Currency:</t>
  </si>
  <si>
    <t>RFQ data  received on</t>
  </si>
  <si>
    <t>报价资料接收日期</t>
  </si>
  <si>
    <t>include</t>
  </si>
  <si>
    <t>包含</t>
  </si>
  <si>
    <t>合计金额</t>
  </si>
  <si>
    <t>Total amount</t>
  </si>
  <si>
    <r>
      <rPr>
        <sz val="11"/>
        <color theme="1"/>
        <rFont val="Arial Unicode MS"/>
        <family val="2"/>
        <charset val="134"/>
      </rPr>
      <t>Mold</t>
    </r>
    <r>
      <rPr>
        <sz val="11"/>
        <color theme="0"/>
        <rFont val="Arial Unicode MS"/>
        <family val="2"/>
        <charset val="134"/>
      </rPr>
      <t xml:space="preserve"> </t>
    </r>
    <r>
      <rPr>
        <sz val="11"/>
        <color theme="1"/>
        <rFont val="Arial Unicode MS"/>
        <family val="2"/>
        <charset val="134"/>
      </rPr>
      <t>life</t>
    </r>
    <r>
      <rPr>
        <sz val="11"/>
        <color theme="0"/>
        <rFont val="Arial Unicode MS"/>
        <family val="2"/>
        <charset val="134"/>
      </rPr>
      <t xml:space="preserve"> </t>
    </r>
    <r>
      <rPr>
        <sz val="11"/>
        <color theme="1"/>
        <rFont val="Arial Unicode MS"/>
        <family val="2"/>
        <charset val="134"/>
      </rPr>
      <t>guaranteed</t>
    </r>
  </si>
  <si>
    <r>
      <rPr>
        <sz val="11"/>
        <color theme="1"/>
        <rFont val="微软雅黑"/>
        <family val="2"/>
        <charset val="134"/>
      </rPr>
      <t xml:space="preserve">in proper opertation (Period of </t>
    </r>
    <r>
      <rPr>
        <sz val="11"/>
        <color rgb="FFFF0000"/>
        <rFont val="微软雅黑"/>
        <family val="2"/>
        <charset val="134"/>
      </rPr>
      <t>2</t>
    </r>
    <r>
      <rPr>
        <sz val="11"/>
        <color theme="1"/>
        <rFont val="微软雅黑"/>
        <family val="2"/>
        <charset val="134"/>
      </rPr>
      <t xml:space="preserve"> years after mold delivered )</t>
    </r>
  </si>
  <si>
    <t>整套模具质保期为2年，质保期内模具正常磨损及非人为因素引发的故障，供方提供免费保修，如需出口，售后服务费用另计。</t>
  </si>
  <si>
    <t>兑换率</t>
  </si>
  <si>
    <t>by change rate</t>
  </si>
  <si>
    <t>The cycle time mentioned above is based on experience.It varies according to different raw material/Equipement/Production process/Condition.</t>
  </si>
  <si>
    <t>成型周期为经验值，可能会根据原料、设备、工艺及生产环境等要素而出现偏差.</t>
  </si>
  <si>
    <t>模胚材料</t>
  </si>
  <si>
    <t xml:space="preserve">DFM report: 2-4 working days.  Mold deisgn:  7-10 working days.  FOT time:  as above, calculated from the date when customer mold design approved or released.  </t>
  </si>
  <si>
    <t>以收到客户确认的产品图纸之日起开始计算第一次试模时间.  客户如需确认模具图纸, 则以模图确认后开始计算试模时间.</t>
  </si>
  <si>
    <t>实验模</t>
  </si>
  <si>
    <t>prototype</t>
  </si>
  <si>
    <t>Not included.  If provided by customer, transportation cost is at customer side.</t>
  </si>
  <si>
    <t>100万次</t>
  </si>
  <si>
    <r>
      <rPr>
        <b/>
        <sz val="11"/>
        <color theme="1"/>
        <rFont val="微软雅黑"/>
        <family val="2"/>
        <charset val="134"/>
      </rPr>
      <t>1 million</t>
    </r>
    <r>
      <rPr>
        <sz val="11"/>
        <color theme="1"/>
        <rFont val="微软雅黑"/>
        <family val="2"/>
        <charset val="134"/>
      </rPr>
      <t xml:space="preserve"> shots</t>
    </r>
  </si>
  <si>
    <t>300万次</t>
  </si>
  <si>
    <t>Delivery term</t>
  </si>
  <si>
    <t>走货方式</t>
  </si>
  <si>
    <t xml:space="preserve">不含.  客供试模材料, 运费由客户负责.   </t>
  </si>
  <si>
    <t>500万次</t>
  </si>
  <si>
    <t>5 million</t>
  </si>
  <si>
    <t>Cooper electrode</t>
  </si>
  <si>
    <t>铜公</t>
  </si>
  <si>
    <t>包含. 客户要求特殊材料不含.</t>
  </si>
  <si>
    <t>其它</t>
  </si>
  <si>
    <t>Others</t>
  </si>
  <si>
    <t>Cycle time</t>
  </si>
  <si>
    <t>预估成型周期</t>
  </si>
  <si>
    <t>Lead time</t>
  </si>
  <si>
    <t>制模时间</t>
  </si>
  <si>
    <t>每次试模提供样板10-30件, 最多3次. 客户额外要求数量需要单独收费.</t>
  </si>
  <si>
    <t>龙记标准</t>
  </si>
  <si>
    <t>LKM  standard</t>
  </si>
  <si>
    <t>Plastic try material</t>
  </si>
  <si>
    <t>试模材料</t>
  </si>
  <si>
    <r>
      <rPr>
        <sz val="11"/>
        <color theme="1"/>
        <rFont val="宋体"/>
        <family val="2"/>
        <charset val="134"/>
      </rPr>
      <t>●</t>
    </r>
    <r>
      <rPr>
        <sz val="11"/>
        <color theme="1"/>
        <rFont val="Arial Unicode MS"/>
        <family val="2"/>
        <charset val="134"/>
      </rPr>
      <t xml:space="preserve">Part measurement report </t>
    </r>
  </si>
  <si>
    <t>普通标准</t>
  </si>
  <si>
    <t>Common standard</t>
  </si>
  <si>
    <t>Testing samples</t>
  </si>
  <si>
    <t>试模样板</t>
  </si>
  <si>
    <r>
      <rPr>
        <sz val="11"/>
        <color theme="1"/>
        <rFont val="宋体"/>
        <family val="2"/>
        <charset val="134"/>
      </rPr>
      <t>●</t>
    </r>
    <r>
      <rPr>
        <sz val="11"/>
        <color theme="1"/>
        <rFont val="Arial Unicode MS"/>
        <family val="2"/>
        <charset val="134"/>
      </rPr>
      <t>产品尺寸报告</t>
    </r>
  </si>
  <si>
    <t>HASCO标准</t>
  </si>
  <si>
    <t>HASCO standard</t>
  </si>
  <si>
    <t>Sample shipment cost</t>
  </si>
  <si>
    <t>样板运费</t>
  </si>
  <si>
    <r>
      <rPr>
        <sz val="11"/>
        <color theme="1"/>
        <rFont val="宋体"/>
        <family val="2"/>
        <charset val="134"/>
      </rPr>
      <t>●</t>
    </r>
    <r>
      <rPr>
        <sz val="11"/>
        <color theme="1"/>
        <rFont val="Arial Unicode MS"/>
        <family val="2"/>
        <charset val="134"/>
      </rPr>
      <t>Steel measurement report</t>
    </r>
  </si>
  <si>
    <t>DME标准</t>
  </si>
  <si>
    <t>DME</t>
  </si>
  <si>
    <t>Mold approval</t>
  </si>
  <si>
    <t>模具验收</t>
  </si>
  <si>
    <r>
      <rPr>
        <sz val="11"/>
        <color theme="1"/>
        <rFont val="宋体"/>
        <family val="2"/>
        <charset val="134"/>
      </rPr>
      <t>●</t>
    </r>
    <r>
      <rPr>
        <sz val="11"/>
        <color theme="1"/>
        <rFont val="Arial Unicode MS"/>
        <family val="2"/>
        <charset val="134"/>
      </rPr>
      <t>钢数报告</t>
    </r>
  </si>
  <si>
    <t>客户无要求</t>
  </si>
  <si>
    <t>After sales service</t>
  </si>
  <si>
    <t>售后服务</t>
  </si>
  <si>
    <r>
      <rPr>
        <sz val="11"/>
        <color theme="1"/>
        <rFont val="宋体"/>
        <family val="2"/>
        <charset val="134"/>
      </rPr>
      <t>●</t>
    </r>
    <r>
      <rPr>
        <sz val="11"/>
        <color theme="1"/>
        <rFont val="Arial Unicode MS"/>
        <family val="2"/>
        <charset val="134"/>
      </rPr>
      <t xml:space="preserve">CPK report </t>
    </r>
  </si>
  <si>
    <r>
      <rPr>
        <sz val="11"/>
        <color theme="1"/>
        <rFont val="宋体"/>
        <family val="2"/>
        <charset val="134"/>
      </rPr>
      <t>●</t>
    </r>
    <r>
      <rPr>
        <sz val="11"/>
        <color theme="1"/>
        <rFont val="Arial Unicode MS"/>
        <family val="2"/>
        <charset val="134"/>
      </rPr>
      <t>CPK 重点尺寸报告</t>
    </r>
  </si>
  <si>
    <t>Payment terms</t>
  </si>
  <si>
    <t>付款方式</t>
  </si>
  <si>
    <r>
      <rPr>
        <sz val="11"/>
        <color theme="1"/>
        <rFont val="宋体"/>
        <family val="2"/>
        <charset val="134"/>
      </rPr>
      <t>●</t>
    </r>
    <r>
      <rPr>
        <sz val="11"/>
        <color theme="1"/>
        <rFont val="Arial Unicode MS"/>
        <family val="2"/>
        <charset val="134"/>
      </rPr>
      <t>Customer mold check list</t>
    </r>
  </si>
  <si>
    <t>东莞汇美模具制造有限公司</t>
  </si>
  <si>
    <r>
      <rPr>
        <sz val="11"/>
        <color theme="1"/>
        <rFont val="宋体"/>
        <family val="2"/>
        <charset val="134"/>
      </rPr>
      <t>●</t>
    </r>
    <r>
      <rPr>
        <sz val="11"/>
        <color theme="1"/>
        <rFont val="Arial Unicode MS"/>
        <family val="2"/>
        <charset val="134"/>
      </rPr>
      <t>客户模具验收清单</t>
    </r>
  </si>
  <si>
    <r>
      <rPr>
        <sz val="10"/>
        <rFont val="Times New Roman"/>
        <family val="1"/>
      </rPr>
      <t>Tel: 0086-769-38807000  Fax: 0086-769-85316956  Email(</t>
    </r>
    <r>
      <rPr>
        <sz val="10"/>
        <rFont val="宋体"/>
        <family val="2"/>
        <charset val="134"/>
      </rPr>
      <t>邮件</t>
    </r>
    <r>
      <rPr>
        <sz val="10"/>
        <rFont val="Times New Roman"/>
        <family val="1"/>
      </rPr>
      <t>): info@wellmei.cn</t>
    </r>
  </si>
  <si>
    <t>Quotation valid days</t>
  </si>
  <si>
    <t>报价有效期</t>
  </si>
  <si>
    <t>地址:广东省东莞市长安镇锦厦河西工业区</t>
  </si>
  <si>
    <t>模  具  报  价  单</t>
  </si>
  <si>
    <t>Technical support in 1-2 working days.</t>
  </si>
  <si>
    <t>技术支持在1-2个工作天内回复.   模具生产问题, 广东省内客户, 1个工作天内到达现场.  其它地区: 以双方沟通确认为准.</t>
  </si>
  <si>
    <t>LKM standard</t>
  </si>
  <si>
    <t>All plate S50C (1.1730)</t>
  </si>
  <si>
    <t>China local (Eqv. Hasco)</t>
  </si>
  <si>
    <t>FOB HK</t>
  </si>
  <si>
    <t>Dong Guan Wellmei Mold MFG. Co., Ltd.</t>
  </si>
  <si>
    <t>If the issues are caused due to improper operation by customer, the cost occurred will be charged to customer.</t>
  </si>
  <si>
    <t>若因客户操作不当产生的问题,则产生的费用由客户自行承担</t>
  </si>
  <si>
    <t>●2D</t>
  </si>
  <si>
    <t>China non-standard</t>
  </si>
  <si>
    <t>A &amp; B plate P20(WY1.2311), others S50C(1.1730)</t>
  </si>
  <si>
    <t>China local(Eqv. DME)</t>
  </si>
  <si>
    <t>DME Local in INCH</t>
  </si>
  <si>
    <t>FOB SHENZHEN</t>
  </si>
  <si>
    <t>Tel: 0086-769-38807000  Fax: 0086-769-85316956  Email: info@wellmei.cn</t>
  </si>
  <si>
    <r>
      <rPr>
        <sz val="9"/>
        <color rgb="FF000000"/>
        <rFont val="宋体"/>
        <family val="2"/>
        <charset val="134"/>
      </rPr>
      <t>电话</t>
    </r>
    <r>
      <rPr>
        <sz val="9"/>
        <color rgb="FF000000"/>
        <rFont val="Arial"/>
        <family val="2"/>
      </rPr>
      <t xml:space="preserve">: 0086-769-85301333  </t>
    </r>
    <r>
      <rPr>
        <sz val="9"/>
        <color rgb="FF000000"/>
        <rFont val="宋体"/>
        <family val="2"/>
        <charset val="134"/>
      </rPr>
      <t>传真</t>
    </r>
    <r>
      <rPr>
        <sz val="9"/>
        <color rgb="FF000000"/>
        <rFont val="Arial"/>
        <family val="2"/>
      </rPr>
      <t xml:space="preserve">: 0086-769-85316956  </t>
    </r>
  </si>
  <si>
    <t xml:space="preserve">Oversea service available, travling &amp; service cost need to be discussed case by case. </t>
  </si>
  <si>
    <t>如需出口，售后服务费用另计。</t>
  </si>
  <si>
    <t>Hasco local</t>
  </si>
  <si>
    <t>DME local in Metric</t>
  </si>
  <si>
    <t>Original Progressive</t>
  </si>
  <si>
    <t xml:space="preserve">含 </t>
  </si>
  <si>
    <t>不含</t>
  </si>
  <si>
    <t>Address: West River Industrial District,  Jinxia, Changan,Dongguan,  Guangdong, China</t>
  </si>
  <si>
    <r>
      <rPr>
        <sz val="10"/>
        <color rgb="FF000000"/>
        <rFont val="宋体"/>
        <family val="2"/>
        <charset val="134"/>
      </rPr>
      <t>地址</t>
    </r>
    <r>
      <rPr>
        <sz val="10"/>
        <color rgb="FF000000"/>
        <rFont val="Arial"/>
        <family val="2"/>
      </rPr>
      <t xml:space="preserve">: </t>
    </r>
    <r>
      <rPr>
        <sz val="10"/>
        <color rgb="FF000000"/>
        <rFont val="宋体"/>
        <family val="2"/>
        <charset val="134"/>
      </rPr>
      <t>中国广东省东莞市长安镇锦厦河西工业区</t>
    </r>
  </si>
  <si>
    <t>Hot runner system : 100% paid upon PO . Mold : 50% with order before mold start;    30% after T1 sample delivery in 30 days;    20% after mold approval &amp; before mold delivery.</t>
  </si>
  <si>
    <t>热流道，于合同签订后开模前一次性100%付款；模具首期50%，于合同签订后开模前一次性付款；  模具中期30%，于第一次试模后7天内一次性付款； 模具尾期20%，于模具完成后交模前一次性付款。</t>
  </si>
  <si>
    <t>●3D</t>
  </si>
  <si>
    <t>DME local in metric</t>
  </si>
  <si>
    <t>All plate P20 (WY1.2311)</t>
  </si>
  <si>
    <t>LKM</t>
  </si>
  <si>
    <t>Stabuli</t>
  </si>
  <si>
    <t>EXW 本厂</t>
  </si>
  <si>
    <t>交模不含铜公</t>
  </si>
  <si>
    <t>MOULD COST QUOTATION</t>
  </si>
  <si>
    <t xml:space="preserve"> Over 90 days after T1 sample delivered, we could not receive any feedback from customer, we will consider the samples are approved and charge the final payment in time.</t>
  </si>
  <si>
    <t>第一次试模样板提交90天后，若客户仍未检测及回复，需将模具全款付清。</t>
  </si>
  <si>
    <t>Other</t>
  </si>
  <si>
    <t>国内普通</t>
  </si>
  <si>
    <t>DME original in INCH</t>
  </si>
  <si>
    <t>Original other brand</t>
  </si>
  <si>
    <t>DDU</t>
  </si>
  <si>
    <t>WELLMEI MOLD AND PLASTICS INDUSTRIAL (HONG KONG) COMPANY LIMITED</t>
  </si>
  <si>
    <t>30days</t>
  </si>
  <si>
    <t>30天</t>
  </si>
  <si>
    <t>●报价要求表</t>
  </si>
  <si>
    <t>Hasco original</t>
  </si>
  <si>
    <t>CIF</t>
  </si>
  <si>
    <t xml:space="preserve"> HK office TEL: 00852-23729680  FAX:00852-23729556</t>
  </si>
  <si>
    <t>●Tool spec.</t>
  </si>
  <si>
    <t>Hongkong office: Room 1511,15/F, Hewlett center,52-54 Hoi yuen Road, Kwun Tong, Kowloon.</t>
  </si>
  <si>
    <t>●模具要求书</t>
  </si>
  <si>
    <t>●Sample</t>
  </si>
  <si>
    <t>●样板</t>
  </si>
  <si>
    <t>MING SING MOLD TRADING CO.,LIMITED</t>
  </si>
  <si>
    <t xml:space="preserve"> HK office:  TEL: 00852-23729680  FAX:00852-23729556</t>
  </si>
  <si>
    <t>Hongkong office: ROOM 1511,15/F,HEWLETT CENTRE,52-54 HOI YUEN ROAD, KWUN TONG KOWLOON,HK</t>
  </si>
  <si>
    <t>DONGGUAN CHANGAN MING SHENG PLASTIC MOLD CO.,</t>
  </si>
  <si>
    <t>●PPT with tool concept</t>
  </si>
  <si>
    <t>TEL: 0769-85301333;    FAX: 0769-85316956 ;  E-mail:wellmei_info@vip.163.com</t>
  </si>
  <si>
    <t>●排模清单</t>
  </si>
  <si>
    <t>Address: Hexi Industrial District, Jinxia, Changan, Dongguan, Guangdong,China</t>
  </si>
  <si>
    <t>三百万</t>
  </si>
  <si>
    <t>●其它</t>
  </si>
  <si>
    <t>东莞市长安明升模具有限公司</t>
  </si>
  <si>
    <t>1 million</t>
  </si>
  <si>
    <t>一百万</t>
  </si>
  <si>
    <r>
      <rPr>
        <sz val="10"/>
        <rFont val="Arial"/>
        <family val="2"/>
      </rPr>
      <t>50</t>
    </r>
    <r>
      <rPr>
        <sz val="10"/>
        <rFont val="宋体"/>
        <family val="2"/>
        <charset val="134"/>
      </rPr>
      <t>万</t>
    </r>
  </si>
  <si>
    <r>
      <rPr>
        <sz val="10"/>
        <rFont val="Arial"/>
        <family val="2"/>
      </rPr>
      <t>30</t>
    </r>
    <r>
      <rPr>
        <sz val="10"/>
        <rFont val="宋体"/>
        <family val="2"/>
        <charset val="134"/>
      </rPr>
      <t>万</t>
    </r>
  </si>
  <si>
    <t>模具报价单</t>
  </si>
  <si>
    <r>
      <rPr>
        <sz val="10"/>
        <rFont val="Arial"/>
        <family val="2"/>
      </rPr>
      <t>10</t>
    </r>
    <r>
      <rPr>
        <sz val="10"/>
        <rFont val="宋体"/>
        <family val="2"/>
        <charset val="134"/>
      </rPr>
      <t>万</t>
    </r>
  </si>
  <si>
    <r>
      <rPr>
        <sz val="10"/>
        <rFont val="Arial"/>
        <family val="2"/>
      </rPr>
      <t>1</t>
    </r>
    <r>
      <rPr>
        <sz val="10"/>
        <rFont val="宋体"/>
        <family val="2"/>
        <charset val="134"/>
      </rPr>
      <t>万</t>
    </r>
  </si>
  <si>
    <t xml:space="preserve">Audited by： </t>
  </si>
  <si>
    <t>其它:</t>
  </si>
  <si>
    <t xml:space="preserve">审核：  </t>
  </si>
  <si>
    <t xml:space="preserve"> Approved by:   </t>
  </si>
  <si>
    <t>批准：</t>
  </si>
  <si>
    <t>Pls. confirm and sign</t>
  </si>
  <si>
    <t>请签署及盖章以确认</t>
  </si>
  <si>
    <t>Best regards!</t>
  </si>
  <si>
    <t xml:space="preserve"> 商祺！</t>
  </si>
  <si>
    <t xml:space="preserve">Water connector  ,  2nd ejector,  shot counter , date clock,  latch lock, lifters </t>
  </si>
  <si>
    <t>交模不含铜工</t>
  </si>
  <si>
    <t>整套模具质保期为1 年，质保期内模具正常磨损及非人为因素引发的故障，供方提供免费保修，如需出口，售后服务费用另计。</t>
  </si>
  <si>
    <t>收到首期且图纸确认后，参考上表时间。</t>
  </si>
  <si>
    <t>试模材料由客户免费提供，每次试模数量不超过30啤。</t>
  </si>
  <si>
    <t>in proper opertation (Period of 1 years after mold delivered )</t>
  </si>
  <si>
    <t>FOT time is started from customer order, first payment and released mold design.</t>
  </si>
  <si>
    <t>Plastic try materials:  provided by customer free of charge to our China factory.   Material shipment cost is at customer's charge.</t>
  </si>
  <si>
    <t>GUANGZHOU</t>
  </si>
  <si>
    <t>UNITS</t>
  </si>
  <si>
    <t>K82827</t>
  </si>
  <si>
    <t xml:space="preserve">ball pen+ roller pen in a gift box  </t>
  </si>
  <si>
    <t>SETS</t>
  </si>
  <si>
    <t>K82828</t>
  </si>
  <si>
    <t xml:space="preserve">2 Ball pen pack into a gift box </t>
  </si>
  <si>
    <t>K82829</t>
  </si>
  <si>
    <t xml:space="preserve">1 ball pen pack into a gift box </t>
  </si>
  <si>
    <t>K82830</t>
  </si>
  <si>
    <t>3 pens pack into a gift box ,</t>
  </si>
  <si>
    <t xml:space="preserve">PAYMENT TERMS : 30% DEPOSIT AND BALANCE ON BL COPY </t>
  </si>
  <si>
    <t>Click Here to view Ball Point Pen Offers</t>
  </si>
  <si>
    <t>Click Here to view Felt Pen Offers</t>
  </si>
  <si>
    <t>Click Here to view Letter Pen Sets Offers</t>
  </si>
  <si>
    <t>Click Here to view  Assorted Pen Offers</t>
  </si>
  <si>
    <t>Click Here to view Pen Gift Box Offers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</si>
</sst>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 #,##0_ ;_ * \-#,##0_ ;_ * &quot;-&quot;_ ;_ @_ "/>
    <numFmt numFmtId="43" formatCode="_ * #,##0.00_ ;_ * \-#,##0.00_ ;_ * &quot;-&quot;??_ ;_ @_ "/>
    <numFmt numFmtId="164" formatCode="0.000"/>
    <numFmt numFmtId="165" formatCode="&quot;US$&quot;#,##0.00"/>
    <numFmt numFmtId="166" formatCode="\$#,##0.00;\-\$#,##0.00"/>
    <numFmt numFmtId="167" formatCode="0.00_);[Red]\(0.00\)"/>
    <numFmt numFmtId="168" formatCode="yyyy/m/d;@"/>
  </numFmts>
  <fonts count="79">
    <font>
      <sz val="11"/>
      <color theme="1"/>
      <name val="Calibri"/>
      <family val="2"/>
      <scheme val="minor"/>
    </font>
    <font>
      <sz val="10"/>
      <color theme="1"/>
      <name val="Arial"/>
      <family val="2"/>
    </font>
    <font>
      <u/>
      <sz val="11"/>
      <color theme="10"/>
      <name val="Calibri"/>
      <family val="2"/>
      <scheme val="minor"/>
    </font>
    <font>
      <sz val="10"/>
      <name val="Calibri"/>
      <family val="2"/>
      <scheme val="minor"/>
    </font>
    <font>
      <u/>
      <sz val="10"/>
      <name val="Calibri"/>
      <family val="2"/>
      <scheme val="minor"/>
    </font>
    <font>
      <sz val="10"/>
      <color theme="1"/>
      <name val="Calibri"/>
      <family val="2"/>
      <scheme val="minor"/>
    </font>
    <font>
      <b/>
      <sz val="10"/>
      <color indexed="8"/>
      <name val="Calibri"/>
      <family val="2"/>
      <scheme val="minor"/>
    </font>
    <font>
      <b/>
      <sz val="10"/>
      <name val="Calibri"/>
      <family val="2"/>
      <scheme val="minor"/>
    </font>
    <font>
      <b/>
      <sz val="10"/>
      <color rgb="FF0000CC"/>
      <name val="Calibri"/>
      <family val="2"/>
      <scheme val="minor"/>
    </font>
    <font>
      <b/>
      <sz val="10"/>
      <color theme="1"/>
      <name val="Calibri"/>
      <family val="2"/>
      <scheme val="minor"/>
    </font>
    <font>
      <b/>
      <sz val="10"/>
      <color rgb="FF3333FF"/>
      <name val="Arial"/>
      <family val="2"/>
    </font>
    <font>
      <b/>
      <sz val="12"/>
      <name val="Arial"/>
      <family val="2"/>
    </font>
    <font>
      <sz val="10"/>
      <name val="Arial"/>
      <family val="2"/>
    </font>
    <font>
      <b/>
      <sz val="16"/>
      <name val="Times New Roman"/>
      <family val="1"/>
    </font>
    <font>
      <sz val="10"/>
      <name val="宋体"/>
      <family val="2"/>
      <charset val="134"/>
    </font>
    <font>
      <sz val="18"/>
      <name val="Times New Roman"/>
      <family val="1"/>
    </font>
    <font>
      <sz val="10"/>
      <name val="Times New Roman"/>
      <family val="1"/>
    </font>
    <font>
      <b/>
      <sz val="18"/>
      <name val="Times New Roman"/>
      <family val="1"/>
    </font>
    <font>
      <sz val="11"/>
      <color theme="1"/>
      <name val="Arial Unicode MS"/>
      <family val="2"/>
      <charset val="134"/>
    </font>
    <font>
      <sz val="20"/>
      <name val="隶书"/>
      <family val="2"/>
      <charset val="134"/>
    </font>
    <font>
      <b/>
      <sz val="16"/>
      <name val="宋体"/>
      <family val="2"/>
      <charset val="134"/>
    </font>
    <font>
      <sz val="10"/>
      <color rgb="FF000000"/>
      <name val="宋体"/>
      <family val="2"/>
      <charset val="134"/>
    </font>
    <font>
      <sz val="9"/>
      <color rgb="FF000000"/>
      <name val="Arial"/>
      <family val="2"/>
    </font>
    <font>
      <sz val="26"/>
      <name val="隶书"/>
      <family val="2"/>
      <charset val="134"/>
    </font>
    <font>
      <b/>
      <sz val="14"/>
      <color theme="1"/>
      <name val="Times New Roman"/>
      <family val="1"/>
    </font>
    <font>
      <sz val="11"/>
      <color rgb="FFFF0000"/>
      <name val="Arial Unicode MS"/>
      <family val="2"/>
      <charset val="134"/>
    </font>
    <font>
      <b/>
      <sz val="16"/>
      <name val="黑体"/>
      <family val="2"/>
      <charset val="134"/>
    </font>
    <font>
      <sz val="24"/>
      <name val="隶书"/>
      <family val="2"/>
      <charset val="134"/>
    </font>
    <font>
      <sz val="11"/>
      <color theme="1"/>
      <name val="微软雅黑"/>
      <family val="2"/>
      <charset val="134"/>
    </font>
    <font>
      <sz val="10"/>
      <name val="微软雅黑"/>
      <family val="2"/>
      <charset val="134"/>
    </font>
    <font>
      <sz val="10"/>
      <color rgb="FFFF0000"/>
      <name val="微软雅黑"/>
      <family val="2"/>
      <charset val="134"/>
    </font>
    <font>
      <sz val="9"/>
      <name val="微软雅黑"/>
      <family val="2"/>
      <charset val="134"/>
    </font>
    <font>
      <sz val="11"/>
      <name val="Arial"/>
      <family val="2"/>
    </font>
    <font>
      <sz val="11"/>
      <name val="Arial Unicode MS"/>
      <family val="2"/>
      <charset val="134"/>
    </font>
    <font>
      <b/>
      <sz val="12"/>
      <name val="Arial Unicode MS"/>
      <family val="2"/>
      <charset val="134"/>
    </font>
    <font>
      <sz val="12"/>
      <name val="Arial"/>
      <family val="2"/>
    </font>
    <font>
      <sz val="12"/>
      <name val="宋体"/>
      <family val="2"/>
      <charset val="134"/>
    </font>
    <font>
      <sz val="11"/>
      <color rgb="FF000000"/>
      <name val="宋体"/>
      <family val="2"/>
      <charset val="134"/>
    </font>
    <font>
      <b/>
      <sz val="11"/>
      <name val="Arial Unicode MS"/>
      <family val="2"/>
      <charset val="134"/>
    </font>
    <font>
      <b/>
      <sz val="10"/>
      <name val="Times New Roman"/>
      <family val="1"/>
    </font>
    <font>
      <sz val="10"/>
      <color rgb="FFFF0000"/>
      <name val="Arial"/>
      <family val="2"/>
    </font>
    <font>
      <sz val="11"/>
      <color theme="1"/>
      <name val="Arial"/>
      <family val="2"/>
    </font>
    <font>
      <b/>
      <sz val="11"/>
      <color rgb="FF0000FF"/>
      <name val="Arial Unicode MS"/>
      <family val="2"/>
      <charset val="134"/>
    </font>
    <font>
      <u/>
      <sz val="11"/>
      <color theme="10"/>
      <name val="宋体"/>
      <family val="2"/>
      <charset val="134"/>
    </font>
    <font>
      <sz val="10"/>
      <name val="Arial Unicode MS"/>
      <family val="2"/>
      <charset val="134"/>
    </font>
    <font>
      <b/>
      <sz val="16"/>
      <name val="Calibri"/>
      <family val="2"/>
      <scheme val="minor"/>
    </font>
    <font>
      <sz val="11"/>
      <color rgb="FF0000FF"/>
      <name val="Arial Unicode MS"/>
      <family val="2"/>
      <charset val="134"/>
    </font>
    <font>
      <sz val="14"/>
      <color rgb="FF0000FF"/>
      <name val="Times New Roman"/>
      <family val="1"/>
    </font>
    <font>
      <sz val="12"/>
      <name val="Times New Roman"/>
      <family val="1"/>
    </font>
    <font>
      <b/>
      <sz val="10"/>
      <color theme="0"/>
      <name val="微软雅黑"/>
      <family val="2"/>
      <charset val="134"/>
    </font>
    <font>
      <b/>
      <sz val="12"/>
      <name val="Times New Roman"/>
      <family val="1"/>
    </font>
    <font>
      <b/>
      <sz val="10"/>
      <color theme="0"/>
      <name val="宋体"/>
      <family val="2"/>
      <charset val="134"/>
    </font>
    <font>
      <b/>
      <sz val="22"/>
      <name val="Times New Roman"/>
      <family val="1"/>
    </font>
    <font>
      <u/>
      <sz val="10"/>
      <name val="Calibri"/>
      <family val="2"/>
    </font>
    <font>
      <sz val="10"/>
      <name val="Calibri"/>
      <family val="2"/>
    </font>
    <font>
      <b/>
      <i/>
      <u/>
      <sz val="10"/>
      <color theme="1"/>
      <name val="Calibri"/>
      <family val="2"/>
      <scheme val="minor"/>
    </font>
    <font>
      <sz val="11"/>
      <color theme="0"/>
      <name val="Arial Unicode MS"/>
      <family val="2"/>
      <charset val="134"/>
    </font>
    <font>
      <sz val="11"/>
      <color rgb="FFFF0000"/>
      <name val="微软雅黑"/>
      <family val="2"/>
      <charset val="134"/>
    </font>
    <font>
      <b/>
      <sz val="11"/>
      <color theme="1"/>
      <name val="微软雅黑"/>
      <family val="2"/>
      <charset val="134"/>
    </font>
    <font>
      <sz val="11"/>
      <color theme="1"/>
      <name val="宋体"/>
      <family val="2"/>
      <charset val="134"/>
    </font>
    <font>
      <sz val="9"/>
      <color rgb="FF000000"/>
      <name val="宋体"/>
      <family val="2"/>
      <charset val="134"/>
    </font>
    <font>
      <sz val="10"/>
      <color rgb="FF000000"/>
      <name val="Arial"/>
      <family val="2"/>
    </font>
    <font>
      <b/>
      <sz val="9"/>
      <name val="Tahoma"/>
      <family val="2"/>
    </font>
    <font>
      <b/>
      <sz val="9"/>
      <name val="宋体"/>
      <family val="2"/>
      <charset val="134"/>
    </font>
    <font>
      <sz val="9"/>
      <name val="Tahoma"/>
      <family val="2"/>
    </font>
    <font>
      <sz val="9"/>
      <name val="宋体"/>
      <family val="2"/>
      <charset val="134"/>
    </font>
    <font>
      <sz val="9"/>
      <color rgb="FF000000"/>
      <name val="宋体"/>
    </font>
    <font>
      <sz val="10"/>
      <color rgb="FF000000"/>
      <name val="Calibri"/>
      <family val="2"/>
    </font>
    <font>
      <sz val="12"/>
      <name val="Calibri"/>
      <family val="2"/>
      <scheme val="minor"/>
    </font>
    <font>
      <sz val="12"/>
      <color theme="1"/>
      <name val="Calibri"/>
      <family val="2"/>
      <scheme val="minor"/>
    </font>
    <font>
      <b/>
      <sz val="12"/>
      <color rgb="FF0000CC"/>
      <name val="Calibri"/>
      <family val="2"/>
      <scheme val="minor"/>
    </font>
    <font>
      <u/>
      <sz val="12"/>
      <name val="Calibri"/>
      <family val="2"/>
      <scheme val="minor"/>
    </font>
    <font>
      <b/>
      <sz val="12"/>
      <color theme="1"/>
      <name val="Calibri"/>
      <family val="2"/>
      <scheme val="minor"/>
    </font>
    <font>
      <b/>
      <sz val="12"/>
      <color rgb="FF0702FC"/>
      <name val="Calibri"/>
      <family val="2"/>
      <scheme val="minor"/>
    </font>
    <font>
      <b/>
      <sz val="12"/>
      <name val="Calibri"/>
      <family val="2"/>
      <scheme val="minor"/>
    </font>
    <font>
      <sz val="22"/>
      <color theme="10"/>
      <name val="Tahoma"/>
      <family val="2"/>
    </font>
    <font>
      <sz val="22"/>
      <color theme="9" tint="0.39997558519241921"/>
      <name val="Tahoma"/>
      <family val="2"/>
    </font>
    <font>
      <sz val="22"/>
      <color theme="5" tint="-0.249977111117893"/>
      <name val="Tahoma"/>
      <family val="2"/>
    </font>
    <font>
      <sz val="22"/>
      <color rgb="FF00B050"/>
      <name val="Tahoma"/>
      <family val="2"/>
    </font>
  </fonts>
  <fills count="11">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FFFF"/>
        <bgColor indexed="64"/>
      </patternFill>
    </fill>
    <fill>
      <patternFill patternType="gray0625">
        <fgColor rgb="FFD9D9D9"/>
        <bgColor rgb="FFFFFF00"/>
      </patternFill>
    </fill>
    <fill>
      <patternFill patternType="solid">
        <fgColor rgb="FFD9D9D9"/>
        <bgColor indexed="64"/>
      </patternFill>
    </fill>
    <fill>
      <patternFill patternType="solid">
        <fgColor rgb="FFD7E4BD"/>
        <bgColor indexed="64"/>
      </patternFill>
    </fill>
    <fill>
      <patternFill patternType="solid">
        <fgColor rgb="FFCCFFCC"/>
        <bgColor indexed="64"/>
      </patternFill>
    </fill>
    <fill>
      <patternFill patternType="gray0625">
        <fgColor rgb="FFD9D9D9"/>
        <bgColor rgb="FFF2F2F2"/>
      </patternFill>
    </fill>
  </fills>
  <borders count="5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DashDotDot">
        <color rgb="FFFFC000"/>
      </left>
      <right style="mediumDashDotDot">
        <color rgb="FFFFC000"/>
      </right>
      <top style="mediumDashDotDot">
        <color rgb="FFFFC000"/>
      </top>
      <bottom style="mediumDashDotDot">
        <color rgb="FFFFC000"/>
      </bottom>
      <diagonal/>
    </border>
    <border>
      <left/>
      <right/>
      <top/>
      <bottom style="medium">
        <color rgb="FF31859C"/>
      </bottom>
      <diagonal/>
    </border>
    <border>
      <left style="medium">
        <color rgb="FF31859C"/>
      </left>
      <right style="medium">
        <color rgb="FF31859C"/>
      </right>
      <top style="medium">
        <color rgb="FF31859C"/>
      </top>
      <bottom style="medium">
        <color rgb="FF31859C"/>
      </bottom>
      <diagonal/>
    </border>
    <border>
      <left/>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top style="medium">
        <color rgb="FF808080"/>
      </top>
      <bottom style="thin">
        <color rgb="FF808080"/>
      </bottom>
      <diagonal/>
    </border>
    <border>
      <left/>
      <right/>
      <top style="medium">
        <color rgb="FF808080"/>
      </top>
      <bottom/>
      <diagonal/>
    </border>
    <border>
      <left/>
      <right style="thin">
        <color rgb="FF808080"/>
      </right>
      <top style="medium">
        <color rgb="FF808080"/>
      </top>
      <bottom/>
      <diagonal/>
    </border>
    <border>
      <left style="medium">
        <color rgb="FF808080"/>
      </left>
      <right style="thin">
        <color rgb="FF808080"/>
      </right>
      <top style="medium">
        <color rgb="FF808080"/>
      </top>
      <bottom style="thin">
        <color rgb="FF808080"/>
      </bottom>
      <diagonal/>
    </border>
    <border>
      <left style="thin">
        <color rgb="FF808080"/>
      </left>
      <right/>
      <top style="medium">
        <color rgb="FF808080"/>
      </top>
      <bottom style="thin">
        <color rgb="FF808080"/>
      </bottom>
      <diagonal/>
    </border>
    <border>
      <left/>
      <right style="thin">
        <color rgb="FF808080"/>
      </right>
      <top style="medium">
        <color rgb="FF808080"/>
      </top>
      <bottom style="thin">
        <color rgb="FF808080"/>
      </bottom>
      <diagonal/>
    </border>
    <border>
      <left style="thin">
        <color rgb="FF808080"/>
      </left>
      <right style="thin">
        <color rgb="FF808080"/>
      </right>
      <top style="medium">
        <color rgb="FF808080"/>
      </top>
      <bottom style="thin">
        <color rgb="FF808080"/>
      </bottom>
      <diagonal/>
    </border>
    <border>
      <left/>
      <right style="hair">
        <color rgb="FF808080"/>
      </right>
      <top style="medium">
        <color rgb="FF808080"/>
      </top>
      <bottom style="thin">
        <color rgb="FF808080"/>
      </bottom>
      <diagonal/>
    </border>
    <border>
      <left style="hair">
        <color rgb="FF808080"/>
      </left>
      <right style="hair">
        <color rgb="FF808080"/>
      </right>
      <top style="medium">
        <color rgb="FF808080"/>
      </top>
      <bottom style="thin">
        <color rgb="FF808080"/>
      </bottom>
      <diagonal/>
    </border>
    <border>
      <left style="hair">
        <color rgb="FF808080"/>
      </left>
      <right/>
      <top style="medium">
        <color rgb="FF808080"/>
      </top>
      <bottom style="thin">
        <color rgb="FF808080"/>
      </bottom>
      <diagonal/>
    </border>
    <border>
      <left/>
      <right style="medium">
        <color rgb="FF808080"/>
      </right>
      <top style="medium">
        <color rgb="FF808080"/>
      </top>
      <bottom style="thin">
        <color rgb="FF808080"/>
      </bottom>
      <diagonal/>
    </border>
    <border>
      <left style="medium">
        <color rgb="FF808080"/>
      </left>
      <right style="thin">
        <color rgb="FF808080"/>
      </right>
      <top style="thin">
        <color rgb="FF808080"/>
      </top>
      <bottom style="thin">
        <color rgb="FF808080"/>
      </bottom>
      <diagonal/>
    </border>
    <border>
      <left/>
      <right style="medium">
        <color rgb="FF808080"/>
      </right>
      <top style="thin">
        <color rgb="FF808080"/>
      </top>
      <bottom style="thin">
        <color rgb="FF808080"/>
      </bottom>
      <diagonal/>
    </border>
    <border>
      <left/>
      <right style="hair">
        <color rgb="FF808080"/>
      </right>
      <top style="thin">
        <color rgb="FF808080"/>
      </top>
      <bottom style="thin">
        <color rgb="FF808080"/>
      </bottom>
      <diagonal/>
    </border>
    <border>
      <left style="hair">
        <color rgb="FF808080"/>
      </left>
      <right/>
      <top style="thin">
        <color rgb="FF808080"/>
      </top>
      <bottom style="thin">
        <color rgb="FF808080"/>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diagonal/>
    </border>
    <border>
      <left/>
      <right style="thin">
        <color rgb="FF808080"/>
      </right>
      <top/>
      <bottom/>
      <diagonal/>
    </border>
    <border>
      <left style="thin">
        <color rgb="FF808080"/>
      </left>
      <right/>
      <top/>
      <bottom style="thin">
        <color rgb="FF808080"/>
      </bottom>
      <diagonal/>
    </border>
    <border>
      <left/>
      <right style="thin">
        <color rgb="FF808080"/>
      </right>
      <top/>
      <bottom style="thin">
        <color rgb="FF808080"/>
      </bottom>
      <diagonal/>
    </border>
    <border>
      <left style="medium">
        <color rgb="FF808080"/>
      </left>
      <right style="thin">
        <color rgb="FF808080"/>
      </right>
      <top style="thin">
        <color rgb="FF808080"/>
      </top>
      <bottom style="medium">
        <color rgb="FF808080"/>
      </bottom>
      <diagonal/>
    </border>
    <border>
      <left style="thin">
        <color rgb="FF808080"/>
      </left>
      <right/>
      <top style="thin">
        <color rgb="FF808080"/>
      </top>
      <bottom style="medium">
        <color rgb="FF808080"/>
      </bottom>
      <diagonal/>
    </border>
    <border>
      <left/>
      <right/>
      <top style="thin">
        <color rgb="FF808080"/>
      </top>
      <bottom style="medium">
        <color rgb="FF808080"/>
      </bottom>
      <diagonal/>
    </border>
    <border>
      <left/>
      <right style="thin">
        <color rgb="FF808080"/>
      </right>
      <top style="thin">
        <color rgb="FF808080"/>
      </top>
      <bottom style="medium">
        <color rgb="FF808080"/>
      </bottom>
      <diagonal/>
    </border>
    <border>
      <left/>
      <right style="medium">
        <color rgb="FF808080"/>
      </right>
      <top style="thin">
        <color rgb="FF808080"/>
      </top>
      <bottom style="medium">
        <color rgb="FF808080"/>
      </bottom>
      <diagonal/>
    </border>
    <border>
      <left style="medium">
        <color rgb="FF31859C"/>
      </left>
      <right/>
      <top style="medium">
        <color rgb="FF31859C"/>
      </top>
      <bottom/>
      <diagonal/>
    </border>
    <border>
      <left/>
      <right/>
      <top style="medium">
        <color rgb="FF31859C"/>
      </top>
      <bottom/>
      <diagonal/>
    </border>
    <border>
      <left/>
      <right style="thin">
        <color rgb="FFA6A6A6"/>
      </right>
      <top style="medium">
        <color rgb="FF31859C"/>
      </top>
      <bottom/>
      <diagonal/>
    </border>
    <border>
      <left/>
      <right style="medium">
        <color rgb="FF31859C"/>
      </right>
      <top style="medium">
        <color rgb="FF31859C"/>
      </top>
      <bottom/>
      <diagonal/>
    </border>
    <border>
      <left style="medium">
        <color rgb="FF31859C"/>
      </left>
      <right/>
      <top/>
      <bottom style="medium">
        <color rgb="FF31859C"/>
      </bottom>
      <diagonal/>
    </border>
    <border>
      <left/>
      <right style="thin">
        <color rgb="FFA6A6A6"/>
      </right>
      <top/>
      <bottom style="medium">
        <color rgb="FF31859C"/>
      </bottom>
      <diagonal/>
    </border>
    <border>
      <left/>
      <right style="medium">
        <color rgb="FF31859C"/>
      </right>
      <top/>
      <bottom style="medium">
        <color rgb="FF31859C"/>
      </bottom>
      <diagonal/>
    </border>
    <border>
      <left/>
      <right/>
      <top/>
      <bottom style="medium">
        <color auto="1"/>
      </bottom>
      <diagonal/>
    </border>
    <border>
      <left/>
      <right/>
      <top style="medium">
        <color auto="1"/>
      </top>
      <bottom/>
      <diagonal/>
    </border>
    <border>
      <left style="medium">
        <color rgb="FF808080"/>
      </left>
      <right/>
      <top style="medium">
        <color rgb="FF808080"/>
      </top>
      <bottom style="thin">
        <color rgb="FF808080"/>
      </bottom>
      <diagonal/>
    </border>
    <border>
      <left style="medium">
        <color rgb="FF808080"/>
      </left>
      <right/>
      <top style="thin">
        <color rgb="FF808080"/>
      </top>
      <bottom style="thin">
        <color rgb="FF808080"/>
      </bottom>
      <diagonal/>
    </border>
    <border>
      <left style="medium">
        <color rgb="FF808080"/>
      </left>
      <right/>
      <top style="thin">
        <color rgb="FF808080"/>
      </top>
      <bottom style="medium">
        <color rgb="FF808080"/>
      </bottom>
      <diagonal/>
    </border>
  </borders>
  <cellStyleXfs count="7">
    <xf numFmtId="0" fontId="0" fillId="0" borderId="0"/>
    <xf numFmtId="0" fontId="2" fillId="0" borderId="0" applyNumberFormat="0" applyFill="0" applyBorder="0" applyAlignment="0" applyProtection="0"/>
    <xf numFmtId="0" fontId="12" fillId="0" borderId="0"/>
    <xf numFmtId="0" fontId="12" fillId="0" borderId="0"/>
    <xf numFmtId="0" fontId="36" fillId="0" borderId="0"/>
    <xf numFmtId="0" fontId="37" fillId="0" borderId="0"/>
    <xf numFmtId="0" fontId="12" fillId="0" borderId="0"/>
  </cellStyleXfs>
  <cellXfs count="283">
    <xf numFmtId="0" fontId="0" fillId="0" borderId="0" xfId="0"/>
    <xf numFmtId="0" fontId="3" fillId="0" borderId="0" xfId="0" applyFont="1" applyAlignment="1">
      <alignment horizontal="left" vertical="center"/>
    </xf>
    <xf numFmtId="0" fontId="3" fillId="0" borderId="0" xfId="0" applyFont="1" applyAlignment="1">
      <alignment horizontal="center" wrapText="1"/>
    </xf>
    <xf numFmtId="0" fontId="3" fillId="0" borderId="0" xfId="0" applyFont="1"/>
    <xf numFmtId="0" fontId="5" fillId="0" borderId="0" xfId="0" applyFont="1"/>
    <xf numFmtId="0" fontId="4" fillId="0" borderId="0" xfId="1" applyFont="1" applyFill="1" applyAlignment="1" applyProtection="1">
      <alignment horizontal="left" vertical="center"/>
    </xf>
    <xf numFmtId="0" fontId="8" fillId="0" borderId="0" xfId="0" applyFont="1" applyAlignment="1">
      <alignment horizontal="center"/>
    </xf>
    <xf numFmtId="0" fontId="9" fillId="0" borderId="0" xfId="0" applyFont="1" applyAlignment="1">
      <alignment horizontal="center" vertical="center"/>
    </xf>
    <xf numFmtId="0" fontId="10" fillId="0" borderId="0" xfId="0" applyFont="1" applyAlignment="1">
      <alignment vertical="center"/>
    </xf>
    <xf numFmtId="0" fontId="10" fillId="2" borderId="0" xfId="0" applyFont="1" applyFill="1" applyAlignment="1">
      <alignment vertical="center"/>
    </xf>
    <xf numFmtId="0" fontId="10" fillId="3" borderId="0" xfId="0" applyFont="1" applyFill="1" applyAlignment="1">
      <alignment horizontal="center" vertical="center"/>
    </xf>
    <xf numFmtId="165" fontId="10" fillId="0" borderId="0" xfId="0" applyNumberFormat="1" applyFont="1" applyAlignment="1">
      <alignment vertical="center"/>
    </xf>
    <xf numFmtId="0" fontId="3" fillId="0" borderId="0" xfId="2" applyFont="1" applyAlignment="1">
      <alignment horizontal="left"/>
    </xf>
    <xf numFmtId="0" fontId="3" fillId="0" borderId="0" xfId="2" applyFont="1" applyAlignment="1">
      <alignment horizontal="left" wrapText="1"/>
    </xf>
    <xf numFmtId="0" fontId="4" fillId="0" borderId="0" xfId="1" applyFont="1" applyFill="1" applyBorder="1" applyAlignment="1" applyProtection="1">
      <alignment horizontal="left"/>
    </xf>
    <xf numFmtId="0" fontId="5" fillId="0" borderId="0" xfId="0" applyFont="1" applyAlignment="1"/>
    <xf numFmtId="0" fontId="5" fillId="0" borderId="0" xfId="0" applyFont="1" applyAlignment="1">
      <alignment horizontal="center"/>
    </xf>
    <xf numFmtId="0" fontId="5" fillId="0" borderId="0" xfId="0" applyFont="1" applyAlignment="1">
      <alignment vertical="center"/>
    </xf>
    <xf numFmtId="0" fontId="54" fillId="0" borderId="0" xfId="0" applyFont="1" applyAlignment="1">
      <alignment horizontal="left" vertical="center"/>
    </xf>
    <xf numFmtId="0" fontId="54" fillId="0" borderId="0" xfId="0" applyFont="1" applyAlignment="1">
      <alignment horizontal="center" wrapText="1"/>
    </xf>
    <xf numFmtId="0" fontId="54" fillId="0" borderId="0" xfId="0" applyFont="1" applyAlignment="1"/>
    <xf numFmtId="0" fontId="53" fillId="0" borderId="0" xfId="1" applyFont="1" applyAlignment="1" applyProtection="1">
      <alignment horizontal="left" vertical="center"/>
    </xf>
    <xf numFmtId="0" fontId="8" fillId="0" borderId="0" xfId="0" applyFont="1" applyAlignment="1">
      <alignment horizontal="center" vertical="center" wrapText="1"/>
    </xf>
    <xf numFmtId="0" fontId="7"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15" fillId="5" borderId="0" xfId="3" applyFont="1" applyFill="1" applyAlignment="1" applyProtection="1">
      <alignment vertical="center"/>
      <protection hidden="1"/>
    </xf>
    <xf numFmtId="0" fontId="51" fillId="4" borderId="0" xfId="3" applyFont="1" applyFill="1" applyAlignment="1" applyProtection="1">
      <alignment horizontal="center" vertical="center" wrapText="1"/>
      <protection hidden="1"/>
    </xf>
    <xf numFmtId="0" fontId="47" fillId="4" borderId="11" xfId="3" applyFont="1" applyFill="1" applyBorder="1" applyAlignment="1" applyProtection="1">
      <alignment vertical="center"/>
      <protection hidden="1"/>
    </xf>
    <xf numFmtId="0" fontId="48" fillId="5" borderId="0" xfId="3" applyFont="1" applyFill="1" applyAlignment="1" applyProtection="1">
      <alignment vertical="center"/>
      <protection hidden="1"/>
    </xf>
    <xf numFmtId="0" fontId="47" fillId="5" borderId="0" xfId="3" applyFont="1" applyFill="1" applyAlignment="1" applyProtection="1">
      <alignment vertical="center"/>
      <protection hidden="1"/>
    </xf>
    <xf numFmtId="0" fontId="47" fillId="5" borderId="11" xfId="3" applyFont="1" applyFill="1" applyBorder="1" applyAlignment="1" applyProtection="1">
      <alignment vertical="center"/>
      <protection hidden="1"/>
    </xf>
    <xf numFmtId="0" fontId="16" fillId="5" borderId="0" xfId="3" applyFont="1" applyFill="1" applyAlignment="1" applyProtection="1">
      <alignment vertical="center"/>
      <protection hidden="1"/>
    </xf>
    <xf numFmtId="0" fontId="33" fillId="5" borderId="0" xfId="3" applyFont="1" applyFill="1" applyAlignment="1" applyProtection="1">
      <alignment horizontal="left" vertical="center"/>
      <protection hidden="1"/>
    </xf>
    <xf numFmtId="0" fontId="38" fillId="5" borderId="0" xfId="3" applyFont="1" applyFill="1" applyAlignment="1" applyProtection="1">
      <alignment horizontal="center" vertical="center"/>
      <protection hidden="1"/>
    </xf>
    <xf numFmtId="0" fontId="33" fillId="5" borderId="0" xfId="4" applyFont="1" applyFill="1" applyAlignment="1" applyProtection="1">
      <alignment horizontal="left" vertical="center"/>
      <protection hidden="1"/>
    </xf>
    <xf numFmtId="0" fontId="46" fillId="5" borderId="0" xfId="4" applyFont="1" applyFill="1" applyAlignment="1" applyProtection="1">
      <alignment horizontal="left" vertical="center"/>
      <protection hidden="1"/>
    </xf>
    <xf numFmtId="0" fontId="33" fillId="5" borderId="0" xfId="3" applyFont="1" applyFill="1" applyAlignment="1" applyProtection="1">
      <alignment vertical="center"/>
      <protection hidden="1"/>
    </xf>
    <xf numFmtId="0" fontId="39" fillId="5" borderId="0" xfId="3" applyFont="1" applyFill="1" applyAlignment="1" applyProtection="1">
      <alignment vertical="center"/>
      <protection hidden="1"/>
    </xf>
    <xf numFmtId="0" fontId="33" fillId="5" borderId="13" xfId="3" applyFont="1" applyFill="1" applyBorder="1" applyAlignment="1" applyProtection="1">
      <alignment vertical="center"/>
      <protection hidden="1"/>
    </xf>
    <xf numFmtId="0" fontId="43" fillId="5" borderId="13" xfId="1" applyFont="1" applyFill="1" applyBorder="1" applyAlignment="1" applyProtection="1">
      <alignment vertical="center"/>
      <protection hidden="1"/>
    </xf>
    <xf numFmtId="0" fontId="33" fillId="5" borderId="13" xfId="3" applyFont="1" applyFill="1" applyBorder="1" applyAlignment="1" applyProtection="1">
      <alignment horizontal="right" vertical="center"/>
      <protection hidden="1"/>
    </xf>
    <xf numFmtId="0" fontId="18" fillId="6" borderId="13" xfId="0" applyFont="1" applyFill="1" applyBorder="1" applyAlignment="1" applyProtection="1">
      <protection hidden="1"/>
    </xf>
    <xf numFmtId="0" fontId="33" fillId="5" borderId="0" xfId="3" applyFont="1" applyFill="1" applyAlignment="1" applyProtection="1">
      <alignment horizontal="right" vertical="center"/>
      <protection hidden="1"/>
    </xf>
    <xf numFmtId="0" fontId="42" fillId="5" borderId="0" xfId="3" applyFont="1" applyFill="1" applyAlignment="1" applyProtection="1">
      <alignment horizontal="left" vertical="center"/>
      <protection hidden="1"/>
    </xf>
    <xf numFmtId="0" fontId="33" fillId="4" borderId="0" xfId="3" applyFont="1" applyFill="1" applyAlignment="1" applyProtection="1">
      <alignment horizontal="left" vertical="center"/>
      <protection hidden="1"/>
    </xf>
    <xf numFmtId="0" fontId="32" fillId="0" borderId="0" xfId="0" applyFont="1" applyAlignment="1" applyProtection="1">
      <protection hidden="1"/>
    </xf>
    <xf numFmtId="0" fontId="41" fillId="7" borderId="15" xfId="0" applyFont="1" applyFill="1" applyBorder="1" applyAlignment="1" applyProtection="1">
      <alignment horizontal="center" vertical="center" wrapText="1"/>
      <protection hidden="1"/>
    </xf>
    <xf numFmtId="0" fontId="12" fillId="0" borderId="0" xfId="0" applyFont="1" applyAlignment="1" applyProtection="1">
      <protection hidden="1"/>
    </xf>
    <xf numFmtId="49" fontId="12" fillId="0" borderId="15" xfId="0" applyNumberFormat="1" applyFont="1" applyBorder="1" applyAlignment="1" applyProtection="1">
      <alignment horizontal="center" vertical="center" wrapText="1"/>
      <protection hidden="1"/>
    </xf>
    <xf numFmtId="0" fontId="12" fillId="0" borderId="15" xfId="0" applyFont="1" applyBorder="1" applyAlignment="1" applyProtection="1">
      <alignment horizontal="center" vertical="center" wrapText="1"/>
      <protection hidden="1"/>
    </xf>
    <xf numFmtId="41" fontId="12" fillId="0" borderId="15" xfId="0" applyNumberFormat="1" applyFont="1" applyBorder="1" applyAlignment="1" applyProtection="1">
      <alignment horizontal="right" vertical="center" wrapText="1"/>
      <protection hidden="1"/>
    </xf>
    <xf numFmtId="40" fontId="12" fillId="0" borderId="15" xfId="0" applyNumberFormat="1" applyFont="1" applyBorder="1" applyAlignment="1" applyProtection="1">
      <alignment horizontal="right" vertical="center" wrapText="1"/>
      <protection hidden="1"/>
    </xf>
    <xf numFmtId="49" fontId="40" fillId="0" borderId="15" xfId="0" applyNumberFormat="1" applyFont="1" applyBorder="1" applyAlignment="1" applyProtection="1">
      <alignment horizontal="left" vertical="center" wrapText="1"/>
      <protection hidden="1"/>
    </xf>
    <xf numFmtId="0" fontId="39" fillId="0" borderId="0" xfId="0" applyFont="1" applyAlignment="1" applyProtection="1">
      <protection hidden="1"/>
    </xf>
    <xf numFmtId="0" fontId="18" fillId="0" borderId="18" xfId="0" applyFont="1" applyBorder="1" applyAlignment="1" applyProtection="1">
      <alignment vertical="center"/>
      <protection hidden="1"/>
    </xf>
    <xf numFmtId="41" fontId="18" fillId="8" borderId="15" xfId="0" applyNumberFormat="1" applyFont="1" applyFill="1" applyBorder="1" applyAlignment="1" applyProtection="1">
      <alignment horizontal="center" vertical="center" wrapText="1"/>
      <protection hidden="1"/>
    </xf>
    <xf numFmtId="4" fontId="18" fillId="8" borderId="15" xfId="0" applyNumberFormat="1" applyFont="1" applyFill="1" applyBorder="1" applyAlignment="1" applyProtection="1">
      <alignment horizontal="center" vertical="center" wrapText="1"/>
      <protection hidden="1"/>
    </xf>
    <xf numFmtId="49" fontId="38" fillId="9" borderId="15" xfId="0" applyNumberFormat="1" applyFont="1" applyFill="1" applyBorder="1" applyAlignment="1" applyProtection="1">
      <alignment horizontal="center" vertical="center" wrapText="1"/>
      <protection hidden="1"/>
    </xf>
    <xf numFmtId="0" fontId="18" fillId="8" borderId="15" xfId="0" applyFont="1" applyFill="1" applyBorder="1" applyAlignment="1" applyProtection="1">
      <alignment horizontal="center" vertical="center"/>
      <protection hidden="1"/>
    </xf>
    <xf numFmtId="0" fontId="18" fillId="0" borderId="0" xfId="0" applyFont="1" applyAlignment="1" applyProtection="1">
      <alignment horizontal="center" vertical="center"/>
      <protection hidden="1"/>
    </xf>
    <xf numFmtId="0" fontId="18" fillId="0" borderId="0" xfId="0" applyFont="1" applyAlignment="1" applyProtection="1">
      <alignment horizontal="right" vertical="center"/>
      <protection hidden="1"/>
    </xf>
    <xf numFmtId="0" fontId="18" fillId="7" borderId="0" xfId="0" applyFont="1" applyFill="1" applyAlignment="1" applyProtection="1">
      <alignment horizontal="center" vertical="center"/>
      <protection hidden="1"/>
    </xf>
    <xf numFmtId="4" fontId="18" fillId="8" borderId="0" xfId="0" applyNumberFormat="1" applyFont="1" applyFill="1" applyAlignment="1" applyProtection="1">
      <alignment horizontal="center" vertical="center" wrapText="1"/>
      <protection hidden="1"/>
    </xf>
    <xf numFmtId="49" fontId="38" fillId="9" borderId="0" xfId="0" applyNumberFormat="1" applyFont="1" applyFill="1" applyAlignment="1" applyProtection="1">
      <alignment horizontal="center" vertical="center" wrapText="1"/>
      <protection hidden="1"/>
    </xf>
    <xf numFmtId="0" fontId="18" fillId="8" borderId="0" xfId="0" applyFont="1" applyFill="1" applyAlignment="1" applyProtection="1">
      <alignment horizontal="center" vertical="center"/>
      <protection hidden="1"/>
    </xf>
    <xf numFmtId="0" fontId="16" fillId="5" borderId="0" xfId="0" applyFont="1" applyFill="1" applyAlignment="1" applyProtection="1">
      <alignment vertical="center"/>
      <protection hidden="1"/>
    </xf>
    <xf numFmtId="0" fontId="18" fillId="0" borderId="20" xfId="0" applyFont="1" applyBorder="1" applyAlignment="1" applyProtection="1">
      <alignment horizontal="left"/>
      <protection hidden="1"/>
    </xf>
    <xf numFmtId="0" fontId="18" fillId="0" borderId="20" xfId="0" applyFont="1" applyBorder="1" applyAlignment="1" applyProtection="1">
      <protection hidden="1"/>
    </xf>
    <xf numFmtId="0" fontId="18" fillId="0" borderId="21" xfId="0" applyFont="1" applyBorder="1" applyAlignment="1" applyProtection="1">
      <protection hidden="1"/>
    </xf>
    <xf numFmtId="0" fontId="18" fillId="0" borderId="22" xfId="0" applyFont="1" applyBorder="1" applyAlignment="1" applyProtection="1">
      <alignment horizontal="center"/>
      <protection hidden="1"/>
    </xf>
    <xf numFmtId="0" fontId="18" fillId="0" borderId="25" xfId="0" applyFont="1" applyBorder="1" applyAlignment="1" applyProtection="1">
      <protection hidden="1"/>
    </xf>
    <xf numFmtId="0" fontId="18" fillId="4" borderId="27" xfId="0" applyFont="1" applyFill="1" applyBorder="1" applyAlignment="1" applyProtection="1">
      <alignment horizontal="left"/>
      <protection hidden="1"/>
    </xf>
    <xf numFmtId="0" fontId="18" fillId="0" borderId="19" xfId="0" applyFont="1" applyBorder="1" applyAlignment="1" applyProtection="1">
      <protection hidden="1"/>
    </xf>
    <xf numFmtId="0" fontId="18" fillId="0" borderId="29" xfId="0" applyFont="1" applyBorder="1" applyAlignment="1" applyProtection="1">
      <protection hidden="1"/>
    </xf>
    <xf numFmtId="0" fontId="18" fillId="0" borderId="30" xfId="0" applyFont="1" applyBorder="1" applyAlignment="1" applyProtection="1">
      <alignment horizontal="center"/>
      <protection hidden="1"/>
    </xf>
    <xf numFmtId="0" fontId="18" fillId="0" borderId="18" xfId="0" applyFont="1" applyBorder="1" applyAlignment="1" applyProtection="1">
      <alignment horizontal="left"/>
      <protection hidden="1"/>
    </xf>
    <xf numFmtId="0" fontId="18" fillId="0" borderId="31" xfId="0" applyFont="1" applyBorder="1" applyAlignment="1" applyProtection="1">
      <alignment horizontal="left"/>
      <protection hidden="1"/>
    </xf>
    <xf numFmtId="0" fontId="25" fillId="0" borderId="18" xfId="0" applyFont="1" applyBorder="1" applyAlignment="1" applyProtection="1">
      <protection hidden="1"/>
    </xf>
    <xf numFmtId="41" fontId="18" fillId="0" borderId="18" xfId="0" applyNumberFormat="1" applyFont="1" applyBorder="1" applyAlignment="1" applyProtection="1">
      <protection hidden="1"/>
    </xf>
    <xf numFmtId="0" fontId="18" fillId="0" borderId="18" xfId="0" applyFont="1" applyBorder="1" applyAlignment="1" applyProtection="1">
      <protection hidden="1"/>
    </xf>
    <xf numFmtId="0" fontId="18" fillId="0" borderId="31" xfId="0" applyFont="1" applyBorder="1" applyAlignment="1" applyProtection="1">
      <protection hidden="1"/>
    </xf>
    <xf numFmtId="0" fontId="25" fillId="0" borderId="31" xfId="0" applyFont="1" applyBorder="1" applyAlignment="1" applyProtection="1">
      <protection hidden="1"/>
    </xf>
    <xf numFmtId="0" fontId="18" fillId="0" borderId="41" xfId="0" applyFont="1" applyBorder="1" applyAlignment="1" applyProtection="1">
      <alignment horizontal="center"/>
      <protection hidden="1"/>
    </xf>
    <xf numFmtId="0" fontId="18" fillId="0" borderId="43" xfId="0" applyFont="1" applyBorder="1" applyAlignment="1" applyProtection="1">
      <protection hidden="1"/>
    </xf>
    <xf numFmtId="0" fontId="18" fillId="0" borderId="45" xfId="0" applyFont="1" applyBorder="1" applyAlignment="1" applyProtection="1">
      <protection hidden="1"/>
    </xf>
    <xf numFmtId="0" fontId="12" fillId="0" borderId="0" xfId="5" applyFont="1"/>
    <xf numFmtId="0" fontId="36" fillId="10" borderId="46" xfId="5" applyFont="1" applyFill="1" applyBorder="1"/>
    <xf numFmtId="0" fontId="12" fillId="10" borderId="47" xfId="5" applyFont="1" applyFill="1" applyBorder="1"/>
    <xf numFmtId="0" fontId="12" fillId="10" borderId="47" xfId="5" applyFont="1" applyFill="1" applyBorder="1" applyAlignment="1">
      <alignment horizontal="left" vertical="center"/>
    </xf>
    <xf numFmtId="0" fontId="12" fillId="10" borderId="48" xfId="5" applyFont="1" applyFill="1" applyBorder="1" applyAlignment="1">
      <alignment horizontal="left" vertical="center"/>
    </xf>
    <xf numFmtId="0" fontId="12" fillId="10" borderId="49" xfId="5" applyFont="1" applyFill="1" applyBorder="1"/>
    <xf numFmtId="0" fontId="12" fillId="5" borderId="0" xfId="5" applyFont="1" applyFill="1"/>
    <xf numFmtId="0" fontId="36" fillId="10" borderId="50" xfId="5" applyFont="1" applyFill="1" applyBorder="1"/>
    <xf numFmtId="0" fontId="35" fillId="10" borderId="12" xfId="5" applyFont="1" applyFill="1" applyBorder="1"/>
    <xf numFmtId="0" fontId="14" fillId="10" borderId="12" xfId="5" applyFont="1" applyFill="1" applyBorder="1" applyAlignment="1">
      <alignment horizontal="left"/>
    </xf>
    <xf numFmtId="0" fontId="12" fillId="10" borderId="12" xfId="5" applyFont="1" applyFill="1" applyBorder="1"/>
    <xf numFmtId="0" fontId="14" fillId="10" borderId="12" xfId="5" applyFont="1" applyFill="1" applyBorder="1"/>
    <xf numFmtId="0" fontId="12" fillId="10" borderId="51" xfId="5" applyFont="1" applyFill="1" applyBorder="1"/>
    <xf numFmtId="0" fontId="12" fillId="10" borderId="52" xfId="5" applyFont="1" applyFill="1" applyBorder="1"/>
    <xf numFmtId="0" fontId="11" fillId="5" borderId="0" xfId="3" applyFont="1" applyFill="1" applyProtection="1">
      <protection hidden="1"/>
    </xf>
    <xf numFmtId="0" fontId="11" fillId="5" borderId="0" xfId="3" applyFont="1" applyFill="1" applyAlignment="1" applyProtection="1">
      <alignment horizontal="left" vertical="center"/>
      <protection hidden="1"/>
    </xf>
    <xf numFmtId="167" fontId="11" fillId="5" borderId="0" xfId="3" applyNumberFormat="1" applyFont="1" applyFill="1" applyAlignment="1" applyProtection="1">
      <alignment horizontal="right"/>
      <protection hidden="1"/>
    </xf>
    <xf numFmtId="0" fontId="32" fillId="5" borderId="0" xfId="3" applyFont="1" applyFill="1" applyProtection="1">
      <protection hidden="1"/>
    </xf>
    <xf numFmtId="0" fontId="32" fillId="5" borderId="53" xfId="3" applyFont="1" applyFill="1" applyBorder="1" applyAlignment="1" applyProtection="1">
      <alignment horizontal="center" vertical="center"/>
      <protection hidden="1"/>
    </xf>
    <xf numFmtId="0" fontId="32" fillId="5" borderId="53" xfId="3" applyFont="1" applyFill="1" applyBorder="1" applyAlignment="1" applyProtection="1">
      <alignment vertical="center"/>
      <protection hidden="1"/>
    </xf>
    <xf numFmtId="0" fontId="18" fillId="0" borderId="0" xfId="0" applyFont="1" applyAlignment="1" applyProtection="1">
      <protection hidden="1"/>
    </xf>
    <xf numFmtId="0" fontId="33" fillId="5" borderId="53" xfId="3" applyFont="1" applyFill="1" applyBorder="1" applyProtection="1">
      <protection hidden="1"/>
    </xf>
    <xf numFmtId="167" fontId="33" fillId="5" borderId="53" xfId="3" applyNumberFormat="1" applyFont="1" applyFill="1" applyBorder="1" applyAlignment="1" applyProtection="1">
      <alignment horizontal="right"/>
      <protection hidden="1"/>
    </xf>
    <xf numFmtId="167" fontId="32" fillId="5" borderId="53" xfId="3" applyNumberFormat="1" applyFont="1" applyFill="1" applyBorder="1" applyAlignment="1" applyProtection="1">
      <alignment horizontal="right"/>
      <protection hidden="1"/>
    </xf>
    <xf numFmtId="0" fontId="32" fillId="5" borderId="53" xfId="3" applyFont="1" applyFill="1" applyBorder="1" applyProtection="1">
      <protection hidden="1"/>
    </xf>
    <xf numFmtId="0" fontId="16" fillId="5" borderId="0" xfId="3" applyFont="1" applyFill="1" applyProtection="1">
      <protection hidden="1"/>
    </xf>
    <xf numFmtId="0" fontId="12" fillId="5" borderId="0" xfId="3" applyFill="1" applyProtection="1">
      <protection hidden="1"/>
    </xf>
    <xf numFmtId="0" fontId="12" fillId="5" borderId="0" xfId="3" applyFill="1" applyAlignment="1" applyProtection="1">
      <alignment vertical="center"/>
      <protection hidden="1"/>
    </xf>
    <xf numFmtId="0" fontId="0" fillId="0" borderId="0" xfId="0" applyAlignment="1" applyProtection="1">
      <alignment horizontal="center"/>
      <protection hidden="1"/>
    </xf>
    <xf numFmtId="0" fontId="0" fillId="0" borderId="0" xfId="0" applyAlignment="1" applyProtection="1">
      <protection hidden="1"/>
    </xf>
    <xf numFmtId="0" fontId="29" fillId="0" borderId="0" xfId="0" applyFont="1" applyAlignment="1">
      <alignment horizontal="left"/>
    </xf>
    <xf numFmtId="0" fontId="28" fillId="0" borderId="0" xfId="0" applyFont="1" applyAlignment="1"/>
    <xf numFmtId="0" fontId="29" fillId="5" borderId="0" xfId="4" applyFont="1" applyFill="1" applyAlignment="1">
      <alignment horizontal="left" vertical="center"/>
    </xf>
    <xf numFmtId="0" fontId="31" fillId="5" borderId="0" xfId="3" applyFont="1" applyFill="1" applyAlignment="1">
      <alignment horizontal="left" vertical="center"/>
    </xf>
    <xf numFmtId="0" fontId="29" fillId="5" borderId="0" xfId="3" applyFont="1" applyFill="1" applyAlignment="1">
      <alignment horizontal="left" vertical="center"/>
    </xf>
    <xf numFmtId="0" fontId="30" fillId="5" borderId="0" xfId="4" applyFont="1" applyFill="1" applyAlignment="1">
      <alignment horizontal="left" vertical="center"/>
    </xf>
    <xf numFmtId="0" fontId="29" fillId="5" borderId="0" xfId="3" applyFont="1" applyFill="1" applyAlignment="1">
      <alignment vertical="center"/>
    </xf>
    <xf numFmtId="0" fontId="28" fillId="0" borderId="0" xfId="0" applyFont="1" applyAlignment="1">
      <alignment wrapText="1"/>
    </xf>
    <xf numFmtId="0" fontId="29" fillId="5" borderId="0" xfId="4" applyFont="1" applyFill="1" applyAlignment="1">
      <alignment horizontal="left" vertical="center" wrapText="1"/>
    </xf>
    <xf numFmtId="0" fontId="28" fillId="0" borderId="0" xfId="0" applyFont="1" applyAlignment="1">
      <alignment horizontal="left"/>
    </xf>
    <xf numFmtId="0" fontId="18" fillId="0" borderId="55" xfId="0" applyFont="1" applyBorder="1" applyAlignment="1"/>
    <xf numFmtId="0" fontId="18" fillId="0" borderId="19" xfId="0" applyFont="1" applyBorder="1" applyAlignment="1"/>
    <xf numFmtId="0" fontId="18" fillId="0" borderId="56" xfId="0" applyFont="1" applyBorder="1" applyAlignment="1"/>
    <xf numFmtId="0" fontId="28" fillId="0" borderId="0" xfId="0" applyFont="1" applyAlignment="1">
      <alignment vertical="center" wrapText="1"/>
    </xf>
    <xf numFmtId="0" fontId="18" fillId="0" borderId="18" xfId="0" applyFont="1" applyBorder="1" applyAlignment="1" applyProtection="1">
      <alignment wrapText="1"/>
      <protection hidden="1"/>
    </xf>
    <xf numFmtId="0" fontId="27" fillId="5" borderId="0" xfId="5" applyFont="1" applyFill="1" applyAlignment="1">
      <alignment horizontal="left" vertical="center"/>
    </xf>
    <xf numFmtId="0" fontId="16" fillId="5" borderId="0" xfId="5" applyFont="1" applyFill="1" applyAlignment="1">
      <alignment horizontal="left" vertical="center"/>
    </xf>
    <xf numFmtId="0" fontId="18" fillId="0" borderId="57" xfId="0" applyFont="1" applyBorder="1" applyAlignment="1"/>
    <xf numFmtId="0" fontId="14" fillId="5" borderId="0" xfId="5" applyFont="1" applyFill="1" applyAlignment="1">
      <alignment horizontal="left" vertical="center"/>
    </xf>
    <xf numFmtId="0" fontId="26" fillId="0" borderId="0" xfId="5" applyFont="1" applyAlignment="1">
      <alignment horizontal="left" vertical="center"/>
    </xf>
    <xf numFmtId="0" fontId="25" fillId="0" borderId="18" xfId="0" applyFont="1" applyBorder="1" applyAlignment="1" applyProtection="1">
      <alignment wrapText="1"/>
      <protection hidden="1"/>
    </xf>
    <xf numFmtId="0" fontId="24" fillId="0" borderId="0" xfId="0" applyFont="1" applyAlignment="1">
      <alignment horizontal="center" wrapText="1"/>
    </xf>
    <xf numFmtId="0" fontId="23" fillId="0" borderId="0" xfId="6" applyFont="1" applyAlignment="1">
      <alignment horizontal="left" vertical="center" wrapText="1"/>
    </xf>
    <xf numFmtId="0" fontId="22" fillId="0" borderId="0" xfId="0" applyFont="1" applyAlignment="1"/>
    <xf numFmtId="0" fontId="14" fillId="0" borderId="0" xfId="6" applyFont="1" applyAlignment="1">
      <alignment horizontal="left" vertical="center"/>
    </xf>
    <xf numFmtId="0" fontId="1" fillId="0" borderId="0" xfId="0" applyFont="1" applyAlignment="1">
      <alignment horizontal="left" wrapText="1"/>
    </xf>
    <xf numFmtId="0" fontId="21" fillId="0" borderId="0" xfId="0" applyFont="1" applyAlignment="1">
      <alignment horizontal="center"/>
    </xf>
    <xf numFmtId="0" fontId="20" fillId="5" borderId="0" xfId="3" applyFont="1" applyFill="1" applyAlignment="1">
      <alignment horizontal="left" vertical="center"/>
    </xf>
    <xf numFmtId="0" fontId="19" fillId="5" borderId="0" xfId="3" applyFont="1" applyFill="1" applyAlignment="1">
      <alignment horizontal="left" vertical="center"/>
    </xf>
    <xf numFmtId="0" fontId="18" fillId="0" borderId="18" xfId="0" applyFont="1" applyBorder="1" applyAlignment="1" applyProtection="1">
      <alignment vertical="center" wrapText="1"/>
      <protection hidden="1"/>
    </xf>
    <xf numFmtId="0" fontId="17" fillId="5" borderId="0" xfId="3" applyFont="1" applyFill="1" applyAlignment="1">
      <alignment horizontal="left" vertical="center"/>
    </xf>
    <xf numFmtId="0" fontId="16" fillId="5" borderId="0" xfId="3" applyFont="1" applyFill="1" applyAlignment="1">
      <alignment horizontal="left" vertical="center"/>
    </xf>
    <xf numFmtId="0" fontId="15" fillId="5" borderId="0" xfId="3" applyFont="1" applyFill="1" applyAlignment="1">
      <alignment horizontal="left" vertical="center"/>
    </xf>
    <xf numFmtId="3" fontId="12" fillId="0" borderId="0" xfId="0" applyNumberFormat="1" applyFont="1" applyAlignment="1">
      <alignment horizontal="left" vertical="center"/>
    </xf>
    <xf numFmtId="0" fontId="14" fillId="0" borderId="0" xfId="0" applyFont="1" applyAlignment="1">
      <alignment vertical="center"/>
    </xf>
    <xf numFmtId="0" fontId="13" fillId="5" borderId="0" xfId="3" applyFont="1" applyFill="1" applyAlignment="1">
      <alignment horizontal="left" vertical="center"/>
    </xf>
    <xf numFmtId="0" fontId="12" fillId="0" borderId="0" xfId="0" applyFont="1" applyAlignment="1">
      <alignment horizontal="left" vertical="center"/>
    </xf>
    <xf numFmtId="0" fontId="12" fillId="0" borderId="0" xfId="0" applyFont="1" applyAlignment="1">
      <alignment vertical="center"/>
    </xf>
    <xf numFmtId="0" fontId="11" fillId="5" borderId="20" xfId="3" applyFont="1" applyFill="1" applyBorder="1" applyAlignment="1" applyProtection="1">
      <alignment horizontal="left" vertical="center"/>
      <protection hidden="1"/>
    </xf>
    <xf numFmtId="0" fontId="68" fillId="0" borderId="0" xfId="2" applyFont="1" applyAlignment="1">
      <alignment horizontal="left"/>
    </xf>
    <xf numFmtId="0" fontId="68" fillId="0" borderId="0" xfId="2" applyFont="1" applyAlignment="1">
      <alignment horizontal="left" wrapText="1"/>
    </xf>
    <xf numFmtId="0" fontId="69" fillId="0" borderId="0" xfId="0" applyFont="1" applyAlignment="1"/>
    <xf numFmtId="0" fontId="69" fillId="0" borderId="0" xfId="0" applyFont="1" applyAlignment="1">
      <alignment horizontal="center"/>
    </xf>
    <xf numFmtId="0" fontId="70" fillId="0" borderId="0" xfId="0" applyFont="1" applyAlignment="1">
      <alignment horizontal="center"/>
    </xf>
    <xf numFmtId="0" fontId="69" fillId="0" borderId="0" xfId="0" applyFont="1" applyAlignment="1">
      <alignment vertical="center"/>
    </xf>
    <xf numFmtId="0" fontId="71" fillId="0" borderId="0" xfId="1" applyFont="1" applyFill="1" applyBorder="1" applyAlignment="1" applyProtection="1">
      <alignment horizontal="left"/>
    </xf>
    <xf numFmtId="0" fontId="72" fillId="0" borderId="0" xfId="0" applyFont="1" applyAlignment="1"/>
    <xf numFmtId="0" fontId="69" fillId="0" borderId="0" xfId="0" applyFont="1"/>
    <xf numFmtId="0" fontId="73" fillId="0" borderId="0" xfId="0" applyFont="1" applyAlignment="1"/>
    <xf numFmtId="0" fontId="73" fillId="0" borderId="0" xfId="0" applyFont="1" applyAlignment="1">
      <alignment horizontal="center"/>
    </xf>
    <xf numFmtId="0" fontId="70" fillId="0" borderId="0" xfId="0" applyFont="1" applyAlignment="1"/>
    <xf numFmtId="0" fontId="72" fillId="0" borderId="1" xfId="0" applyFont="1" applyBorder="1" applyAlignment="1">
      <alignment horizontal="center" vertical="center"/>
    </xf>
    <xf numFmtId="0" fontId="70" fillId="0" borderId="1" xfId="0" applyFont="1" applyBorder="1" applyAlignment="1">
      <alignment horizontal="center" vertical="center" wrapText="1"/>
    </xf>
    <xf numFmtId="0" fontId="69" fillId="0" borderId="1" xfId="0" applyFont="1" applyBorder="1" applyAlignment="1">
      <alignment horizontal="center" vertical="center"/>
    </xf>
    <xf numFmtId="166" fontId="70" fillId="0" borderId="1" xfId="0" applyNumberFormat="1" applyFont="1" applyBorder="1" applyAlignment="1">
      <alignment horizontal="center" vertical="center"/>
    </xf>
    <xf numFmtId="0" fontId="69" fillId="0" borderId="1" xfId="0" applyFont="1" applyBorder="1" applyAlignment="1">
      <alignment horizontal="center" vertical="center" wrapText="1"/>
    </xf>
    <xf numFmtId="0" fontId="68" fillId="0" borderId="0" xfId="0" applyFont="1" applyAlignment="1">
      <alignment horizontal="left" vertical="center"/>
    </xf>
    <xf numFmtId="0" fontId="68" fillId="0" borderId="0" xfId="0" applyFont="1" applyAlignment="1">
      <alignment horizontal="center" wrapText="1"/>
    </xf>
    <xf numFmtId="0" fontId="68" fillId="0" borderId="0" xfId="0" applyFont="1" applyAlignment="1"/>
    <xf numFmtId="0" fontId="69" fillId="0" borderId="0" xfId="0" applyFont="1" applyAlignment="1" applyProtection="1">
      <protection hidden="1"/>
    </xf>
    <xf numFmtId="0" fontId="69" fillId="0" borderId="0" xfId="0" applyFont="1" applyAlignment="1" applyProtection="1">
      <alignment horizontal="center"/>
      <protection hidden="1"/>
    </xf>
    <xf numFmtId="0" fontId="70" fillId="0" borderId="0" xfId="0" applyFont="1" applyAlignment="1" applyProtection="1">
      <alignment horizontal="center"/>
      <protection hidden="1"/>
    </xf>
    <xf numFmtId="0" fontId="71" fillId="0" borderId="0" xfId="1" applyFont="1" applyAlignment="1" applyProtection="1">
      <alignment horizontal="left" vertical="center"/>
    </xf>
    <xf numFmtId="0" fontId="74" fillId="0" borderId="0" xfId="0" applyFont="1" applyAlignment="1" applyProtection="1">
      <protection hidden="1"/>
    </xf>
    <xf numFmtId="0" fontId="72" fillId="0" borderId="5" xfId="0" applyFont="1" applyBorder="1" applyAlignment="1" applyProtection="1">
      <alignment horizontal="center" vertical="center" wrapText="1"/>
      <protection hidden="1"/>
    </xf>
    <xf numFmtId="0" fontId="72" fillId="0" borderId="6" xfId="0" applyFont="1" applyBorder="1" applyAlignment="1" applyProtection="1">
      <alignment horizontal="center" vertical="center" wrapText="1"/>
      <protection hidden="1"/>
    </xf>
    <xf numFmtId="0" fontId="74" fillId="0" borderId="6" xfId="3" applyFont="1" applyBorder="1" applyAlignment="1" applyProtection="1">
      <alignment horizontal="center" vertical="center"/>
      <protection hidden="1"/>
    </xf>
    <xf numFmtId="0" fontId="70" fillId="0" borderId="6" xfId="0" applyFont="1" applyBorder="1" applyAlignment="1" applyProtection="1">
      <alignment horizontal="center" vertical="center" wrapText="1"/>
      <protection hidden="1"/>
    </xf>
    <xf numFmtId="0" fontId="74" fillId="0" borderId="6" xfId="0" applyFont="1" applyBorder="1" applyAlignment="1" applyProtection="1">
      <alignment horizontal="center" vertical="center"/>
      <protection hidden="1"/>
    </xf>
    <xf numFmtId="0" fontId="69" fillId="0" borderId="8" xfId="0" applyFont="1" applyBorder="1" applyAlignment="1" applyProtection="1">
      <alignment horizontal="center" vertical="center"/>
      <protection hidden="1"/>
    </xf>
    <xf numFmtId="0" fontId="69" fillId="0" borderId="9" xfId="0" applyFont="1" applyBorder="1" applyAlignment="1" applyProtection="1">
      <alignment horizontal="center" vertical="center"/>
      <protection hidden="1"/>
    </xf>
    <xf numFmtId="0" fontId="70" fillId="0" borderId="9" xfId="0" applyFont="1" applyBorder="1" applyAlignment="1" applyProtection="1">
      <alignment horizontal="center" vertical="center"/>
      <protection hidden="1"/>
    </xf>
    <xf numFmtId="0" fontId="74" fillId="0" borderId="7" xfId="0" applyFont="1" applyBorder="1" applyAlignment="1" applyProtection="1">
      <alignment horizontal="center" vertical="center"/>
      <protection hidden="1"/>
    </xf>
    <xf numFmtId="0" fontId="69" fillId="0" borderId="9" xfId="0" applyFont="1" applyBorder="1" applyAlignment="1" applyProtection="1">
      <alignment horizontal="center" vertical="center" wrapText="1"/>
      <protection hidden="1"/>
    </xf>
    <xf numFmtId="0" fontId="69" fillId="0" borderId="10" xfId="0" applyFont="1" applyBorder="1" applyAlignment="1" applyProtection="1">
      <alignment horizontal="center" vertical="center" wrapText="1"/>
      <protection hidden="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9" fillId="0" borderId="1" xfId="0" applyFont="1" applyBorder="1" applyAlignment="1">
      <alignment horizontal="center" vertical="center"/>
    </xf>
    <xf numFmtId="0" fontId="8"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75" fillId="0" borderId="0" xfId="1" applyFont="1" applyAlignment="1">
      <alignment horizontal="center" vertical="center"/>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0" fontId="55" fillId="4" borderId="4" xfId="0" applyFont="1" applyFill="1" applyBorder="1" applyAlignment="1">
      <alignment horizontal="center"/>
    </xf>
    <xf numFmtId="0" fontId="55" fillId="4" borderId="0" xfId="0" applyFont="1" applyFill="1" applyAlignment="1">
      <alignment horizontal="center"/>
    </xf>
    <xf numFmtId="0" fontId="52" fillId="5" borderId="0" xfId="3" applyFont="1" applyFill="1" applyAlignment="1" applyProtection="1">
      <alignment horizontal="center" vertical="center"/>
      <protection hidden="1"/>
    </xf>
    <xf numFmtId="0" fontId="50" fillId="5" borderId="0" xfId="3" applyFont="1" applyFill="1" applyAlignment="1" applyProtection="1">
      <alignment horizontal="center" vertical="center"/>
      <protection hidden="1"/>
    </xf>
    <xf numFmtId="0" fontId="48" fillId="5" borderId="0" xfId="3" applyFont="1" applyFill="1" applyAlignment="1" applyProtection="1">
      <alignment horizontal="center" vertical="center"/>
      <protection hidden="1"/>
    </xf>
    <xf numFmtId="0" fontId="17" fillId="5" borderId="0" xfId="3" applyFont="1" applyFill="1" applyAlignment="1" applyProtection="1">
      <alignment horizontal="center" vertical="center"/>
      <protection hidden="1"/>
    </xf>
    <xf numFmtId="0" fontId="16" fillId="5" borderId="0" xfId="3" applyFont="1" applyFill="1" applyAlignment="1" applyProtection="1">
      <alignment horizontal="center" vertical="center"/>
      <protection hidden="1"/>
    </xf>
    <xf numFmtId="0" fontId="49" fillId="5" borderId="0" xfId="3" applyFont="1" applyFill="1" applyAlignment="1" applyProtection="1">
      <alignment horizontal="center" vertical="center" wrapText="1"/>
      <protection hidden="1"/>
    </xf>
    <xf numFmtId="0" fontId="33" fillId="5" borderId="0" xfId="3" applyFont="1" applyFill="1" applyAlignment="1" applyProtection="1">
      <alignment horizontal="left" vertical="center"/>
      <protection hidden="1"/>
    </xf>
    <xf numFmtId="14" fontId="33" fillId="5" borderId="0" xfId="3" applyNumberFormat="1" applyFont="1" applyFill="1" applyAlignment="1" applyProtection="1">
      <alignment horizontal="left" vertical="center"/>
      <protection hidden="1"/>
    </xf>
    <xf numFmtId="0" fontId="33" fillId="5" borderId="0" xfId="3" applyFont="1" applyFill="1" applyAlignment="1" applyProtection="1">
      <alignment vertical="center"/>
      <protection hidden="1"/>
    </xf>
    <xf numFmtId="0" fontId="33" fillId="5" borderId="0" xfId="3" applyFont="1" applyFill="1" applyAlignment="1" applyProtection="1">
      <alignment horizontal="center" vertical="center"/>
      <protection hidden="1"/>
    </xf>
    <xf numFmtId="0" fontId="45" fillId="5" borderId="0" xfId="3" applyFont="1" applyFill="1" applyAlignment="1" applyProtection="1">
      <alignment horizontal="center" vertical="center"/>
      <protection hidden="1"/>
    </xf>
    <xf numFmtId="0" fontId="33" fillId="5" borderId="12" xfId="3" applyFont="1" applyFill="1" applyBorder="1" applyAlignment="1" applyProtection="1">
      <alignment horizontal="left" vertical="center"/>
      <protection hidden="1"/>
    </xf>
    <xf numFmtId="0" fontId="44" fillId="5" borderId="12" xfId="3" applyFont="1" applyFill="1" applyBorder="1" applyAlignment="1" applyProtection="1">
      <alignment horizontal="left" vertical="center"/>
      <protection hidden="1"/>
    </xf>
    <xf numFmtId="0" fontId="33" fillId="5" borderId="13" xfId="3" applyFont="1" applyFill="1" applyBorder="1" applyAlignment="1" applyProtection="1">
      <alignment horizontal="left" vertical="center"/>
      <protection hidden="1"/>
    </xf>
    <xf numFmtId="43" fontId="33" fillId="5" borderId="13" xfId="3" applyNumberFormat="1" applyFont="1" applyFill="1" applyBorder="1" applyAlignment="1" applyProtection="1">
      <alignment horizontal="center" vertical="center"/>
      <protection hidden="1"/>
    </xf>
    <xf numFmtId="0" fontId="33" fillId="5" borderId="13" xfId="3" applyFont="1" applyFill="1" applyBorder="1" applyAlignment="1" applyProtection="1">
      <alignment horizontal="center" vertical="center"/>
      <protection hidden="1"/>
    </xf>
    <xf numFmtId="0" fontId="33" fillId="4" borderId="13" xfId="3" applyFont="1" applyFill="1" applyBorder="1" applyAlignment="1" applyProtection="1">
      <alignment horizontal="center" vertical="center"/>
      <protection hidden="1"/>
    </xf>
    <xf numFmtId="0" fontId="42" fillId="5" borderId="14" xfId="3" applyFont="1" applyFill="1" applyBorder="1" applyAlignment="1" applyProtection="1">
      <alignment horizontal="left" vertical="center"/>
      <protection hidden="1"/>
    </xf>
    <xf numFmtId="0" fontId="33" fillId="5" borderId="14" xfId="3" applyFont="1" applyFill="1" applyBorder="1" applyAlignment="1" applyProtection="1">
      <alignment horizontal="center" vertical="center"/>
      <protection hidden="1"/>
    </xf>
    <xf numFmtId="0" fontId="41" fillId="7" borderId="16" xfId="0" applyFont="1" applyFill="1" applyBorder="1" applyAlignment="1" applyProtection="1">
      <alignment horizontal="center" vertical="center" wrapText="1"/>
      <protection hidden="1"/>
    </xf>
    <xf numFmtId="0" fontId="41" fillId="7" borderId="17" xfId="0" applyFont="1" applyFill="1" applyBorder="1" applyAlignment="1" applyProtection="1">
      <alignment horizontal="center" vertical="center" wrapText="1"/>
      <protection hidden="1"/>
    </xf>
    <xf numFmtId="49" fontId="12" fillId="0" borderId="16" xfId="0" applyNumberFormat="1" applyFont="1" applyBorder="1" applyAlignment="1" applyProtection="1">
      <alignment horizontal="center" vertical="center" wrapText="1"/>
      <protection hidden="1"/>
    </xf>
    <xf numFmtId="49" fontId="12" fillId="0" borderId="17" xfId="0" applyNumberFormat="1" applyFont="1" applyBorder="1" applyAlignment="1" applyProtection="1">
      <alignment horizontal="center" vertical="center" wrapText="1"/>
      <protection hidden="1"/>
    </xf>
    <xf numFmtId="0" fontId="18" fillId="0" borderId="16" xfId="0" applyFont="1" applyBorder="1" applyAlignment="1" applyProtection="1">
      <alignment horizontal="right" vertical="center"/>
      <protection hidden="1"/>
    </xf>
    <xf numFmtId="0" fontId="18" fillId="0" borderId="18" xfId="0" applyFont="1" applyBorder="1" applyAlignment="1" applyProtection="1">
      <alignment horizontal="right" vertical="center"/>
      <protection hidden="1"/>
    </xf>
    <xf numFmtId="0" fontId="18" fillId="0" borderId="18" xfId="0" applyFont="1" applyBorder="1" applyAlignment="1" applyProtection="1">
      <alignment horizontal="center" vertical="center"/>
      <protection hidden="1"/>
    </xf>
    <xf numFmtId="0" fontId="18" fillId="0" borderId="18" xfId="0" applyFont="1" applyBorder="1" applyAlignment="1" applyProtection="1">
      <alignment horizontal="left" vertical="center"/>
      <protection hidden="1"/>
    </xf>
    <xf numFmtId="0" fontId="18" fillId="7" borderId="18" xfId="0" applyFont="1" applyFill="1" applyBorder="1" applyAlignment="1" applyProtection="1">
      <alignment horizontal="left" vertical="center"/>
      <protection hidden="1"/>
    </xf>
    <xf numFmtId="0" fontId="18" fillId="7" borderId="17" xfId="0" applyFont="1" applyFill="1" applyBorder="1" applyAlignment="1" applyProtection="1">
      <alignment horizontal="left" vertical="center"/>
      <protection hidden="1"/>
    </xf>
    <xf numFmtId="0" fontId="18" fillId="0" borderId="19" xfId="0" applyFont="1" applyBorder="1" applyAlignment="1" applyProtection="1">
      <alignment horizontal="left"/>
      <protection hidden="1"/>
    </xf>
    <xf numFmtId="0" fontId="18" fillId="0" borderId="23" xfId="0" applyFont="1" applyBorder="1" applyAlignment="1" applyProtection="1">
      <alignment horizontal="left"/>
      <protection hidden="1"/>
    </xf>
    <xf numFmtId="0" fontId="18" fillId="0" borderId="24" xfId="0" applyFont="1" applyBorder="1" applyAlignment="1" applyProtection="1">
      <alignment horizontal="left"/>
      <protection hidden="1"/>
    </xf>
    <xf numFmtId="168" fontId="33" fillId="5" borderId="23" xfId="0" applyNumberFormat="1" applyFont="1" applyFill="1" applyBorder="1" applyAlignment="1" applyProtection="1">
      <alignment horizontal="center"/>
      <protection hidden="1"/>
    </xf>
    <xf numFmtId="168" fontId="33" fillId="5" borderId="19" xfId="0" applyNumberFormat="1" applyFont="1" applyFill="1" applyBorder="1" applyAlignment="1" applyProtection="1">
      <alignment horizontal="center"/>
      <protection hidden="1"/>
    </xf>
    <xf numFmtId="0" fontId="18" fillId="4" borderId="19" xfId="0" applyFont="1" applyFill="1" applyBorder="1" applyAlignment="1" applyProtection="1">
      <alignment horizontal="left"/>
      <protection hidden="1"/>
    </xf>
    <xf numFmtId="0" fontId="18" fillId="4" borderId="26" xfId="0" applyFont="1" applyFill="1" applyBorder="1" applyAlignment="1" applyProtection="1">
      <alignment horizontal="left"/>
      <protection hidden="1"/>
    </xf>
    <xf numFmtId="0" fontId="18" fillId="4" borderId="28" xfId="0" applyFont="1" applyFill="1" applyBorder="1" applyAlignment="1" applyProtection="1">
      <protection hidden="1"/>
    </xf>
    <xf numFmtId="0" fontId="18" fillId="4" borderId="26" xfId="0" applyFont="1" applyFill="1" applyBorder="1" applyAlignment="1" applyProtection="1">
      <protection hidden="1"/>
    </xf>
    <xf numFmtId="0" fontId="18" fillId="4" borderId="28" xfId="0" applyFont="1" applyFill="1" applyBorder="1" applyAlignment="1" applyProtection="1">
      <alignment horizontal="left"/>
      <protection hidden="1"/>
    </xf>
    <xf numFmtId="0" fontId="18" fillId="0" borderId="16" xfId="0" applyFont="1" applyBorder="1" applyAlignment="1" applyProtection="1">
      <alignment horizontal="left"/>
      <protection hidden="1"/>
    </xf>
    <xf numFmtId="0" fontId="18" fillId="0" borderId="18" xfId="0" applyFont="1" applyBorder="1" applyAlignment="1" applyProtection="1">
      <alignment horizontal="left"/>
      <protection hidden="1"/>
    </xf>
    <xf numFmtId="0" fontId="18" fillId="0" borderId="17" xfId="0" applyFont="1" applyBorder="1" applyAlignment="1" applyProtection="1">
      <alignment horizontal="left"/>
      <protection hidden="1"/>
    </xf>
    <xf numFmtId="0" fontId="18" fillId="0" borderId="31" xfId="0" applyFont="1" applyBorder="1" applyAlignment="1" applyProtection="1">
      <alignment horizontal="left"/>
      <protection hidden="1"/>
    </xf>
    <xf numFmtId="0" fontId="18" fillId="4" borderId="16" xfId="0" applyFont="1" applyFill="1" applyBorder="1" applyAlignment="1" applyProtection="1">
      <alignment horizontal="left"/>
      <protection hidden="1"/>
    </xf>
    <xf numFmtId="0" fontId="18" fillId="4" borderId="18" xfId="0" applyFont="1" applyFill="1" applyBorder="1" applyAlignment="1" applyProtection="1">
      <alignment horizontal="left"/>
      <protection hidden="1"/>
    </xf>
    <xf numFmtId="0" fontId="18" fillId="0" borderId="18" xfId="0" applyFont="1" applyBorder="1" applyAlignment="1" applyProtection="1">
      <alignment horizontal="center"/>
      <protection hidden="1"/>
    </xf>
    <xf numFmtId="0" fontId="18" fillId="0" borderId="31" xfId="0" applyFont="1" applyBorder="1" applyAlignment="1" applyProtection="1">
      <alignment horizontal="center"/>
      <protection hidden="1"/>
    </xf>
    <xf numFmtId="0" fontId="16" fillId="5" borderId="18" xfId="0" applyFont="1" applyFill="1" applyBorder="1" applyAlignment="1" applyProtection="1">
      <alignment horizontal="center" vertical="center"/>
      <protection hidden="1"/>
    </xf>
    <xf numFmtId="0" fontId="16" fillId="5" borderId="31" xfId="0" applyFont="1" applyFill="1" applyBorder="1" applyAlignment="1" applyProtection="1">
      <alignment horizontal="center" vertical="center"/>
      <protection hidden="1"/>
    </xf>
    <xf numFmtId="0" fontId="33" fillId="4" borderId="16" xfId="0" applyFont="1" applyFill="1" applyBorder="1" applyAlignment="1" applyProtection="1">
      <alignment horizontal="left"/>
      <protection hidden="1"/>
    </xf>
    <xf numFmtId="0" fontId="33" fillId="4" borderId="18" xfId="0" applyFont="1" applyFill="1" applyBorder="1" applyAlignment="1" applyProtection="1">
      <alignment horizontal="left"/>
      <protection hidden="1"/>
    </xf>
    <xf numFmtId="0" fontId="18" fillId="4" borderId="32" xfId="0" applyFont="1" applyFill="1" applyBorder="1" applyAlignment="1" applyProtection="1">
      <alignment horizontal="left"/>
      <protection hidden="1"/>
    </xf>
    <xf numFmtId="0" fontId="18" fillId="4" borderId="33" xfId="0" applyFont="1" applyFill="1" applyBorder="1" applyAlignment="1" applyProtection="1">
      <alignment horizontal="left"/>
      <protection hidden="1"/>
    </xf>
    <xf numFmtId="0" fontId="18" fillId="0" borderId="42" xfId="0" applyFont="1" applyBorder="1" applyAlignment="1" applyProtection="1">
      <alignment horizontal="left"/>
      <protection hidden="1"/>
    </xf>
    <xf numFmtId="0" fontId="18" fillId="0" borderId="43" xfId="0" applyFont="1" applyBorder="1" applyAlignment="1" applyProtection="1">
      <alignment horizontal="left"/>
      <protection hidden="1"/>
    </xf>
    <xf numFmtId="0" fontId="18" fillId="0" borderId="44" xfId="0" applyFont="1" applyBorder="1" applyAlignment="1" applyProtection="1">
      <alignment horizontal="left"/>
      <protection hidden="1"/>
    </xf>
    <xf numFmtId="0" fontId="34" fillId="5" borderId="20" xfId="3" applyFont="1" applyFill="1" applyBorder="1" applyAlignment="1" applyProtection="1">
      <alignment horizontal="center" vertical="center"/>
      <protection hidden="1"/>
    </xf>
    <xf numFmtId="0" fontId="32" fillId="5" borderId="54" xfId="3" applyFont="1" applyFill="1" applyBorder="1" applyAlignment="1" applyProtection="1">
      <alignment horizontal="center" vertical="center"/>
      <protection hidden="1"/>
    </xf>
    <xf numFmtId="0" fontId="12" fillId="5" borderId="54" xfId="3" applyFill="1" applyBorder="1" applyAlignment="1" applyProtection="1">
      <alignment horizontal="center" vertical="center"/>
      <protection hidden="1"/>
    </xf>
    <xf numFmtId="0" fontId="18" fillId="0" borderId="30" xfId="0" applyFont="1" applyBorder="1" applyAlignment="1" applyProtection="1">
      <alignment horizontal="center" vertical="center"/>
      <protection hidden="1"/>
    </xf>
    <xf numFmtId="0" fontId="18" fillId="0" borderId="34" xfId="0" applyFont="1" applyBorder="1" applyAlignment="1" applyProtection="1">
      <alignment horizontal="left" vertical="center"/>
      <protection hidden="1"/>
    </xf>
    <xf numFmtId="0" fontId="18" fillId="0" borderId="35" xfId="0" applyFont="1" applyBorder="1" applyAlignment="1" applyProtection="1">
      <alignment horizontal="left" vertical="center"/>
      <protection hidden="1"/>
    </xf>
    <xf numFmtId="0" fontId="18" fillId="0" borderId="36" xfId="0" applyFont="1" applyBorder="1" applyAlignment="1" applyProtection="1">
      <alignment horizontal="left" vertical="center"/>
      <protection hidden="1"/>
    </xf>
    <xf numFmtId="0" fontId="18" fillId="0" borderId="37" xfId="0" applyFont="1" applyBorder="1" applyAlignment="1" applyProtection="1">
      <alignment horizontal="left" vertical="center"/>
      <protection hidden="1"/>
    </xf>
    <xf numFmtId="0" fontId="18" fillId="0" borderId="0" xfId="0" applyFont="1" applyAlignment="1" applyProtection="1">
      <alignment horizontal="left" vertical="center"/>
      <protection hidden="1"/>
    </xf>
    <xf numFmtId="0" fontId="18" fillId="0" borderId="38" xfId="0" applyFont="1" applyBorder="1" applyAlignment="1" applyProtection="1">
      <alignment horizontal="left" vertical="center"/>
      <protection hidden="1"/>
    </xf>
    <xf numFmtId="0" fontId="18" fillId="0" borderId="39" xfId="0" applyFont="1" applyBorder="1" applyAlignment="1" applyProtection="1">
      <alignment horizontal="left" vertical="center"/>
      <protection hidden="1"/>
    </xf>
    <xf numFmtId="0" fontId="18" fillId="0" borderId="14" xfId="0" applyFont="1" applyBorder="1" applyAlignment="1" applyProtection="1">
      <alignment horizontal="left" vertical="center"/>
      <protection hidden="1"/>
    </xf>
    <xf numFmtId="0" fontId="18" fillId="0" borderId="40" xfId="0" applyFont="1" applyBorder="1" applyAlignment="1" applyProtection="1">
      <alignment horizontal="left" vertical="center"/>
      <protection hidden="1"/>
    </xf>
    <xf numFmtId="0" fontId="76" fillId="0" borderId="0" xfId="1" applyFont="1" applyAlignment="1">
      <alignment horizontal="center" vertical="center"/>
    </xf>
    <xf numFmtId="0" fontId="77" fillId="0" borderId="0" xfId="1" applyFont="1" applyAlignment="1">
      <alignment horizontal="center" vertical="center"/>
    </xf>
    <xf numFmtId="0" fontId="78" fillId="0" borderId="0" xfId="1" applyFont="1" applyAlignment="1">
      <alignment horizontal="center" vertical="center"/>
    </xf>
  </cellXfs>
  <cellStyles count="7">
    <cellStyle name=" 1" xfId="6" xr:uid="{00000000-0005-0000-0000-00000B000000}"/>
    <cellStyle name="Estilo 1" xfId="2" xr:uid="{00000000-0005-0000-0000-000007000000}"/>
    <cellStyle name="Hyperlink" xfId="1" builtinId="8"/>
    <cellStyle name="Normal" xfId="0" builtinId="0"/>
    <cellStyle name="oft Excel]_x000a__x000d_Comment=open=/f を指定すると、ユーザー定義関数を関数貼り付けの一覧に登録することができます。_x000a__x000d_Maximized" xfId="5" xr:uid="{00000000-0005-0000-0000-00000A000000}"/>
    <cellStyle name="oft Excel]_x000a__x000d_Comment=open=/f を指定すると、ユーザー定義関数を関数貼り付けの一覧に登録することができます。_x000a__x000d_Maximized_1208076C_指甲油三件盖" xfId="4" xr:uid="{00000000-0005-0000-0000-000009000000}"/>
    <cellStyle name="常规_报价单" xfId="3"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5.jpeg"/><Relationship Id="rId21" Type="http://schemas.openxmlformats.org/officeDocument/2006/relationships/image" Target="../media/image20.jpeg"/><Relationship Id="rId42" Type="http://schemas.openxmlformats.org/officeDocument/2006/relationships/image" Target="../media/image41.jpeg"/><Relationship Id="rId47" Type="http://schemas.openxmlformats.org/officeDocument/2006/relationships/image" Target="../media/image46.jpeg"/><Relationship Id="rId63" Type="http://schemas.openxmlformats.org/officeDocument/2006/relationships/image" Target="../media/image62.jpeg"/><Relationship Id="rId68" Type="http://schemas.openxmlformats.org/officeDocument/2006/relationships/image" Target="../media/image67.jpeg"/><Relationship Id="rId84" Type="http://schemas.openxmlformats.org/officeDocument/2006/relationships/image" Target="../media/image83.jpeg"/><Relationship Id="rId89" Type="http://schemas.openxmlformats.org/officeDocument/2006/relationships/image" Target="../media/image88.jpeg"/><Relationship Id="rId16" Type="http://schemas.openxmlformats.org/officeDocument/2006/relationships/image" Target="../media/image15.jpeg"/><Relationship Id="rId11" Type="http://schemas.openxmlformats.org/officeDocument/2006/relationships/image" Target="../media/image10.jpeg"/><Relationship Id="rId32" Type="http://schemas.openxmlformats.org/officeDocument/2006/relationships/image" Target="../media/image31.jpeg"/><Relationship Id="rId37" Type="http://schemas.openxmlformats.org/officeDocument/2006/relationships/image" Target="../media/image36.jpeg"/><Relationship Id="rId53" Type="http://schemas.openxmlformats.org/officeDocument/2006/relationships/image" Target="../media/image52.jpeg"/><Relationship Id="rId58" Type="http://schemas.openxmlformats.org/officeDocument/2006/relationships/image" Target="../media/image57.jpeg"/><Relationship Id="rId74" Type="http://schemas.openxmlformats.org/officeDocument/2006/relationships/image" Target="../media/image73.jpeg"/><Relationship Id="rId79" Type="http://schemas.openxmlformats.org/officeDocument/2006/relationships/image" Target="../media/image78.jpeg"/><Relationship Id="rId102" Type="http://schemas.openxmlformats.org/officeDocument/2006/relationships/image" Target="../media/image101.jpeg"/><Relationship Id="rId5" Type="http://schemas.openxmlformats.org/officeDocument/2006/relationships/image" Target="../media/image4.jpeg"/><Relationship Id="rId90" Type="http://schemas.openxmlformats.org/officeDocument/2006/relationships/image" Target="../media/image89.jpeg"/><Relationship Id="rId95" Type="http://schemas.openxmlformats.org/officeDocument/2006/relationships/image" Target="../media/image94.jpeg"/><Relationship Id="rId22" Type="http://schemas.openxmlformats.org/officeDocument/2006/relationships/image" Target="../media/image21.jpeg"/><Relationship Id="rId27" Type="http://schemas.openxmlformats.org/officeDocument/2006/relationships/image" Target="../media/image26.jpeg"/><Relationship Id="rId43" Type="http://schemas.openxmlformats.org/officeDocument/2006/relationships/image" Target="../media/image42.jpeg"/><Relationship Id="rId48" Type="http://schemas.openxmlformats.org/officeDocument/2006/relationships/image" Target="../media/image47.jpeg"/><Relationship Id="rId64" Type="http://schemas.openxmlformats.org/officeDocument/2006/relationships/image" Target="../media/image63.jpeg"/><Relationship Id="rId69" Type="http://schemas.openxmlformats.org/officeDocument/2006/relationships/image" Target="../media/image68.jpeg"/><Relationship Id="rId80" Type="http://schemas.openxmlformats.org/officeDocument/2006/relationships/image" Target="../media/image79.jpeg"/><Relationship Id="rId85" Type="http://schemas.openxmlformats.org/officeDocument/2006/relationships/image" Target="../media/image84.jpeg"/><Relationship Id="rId12" Type="http://schemas.openxmlformats.org/officeDocument/2006/relationships/image" Target="../media/image11.jpeg"/><Relationship Id="rId17" Type="http://schemas.openxmlformats.org/officeDocument/2006/relationships/image" Target="../media/image16.jpeg"/><Relationship Id="rId25" Type="http://schemas.openxmlformats.org/officeDocument/2006/relationships/image" Target="../media/image24.jpeg"/><Relationship Id="rId33" Type="http://schemas.openxmlformats.org/officeDocument/2006/relationships/image" Target="../media/image32.jpeg"/><Relationship Id="rId38" Type="http://schemas.openxmlformats.org/officeDocument/2006/relationships/image" Target="../media/image37.jpeg"/><Relationship Id="rId46" Type="http://schemas.openxmlformats.org/officeDocument/2006/relationships/image" Target="../media/image45.jpeg"/><Relationship Id="rId59" Type="http://schemas.openxmlformats.org/officeDocument/2006/relationships/image" Target="../media/image58.jpeg"/><Relationship Id="rId67" Type="http://schemas.openxmlformats.org/officeDocument/2006/relationships/image" Target="../media/image66.jpeg"/><Relationship Id="rId103" Type="http://schemas.openxmlformats.org/officeDocument/2006/relationships/image" Target="../media/image102.png"/><Relationship Id="rId20" Type="http://schemas.openxmlformats.org/officeDocument/2006/relationships/image" Target="../media/image19.jpeg"/><Relationship Id="rId41" Type="http://schemas.openxmlformats.org/officeDocument/2006/relationships/image" Target="../media/image40.jpeg"/><Relationship Id="rId54" Type="http://schemas.openxmlformats.org/officeDocument/2006/relationships/image" Target="../media/image53.jpeg"/><Relationship Id="rId62" Type="http://schemas.openxmlformats.org/officeDocument/2006/relationships/image" Target="../media/image61.jpeg"/><Relationship Id="rId70" Type="http://schemas.openxmlformats.org/officeDocument/2006/relationships/image" Target="../media/image69.jpeg"/><Relationship Id="rId75" Type="http://schemas.openxmlformats.org/officeDocument/2006/relationships/image" Target="../media/image74.jpeg"/><Relationship Id="rId83" Type="http://schemas.openxmlformats.org/officeDocument/2006/relationships/image" Target="../media/image82.jpeg"/><Relationship Id="rId88" Type="http://schemas.openxmlformats.org/officeDocument/2006/relationships/image" Target="../media/image87.jpeg"/><Relationship Id="rId91" Type="http://schemas.openxmlformats.org/officeDocument/2006/relationships/image" Target="../media/image90.jpeg"/><Relationship Id="rId96" Type="http://schemas.openxmlformats.org/officeDocument/2006/relationships/image" Target="../media/image95.jpeg"/><Relationship Id="rId1" Type="http://schemas.openxmlformats.org/officeDocument/2006/relationships/image" Target="../media/image1.jpeg"/><Relationship Id="rId6" Type="http://schemas.openxmlformats.org/officeDocument/2006/relationships/image" Target="../media/image5.jpeg"/><Relationship Id="rId15" Type="http://schemas.openxmlformats.org/officeDocument/2006/relationships/image" Target="../media/image14.jpeg"/><Relationship Id="rId23" Type="http://schemas.openxmlformats.org/officeDocument/2006/relationships/image" Target="../media/image22.jpeg"/><Relationship Id="rId28" Type="http://schemas.openxmlformats.org/officeDocument/2006/relationships/image" Target="../media/image27.jpeg"/><Relationship Id="rId36" Type="http://schemas.openxmlformats.org/officeDocument/2006/relationships/image" Target="../media/image35.jpeg"/><Relationship Id="rId49" Type="http://schemas.openxmlformats.org/officeDocument/2006/relationships/image" Target="../media/image48.jpeg"/><Relationship Id="rId57" Type="http://schemas.openxmlformats.org/officeDocument/2006/relationships/image" Target="../media/image56.jpeg"/><Relationship Id="rId10" Type="http://schemas.openxmlformats.org/officeDocument/2006/relationships/image" Target="../media/image9.jpeg"/><Relationship Id="rId31" Type="http://schemas.openxmlformats.org/officeDocument/2006/relationships/image" Target="../media/image30.jpeg"/><Relationship Id="rId44" Type="http://schemas.openxmlformats.org/officeDocument/2006/relationships/image" Target="../media/image43.jpeg"/><Relationship Id="rId52" Type="http://schemas.openxmlformats.org/officeDocument/2006/relationships/image" Target="../media/image51.jpeg"/><Relationship Id="rId60" Type="http://schemas.openxmlformats.org/officeDocument/2006/relationships/image" Target="../media/image59.jpeg"/><Relationship Id="rId65" Type="http://schemas.openxmlformats.org/officeDocument/2006/relationships/image" Target="../media/image64.jpeg"/><Relationship Id="rId73" Type="http://schemas.openxmlformats.org/officeDocument/2006/relationships/image" Target="../media/image72.jpeg"/><Relationship Id="rId78" Type="http://schemas.openxmlformats.org/officeDocument/2006/relationships/image" Target="../media/image77.jpeg"/><Relationship Id="rId81" Type="http://schemas.openxmlformats.org/officeDocument/2006/relationships/image" Target="../media/image80.jpeg"/><Relationship Id="rId86" Type="http://schemas.openxmlformats.org/officeDocument/2006/relationships/image" Target="../media/image85.jpeg"/><Relationship Id="rId94" Type="http://schemas.openxmlformats.org/officeDocument/2006/relationships/image" Target="../media/image93.jpeg"/><Relationship Id="rId99" Type="http://schemas.openxmlformats.org/officeDocument/2006/relationships/image" Target="../media/image98.jpeg"/><Relationship Id="rId101" Type="http://schemas.openxmlformats.org/officeDocument/2006/relationships/image" Target="../media/image100.jpeg"/><Relationship Id="rId4" Type="http://schemas.openxmlformats.org/officeDocument/2006/relationships/image" Target="../media/image3.jpeg"/><Relationship Id="rId9" Type="http://schemas.openxmlformats.org/officeDocument/2006/relationships/image" Target="../media/image8.jpeg"/><Relationship Id="rId13" Type="http://schemas.openxmlformats.org/officeDocument/2006/relationships/image" Target="../media/image12.jpeg"/><Relationship Id="rId18" Type="http://schemas.openxmlformats.org/officeDocument/2006/relationships/image" Target="../media/image17.jpeg"/><Relationship Id="rId39" Type="http://schemas.openxmlformats.org/officeDocument/2006/relationships/image" Target="../media/image38.jpeg"/><Relationship Id="rId34" Type="http://schemas.openxmlformats.org/officeDocument/2006/relationships/image" Target="../media/image33.jpeg"/><Relationship Id="rId50" Type="http://schemas.openxmlformats.org/officeDocument/2006/relationships/image" Target="../media/image49.jpeg"/><Relationship Id="rId55" Type="http://schemas.openxmlformats.org/officeDocument/2006/relationships/image" Target="../media/image54.jpeg"/><Relationship Id="rId76" Type="http://schemas.openxmlformats.org/officeDocument/2006/relationships/image" Target="../media/image75.jpeg"/><Relationship Id="rId97" Type="http://schemas.openxmlformats.org/officeDocument/2006/relationships/image" Target="../media/image96.jpeg"/><Relationship Id="rId7" Type="http://schemas.openxmlformats.org/officeDocument/2006/relationships/image" Target="../media/image6.jpeg"/><Relationship Id="rId71" Type="http://schemas.openxmlformats.org/officeDocument/2006/relationships/image" Target="../media/image70.jpeg"/><Relationship Id="rId92" Type="http://schemas.openxmlformats.org/officeDocument/2006/relationships/image" Target="../media/image91.jpeg"/><Relationship Id="rId2" Type="http://schemas.openxmlformats.org/officeDocument/2006/relationships/image" Target="NULL" TargetMode="External"/><Relationship Id="rId29" Type="http://schemas.openxmlformats.org/officeDocument/2006/relationships/image" Target="../media/image28.jpeg"/><Relationship Id="rId24" Type="http://schemas.openxmlformats.org/officeDocument/2006/relationships/image" Target="../media/image23.jpeg"/><Relationship Id="rId40" Type="http://schemas.openxmlformats.org/officeDocument/2006/relationships/image" Target="../media/image39.jpeg"/><Relationship Id="rId45" Type="http://schemas.openxmlformats.org/officeDocument/2006/relationships/image" Target="../media/image44.jpeg"/><Relationship Id="rId66" Type="http://schemas.openxmlformats.org/officeDocument/2006/relationships/image" Target="../media/image65.jpeg"/><Relationship Id="rId87" Type="http://schemas.openxmlformats.org/officeDocument/2006/relationships/image" Target="../media/image86.jpeg"/><Relationship Id="rId61" Type="http://schemas.openxmlformats.org/officeDocument/2006/relationships/image" Target="../media/image60.jpeg"/><Relationship Id="rId82" Type="http://schemas.openxmlformats.org/officeDocument/2006/relationships/image" Target="../media/image81.jpeg"/><Relationship Id="rId19" Type="http://schemas.openxmlformats.org/officeDocument/2006/relationships/image" Target="../media/image18.jpeg"/><Relationship Id="rId14" Type="http://schemas.openxmlformats.org/officeDocument/2006/relationships/image" Target="../media/image13.jpeg"/><Relationship Id="rId30" Type="http://schemas.openxmlformats.org/officeDocument/2006/relationships/image" Target="../media/image29.jpeg"/><Relationship Id="rId35" Type="http://schemas.openxmlformats.org/officeDocument/2006/relationships/image" Target="../media/image34.jpeg"/><Relationship Id="rId56" Type="http://schemas.openxmlformats.org/officeDocument/2006/relationships/image" Target="../media/image55.jpeg"/><Relationship Id="rId77" Type="http://schemas.openxmlformats.org/officeDocument/2006/relationships/image" Target="../media/image76.jpeg"/><Relationship Id="rId100" Type="http://schemas.openxmlformats.org/officeDocument/2006/relationships/image" Target="../media/image99.jpeg"/><Relationship Id="rId8" Type="http://schemas.openxmlformats.org/officeDocument/2006/relationships/image" Target="../media/image7.jpeg"/><Relationship Id="rId51" Type="http://schemas.openxmlformats.org/officeDocument/2006/relationships/image" Target="../media/image50.jpeg"/><Relationship Id="rId72" Type="http://schemas.openxmlformats.org/officeDocument/2006/relationships/image" Target="../media/image71.jpeg"/><Relationship Id="rId93" Type="http://schemas.openxmlformats.org/officeDocument/2006/relationships/image" Target="../media/image92.jpeg"/><Relationship Id="rId98" Type="http://schemas.openxmlformats.org/officeDocument/2006/relationships/image" Target="../media/image97.jpeg"/><Relationship Id="rId3" Type="http://schemas.openxmlformats.org/officeDocument/2006/relationships/image" Target="../media/image2.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10.jpeg"/><Relationship Id="rId3" Type="http://schemas.openxmlformats.org/officeDocument/2006/relationships/image" Target="../media/image105.jpeg"/><Relationship Id="rId7" Type="http://schemas.openxmlformats.org/officeDocument/2006/relationships/image" Target="../media/image109.jpeg"/><Relationship Id="rId2" Type="http://schemas.openxmlformats.org/officeDocument/2006/relationships/image" Target="../media/image104.jpeg"/><Relationship Id="rId1" Type="http://schemas.openxmlformats.org/officeDocument/2006/relationships/image" Target="../media/image103.jpeg"/><Relationship Id="rId6" Type="http://schemas.openxmlformats.org/officeDocument/2006/relationships/image" Target="../media/image108.jpeg"/><Relationship Id="rId11" Type="http://schemas.openxmlformats.org/officeDocument/2006/relationships/image" Target="../media/image102.png"/><Relationship Id="rId5" Type="http://schemas.openxmlformats.org/officeDocument/2006/relationships/image" Target="../media/image107.jpeg"/><Relationship Id="rId10" Type="http://schemas.openxmlformats.org/officeDocument/2006/relationships/image" Target="../media/image112.jpeg"/><Relationship Id="rId4" Type="http://schemas.openxmlformats.org/officeDocument/2006/relationships/image" Target="../media/image106.jpeg"/><Relationship Id="rId9" Type="http://schemas.openxmlformats.org/officeDocument/2006/relationships/image" Target="../media/image11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15.jpeg"/><Relationship Id="rId7" Type="http://schemas.openxmlformats.org/officeDocument/2006/relationships/image" Target="../media/image102.png"/><Relationship Id="rId2" Type="http://schemas.openxmlformats.org/officeDocument/2006/relationships/image" Target="../media/image114.jpeg"/><Relationship Id="rId1" Type="http://schemas.openxmlformats.org/officeDocument/2006/relationships/image" Target="../media/image113.jpeg"/><Relationship Id="rId6" Type="http://schemas.openxmlformats.org/officeDocument/2006/relationships/image" Target="../media/image118.jpeg"/><Relationship Id="rId5" Type="http://schemas.openxmlformats.org/officeDocument/2006/relationships/image" Target="../media/image117.jpeg"/><Relationship Id="rId4" Type="http://schemas.openxmlformats.org/officeDocument/2006/relationships/image" Target="../media/image116.jpeg"/></Relationships>
</file>

<file path=xl/drawings/_rels/drawing4.xml.rels><?xml version="1.0" encoding="UTF-8" standalone="yes"?>
<Relationships xmlns="http://schemas.openxmlformats.org/package/2006/relationships"><Relationship Id="rId8" Type="http://schemas.openxmlformats.org/officeDocument/2006/relationships/image" Target="../media/image126.jpeg"/><Relationship Id="rId3" Type="http://schemas.openxmlformats.org/officeDocument/2006/relationships/image" Target="../media/image121.jpeg"/><Relationship Id="rId7" Type="http://schemas.openxmlformats.org/officeDocument/2006/relationships/image" Target="../media/image125.jpeg"/><Relationship Id="rId12" Type="http://schemas.openxmlformats.org/officeDocument/2006/relationships/image" Target="../media/image102.png"/><Relationship Id="rId2" Type="http://schemas.openxmlformats.org/officeDocument/2006/relationships/image" Target="../media/image120.jpeg"/><Relationship Id="rId1" Type="http://schemas.openxmlformats.org/officeDocument/2006/relationships/image" Target="../media/image119.jpeg"/><Relationship Id="rId6" Type="http://schemas.openxmlformats.org/officeDocument/2006/relationships/image" Target="../media/image124.jpeg"/><Relationship Id="rId11" Type="http://schemas.openxmlformats.org/officeDocument/2006/relationships/image" Target="../media/image129.jpeg"/><Relationship Id="rId5" Type="http://schemas.openxmlformats.org/officeDocument/2006/relationships/image" Target="../media/image123.jpeg"/><Relationship Id="rId10" Type="http://schemas.openxmlformats.org/officeDocument/2006/relationships/image" Target="../media/image128.jpeg"/><Relationship Id="rId4" Type="http://schemas.openxmlformats.org/officeDocument/2006/relationships/image" Target="../media/image122.jpeg"/><Relationship Id="rId9" Type="http://schemas.openxmlformats.org/officeDocument/2006/relationships/image" Target="../media/image127.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02.png"/><Relationship Id="rId1" Type="http://schemas.openxmlformats.org/officeDocument/2006/relationships/image" Target="../media/image13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3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32.jpeg"/></Relationships>
</file>

<file path=xl/drawings/drawing1.xml><?xml version="1.0" encoding="utf-8"?>
<xdr:wsDr xmlns:xdr="http://schemas.openxmlformats.org/drawingml/2006/spreadsheetDrawing" xmlns:a="http://schemas.openxmlformats.org/drawingml/2006/main">
  <xdr:twoCellAnchor>
    <xdr:from>
      <xdr:col>2</xdr:col>
      <xdr:colOff>222250</xdr:colOff>
      <xdr:row>10</xdr:row>
      <xdr:rowOff>104775</xdr:rowOff>
    </xdr:from>
    <xdr:to>
      <xdr:col>2</xdr:col>
      <xdr:colOff>1822450</xdr:colOff>
      <xdr:row>10</xdr:row>
      <xdr:rowOff>1454150</xdr:rowOff>
    </xdr:to>
    <xdr:pic>
      <xdr:nvPicPr>
        <xdr:cNvPr id="2" name="图片 4">
          <a:extLst>
            <a:ext uri="{FF2B5EF4-FFF2-40B4-BE49-F238E27FC236}">
              <a16:creationId xmlns:a16="http://schemas.microsoft.com/office/drawing/2014/main" id="{00000000-0008-0000-0000-000002000000}"/>
            </a:ext>
          </a:extLst>
        </xdr:cNvPr>
        <xdr:cNvPicPr>
          <a:picLocks noChangeArrowheads="1"/>
        </xdr:cNvPicPr>
      </xdr:nvPicPr>
      <xdr:blipFill>
        <a:blip xmlns:r="http://schemas.openxmlformats.org/officeDocument/2006/relationships" r:embed="rId1" r:link="rId2"/>
        <a:stretch>
          <a:fillRect/>
        </a:stretch>
      </xdr:blipFill>
      <xdr:spPr bwMode="auto">
        <a:xfrm>
          <a:off x="3638550" y="175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11</xdr:row>
      <xdr:rowOff>104775</xdr:rowOff>
    </xdr:from>
    <xdr:to>
      <xdr:col>2</xdr:col>
      <xdr:colOff>1822450</xdr:colOff>
      <xdr:row>11</xdr:row>
      <xdr:rowOff>1454150</xdr:rowOff>
    </xdr:to>
    <xdr:pic>
      <xdr:nvPicPr>
        <xdr:cNvPr id="3" name="图片 8">
          <a:extLst>
            <a:ext uri="{FF2B5EF4-FFF2-40B4-BE49-F238E27FC236}">
              <a16:creationId xmlns:a16="http://schemas.microsoft.com/office/drawing/2014/main" id="{00000000-0008-0000-0000-000003000000}"/>
            </a:ext>
          </a:extLst>
        </xdr:cNvPr>
        <xdr:cNvPicPr>
          <a:picLocks noChangeArrowheads="1"/>
        </xdr:cNvPicPr>
      </xdr:nvPicPr>
      <xdr:blipFill>
        <a:blip xmlns:r="http://schemas.openxmlformats.org/officeDocument/2006/relationships" r:embed="rId3" r:link="rId2"/>
        <a:stretch>
          <a:fillRect/>
        </a:stretch>
      </xdr:blipFill>
      <xdr:spPr bwMode="auto">
        <a:xfrm>
          <a:off x="3638550" y="365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12</xdr:row>
      <xdr:rowOff>104775</xdr:rowOff>
    </xdr:from>
    <xdr:to>
      <xdr:col>2</xdr:col>
      <xdr:colOff>1822450</xdr:colOff>
      <xdr:row>12</xdr:row>
      <xdr:rowOff>1454150</xdr:rowOff>
    </xdr:to>
    <xdr:pic>
      <xdr:nvPicPr>
        <xdr:cNvPr id="4" name="图片 12">
          <a:extLst>
            <a:ext uri="{FF2B5EF4-FFF2-40B4-BE49-F238E27FC236}">
              <a16:creationId xmlns:a16="http://schemas.microsoft.com/office/drawing/2014/main" id="{00000000-0008-0000-0000-000004000000}"/>
            </a:ext>
          </a:extLst>
        </xdr:cNvPr>
        <xdr:cNvPicPr>
          <a:picLocks noChangeArrowheads="1"/>
        </xdr:cNvPicPr>
      </xdr:nvPicPr>
      <xdr:blipFill>
        <a:blip xmlns:r="http://schemas.openxmlformats.org/officeDocument/2006/relationships" r:embed="rId4" r:link="rId2"/>
        <a:stretch>
          <a:fillRect/>
        </a:stretch>
      </xdr:blipFill>
      <xdr:spPr bwMode="auto">
        <a:xfrm>
          <a:off x="3638550" y="556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13</xdr:row>
      <xdr:rowOff>104775</xdr:rowOff>
    </xdr:from>
    <xdr:to>
      <xdr:col>2</xdr:col>
      <xdr:colOff>1822450</xdr:colOff>
      <xdr:row>13</xdr:row>
      <xdr:rowOff>1454150</xdr:rowOff>
    </xdr:to>
    <xdr:pic>
      <xdr:nvPicPr>
        <xdr:cNvPr id="5" name="图片 16">
          <a:extLst>
            <a:ext uri="{FF2B5EF4-FFF2-40B4-BE49-F238E27FC236}">
              <a16:creationId xmlns:a16="http://schemas.microsoft.com/office/drawing/2014/main" id="{00000000-0008-0000-0000-000005000000}"/>
            </a:ext>
          </a:extLst>
        </xdr:cNvPr>
        <xdr:cNvPicPr>
          <a:picLocks noChangeArrowheads="1"/>
        </xdr:cNvPicPr>
      </xdr:nvPicPr>
      <xdr:blipFill>
        <a:blip xmlns:r="http://schemas.openxmlformats.org/officeDocument/2006/relationships" r:embed="rId5" r:link="rId2"/>
        <a:stretch>
          <a:fillRect/>
        </a:stretch>
      </xdr:blipFill>
      <xdr:spPr bwMode="auto">
        <a:xfrm>
          <a:off x="3638550" y="746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14</xdr:row>
      <xdr:rowOff>104775</xdr:rowOff>
    </xdr:from>
    <xdr:to>
      <xdr:col>2</xdr:col>
      <xdr:colOff>1822450</xdr:colOff>
      <xdr:row>14</xdr:row>
      <xdr:rowOff>1454150</xdr:rowOff>
    </xdr:to>
    <xdr:pic>
      <xdr:nvPicPr>
        <xdr:cNvPr id="6" name="图片 20">
          <a:extLst>
            <a:ext uri="{FF2B5EF4-FFF2-40B4-BE49-F238E27FC236}">
              <a16:creationId xmlns:a16="http://schemas.microsoft.com/office/drawing/2014/main" id="{00000000-0008-0000-0000-000006000000}"/>
            </a:ext>
          </a:extLst>
        </xdr:cNvPr>
        <xdr:cNvPicPr>
          <a:picLocks noChangeArrowheads="1"/>
        </xdr:cNvPicPr>
      </xdr:nvPicPr>
      <xdr:blipFill>
        <a:blip xmlns:r="http://schemas.openxmlformats.org/officeDocument/2006/relationships" r:embed="rId6" r:link="rId2"/>
        <a:stretch>
          <a:fillRect/>
        </a:stretch>
      </xdr:blipFill>
      <xdr:spPr bwMode="auto">
        <a:xfrm>
          <a:off x="3638550" y="937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15</xdr:row>
      <xdr:rowOff>104775</xdr:rowOff>
    </xdr:from>
    <xdr:to>
      <xdr:col>2</xdr:col>
      <xdr:colOff>1822450</xdr:colOff>
      <xdr:row>15</xdr:row>
      <xdr:rowOff>1454150</xdr:rowOff>
    </xdr:to>
    <xdr:pic>
      <xdr:nvPicPr>
        <xdr:cNvPr id="7" name="图片 24">
          <a:extLst>
            <a:ext uri="{FF2B5EF4-FFF2-40B4-BE49-F238E27FC236}">
              <a16:creationId xmlns:a16="http://schemas.microsoft.com/office/drawing/2014/main" id="{00000000-0008-0000-0000-000007000000}"/>
            </a:ext>
          </a:extLst>
        </xdr:cNvPr>
        <xdr:cNvPicPr>
          <a:picLocks noChangeArrowheads="1"/>
        </xdr:cNvPicPr>
      </xdr:nvPicPr>
      <xdr:blipFill>
        <a:blip xmlns:r="http://schemas.openxmlformats.org/officeDocument/2006/relationships" r:embed="rId7" r:link="rId2"/>
        <a:stretch>
          <a:fillRect/>
        </a:stretch>
      </xdr:blipFill>
      <xdr:spPr bwMode="auto">
        <a:xfrm>
          <a:off x="3638550" y="1127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16</xdr:row>
      <xdr:rowOff>104775</xdr:rowOff>
    </xdr:from>
    <xdr:to>
      <xdr:col>2</xdr:col>
      <xdr:colOff>1822450</xdr:colOff>
      <xdr:row>16</xdr:row>
      <xdr:rowOff>1454150</xdr:rowOff>
    </xdr:to>
    <xdr:pic>
      <xdr:nvPicPr>
        <xdr:cNvPr id="8" name="图片 28">
          <a:extLst>
            <a:ext uri="{FF2B5EF4-FFF2-40B4-BE49-F238E27FC236}">
              <a16:creationId xmlns:a16="http://schemas.microsoft.com/office/drawing/2014/main" id="{00000000-0008-0000-0000-000008000000}"/>
            </a:ext>
          </a:extLst>
        </xdr:cNvPr>
        <xdr:cNvPicPr>
          <a:picLocks noChangeArrowheads="1"/>
        </xdr:cNvPicPr>
      </xdr:nvPicPr>
      <xdr:blipFill>
        <a:blip xmlns:r="http://schemas.openxmlformats.org/officeDocument/2006/relationships" r:embed="rId8" r:link="rId2"/>
        <a:stretch>
          <a:fillRect/>
        </a:stretch>
      </xdr:blipFill>
      <xdr:spPr bwMode="auto">
        <a:xfrm>
          <a:off x="3638550" y="1318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17</xdr:row>
      <xdr:rowOff>104775</xdr:rowOff>
    </xdr:from>
    <xdr:to>
      <xdr:col>2</xdr:col>
      <xdr:colOff>1822450</xdr:colOff>
      <xdr:row>17</xdr:row>
      <xdr:rowOff>1454150</xdr:rowOff>
    </xdr:to>
    <xdr:pic>
      <xdr:nvPicPr>
        <xdr:cNvPr id="9" name="图片 4544">
          <a:extLst>
            <a:ext uri="{FF2B5EF4-FFF2-40B4-BE49-F238E27FC236}">
              <a16:creationId xmlns:a16="http://schemas.microsoft.com/office/drawing/2014/main" id="{00000000-0008-0000-0000-000009000000}"/>
            </a:ext>
          </a:extLst>
        </xdr:cNvPr>
        <xdr:cNvPicPr>
          <a:picLocks noChangeArrowheads="1"/>
        </xdr:cNvPicPr>
      </xdr:nvPicPr>
      <xdr:blipFill>
        <a:blip xmlns:r="http://schemas.openxmlformats.org/officeDocument/2006/relationships" r:embed="rId9" r:link="rId2"/>
        <a:stretch>
          <a:fillRect/>
        </a:stretch>
      </xdr:blipFill>
      <xdr:spPr bwMode="auto">
        <a:xfrm>
          <a:off x="3638550" y="1508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18</xdr:row>
      <xdr:rowOff>104775</xdr:rowOff>
    </xdr:from>
    <xdr:to>
      <xdr:col>2</xdr:col>
      <xdr:colOff>1822450</xdr:colOff>
      <xdr:row>18</xdr:row>
      <xdr:rowOff>1454150</xdr:rowOff>
    </xdr:to>
    <xdr:pic>
      <xdr:nvPicPr>
        <xdr:cNvPr id="10" name="图片 4548">
          <a:extLst>
            <a:ext uri="{FF2B5EF4-FFF2-40B4-BE49-F238E27FC236}">
              <a16:creationId xmlns:a16="http://schemas.microsoft.com/office/drawing/2014/main" id="{00000000-0008-0000-0000-00000A000000}"/>
            </a:ext>
          </a:extLst>
        </xdr:cNvPr>
        <xdr:cNvPicPr>
          <a:picLocks noChangeArrowheads="1"/>
        </xdr:cNvPicPr>
      </xdr:nvPicPr>
      <xdr:blipFill>
        <a:blip xmlns:r="http://schemas.openxmlformats.org/officeDocument/2006/relationships" r:embed="rId10" r:link="rId2"/>
        <a:stretch>
          <a:fillRect/>
        </a:stretch>
      </xdr:blipFill>
      <xdr:spPr bwMode="auto">
        <a:xfrm>
          <a:off x="3638550" y="1699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19</xdr:row>
      <xdr:rowOff>104775</xdr:rowOff>
    </xdr:from>
    <xdr:to>
      <xdr:col>2</xdr:col>
      <xdr:colOff>1822450</xdr:colOff>
      <xdr:row>19</xdr:row>
      <xdr:rowOff>1454150</xdr:rowOff>
    </xdr:to>
    <xdr:pic>
      <xdr:nvPicPr>
        <xdr:cNvPr id="11" name="图片 4552">
          <a:extLst>
            <a:ext uri="{FF2B5EF4-FFF2-40B4-BE49-F238E27FC236}">
              <a16:creationId xmlns:a16="http://schemas.microsoft.com/office/drawing/2014/main" id="{00000000-0008-0000-0000-00000B000000}"/>
            </a:ext>
          </a:extLst>
        </xdr:cNvPr>
        <xdr:cNvPicPr>
          <a:picLocks noChangeArrowheads="1"/>
        </xdr:cNvPicPr>
      </xdr:nvPicPr>
      <xdr:blipFill>
        <a:blip xmlns:r="http://schemas.openxmlformats.org/officeDocument/2006/relationships" r:embed="rId11" r:link="rId2"/>
        <a:stretch>
          <a:fillRect/>
        </a:stretch>
      </xdr:blipFill>
      <xdr:spPr bwMode="auto">
        <a:xfrm>
          <a:off x="3638550" y="1889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20</xdr:row>
      <xdr:rowOff>104775</xdr:rowOff>
    </xdr:from>
    <xdr:to>
      <xdr:col>2</xdr:col>
      <xdr:colOff>1822450</xdr:colOff>
      <xdr:row>20</xdr:row>
      <xdr:rowOff>1454150</xdr:rowOff>
    </xdr:to>
    <xdr:pic>
      <xdr:nvPicPr>
        <xdr:cNvPr id="12" name="图片 4556">
          <a:extLst>
            <a:ext uri="{FF2B5EF4-FFF2-40B4-BE49-F238E27FC236}">
              <a16:creationId xmlns:a16="http://schemas.microsoft.com/office/drawing/2014/main" id="{00000000-0008-0000-0000-00000C000000}"/>
            </a:ext>
          </a:extLst>
        </xdr:cNvPr>
        <xdr:cNvPicPr>
          <a:picLocks noChangeArrowheads="1"/>
        </xdr:cNvPicPr>
      </xdr:nvPicPr>
      <xdr:blipFill>
        <a:blip xmlns:r="http://schemas.openxmlformats.org/officeDocument/2006/relationships" r:embed="rId12" r:link="rId2"/>
        <a:stretch>
          <a:fillRect/>
        </a:stretch>
      </xdr:blipFill>
      <xdr:spPr bwMode="auto">
        <a:xfrm>
          <a:off x="3638550" y="2080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21</xdr:row>
      <xdr:rowOff>104775</xdr:rowOff>
    </xdr:from>
    <xdr:to>
      <xdr:col>2</xdr:col>
      <xdr:colOff>1822450</xdr:colOff>
      <xdr:row>21</xdr:row>
      <xdr:rowOff>1454150</xdr:rowOff>
    </xdr:to>
    <xdr:pic>
      <xdr:nvPicPr>
        <xdr:cNvPr id="13" name="图片 4560">
          <a:extLst>
            <a:ext uri="{FF2B5EF4-FFF2-40B4-BE49-F238E27FC236}">
              <a16:creationId xmlns:a16="http://schemas.microsoft.com/office/drawing/2014/main" id="{00000000-0008-0000-0000-00000D000000}"/>
            </a:ext>
          </a:extLst>
        </xdr:cNvPr>
        <xdr:cNvPicPr>
          <a:picLocks noChangeArrowheads="1"/>
        </xdr:cNvPicPr>
      </xdr:nvPicPr>
      <xdr:blipFill>
        <a:blip xmlns:r="http://schemas.openxmlformats.org/officeDocument/2006/relationships" r:embed="rId13" r:link="rId2"/>
        <a:stretch>
          <a:fillRect/>
        </a:stretch>
      </xdr:blipFill>
      <xdr:spPr bwMode="auto">
        <a:xfrm>
          <a:off x="3638550" y="2270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22</xdr:row>
      <xdr:rowOff>104775</xdr:rowOff>
    </xdr:from>
    <xdr:to>
      <xdr:col>2</xdr:col>
      <xdr:colOff>1822450</xdr:colOff>
      <xdr:row>22</xdr:row>
      <xdr:rowOff>1454150</xdr:rowOff>
    </xdr:to>
    <xdr:pic>
      <xdr:nvPicPr>
        <xdr:cNvPr id="14" name="图片 4564">
          <a:extLst>
            <a:ext uri="{FF2B5EF4-FFF2-40B4-BE49-F238E27FC236}">
              <a16:creationId xmlns:a16="http://schemas.microsoft.com/office/drawing/2014/main" id="{00000000-0008-0000-0000-00000E000000}"/>
            </a:ext>
          </a:extLst>
        </xdr:cNvPr>
        <xdr:cNvPicPr>
          <a:picLocks noChangeArrowheads="1"/>
        </xdr:cNvPicPr>
      </xdr:nvPicPr>
      <xdr:blipFill>
        <a:blip xmlns:r="http://schemas.openxmlformats.org/officeDocument/2006/relationships" r:embed="rId14" r:link="rId2"/>
        <a:stretch>
          <a:fillRect/>
        </a:stretch>
      </xdr:blipFill>
      <xdr:spPr bwMode="auto">
        <a:xfrm>
          <a:off x="3638550" y="2461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23</xdr:row>
      <xdr:rowOff>104775</xdr:rowOff>
    </xdr:from>
    <xdr:to>
      <xdr:col>2</xdr:col>
      <xdr:colOff>1822450</xdr:colOff>
      <xdr:row>23</xdr:row>
      <xdr:rowOff>1454150</xdr:rowOff>
    </xdr:to>
    <xdr:pic>
      <xdr:nvPicPr>
        <xdr:cNvPr id="15" name="图片 4569">
          <a:extLst>
            <a:ext uri="{FF2B5EF4-FFF2-40B4-BE49-F238E27FC236}">
              <a16:creationId xmlns:a16="http://schemas.microsoft.com/office/drawing/2014/main" id="{00000000-0008-0000-0000-00000F000000}"/>
            </a:ext>
          </a:extLst>
        </xdr:cNvPr>
        <xdr:cNvPicPr>
          <a:picLocks noChangeArrowheads="1"/>
        </xdr:cNvPicPr>
      </xdr:nvPicPr>
      <xdr:blipFill>
        <a:blip xmlns:r="http://schemas.openxmlformats.org/officeDocument/2006/relationships" r:embed="rId15" r:link="rId2"/>
        <a:stretch>
          <a:fillRect/>
        </a:stretch>
      </xdr:blipFill>
      <xdr:spPr bwMode="auto">
        <a:xfrm>
          <a:off x="3638550" y="2651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24</xdr:row>
      <xdr:rowOff>104775</xdr:rowOff>
    </xdr:from>
    <xdr:to>
      <xdr:col>2</xdr:col>
      <xdr:colOff>1822450</xdr:colOff>
      <xdr:row>24</xdr:row>
      <xdr:rowOff>1454150</xdr:rowOff>
    </xdr:to>
    <xdr:pic>
      <xdr:nvPicPr>
        <xdr:cNvPr id="16" name="图片 4573">
          <a:extLst>
            <a:ext uri="{FF2B5EF4-FFF2-40B4-BE49-F238E27FC236}">
              <a16:creationId xmlns:a16="http://schemas.microsoft.com/office/drawing/2014/main" id="{00000000-0008-0000-0000-000010000000}"/>
            </a:ext>
          </a:extLst>
        </xdr:cNvPr>
        <xdr:cNvPicPr>
          <a:picLocks noChangeArrowheads="1"/>
        </xdr:cNvPicPr>
      </xdr:nvPicPr>
      <xdr:blipFill>
        <a:blip xmlns:r="http://schemas.openxmlformats.org/officeDocument/2006/relationships" r:embed="rId16" r:link="rId2"/>
        <a:stretch>
          <a:fillRect/>
        </a:stretch>
      </xdr:blipFill>
      <xdr:spPr bwMode="auto">
        <a:xfrm>
          <a:off x="3638550" y="2842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25</xdr:row>
      <xdr:rowOff>104775</xdr:rowOff>
    </xdr:from>
    <xdr:to>
      <xdr:col>2</xdr:col>
      <xdr:colOff>1822450</xdr:colOff>
      <xdr:row>25</xdr:row>
      <xdr:rowOff>1454150</xdr:rowOff>
    </xdr:to>
    <xdr:pic>
      <xdr:nvPicPr>
        <xdr:cNvPr id="17" name="图片 13569">
          <a:extLst>
            <a:ext uri="{FF2B5EF4-FFF2-40B4-BE49-F238E27FC236}">
              <a16:creationId xmlns:a16="http://schemas.microsoft.com/office/drawing/2014/main" id="{00000000-0008-0000-0000-000011000000}"/>
            </a:ext>
          </a:extLst>
        </xdr:cNvPr>
        <xdr:cNvPicPr>
          <a:picLocks noChangeArrowheads="1"/>
        </xdr:cNvPicPr>
      </xdr:nvPicPr>
      <xdr:blipFill>
        <a:blip xmlns:r="http://schemas.openxmlformats.org/officeDocument/2006/relationships" r:embed="rId17" r:link="rId2"/>
        <a:stretch>
          <a:fillRect/>
        </a:stretch>
      </xdr:blipFill>
      <xdr:spPr bwMode="auto">
        <a:xfrm>
          <a:off x="3638550" y="3032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26</xdr:row>
      <xdr:rowOff>104775</xdr:rowOff>
    </xdr:from>
    <xdr:to>
      <xdr:col>2</xdr:col>
      <xdr:colOff>1822450</xdr:colOff>
      <xdr:row>26</xdr:row>
      <xdr:rowOff>1454150</xdr:rowOff>
    </xdr:to>
    <xdr:pic>
      <xdr:nvPicPr>
        <xdr:cNvPr id="18" name="图片 13573">
          <a:extLst>
            <a:ext uri="{FF2B5EF4-FFF2-40B4-BE49-F238E27FC236}">
              <a16:creationId xmlns:a16="http://schemas.microsoft.com/office/drawing/2014/main" id="{00000000-0008-0000-0000-000012000000}"/>
            </a:ext>
          </a:extLst>
        </xdr:cNvPr>
        <xdr:cNvPicPr>
          <a:picLocks noChangeArrowheads="1"/>
        </xdr:cNvPicPr>
      </xdr:nvPicPr>
      <xdr:blipFill>
        <a:blip xmlns:r="http://schemas.openxmlformats.org/officeDocument/2006/relationships" r:embed="rId18" r:link="rId2"/>
        <a:stretch>
          <a:fillRect/>
        </a:stretch>
      </xdr:blipFill>
      <xdr:spPr bwMode="auto">
        <a:xfrm>
          <a:off x="3638550" y="3223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27</xdr:row>
      <xdr:rowOff>104775</xdr:rowOff>
    </xdr:from>
    <xdr:to>
      <xdr:col>2</xdr:col>
      <xdr:colOff>1822450</xdr:colOff>
      <xdr:row>27</xdr:row>
      <xdr:rowOff>1454150</xdr:rowOff>
    </xdr:to>
    <xdr:pic>
      <xdr:nvPicPr>
        <xdr:cNvPr id="19" name="图片 13577">
          <a:extLst>
            <a:ext uri="{FF2B5EF4-FFF2-40B4-BE49-F238E27FC236}">
              <a16:creationId xmlns:a16="http://schemas.microsoft.com/office/drawing/2014/main" id="{00000000-0008-0000-0000-000013000000}"/>
            </a:ext>
          </a:extLst>
        </xdr:cNvPr>
        <xdr:cNvPicPr>
          <a:picLocks noChangeArrowheads="1"/>
        </xdr:cNvPicPr>
      </xdr:nvPicPr>
      <xdr:blipFill>
        <a:blip xmlns:r="http://schemas.openxmlformats.org/officeDocument/2006/relationships" r:embed="rId19" r:link="rId2"/>
        <a:stretch>
          <a:fillRect/>
        </a:stretch>
      </xdr:blipFill>
      <xdr:spPr bwMode="auto">
        <a:xfrm>
          <a:off x="3638550" y="3413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28</xdr:row>
      <xdr:rowOff>104775</xdr:rowOff>
    </xdr:from>
    <xdr:to>
      <xdr:col>2</xdr:col>
      <xdr:colOff>1822450</xdr:colOff>
      <xdr:row>28</xdr:row>
      <xdr:rowOff>1454150</xdr:rowOff>
    </xdr:to>
    <xdr:pic>
      <xdr:nvPicPr>
        <xdr:cNvPr id="20" name="图片 13589">
          <a:extLst>
            <a:ext uri="{FF2B5EF4-FFF2-40B4-BE49-F238E27FC236}">
              <a16:creationId xmlns:a16="http://schemas.microsoft.com/office/drawing/2014/main" id="{00000000-0008-0000-0000-000014000000}"/>
            </a:ext>
          </a:extLst>
        </xdr:cNvPr>
        <xdr:cNvPicPr>
          <a:picLocks noChangeArrowheads="1"/>
        </xdr:cNvPicPr>
      </xdr:nvPicPr>
      <xdr:blipFill>
        <a:blip xmlns:r="http://schemas.openxmlformats.org/officeDocument/2006/relationships" r:embed="rId20" r:link="rId2"/>
        <a:stretch>
          <a:fillRect/>
        </a:stretch>
      </xdr:blipFill>
      <xdr:spPr bwMode="auto">
        <a:xfrm>
          <a:off x="3638550" y="3604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29</xdr:row>
      <xdr:rowOff>104775</xdr:rowOff>
    </xdr:from>
    <xdr:to>
      <xdr:col>2</xdr:col>
      <xdr:colOff>1822450</xdr:colOff>
      <xdr:row>29</xdr:row>
      <xdr:rowOff>1454150</xdr:rowOff>
    </xdr:to>
    <xdr:pic>
      <xdr:nvPicPr>
        <xdr:cNvPr id="21" name="图片 13593">
          <a:extLst>
            <a:ext uri="{FF2B5EF4-FFF2-40B4-BE49-F238E27FC236}">
              <a16:creationId xmlns:a16="http://schemas.microsoft.com/office/drawing/2014/main" id="{00000000-0008-0000-0000-000015000000}"/>
            </a:ext>
          </a:extLst>
        </xdr:cNvPr>
        <xdr:cNvPicPr>
          <a:picLocks noChangeArrowheads="1"/>
        </xdr:cNvPicPr>
      </xdr:nvPicPr>
      <xdr:blipFill>
        <a:blip xmlns:r="http://schemas.openxmlformats.org/officeDocument/2006/relationships" r:embed="rId21" r:link="rId2"/>
        <a:stretch>
          <a:fillRect/>
        </a:stretch>
      </xdr:blipFill>
      <xdr:spPr bwMode="auto">
        <a:xfrm>
          <a:off x="3638550" y="3794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30</xdr:row>
      <xdr:rowOff>104775</xdr:rowOff>
    </xdr:from>
    <xdr:to>
      <xdr:col>2</xdr:col>
      <xdr:colOff>1822450</xdr:colOff>
      <xdr:row>30</xdr:row>
      <xdr:rowOff>1454150</xdr:rowOff>
    </xdr:to>
    <xdr:pic>
      <xdr:nvPicPr>
        <xdr:cNvPr id="22" name="图片 13597">
          <a:extLst>
            <a:ext uri="{FF2B5EF4-FFF2-40B4-BE49-F238E27FC236}">
              <a16:creationId xmlns:a16="http://schemas.microsoft.com/office/drawing/2014/main" id="{00000000-0008-0000-0000-000016000000}"/>
            </a:ext>
          </a:extLst>
        </xdr:cNvPr>
        <xdr:cNvPicPr>
          <a:picLocks noChangeArrowheads="1"/>
        </xdr:cNvPicPr>
      </xdr:nvPicPr>
      <xdr:blipFill>
        <a:blip xmlns:r="http://schemas.openxmlformats.org/officeDocument/2006/relationships" r:embed="rId22" r:link="rId2"/>
        <a:stretch>
          <a:fillRect/>
        </a:stretch>
      </xdr:blipFill>
      <xdr:spPr bwMode="auto">
        <a:xfrm>
          <a:off x="3638550" y="3985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31</xdr:row>
      <xdr:rowOff>104775</xdr:rowOff>
    </xdr:from>
    <xdr:to>
      <xdr:col>2</xdr:col>
      <xdr:colOff>1822450</xdr:colOff>
      <xdr:row>31</xdr:row>
      <xdr:rowOff>1454150</xdr:rowOff>
    </xdr:to>
    <xdr:pic>
      <xdr:nvPicPr>
        <xdr:cNvPr id="23" name="图片 13602">
          <a:extLst>
            <a:ext uri="{FF2B5EF4-FFF2-40B4-BE49-F238E27FC236}">
              <a16:creationId xmlns:a16="http://schemas.microsoft.com/office/drawing/2014/main" id="{00000000-0008-0000-0000-000017000000}"/>
            </a:ext>
          </a:extLst>
        </xdr:cNvPr>
        <xdr:cNvPicPr>
          <a:picLocks noChangeArrowheads="1"/>
        </xdr:cNvPicPr>
      </xdr:nvPicPr>
      <xdr:blipFill>
        <a:blip xmlns:r="http://schemas.openxmlformats.org/officeDocument/2006/relationships" r:embed="rId23" r:link="rId2"/>
        <a:stretch>
          <a:fillRect/>
        </a:stretch>
      </xdr:blipFill>
      <xdr:spPr bwMode="auto">
        <a:xfrm>
          <a:off x="3638550" y="4175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32</xdr:row>
      <xdr:rowOff>104775</xdr:rowOff>
    </xdr:from>
    <xdr:to>
      <xdr:col>2</xdr:col>
      <xdr:colOff>1822450</xdr:colOff>
      <xdr:row>32</xdr:row>
      <xdr:rowOff>1454150</xdr:rowOff>
    </xdr:to>
    <xdr:pic>
      <xdr:nvPicPr>
        <xdr:cNvPr id="24" name="图片 13606">
          <a:extLst>
            <a:ext uri="{FF2B5EF4-FFF2-40B4-BE49-F238E27FC236}">
              <a16:creationId xmlns:a16="http://schemas.microsoft.com/office/drawing/2014/main" id="{00000000-0008-0000-0000-000018000000}"/>
            </a:ext>
          </a:extLst>
        </xdr:cNvPr>
        <xdr:cNvPicPr>
          <a:picLocks noChangeArrowheads="1"/>
        </xdr:cNvPicPr>
      </xdr:nvPicPr>
      <xdr:blipFill>
        <a:blip xmlns:r="http://schemas.openxmlformats.org/officeDocument/2006/relationships" r:embed="rId24" r:link="rId2"/>
        <a:stretch>
          <a:fillRect/>
        </a:stretch>
      </xdr:blipFill>
      <xdr:spPr bwMode="auto">
        <a:xfrm>
          <a:off x="3638550" y="4366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33</xdr:row>
      <xdr:rowOff>104775</xdr:rowOff>
    </xdr:from>
    <xdr:to>
      <xdr:col>2</xdr:col>
      <xdr:colOff>1822450</xdr:colOff>
      <xdr:row>33</xdr:row>
      <xdr:rowOff>1454150</xdr:rowOff>
    </xdr:to>
    <xdr:pic>
      <xdr:nvPicPr>
        <xdr:cNvPr id="25" name="图片 13610">
          <a:extLst>
            <a:ext uri="{FF2B5EF4-FFF2-40B4-BE49-F238E27FC236}">
              <a16:creationId xmlns:a16="http://schemas.microsoft.com/office/drawing/2014/main" id="{00000000-0008-0000-0000-000019000000}"/>
            </a:ext>
          </a:extLst>
        </xdr:cNvPr>
        <xdr:cNvPicPr>
          <a:picLocks noChangeArrowheads="1"/>
        </xdr:cNvPicPr>
      </xdr:nvPicPr>
      <xdr:blipFill>
        <a:blip xmlns:r="http://schemas.openxmlformats.org/officeDocument/2006/relationships" r:embed="rId25" r:link="rId2"/>
        <a:stretch>
          <a:fillRect/>
        </a:stretch>
      </xdr:blipFill>
      <xdr:spPr bwMode="auto">
        <a:xfrm>
          <a:off x="3638550" y="4556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34</xdr:row>
      <xdr:rowOff>104775</xdr:rowOff>
    </xdr:from>
    <xdr:to>
      <xdr:col>2</xdr:col>
      <xdr:colOff>1822450</xdr:colOff>
      <xdr:row>34</xdr:row>
      <xdr:rowOff>1454150</xdr:rowOff>
    </xdr:to>
    <xdr:pic>
      <xdr:nvPicPr>
        <xdr:cNvPr id="26" name="图片 13614">
          <a:extLst>
            <a:ext uri="{FF2B5EF4-FFF2-40B4-BE49-F238E27FC236}">
              <a16:creationId xmlns:a16="http://schemas.microsoft.com/office/drawing/2014/main" id="{00000000-0008-0000-0000-00001A000000}"/>
            </a:ext>
          </a:extLst>
        </xdr:cNvPr>
        <xdr:cNvPicPr>
          <a:picLocks noChangeArrowheads="1"/>
        </xdr:cNvPicPr>
      </xdr:nvPicPr>
      <xdr:blipFill>
        <a:blip xmlns:r="http://schemas.openxmlformats.org/officeDocument/2006/relationships" r:embed="rId26" r:link="rId2"/>
        <a:stretch>
          <a:fillRect/>
        </a:stretch>
      </xdr:blipFill>
      <xdr:spPr bwMode="auto">
        <a:xfrm>
          <a:off x="3638550" y="4747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35</xdr:row>
      <xdr:rowOff>104775</xdr:rowOff>
    </xdr:from>
    <xdr:to>
      <xdr:col>2</xdr:col>
      <xdr:colOff>1822450</xdr:colOff>
      <xdr:row>35</xdr:row>
      <xdr:rowOff>1454150</xdr:rowOff>
    </xdr:to>
    <xdr:pic>
      <xdr:nvPicPr>
        <xdr:cNvPr id="27" name="图片 13618">
          <a:extLst>
            <a:ext uri="{FF2B5EF4-FFF2-40B4-BE49-F238E27FC236}">
              <a16:creationId xmlns:a16="http://schemas.microsoft.com/office/drawing/2014/main" id="{00000000-0008-0000-0000-00001B000000}"/>
            </a:ext>
          </a:extLst>
        </xdr:cNvPr>
        <xdr:cNvPicPr>
          <a:picLocks noChangeArrowheads="1"/>
        </xdr:cNvPicPr>
      </xdr:nvPicPr>
      <xdr:blipFill>
        <a:blip xmlns:r="http://schemas.openxmlformats.org/officeDocument/2006/relationships" r:embed="rId27" r:link="rId2"/>
        <a:stretch>
          <a:fillRect/>
        </a:stretch>
      </xdr:blipFill>
      <xdr:spPr bwMode="auto">
        <a:xfrm>
          <a:off x="3638550" y="4937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36</xdr:row>
      <xdr:rowOff>104775</xdr:rowOff>
    </xdr:from>
    <xdr:to>
      <xdr:col>2</xdr:col>
      <xdr:colOff>1822450</xdr:colOff>
      <xdr:row>36</xdr:row>
      <xdr:rowOff>1454150</xdr:rowOff>
    </xdr:to>
    <xdr:pic>
      <xdr:nvPicPr>
        <xdr:cNvPr id="28" name="图片 13622">
          <a:extLst>
            <a:ext uri="{FF2B5EF4-FFF2-40B4-BE49-F238E27FC236}">
              <a16:creationId xmlns:a16="http://schemas.microsoft.com/office/drawing/2014/main" id="{00000000-0008-0000-0000-00001C000000}"/>
            </a:ext>
          </a:extLst>
        </xdr:cNvPr>
        <xdr:cNvPicPr>
          <a:picLocks noChangeArrowheads="1"/>
        </xdr:cNvPicPr>
      </xdr:nvPicPr>
      <xdr:blipFill>
        <a:blip xmlns:r="http://schemas.openxmlformats.org/officeDocument/2006/relationships" r:embed="rId28" r:link="rId2"/>
        <a:stretch>
          <a:fillRect/>
        </a:stretch>
      </xdr:blipFill>
      <xdr:spPr bwMode="auto">
        <a:xfrm>
          <a:off x="3638550" y="5128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37</xdr:row>
      <xdr:rowOff>104775</xdr:rowOff>
    </xdr:from>
    <xdr:to>
      <xdr:col>2</xdr:col>
      <xdr:colOff>1822450</xdr:colOff>
      <xdr:row>37</xdr:row>
      <xdr:rowOff>1454150</xdr:rowOff>
    </xdr:to>
    <xdr:pic>
      <xdr:nvPicPr>
        <xdr:cNvPr id="29" name="图片 13626">
          <a:extLst>
            <a:ext uri="{FF2B5EF4-FFF2-40B4-BE49-F238E27FC236}">
              <a16:creationId xmlns:a16="http://schemas.microsoft.com/office/drawing/2014/main" id="{00000000-0008-0000-0000-00001D000000}"/>
            </a:ext>
          </a:extLst>
        </xdr:cNvPr>
        <xdr:cNvPicPr>
          <a:picLocks noChangeArrowheads="1"/>
        </xdr:cNvPicPr>
      </xdr:nvPicPr>
      <xdr:blipFill>
        <a:blip xmlns:r="http://schemas.openxmlformats.org/officeDocument/2006/relationships" r:embed="rId29" r:link="rId2"/>
        <a:stretch>
          <a:fillRect/>
        </a:stretch>
      </xdr:blipFill>
      <xdr:spPr bwMode="auto">
        <a:xfrm>
          <a:off x="3638550" y="5318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38</xdr:row>
      <xdr:rowOff>104775</xdr:rowOff>
    </xdr:from>
    <xdr:to>
      <xdr:col>2</xdr:col>
      <xdr:colOff>1822450</xdr:colOff>
      <xdr:row>38</xdr:row>
      <xdr:rowOff>1454150</xdr:rowOff>
    </xdr:to>
    <xdr:pic>
      <xdr:nvPicPr>
        <xdr:cNvPr id="30" name="图片 13630">
          <a:extLst>
            <a:ext uri="{FF2B5EF4-FFF2-40B4-BE49-F238E27FC236}">
              <a16:creationId xmlns:a16="http://schemas.microsoft.com/office/drawing/2014/main" id="{00000000-0008-0000-0000-00001E000000}"/>
            </a:ext>
          </a:extLst>
        </xdr:cNvPr>
        <xdr:cNvPicPr>
          <a:picLocks noChangeArrowheads="1"/>
        </xdr:cNvPicPr>
      </xdr:nvPicPr>
      <xdr:blipFill>
        <a:blip xmlns:r="http://schemas.openxmlformats.org/officeDocument/2006/relationships" r:embed="rId30" r:link="rId2"/>
        <a:stretch>
          <a:fillRect/>
        </a:stretch>
      </xdr:blipFill>
      <xdr:spPr bwMode="auto">
        <a:xfrm>
          <a:off x="3638550" y="5509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39</xdr:row>
      <xdr:rowOff>104775</xdr:rowOff>
    </xdr:from>
    <xdr:to>
      <xdr:col>2</xdr:col>
      <xdr:colOff>1822450</xdr:colOff>
      <xdr:row>39</xdr:row>
      <xdr:rowOff>1454150</xdr:rowOff>
    </xdr:to>
    <xdr:pic>
      <xdr:nvPicPr>
        <xdr:cNvPr id="31" name="图片 13634">
          <a:extLst>
            <a:ext uri="{FF2B5EF4-FFF2-40B4-BE49-F238E27FC236}">
              <a16:creationId xmlns:a16="http://schemas.microsoft.com/office/drawing/2014/main" id="{00000000-0008-0000-0000-00001F000000}"/>
            </a:ext>
          </a:extLst>
        </xdr:cNvPr>
        <xdr:cNvPicPr>
          <a:picLocks noChangeArrowheads="1"/>
        </xdr:cNvPicPr>
      </xdr:nvPicPr>
      <xdr:blipFill>
        <a:blip xmlns:r="http://schemas.openxmlformats.org/officeDocument/2006/relationships" r:embed="rId31" r:link="rId2"/>
        <a:stretch>
          <a:fillRect/>
        </a:stretch>
      </xdr:blipFill>
      <xdr:spPr bwMode="auto">
        <a:xfrm>
          <a:off x="3638550" y="5699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40</xdr:row>
      <xdr:rowOff>104775</xdr:rowOff>
    </xdr:from>
    <xdr:to>
      <xdr:col>2</xdr:col>
      <xdr:colOff>1822450</xdr:colOff>
      <xdr:row>40</xdr:row>
      <xdr:rowOff>1454150</xdr:rowOff>
    </xdr:to>
    <xdr:pic>
      <xdr:nvPicPr>
        <xdr:cNvPr id="32" name="图片 13638">
          <a:extLst>
            <a:ext uri="{FF2B5EF4-FFF2-40B4-BE49-F238E27FC236}">
              <a16:creationId xmlns:a16="http://schemas.microsoft.com/office/drawing/2014/main" id="{00000000-0008-0000-0000-000020000000}"/>
            </a:ext>
          </a:extLst>
        </xdr:cNvPr>
        <xdr:cNvPicPr>
          <a:picLocks noChangeArrowheads="1"/>
        </xdr:cNvPicPr>
      </xdr:nvPicPr>
      <xdr:blipFill>
        <a:blip xmlns:r="http://schemas.openxmlformats.org/officeDocument/2006/relationships" r:embed="rId32" r:link="rId2"/>
        <a:stretch>
          <a:fillRect/>
        </a:stretch>
      </xdr:blipFill>
      <xdr:spPr bwMode="auto">
        <a:xfrm>
          <a:off x="3638550" y="5890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41</xdr:row>
      <xdr:rowOff>104775</xdr:rowOff>
    </xdr:from>
    <xdr:to>
      <xdr:col>2</xdr:col>
      <xdr:colOff>1822450</xdr:colOff>
      <xdr:row>41</xdr:row>
      <xdr:rowOff>1454150</xdr:rowOff>
    </xdr:to>
    <xdr:pic>
      <xdr:nvPicPr>
        <xdr:cNvPr id="33" name="图片 13642">
          <a:extLst>
            <a:ext uri="{FF2B5EF4-FFF2-40B4-BE49-F238E27FC236}">
              <a16:creationId xmlns:a16="http://schemas.microsoft.com/office/drawing/2014/main" id="{00000000-0008-0000-0000-000021000000}"/>
            </a:ext>
          </a:extLst>
        </xdr:cNvPr>
        <xdr:cNvPicPr>
          <a:picLocks noChangeArrowheads="1"/>
        </xdr:cNvPicPr>
      </xdr:nvPicPr>
      <xdr:blipFill>
        <a:blip xmlns:r="http://schemas.openxmlformats.org/officeDocument/2006/relationships" r:embed="rId33" r:link="rId2"/>
        <a:stretch>
          <a:fillRect/>
        </a:stretch>
      </xdr:blipFill>
      <xdr:spPr bwMode="auto">
        <a:xfrm>
          <a:off x="3638550" y="6080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42</xdr:row>
      <xdr:rowOff>104775</xdr:rowOff>
    </xdr:from>
    <xdr:to>
      <xdr:col>2</xdr:col>
      <xdr:colOff>1822450</xdr:colOff>
      <xdr:row>42</xdr:row>
      <xdr:rowOff>1454150</xdr:rowOff>
    </xdr:to>
    <xdr:pic>
      <xdr:nvPicPr>
        <xdr:cNvPr id="34" name="图片 13646">
          <a:extLst>
            <a:ext uri="{FF2B5EF4-FFF2-40B4-BE49-F238E27FC236}">
              <a16:creationId xmlns:a16="http://schemas.microsoft.com/office/drawing/2014/main" id="{00000000-0008-0000-0000-000022000000}"/>
            </a:ext>
          </a:extLst>
        </xdr:cNvPr>
        <xdr:cNvPicPr>
          <a:picLocks noChangeArrowheads="1"/>
        </xdr:cNvPicPr>
      </xdr:nvPicPr>
      <xdr:blipFill>
        <a:blip xmlns:r="http://schemas.openxmlformats.org/officeDocument/2006/relationships" r:embed="rId34" r:link="rId2"/>
        <a:stretch>
          <a:fillRect/>
        </a:stretch>
      </xdr:blipFill>
      <xdr:spPr bwMode="auto">
        <a:xfrm>
          <a:off x="3638550" y="6271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43</xdr:row>
      <xdr:rowOff>104775</xdr:rowOff>
    </xdr:from>
    <xdr:to>
      <xdr:col>2</xdr:col>
      <xdr:colOff>1822450</xdr:colOff>
      <xdr:row>43</xdr:row>
      <xdr:rowOff>1454150</xdr:rowOff>
    </xdr:to>
    <xdr:pic>
      <xdr:nvPicPr>
        <xdr:cNvPr id="35" name="图片 13650">
          <a:extLst>
            <a:ext uri="{FF2B5EF4-FFF2-40B4-BE49-F238E27FC236}">
              <a16:creationId xmlns:a16="http://schemas.microsoft.com/office/drawing/2014/main" id="{00000000-0008-0000-0000-000023000000}"/>
            </a:ext>
          </a:extLst>
        </xdr:cNvPr>
        <xdr:cNvPicPr>
          <a:picLocks noChangeArrowheads="1"/>
        </xdr:cNvPicPr>
      </xdr:nvPicPr>
      <xdr:blipFill>
        <a:blip xmlns:r="http://schemas.openxmlformats.org/officeDocument/2006/relationships" r:embed="rId35" r:link="rId2"/>
        <a:stretch>
          <a:fillRect/>
        </a:stretch>
      </xdr:blipFill>
      <xdr:spPr bwMode="auto">
        <a:xfrm>
          <a:off x="3638550" y="6461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44</xdr:row>
      <xdr:rowOff>104775</xdr:rowOff>
    </xdr:from>
    <xdr:to>
      <xdr:col>2</xdr:col>
      <xdr:colOff>1822450</xdr:colOff>
      <xdr:row>44</xdr:row>
      <xdr:rowOff>1454150</xdr:rowOff>
    </xdr:to>
    <xdr:pic>
      <xdr:nvPicPr>
        <xdr:cNvPr id="36" name="图片 13654">
          <a:extLst>
            <a:ext uri="{FF2B5EF4-FFF2-40B4-BE49-F238E27FC236}">
              <a16:creationId xmlns:a16="http://schemas.microsoft.com/office/drawing/2014/main" id="{00000000-0008-0000-0000-000024000000}"/>
            </a:ext>
          </a:extLst>
        </xdr:cNvPr>
        <xdr:cNvPicPr>
          <a:picLocks noChangeArrowheads="1"/>
        </xdr:cNvPicPr>
      </xdr:nvPicPr>
      <xdr:blipFill>
        <a:blip xmlns:r="http://schemas.openxmlformats.org/officeDocument/2006/relationships" r:embed="rId36" r:link="rId2"/>
        <a:stretch>
          <a:fillRect/>
        </a:stretch>
      </xdr:blipFill>
      <xdr:spPr bwMode="auto">
        <a:xfrm>
          <a:off x="3638550" y="6652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45</xdr:row>
      <xdr:rowOff>104775</xdr:rowOff>
    </xdr:from>
    <xdr:to>
      <xdr:col>2</xdr:col>
      <xdr:colOff>1822450</xdr:colOff>
      <xdr:row>45</xdr:row>
      <xdr:rowOff>1454150</xdr:rowOff>
    </xdr:to>
    <xdr:pic>
      <xdr:nvPicPr>
        <xdr:cNvPr id="37" name="图片 13658">
          <a:extLst>
            <a:ext uri="{FF2B5EF4-FFF2-40B4-BE49-F238E27FC236}">
              <a16:creationId xmlns:a16="http://schemas.microsoft.com/office/drawing/2014/main" id="{00000000-0008-0000-0000-000025000000}"/>
            </a:ext>
          </a:extLst>
        </xdr:cNvPr>
        <xdr:cNvPicPr>
          <a:picLocks noChangeArrowheads="1"/>
        </xdr:cNvPicPr>
      </xdr:nvPicPr>
      <xdr:blipFill>
        <a:blip xmlns:r="http://schemas.openxmlformats.org/officeDocument/2006/relationships" r:embed="rId37" r:link="rId2"/>
        <a:stretch>
          <a:fillRect/>
        </a:stretch>
      </xdr:blipFill>
      <xdr:spPr bwMode="auto">
        <a:xfrm>
          <a:off x="3638550" y="6842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46</xdr:row>
      <xdr:rowOff>104775</xdr:rowOff>
    </xdr:from>
    <xdr:to>
      <xdr:col>2</xdr:col>
      <xdr:colOff>1822450</xdr:colOff>
      <xdr:row>46</xdr:row>
      <xdr:rowOff>1454150</xdr:rowOff>
    </xdr:to>
    <xdr:pic>
      <xdr:nvPicPr>
        <xdr:cNvPr id="38" name="图片 13662">
          <a:extLst>
            <a:ext uri="{FF2B5EF4-FFF2-40B4-BE49-F238E27FC236}">
              <a16:creationId xmlns:a16="http://schemas.microsoft.com/office/drawing/2014/main" id="{00000000-0008-0000-0000-000026000000}"/>
            </a:ext>
          </a:extLst>
        </xdr:cNvPr>
        <xdr:cNvPicPr>
          <a:picLocks noChangeArrowheads="1"/>
        </xdr:cNvPicPr>
      </xdr:nvPicPr>
      <xdr:blipFill>
        <a:blip xmlns:r="http://schemas.openxmlformats.org/officeDocument/2006/relationships" r:embed="rId38" r:link="rId2"/>
        <a:stretch>
          <a:fillRect/>
        </a:stretch>
      </xdr:blipFill>
      <xdr:spPr bwMode="auto">
        <a:xfrm>
          <a:off x="3638550" y="7033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47</xdr:row>
      <xdr:rowOff>104775</xdr:rowOff>
    </xdr:from>
    <xdr:to>
      <xdr:col>2</xdr:col>
      <xdr:colOff>1822450</xdr:colOff>
      <xdr:row>47</xdr:row>
      <xdr:rowOff>1454150</xdr:rowOff>
    </xdr:to>
    <xdr:pic>
      <xdr:nvPicPr>
        <xdr:cNvPr id="39" name="图片 13666">
          <a:extLst>
            <a:ext uri="{FF2B5EF4-FFF2-40B4-BE49-F238E27FC236}">
              <a16:creationId xmlns:a16="http://schemas.microsoft.com/office/drawing/2014/main" id="{00000000-0008-0000-0000-000027000000}"/>
            </a:ext>
          </a:extLst>
        </xdr:cNvPr>
        <xdr:cNvPicPr>
          <a:picLocks noChangeArrowheads="1"/>
        </xdr:cNvPicPr>
      </xdr:nvPicPr>
      <xdr:blipFill>
        <a:blip xmlns:r="http://schemas.openxmlformats.org/officeDocument/2006/relationships" r:embed="rId39" r:link="rId2"/>
        <a:stretch>
          <a:fillRect/>
        </a:stretch>
      </xdr:blipFill>
      <xdr:spPr bwMode="auto">
        <a:xfrm>
          <a:off x="3638550" y="7223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48</xdr:row>
      <xdr:rowOff>104775</xdr:rowOff>
    </xdr:from>
    <xdr:to>
      <xdr:col>2</xdr:col>
      <xdr:colOff>1822450</xdr:colOff>
      <xdr:row>48</xdr:row>
      <xdr:rowOff>1454150</xdr:rowOff>
    </xdr:to>
    <xdr:pic>
      <xdr:nvPicPr>
        <xdr:cNvPr id="40" name="图片 13670">
          <a:extLst>
            <a:ext uri="{FF2B5EF4-FFF2-40B4-BE49-F238E27FC236}">
              <a16:creationId xmlns:a16="http://schemas.microsoft.com/office/drawing/2014/main" id="{00000000-0008-0000-0000-000028000000}"/>
            </a:ext>
          </a:extLst>
        </xdr:cNvPr>
        <xdr:cNvPicPr>
          <a:picLocks noChangeArrowheads="1"/>
        </xdr:cNvPicPr>
      </xdr:nvPicPr>
      <xdr:blipFill>
        <a:blip xmlns:r="http://schemas.openxmlformats.org/officeDocument/2006/relationships" r:embed="rId40" r:link="rId2"/>
        <a:stretch>
          <a:fillRect/>
        </a:stretch>
      </xdr:blipFill>
      <xdr:spPr bwMode="auto">
        <a:xfrm>
          <a:off x="3638550" y="7414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49</xdr:row>
      <xdr:rowOff>104775</xdr:rowOff>
    </xdr:from>
    <xdr:to>
      <xdr:col>2</xdr:col>
      <xdr:colOff>1822450</xdr:colOff>
      <xdr:row>49</xdr:row>
      <xdr:rowOff>1454150</xdr:rowOff>
    </xdr:to>
    <xdr:pic>
      <xdr:nvPicPr>
        <xdr:cNvPr id="41" name="图片 13674">
          <a:extLst>
            <a:ext uri="{FF2B5EF4-FFF2-40B4-BE49-F238E27FC236}">
              <a16:creationId xmlns:a16="http://schemas.microsoft.com/office/drawing/2014/main" id="{00000000-0008-0000-0000-000029000000}"/>
            </a:ext>
          </a:extLst>
        </xdr:cNvPr>
        <xdr:cNvPicPr>
          <a:picLocks noChangeArrowheads="1"/>
        </xdr:cNvPicPr>
      </xdr:nvPicPr>
      <xdr:blipFill>
        <a:blip xmlns:r="http://schemas.openxmlformats.org/officeDocument/2006/relationships" r:embed="rId41" r:link="rId2"/>
        <a:stretch>
          <a:fillRect/>
        </a:stretch>
      </xdr:blipFill>
      <xdr:spPr bwMode="auto">
        <a:xfrm>
          <a:off x="3638550" y="7604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50</xdr:row>
      <xdr:rowOff>104775</xdr:rowOff>
    </xdr:from>
    <xdr:to>
      <xdr:col>2</xdr:col>
      <xdr:colOff>1822450</xdr:colOff>
      <xdr:row>50</xdr:row>
      <xdr:rowOff>1454150</xdr:rowOff>
    </xdr:to>
    <xdr:pic>
      <xdr:nvPicPr>
        <xdr:cNvPr id="42" name="图片 13678">
          <a:extLst>
            <a:ext uri="{FF2B5EF4-FFF2-40B4-BE49-F238E27FC236}">
              <a16:creationId xmlns:a16="http://schemas.microsoft.com/office/drawing/2014/main" id="{00000000-0008-0000-0000-00002A000000}"/>
            </a:ext>
          </a:extLst>
        </xdr:cNvPr>
        <xdr:cNvPicPr>
          <a:picLocks noChangeArrowheads="1"/>
        </xdr:cNvPicPr>
      </xdr:nvPicPr>
      <xdr:blipFill>
        <a:blip xmlns:r="http://schemas.openxmlformats.org/officeDocument/2006/relationships" r:embed="rId42" r:link="rId2"/>
        <a:stretch>
          <a:fillRect/>
        </a:stretch>
      </xdr:blipFill>
      <xdr:spPr bwMode="auto">
        <a:xfrm>
          <a:off x="3638550" y="7795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51</xdr:row>
      <xdr:rowOff>104775</xdr:rowOff>
    </xdr:from>
    <xdr:to>
      <xdr:col>2</xdr:col>
      <xdr:colOff>1822450</xdr:colOff>
      <xdr:row>51</xdr:row>
      <xdr:rowOff>1454150</xdr:rowOff>
    </xdr:to>
    <xdr:pic>
      <xdr:nvPicPr>
        <xdr:cNvPr id="43" name="图片 13682">
          <a:extLst>
            <a:ext uri="{FF2B5EF4-FFF2-40B4-BE49-F238E27FC236}">
              <a16:creationId xmlns:a16="http://schemas.microsoft.com/office/drawing/2014/main" id="{00000000-0008-0000-0000-00002B000000}"/>
            </a:ext>
          </a:extLst>
        </xdr:cNvPr>
        <xdr:cNvPicPr>
          <a:picLocks noChangeArrowheads="1"/>
        </xdr:cNvPicPr>
      </xdr:nvPicPr>
      <xdr:blipFill>
        <a:blip xmlns:r="http://schemas.openxmlformats.org/officeDocument/2006/relationships" r:embed="rId43" r:link="rId2"/>
        <a:stretch>
          <a:fillRect/>
        </a:stretch>
      </xdr:blipFill>
      <xdr:spPr bwMode="auto">
        <a:xfrm>
          <a:off x="3638550" y="7985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52</xdr:row>
      <xdr:rowOff>104775</xdr:rowOff>
    </xdr:from>
    <xdr:to>
      <xdr:col>2</xdr:col>
      <xdr:colOff>1822450</xdr:colOff>
      <xdr:row>52</xdr:row>
      <xdr:rowOff>1454150</xdr:rowOff>
    </xdr:to>
    <xdr:pic>
      <xdr:nvPicPr>
        <xdr:cNvPr id="44" name="图片 13686">
          <a:extLst>
            <a:ext uri="{FF2B5EF4-FFF2-40B4-BE49-F238E27FC236}">
              <a16:creationId xmlns:a16="http://schemas.microsoft.com/office/drawing/2014/main" id="{00000000-0008-0000-0000-00002C000000}"/>
            </a:ext>
          </a:extLst>
        </xdr:cNvPr>
        <xdr:cNvPicPr>
          <a:picLocks noChangeArrowheads="1"/>
        </xdr:cNvPicPr>
      </xdr:nvPicPr>
      <xdr:blipFill>
        <a:blip xmlns:r="http://schemas.openxmlformats.org/officeDocument/2006/relationships" r:embed="rId44" r:link="rId2"/>
        <a:stretch>
          <a:fillRect/>
        </a:stretch>
      </xdr:blipFill>
      <xdr:spPr bwMode="auto">
        <a:xfrm>
          <a:off x="3638550" y="8176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53</xdr:row>
      <xdr:rowOff>104775</xdr:rowOff>
    </xdr:from>
    <xdr:to>
      <xdr:col>2</xdr:col>
      <xdr:colOff>1822450</xdr:colOff>
      <xdr:row>53</xdr:row>
      <xdr:rowOff>1454150</xdr:rowOff>
    </xdr:to>
    <xdr:pic>
      <xdr:nvPicPr>
        <xdr:cNvPr id="45" name="图片 13690">
          <a:extLst>
            <a:ext uri="{FF2B5EF4-FFF2-40B4-BE49-F238E27FC236}">
              <a16:creationId xmlns:a16="http://schemas.microsoft.com/office/drawing/2014/main" id="{00000000-0008-0000-0000-00002D000000}"/>
            </a:ext>
          </a:extLst>
        </xdr:cNvPr>
        <xdr:cNvPicPr>
          <a:picLocks noChangeArrowheads="1"/>
        </xdr:cNvPicPr>
      </xdr:nvPicPr>
      <xdr:blipFill>
        <a:blip xmlns:r="http://schemas.openxmlformats.org/officeDocument/2006/relationships" r:embed="rId45" r:link="rId2"/>
        <a:stretch>
          <a:fillRect/>
        </a:stretch>
      </xdr:blipFill>
      <xdr:spPr bwMode="auto">
        <a:xfrm>
          <a:off x="3638550" y="8366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54</xdr:row>
      <xdr:rowOff>104775</xdr:rowOff>
    </xdr:from>
    <xdr:to>
      <xdr:col>2</xdr:col>
      <xdr:colOff>1822450</xdr:colOff>
      <xdr:row>54</xdr:row>
      <xdr:rowOff>1454150</xdr:rowOff>
    </xdr:to>
    <xdr:pic>
      <xdr:nvPicPr>
        <xdr:cNvPr id="46" name="图片 13694">
          <a:extLst>
            <a:ext uri="{FF2B5EF4-FFF2-40B4-BE49-F238E27FC236}">
              <a16:creationId xmlns:a16="http://schemas.microsoft.com/office/drawing/2014/main" id="{00000000-0008-0000-0000-00002E000000}"/>
            </a:ext>
          </a:extLst>
        </xdr:cNvPr>
        <xdr:cNvPicPr>
          <a:picLocks noChangeArrowheads="1"/>
        </xdr:cNvPicPr>
      </xdr:nvPicPr>
      <xdr:blipFill>
        <a:blip xmlns:r="http://schemas.openxmlformats.org/officeDocument/2006/relationships" r:embed="rId46" r:link="rId2"/>
        <a:stretch>
          <a:fillRect/>
        </a:stretch>
      </xdr:blipFill>
      <xdr:spPr bwMode="auto">
        <a:xfrm>
          <a:off x="3638550" y="8557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55</xdr:row>
      <xdr:rowOff>104775</xdr:rowOff>
    </xdr:from>
    <xdr:to>
      <xdr:col>2</xdr:col>
      <xdr:colOff>1822450</xdr:colOff>
      <xdr:row>55</xdr:row>
      <xdr:rowOff>1454150</xdr:rowOff>
    </xdr:to>
    <xdr:pic>
      <xdr:nvPicPr>
        <xdr:cNvPr id="47" name="图片 13698">
          <a:extLst>
            <a:ext uri="{FF2B5EF4-FFF2-40B4-BE49-F238E27FC236}">
              <a16:creationId xmlns:a16="http://schemas.microsoft.com/office/drawing/2014/main" id="{00000000-0008-0000-0000-00002F000000}"/>
            </a:ext>
          </a:extLst>
        </xdr:cNvPr>
        <xdr:cNvPicPr>
          <a:picLocks noChangeArrowheads="1"/>
        </xdr:cNvPicPr>
      </xdr:nvPicPr>
      <xdr:blipFill>
        <a:blip xmlns:r="http://schemas.openxmlformats.org/officeDocument/2006/relationships" r:embed="rId47" r:link="rId2"/>
        <a:stretch>
          <a:fillRect/>
        </a:stretch>
      </xdr:blipFill>
      <xdr:spPr bwMode="auto">
        <a:xfrm>
          <a:off x="3638550" y="8747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56</xdr:row>
      <xdr:rowOff>104775</xdr:rowOff>
    </xdr:from>
    <xdr:to>
      <xdr:col>2</xdr:col>
      <xdr:colOff>1822450</xdr:colOff>
      <xdr:row>56</xdr:row>
      <xdr:rowOff>1454150</xdr:rowOff>
    </xdr:to>
    <xdr:pic>
      <xdr:nvPicPr>
        <xdr:cNvPr id="48" name="图片 13702">
          <a:extLst>
            <a:ext uri="{FF2B5EF4-FFF2-40B4-BE49-F238E27FC236}">
              <a16:creationId xmlns:a16="http://schemas.microsoft.com/office/drawing/2014/main" id="{00000000-0008-0000-0000-000030000000}"/>
            </a:ext>
          </a:extLst>
        </xdr:cNvPr>
        <xdr:cNvPicPr>
          <a:picLocks noChangeArrowheads="1"/>
        </xdr:cNvPicPr>
      </xdr:nvPicPr>
      <xdr:blipFill>
        <a:blip xmlns:r="http://schemas.openxmlformats.org/officeDocument/2006/relationships" r:embed="rId48" r:link="rId2"/>
        <a:stretch>
          <a:fillRect/>
        </a:stretch>
      </xdr:blipFill>
      <xdr:spPr bwMode="auto">
        <a:xfrm>
          <a:off x="3638550" y="8938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57</xdr:row>
      <xdr:rowOff>104775</xdr:rowOff>
    </xdr:from>
    <xdr:to>
      <xdr:col>2</xdr:col>
      <xdr:colOff>1822450</xdr:colOff>
      <xdr:row>57</xdr:row>
      <xdr:rowOff>1454150</xdr:rowOff>
    </xdr:to>
    <xdr:pic>
      <xdr:nvPicPr>
        <xdr:cNvPr id="49" name="图片 13706">
          <a:extLst>
            <a:ext uri="{FF2B5EF4-FFF2-40B4-BE49-F238E27FC236}">
              <a16:creationId xmlns:a16="http://schemas.microsoft.com/office/drawing/2014/main" id="{00000000-0008-0000-0000-000031000000}"/>
            </a:ext>
          </a:extLst>
        </xdr:cNvPr>
        <xdr:cNvPicPr>
          <a:picLocks noChangeArrowheads="1"/>
        </xdr:cNvPicPr>
      </xdr:nvPicPr>
      <xdr:blipFill>
        <a:blip xmlns:r="http://schemas.openxmlformats.org/officeDocument/2006/relationships" r:embed="rId49" r:link="rId2"/>
        <a:stretch>
          <a:fillRect/>
        </a:stretch>
      </xdr:blipFill>
      <xdr:spPr bwMode="auto">
        <a:xfrm>
          <a:off x="3638550" y="9128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58</xdr:row>
      <xdr:rowOff>104775</xdr:rowOff>
    </xdr:from>
    <xdr:to>
      <xdr:col>2</xdr:col>
      <xdr:colOff>1822450</xdr:colOff>
      <xdr:row>58</xdr:row>
      <xdr:rowOff>1454150</xdr:rowOff>
    </xdr:to>
    <xdr:pic>
      <xdr:nvPicPr>
        <xdr:cNvPr id="50" name="图片 13710">
          <a:extLst>
            <a:ext uri="{FF2B5EF4-FFF2-40B4-BE49-F238E27FC236}">
              <a16:creationId xmlns:a16="http://schemas.microsoft.com/office/drawing/2014/main" id="{00000000-0008-0000-0000-000032000000}"/>
            </a:ext>
          </a:extLst>
        </xdr:cNvPr>
        <xdr:cNvPicPr>
          <a:picLocks noChangeArrowheads="1"/>
        </xdr:cNvPicPr>
      </xdr:nvPicPr>
      <xdr:blipFill>
        <a:blip xmlns:r="http://schemas.openxmlformats.org/officeDocument/2006/relationships" r:embed="rId50" r:link="rId2"/>
        <a:stretch>
          <a:fillRect/>
        </a:stretch>
      </xdr:blipFill>
      <xdr:spPr bwMode="auto">
        <a:xfrm>
          <a:off x="3638550" y="9319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59</xdr:row>
      <xdr:rowOff>104775</xdr:rowOff>
    </xdr:from>
    <xdr:to>
      <xdr:col>2</xdr:col>
      <xdr:colOff>1822450</xdr:colOff>
      <xdr:row>59</xdr:row>
      <xdr:rowOff>1454150</xdr:rowOff>
    </xdr:to>
    <xdr:pic>
      <xdr:nvPicPr>
        <xdr:cNvPr id="51" name="图片 13714">
          <a:extLst>
            <a:ext uri="{FF2B5EF4-FFF2-40B4-BE49-F238E27FC236}">
              <a16:creationId xmlns:a16="http://schemas.microsoft.com/office/drawing/2014/main" id="{00000000-0008-0000-0000-000033000000}"/>
            </a:ext>
          </a:extLst>
        </xdr:cNvPr>
        <xdr:cNvPicPr>
          <a:picLocks noChangeArrowheads="1"/>
        </xdr:cNvPicPr>
      </xdr:nvPicPr>
      <xdr:blipFill>
        <a:blip xmlns:r="http://schemas.openxmlformats.org/officeDocument/2006/relationships" r:embed="rId51" r:link="rId2"/>
        <a:stretch>
          <a:fillRect/>
        </a:stretch>
      </xdr:blipFill>
      <xdr:spPr bwMode="auto">
        <a:xfrm>
          <a:off x="3638550" y="9509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60</xdr:row>
      <xdr:rowOff>104775</xdr:rowOff>
    </xdr:from>
    <xdr:to>
      <xdr:col>2</xdr:col>
      <xdr:colOff>1822450</xdr:colOff>
      <xdr:row>60</xdr:row>
      <xdr:rowOff>1454150</xdr:rowOff>
    </xdr:to>
    <xdr:pic>
      <xdr:nvPicPr>
        <xdr:cNvPr id="52" name="图片 13718">
          <a:extLst>
            <a:ext uri="{FF2B5EF4-FFF2-40B4-BE49-F238E27FC236}">
              <a16:creationId xmlns:a16="http://schemas.microsoft.com/office/drawing/2014/main" id="{00000000-0008-0000-0000-000034000000}"/>
            </a:ext>
          </a:extLst>
        </xdr:cNvPr>
        <xdr:cNvPicPr>
          <a:picLocks noChangeArrowheads="1"/>
        </xdr:cNvPicPr>
      </xdr:nvPicPr>
      <xdr:blipFill>
        <a:blip xmlns:r="http://schemas.openxmlformats.org/officeDocument/2006/relationships" r:embed="rId52" r:link="rId2"/>
        <a:stretch>
          <a:fillRect/>
        </a:stretch>
      </xdr:blipFill>
      <xdr:spPr bwMode="auto">
        <a:xfrm>
          <a:off x="3638550" y="9700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61</xdr:row>
      <xdr:rowOff>104775</xdr:rowOff>
    </xdr:from>
    <xdr:to>
      <xdr:col>2</xdr:col>
      <xdr:colOff>1822450</xdr:colOff>
      <xdr:row>61</xdr:row>
      <xdr:rowOff>1454150</xdr:rowOff>
    </xdr:to>
    <xdr:pic>
      <xdr:nvPicPr>
        <xdr:cNvPr id="53" name="图片 13722">
          <a:extLst>
            <a:ext uri="{FF2B5EF4-FFF2-40B4-BE49-F238E27FC236}">
              <a16:creationId xmlns:a16="http://schemas.microsoft.com/office/drawing/2014/main" id="{00000000-0008-0000-0000-000035000000}"/>
            </a:ext>
          </a:extLst>
        </xdr:cNvPr>
        <xdr:cNvPicPr>
          <a:picLocks noChangeArrowheads="1"/>
        </xdr:cNvPicPr>
      </xdr:nvPicPr>
      <xdr:blipFill>
        <a:blip xmlns:r="http://schemas.openxmlformats.org/officeDocument/2006/relationships" r:embed="rId53" r:link="rId2"/>
        <a:stretch>
          <a:fillRect/>
        </a:stretch>
      </xdr:blipFill>
      <xdr:spPr bwMode="auto">
        <a:xfrm>
          <a:off x="3638550" y="9890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62</xdr:row>
      <xdr:rowOff>104775</xdr:rowOff>
    </xdr:from>
    <xdr:to>
      <xdr:col>2</xdr:col>
      <xdr:colOff>1822450</xdr:colOff>
      <xdr:row>62</xdr:row>
      <xdr:rowOff>1454150</xdr:rowOff>
    </xdr:to>
    <xdr:pic>
      <xdr:nvPicPr>
        <xdr:cNvPr id="54" name="图片 13726">
          <a:extLst>
            <a:ext uri="{FF2B5EF4-FFF2-40B4-BE49-F238E27FC236}">
              <a16:creationId xmlns:a16="http://schemas.microsoft.com/office/drawing/2014/main" id="{00000000-0008-0000-0000-000036000000}"/>
            </a:ext>
          </a:extLst>
        </xdr:cNvPr>
        <xdr:cNvPicPr>
          <a:picLocks noChangeArrowheads="1"/>
        </xdr:cNvPicPr>
      </xdr:nvPicPr>
      <xdr:blipFill>
        <a:blip xmlns:r="http://schemas.openxmlformats.org/officeDocument/2006/relationships" r:embed="rId54" r:link="rId2"/>
        <a:stretch>
          <a:fillRect/>
        </a:stretch>
      </xdr:blipFill>
      <xdr:spPr bwMode="auto">
        <a:xfrm>
          <a:off x="3638550" y="10081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63</xdr:row>
      <xdr:rowOff>104775</xdr:rowOff>
    </xdr:from>
    <xdr:to>
      <xdr:col>2</xdr:col>
      <xdr:colOff>1822450</xdr:colOff>
      <xdr:row>63</xdr:row>
      <xdr:rowOff>1454150</xdr:rowOff>
    </xdr:to>
    <xdr:pic>
      <xdr:nvPicPr>
        <xdr:cNvPr id="55" name="图片 13730">
          <a:extLst>
            <a:ext uri="{FF2B5EF4-FFF2-40B4-BE49-F238E27FC236}">
              <a16:creationId xmlns:a16="http://schemas.microsoft.com/office/drawing/2014/main" id="{00000000-0008-0000-0000-000037000000}"/>
            </a:ext>
          </a:extLst>
        </xdr:cNvPr>
        <xdr:cNvPicPr>
          <a:picLocks noChangeArrowheads="1"/>
        </xdr:cNvPicPr>
      </xdr:nvPicPr>
      <xdr:blipFill>
        <a:blip xmlns:r="http://schemas.openxmlformats.org/officeDocument/2006/relationships" r:embed="rId55" r:link="rId2"/>
        <a:stretch>
          <a:fillRect/>
        </a:stretch>
      </xdr:blipFill>
      <xdr:spPr bwMode="auto">
        <a:xfrm>
          <a:off x="3638550" y="10271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64</xdr:row>
      <xdr:rowOff>104775</xdr:rowOff>
    </xdr:from>
    <xdr:to>
      <xdr:col>2</xdr:col>
      <xdr:colOff>1822450</xdr:colOff>
      <xdr:row>64</xdr:row>
      <xdr:rowOff>1454150</xdr:rowOff>
    </xdr:to>
    <xdr:pic>
      <xdr:nvPicPr>
        <xdr:cNvPr id="56" name="图片 13734">
          <a:extLst>
            <a:ext uri="{FF2B5EF4-FFF2-40B4-BE49-F238E27FC236}">
              <a16:creationId xmlns:a16="http://schemas.microsoft.com/office/drawing/2014/main" id="{00000000-0008-0000-0000-000038000000}"/>
            </a:ext>
          </a:extLst>
        </xdr:cNvPr>
        <xdr:cNvPicPr>
          <a:picLocks noChangeArrowheads="1"/>
        </xdr:cNvPicPr>
      </xdr:nvPicPr>
      <xdr:blipFill>
        <a:blip xmlns:r="http://schemas.openxmlformats.org/officeDocument/2006/relationships" r:embed="rId56" r:link="rId2"/>
        <a:stretch>
          <a:fillRect/>
        </a:stretch>
      </xdr:blipFill>
      <xdr:spPr bwMode="auto">
        <a:xfrm>
          <a:off x="3638550" y="10462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65</xdr:row>
      <xdr:rowOff>104775</xdr:rowOff>
    </xdr:from>
    <xdr:to>
      <xdr:col>2</xdr:col>
      <xdr:colOff>1822450</xdr:colOff>
      <xdr:row>65</xdr:row>
      <xdr:rowOff>1454150</xdr:rowOff>
    </xdr:to>
    <xdr:pic>
      <xdr:nvPicPr>
        <xdr:cNvPr id="57" name="图片 13738">
          <a:extLst>
            <a:ext uri="{FF2B5EF4-FFF2-40B4-BE49-F238E27FC236}">
              <a16:creationId xmlns:a16="http://schemas.microsoft.com/office/drawing/2014/main" id="{00000000-0008-0000-0000-000039000000}"/>
            </a:ext>
          </a:extLst>
        </xdr:cNvPr>
        <xdr:cNvPicPr>
          <a:picLocks noChangeArrowheads="1"/>
        </xdr:cNvPicPr>
      </xdr:nvPicPr>
      <xdr:blipFill>
        <a:blip xmlns:r="http://schemas.openxmlformats.org/officeDocument/2006/relationships" r:embed="rId57" r:link="rId2"/>
        <a:stretch>
          <a:fillRect/>
        </a:stretch>
      </xdr:blipFill>
      <xdr:spPr bwMode="auto">
        <a:xfrm>
          <a:off x="3638550" y="10652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66</xdr:row>
      <xdr:rowOff>104775</xdr:rowOff>
    </xdr:from>
    <xdr:to>
      <xdr:col>2</xdr:col>
      <xdr:colOff>1822450</xdr:colOff>
      <xdr:row>66</xdr:row>
      <xdr:rowOff>1454150</xdr:rowOff>
    </xdr:to>
    <xdr:pic>
      <xdr:nvPicPr>
        <xdr:cNvPr id="58" name="图片 13742">
          <a:extLst>
            <a:ext uri="{FF2B5EF4-FFF2-40B4-BE49-F238E27FC236}">
              <a16:creationId xmlns:a16="http://schemas.microsoft.com/office/drawing/2014/main" id="{00000000-0008-0000-0000-00003A000000}"/>
            </a:ext>
          </a:extLst>
        </xdr:cNvPr>
        <xdr:cNvPicPr>
          <a:picLocks noChangeArrowheads="1"/>
        </xdr:cNvPicPr>
      </xdr:nvPicPr>
      <xdr:blipFill>
        <a:blip xmlns:r="http://schemas.openxmlformats.org/officeDocument/2006/relationships" r:embed="rId58" r:link="rId2"/>
        <a:stretch>
          <a:fillRect/>
        </a:stretch>
      </xdr:blipFill>
      <xdr:spPr bwMode="auto">
        <a:xfrm>
          <a:off x="3638550" y="10843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67</xdr:row>
      <xdr:rowOff>104775</xdr:rowOff>
    </xdr:from>
    <xdr:to>
      <xdr:col>2</xdr:col>
      <xdr:colOff>1822450</xdr:colOff>
      <xdr:row>67</xdr:row>
      <xdr:rowOff>1454150</xdr:rowOff>
    </xdr:to>
    <xdr:pic>
      <xdr:nvPicPr>
        <xdr:cNvPr id="59" name="图片 13746">
          <a:extLst>
            <a:ext uri="{FF2B5EF4-FFF2-40B4-BE49-F238E27FC236}">
              <a16:creationId xmlns:a16="http://schemas.microsoft.com/office/drawing/2014/main" id="{00000000-0008-0000-0000-00003B000000}"/>
            </a:ext>
          </a:extLst>
        </xdr:cNvPr>
        <xdr:cNvPicPr>
          <a:picLocks noChangeArrowheads="1"/>
        </xdr:cNvPicPr>
      </xdr:nvPicPr>
      <xdr:blipFill>
        <a:blip xmlns:r="http://schemas.openxmlformats.org/officeDocument/2006/relationships" r:embed="rId59" r:link="rId2"/>
        <a:stretch>
          <a:fillRect/>
        </a:stretch>
      </xdr:blipFill>
      <xdr:spPr bwMode="auto">
        <a:xfrm>
          <a:off x="3638550" y="11033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68</xdr:row>
      <xdr:rowOff>104775</xdr:rowOff>
    </xdr:from>
    <xdr:to>
      <xdr:col>2</xdr:col>
      <xdr:colOff>1822450</xdr:colOff>
      <xdr:row>68</xdr:row>
      <xdr:rowOff>1454150</xdr:rowOff>
    </xdr:to>
    <xdr:pic>
      <xdr:nvPicPr>
        <xdr:cNvPr id="60" name="图片 13750">
          <a:extLst>
            <a:ext uri="{FF2B5EF4-FFF2-40B4-BE49-F238E27FC236}">
              <a16:creationId xmlns:a16="http://schemas.microsoft.com/office/drawing/2014/main" id="{00000000-0008-0000-0000-00003C000000}"/>
            </a:ext>
          </a:extLst>
        </xdr:cNvPr>
        <xdr:cNvPicPr>
          <a:picLocks noChangeArrowheads="1"/>
        </xdr:cNvPicPr>
      </xdr:nvPicPr>
      <xdr:blipFill>
        <a:blip xmlns:r="http://schemas.openxmlformats.org/officeDocument/2006/relationships" r:embed="rId60" r:link="rId2"/>
        <a:stretch>
          <a:fillRect/>
        </a:stretch>
      </xdr:blipFill>
      <xdr:spPr bwMode="auto">
        <a:xfrm>
          <a:off x="3638550" y="11224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69</xdr:row>
      <xdr:rowOff>104775</xdr:rowOff>
    </xdr:from>
    <xdr:to>
      <xdr:col>2</xdr:col>
      <xdr:colOff>1822450</xdr:colOff>
      <xdr:row>69</xdr:row>
      <xdr:rowOff>1454150</xdr:rowOff>
    </xdr:to>
    <xdr:pic>
      <xdr:nvPicPr>
        <xdr:cNvPr id="61" name="图片 13754">
          <a:extLst>
            <a:ext uri="{FF2B5EF4-FFF2-40B4-BE49-F238E27FC236}">
              <a16:creationId xmlns:a16="http://schemas.microsoft.com/office/drawing/2014/main" id="{00000000-0008-0000-0000-00003D000000}"/>
            </a:ext>
          </a:extLst>
        </xdr:cNvPr>
        <xdr:cNvPicPr>
          <a:picLocks noChangeArrowheads="1"/>
        </xdr:cNvPicPr>
      </xdr:nvPicPr>
      <xdr:blipFill>
        <a:blip xmlns:r="http://schemas.openxmlformats.org/officeDocument/2006/relationships" r:embed="rId61" r:link="rId2"/>
        <a:stretch>
          <a:fillRect/>
        </a:stretch>
      </xdr:blipFill>
      <xdr:spPr bwMode="auto">
        <a:xfrm>
          <a:off x="3638550" y="11414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70</xdr:row>
      <xdr:rowOff>104775</xdr:rowOff>
    </xdr:from>
    <xdr:to>
      <xdr:col>2</xdr:col>
      <xdr:colOff>1822450</xdr:colOff>
      <xdr:row>70</xdr:row>
      <xdr:rowOff>1454150</xdr:rowOff>
    </xdr:to>
    <xdr:pic>
      <xdr:nvPicPr>
        <xdr:cNvPr id="62" name="图片 13758">
          <a:extLst>
            <a:ext uri="{FF2B5EF4-FFF2-40B4-BE49-F238E27FC236}">
              <a16:creationId xmlns:a16="http://schemas.microsoft.com/office/drawing/2014/main" id="{00000000-0008-0000-0000-00003E000000}"/>
            </a:ext>
          </a:extLst>
        </xdr:cNvPr>
        <xdr:cNvPicPr>
          <a:picLocks noChangeArrowheads="1"/>
        </xdr:cNvPicPr>
      </xdr:nvPicPr>
      <xdr:blipFill>
        <a:blip xmlns:r="http://schemas.openxmlformats.org/officeDocument/2006/relationships" r:embed="rId62" r:link="rId2"/>
        <a:stretch>
          <a:fillRect/>
        </a:stretch>
      </xdr:blipFill>
      <xdr:spPr bwMode="auto">
        <a:xfrm>
          <a:off x="3638550" y="11605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71</xdr:row>
      <xdr:rowOff>104775</xdr:rowOff>
    </xdr:from>
    <xdr:to>
      <xdr:col>2</xdr:col>
      <xdr:colOff>1822450</xdr:colOff>
      <xdr:row>71</xdr:row>
      <xdr:rowOff>1454150</xdr:rowOff>
    </xdr:to>
    <xdr:pic>
      <xdr:nvPicPr>
        <xdr:cNvPr id="63" name="图片 13762">
          <a:extLst>
            <a:ext uri="{FF2B5EF4-FFF2-40B4-BE49-F238E27FC236}">
              <a16:creationId xmlns:a16="http://schemas.microsoft.com/office/drawing/2014/main" id="{00000000-0008-0000-0000-00003F000000}"/>
            </a:ext>
          </a:extLst>
        </xdr:cNvPr>
        <xdr:cNvPicPr>
          <a:picLocks noChangeArrowheads="1"/>
        </xdr:cNvPicPr>
      </xdr:nvPicPr>
      <xdr:blipFill>
        <a:blip xmlns:r="http://schemas.openxmlformats.org/officeDocument/2006/relationships" r:embed="rId63" r:link="rId2"/>
        <a:stretch>
          <a:fillRect/>
        </a:stretch>
      </xdr:blipFill>
      <xdr:spPr bwMode="auto">
        <a:xfrm>
          <a:off x="3638550" y="11795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72</xdr:row>
      <xdr:rowOff>104775</xdr:rowOff>
    </xdr:from>
    <xdr:to>
      <xdr:col>2</xdr:col>
      <xdr:colOff>1822450</xdr:colOff>
      <xdr:row>72</xdr:row>
      <xdr:rowOff>1454150</xdr:rowOff>
    </xdr:to>
    <xdr:pic>
      <xdr:nvPicPr>
        <xdr:cNvPr id="64" name="图片 13766">
          <a:extLst>
            <a:ext uri="{FF2B5EF4-FFF2-40B4-BE49-F238E27FC236}">
              <a16:creationId xmlns:a16="http://schemas.microsoft.com/office/drawing/2014/main" id="{00000000-0008-0000-0000-000040000000}"/>
            </a:ext>
          </a:extLst>
        </xdr:cNvPr>
        <xdr:cNvPicPr>
          <a:picLocks noChangeArrowheads="1"/>
        </xdr:cNvPicPr>
      </xdr:nvPicPr>
      <xdr:blipFill>
        <a:blip xmlns:r="http://schemas.openxmlformats.org/officeDocument/2006/relationships" r:embed="rId64" r:link="rId2"/>
        <a:stretch>
          <a:fillRect/>
        </a:stretch>
      </xdr:blipFill>
      <xdr:spPr bwMode="auto">
        <a:xfrm>
          <a:off x="3638550" y="11986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73</xdr:row>
      <xdr:rowOff>104775</xdr:rowOff>
    </xdr:from>
    <xdr:to>
      <xdr:col>2</xdr:col>
      <xdr:colOff>1822450</xdr:colOff>
      <xdr:row>73</xdr:row>
      <xdr:rowOff>1454150</xdr:rowOff>
    </xdr:to>
    <xdr:pic>
      <xdr:nvPicPr>
        <xdr:cNvPr id="65" name="图片 13770">
          <a:extLst>
            <a:ext uri="{FF2B5EF4-FFF2-40B4-BE49-F238E27FC236}">
              <a16:creationId xmlns:a16="http://schemas.microsoft.com/office/drawing/2014/main" id="{00000000-0008-0000-0000-000041000000}"/>
            </a:ext>
          </a:extLst>
        </xdr:cNvPr>
        <xdr:cNvPicPr>
          <a:picLocks noChangeArrowheads="1"/>
        </xdr:cNvPicPr>
      </xdr:nvPicPr>
      <xdr:blipFill>
        <a:blip xmlns:r="http://schemas.openxmlformats.org/officeDocument/2006/relationships" r:embed="rId65" r:link="rId2"/>
        <a:stretch>
          <a:fillRect/>
        </a:stretch>
      </xdr:blipFill>
      <xdr:spPr bwMode="auto">
        <a:xfrm>
          <a:off x="3638550" y="12176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74</xdr:row>
      <xdr:rowOff>104775</xdr:rowOff>
    </xdr:from>
    <xdr:to>
      <xdr:col>2</xdr:col>
      <xdr:colOff>1822450</xdr:colOff>
      <xdr:row>74</xdr:row>
      <xdr:rowOff>1454150</xdr:rowOff>
    </xdr:to>
    <xdr:pic>
      <xdr:nvPicPr>
        <xdr:cNvPr id="66" name="图片 13774">
          <a:extLst>
            <a:ext uri="{FF2B5EF4-FFF2-40B4-BE49-F238E27FC236}">
              <a16:creationId xmlns:a16="http://schemas.microsoft.com/office/drawing/2014/main" id="{00000000-0008-0000-0000-000042000000}"/>
            </a:ext>
          </a:extLst>
        </xdr:cNvPr>
        <xdr:cNvPicPr>
          <a:picLocks noChangeArrowheads="1"/>
        </xdr:cNvPicPr>
      </xdr:nvPicPr>
      <xdr:blipFill>
        <a:blip xmlns:r="http://schemas.openxmlformats.org/officeDocument/2006/relationships" r:embed="rId66" r:link="rId2"/>
        <a:stretch>
          <a:fillRect/>
        </a:stretch>
      </xdr:blipFill>
      <xdr:spPr bwMode="auto">
        <a:xfrm>
          <a:off x="3638550" y="12367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75</xdr:row>
      <xdr:rowOff>104775</xdr:rowOff>
    </xdr:from>
    <xdr:to>
      <xdr:col>2</xdr:col>
      <xdr:colOff>1822450</xdr:colOff>
      <xdr:row>75</xdr:row>
      <xdr:rowOff>1454150</xdr:rowOff>
    </xdr:to>
    <xdr:pic>
      <xdr:nvPicPr>
        <xdr:cNvPr id="67" name="图片 13778">
          <a:extLst>
            <a:ext uri="{FF2B5EF4-FFF2-40B4-BE49-F238E27FC236}">
              <a16:creationId xmlns:a16="http://schemas.microsoft.com/office/drawing/2014/main" id="{00000000-0008-0000-0000-000043000000}"/>
            </a:ext>
          </a:extLst>
        </xdr:cNvPr>
        <xdr:cNvPicPr>
          <a:picLocks noChangeArrowheads="1"/>
        </xdr:cNvPicPr>
      </xdr:nvPicPr>
      <xdr:blipFill>
        <a:blip xmlns:r="http://schemas.openxmlformats.org/officeDocument/2006/relationships" r:embed="rId67" r:link="rId2"/>
        <a:stretch>
          <a:fillRect/>
        </a:stretch>
      </xdr:blipFill>
      <xdr:spPr bwMode="auto">
        <a:xfrm>
          <a:off x="3638550" y="12557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76</xdr:row>
      <xdr:rowOff>104775</xdr:rowOff>
    </xdr:from>
    <xdr:to>
      <xdr:col>2</xdr:col>
      <xdr:colOff>1822450</xdr:colOff>
      <xdr:row>76</xdr:row>
      <xdr:rowOff>1454150</xdr:rowOff>
    </xdr:to>
    <xdr:pic>
      <xdr:nvPicPr>
        <xdr:cNvPr id="68" name="图片 13782">
          <a:extLst>
            <a:ext uri="{FF2B5EF4-FFF2-40B4-BE49-F238E27FC236}">
              <a16:creationId xmlns:a16="http://schemas.microsoft.com/office/drawing/2014/main" id="{00000000-0008-0000-0000-000044000000}"/>
            </a:ext>
          </a:extLst>
        </xdr:cNvPr>
        <xdr:cNvPicPr>
          <a:picLocks noChangeArrowheads="1"/>
        </xdr:cNvPicPr>
      </xdr:nvPicPr>
      <xdr:blipFill>
        <a:blip xmlns:r="http://schemas.openxmlformats.org/officeDocument/2006/relationships" r:embed="rId68" r:link="rId2"/>
        <a:stretch>
          <a:fillRect/>
        </a:stretch>
      </xdr:blipFill>
      <xdr:spPr bwMode="auto">
        <a:xfrm>
          <a:off x="3638550" y="12748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77</xdr:row>
      <xdr:rowOff>104775</xdr:rowOff>
    </xdr:from>
    <xdr:to>
      <xdr:col>2</xdr:col>
      <xdr:colOff>1822450</xdr:colOff>
      <xdr:row>77</xdr:row>
      <xdr:rowOff>1454150</xdr:rowOff>
    </xdr:to>
    <xdr:pic>
      <xdr:nvPicPr>
        <xdr:cNvPr id="69" name="图片 13786">
          <a:extLst>
            <a:ext uri="{FF2B5EF4-FFF2-40B4-BE49-F238E27FC236}">
              <a16:creationId xmlns:a16="http://schemas.microsoft.com/office/drawing/2014/main" id="{00000000-0008-0000-0000-000045000000}"/>
            </a:ext>
          </a:extLst>
        </xdr:cNvPr>
        <xdr:cNvPicPr>
          <a:picLocks noChangeArrowheads="1"/>
        </xdr:cNvPicPr>
      </xdr:nvPicPr>
      <xdr:blipFill>
        <a:blip xmlns:r="http://schemas.openxmlformats.org/officeDocument/2006/relationships" r:embed="rId69" r:link="rId2"/>
        <a:stretch>
          <a:fillRect/>
        </a:stretch>
      </xdr:blipFill>
      <xdr:spPr bwMode="auto">
        <a:xfrm>
          <a:off x="3638550" y="12938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78</xdr:row>
      <xdr:rowOff>104775</xdr:rowOff>
    </xdr:from>
    <xdr:to>
      <xdr:col>2</xdr:col>
      <xdr:colOff>1822450</xdr:colOff>
      <xdr:row>78</xdr:row>
      <xdr:rowOff>1454150</xdr:rowOff>
    </xdr:to>
    <xdr:pic>
      <xdr:nvPicPr>
        <xdr:cNvPr id="70" name="图片 13790">
          <a:extLst>
            <a:ext uri="{FF2B5EF4-FFF2-40B4-BE49-F238E27FC236}">
              <a16:creationId xmlns:a16="http://schemas.microsoft.com/office/drawing/2014/main" id="{00000000-0008-0000-0000-000046000000}"/>
            </a:ext>
          </a:extLst>
        </xdr:cNvPr>
        <xdr:cNvPicPr>
          <a:picLocks noChangeArrowheads="1"/>
        </xdr:cNvPicPr>
      </xdr:nvPicPr>
      <xdr:blipFill>
        <a:blip xmlns:r="http://schemas.openxmlformats.org/officeDocument/2006/relationships" r:embed="rId70" r:link="rId2"/>
        <a:stretch>
          <a:fillRect/>
        </a:stretch>
      </xdr:blipFill>
      <xdr:spPr bwMode="auto">
        <a:xfrm>
          <a:off x="3638550" y="13129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79</xdr:row>
      <xdr:rowOff>104775</xdr:rowOff>
    </xdr:from>
    <xdr:to>
      <xdr:col>2</xdr:col>
      <xdr:colOff>1822450</xdr:colOff>
      <xdr:row>79</xdr:row>
      <xdr:rowOff>1454150</xdr:rowOff>
    </xdr:to>
    <xdr:pic>
      <xdr:nvPicPr>
        <xdr:cNvPr id="71" name="图片 13794">
          <a:extLst>
            <a:ext uri="{FF2B5EF4-FFF2-40B4-BE49-F238E27FC236}">
              <a16:creationId xmlns:a16="http://schemas.microsoft.com/office/drawing/2014/main" id="{00000000-0008-0000-0000-000047000000}"/>
            </a:ext>
          </a:extLst>
        </xdr:cNvPr>
        <xdr:cNvPicPr>
          <a:picLocks noChangeArrowheads="1"/>
        </xdr:cNvPicPr>
      </xdr:nvPicPr>
      <xdr:blipFill>
        <a:blip xmlns:r="http://schemas.openxmlformats.org/officeDocument/2006/relationships" r:embed="rId71" r:link="rId2"/>
        <a:stretch>
          <a:fillRect/>
        </a:stretch>
      </xdr:blipFill>
      <xdr:spPr bwMode="auto">
        <a:xfrm>
          <a:off x="3638550" y="13319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80</xdr:row>
      <xdr:rowOff>104775</xdr:rowOff>
    </xdr:from>
    <xdr:to>
      <xdr:col>2</xdr:col>
      <xdr:colOff>1822450</xdr:colOff>
      <xdr:row>80</xdr:row>
      <xdr:rowOff>1454150</xdr:rowOff>
    </xdr:to>
    <xdr:pic>
      <xdr:nvPicPr>
        <xdr:cNvPr id="72" name="图片 13798">
          <a:extLst>
            <a:ext uri="{FF2B5EF4-FFF2-40B4-BE49-F238E27FC236}">
              <a16:creationId xmlns:a16="http://schemas.microsoft.com/office/drawing/2014/main" id="{00000000-0008-0000-0000-000048000000}"/>
            </a:ext>
          </a:extLst>
        </xdr:cNvPr>
        <xdr:cNvPicPr>
          <a:picLocks noChangeArrowheads="1"/>
        </xdr:cNvPicPr>
      </xdr:nvPicPr>
      <xdr:blipFill>
        <a:blip xmlns:r="http://schemas.openxmlformats.org/officeDocument/2006/relationships" r:embed="rId72" r:link="rId2"/>
        <a:stretch>
          <a:fillRect/>
        </a:stretch>
      </xdr:blipFill>
      <xdr:spPr bwMode="auto">
        <a:xfrm>
          <a:off x="3638550" y="13510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81</xdr:row>
      <xdr:rowOff>104775</xdr:rowOff>
    </xdr:from>
    <xdr:to>
      <xdr:col>2</xdr:col>
      <xdr:colOff>1822450</xdr:colOff>
      <xdr:row>81</xdr:row>
      <xdr:rowOff>1454150</xdr:rowOff>
    </xdr:to>
    <xdr:pic>
      <xdr:nvPicPr>
        <xdr:cNvPr id="73" name="图片 13802">
          <a:extLst>
            <a:ext uri="{FF2B5EF4-FFF2-40B4-BE49-F238E27FC236}">
              <a16:creationId xmlns:a16="http://schemas.microsoft.com/office/drawing/2014/main" id="{00000000-0008-0000-0000-000049000000}"/>
            </a:ext>
          </a:extLst>
        </xdr:cNvPr>
        <xdr:cNvPicPr>
          <a:picLocks noChangeArrowheads="1"/>
        </xdr:cNvPicPr>
      </xdr:nvPicPr>
      <xdr:blipFill>
        <a:blip xmlns:r="http://schemas.openxmlformats.org/officeDocument/2006/relationships" r:embed="rId73" r:link="rId2"/>
        <a:stretch>
          <a:fillRect/>
        </a:stretch>
      </xdr:blipFill>
      <xdr:spPr bwMode="auto">
        <a:xfrm>
          <a:off x="3638550" y="13700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82</xdr:row>
      <xdr:rowOff>104775</xdr:rowOff>
    </xdr:from>
    <xdr:to>
      <xdr:col>2</xdr:col>
      <xdr:colOff>1822450</xdr:colOff>
      <xdr:row>82</xdr:row>
      <xdr:rowOff>1454150</xdr:rowOff>
    </xdr:to>
    <xdr:pic>
      <xdr:nvPicPr>
        <xdr:cNvPr id="74" name="图片 13806">
          <a:extLst>
            <a:ext uri="{FF2B5EF4-FFF2-40B4-BE49-F238E27FC236}">
              <a16:creationId xmlns:a16="http://schemas.microsoft.com/office/drawing/2014/main" id="{00000000-0008-0000-0000-00004A000000}"/>
            </a:ext>
          </a:extLst>
        </xdr:cNvPr>
        <xdr:cNvPicPr>
          <a:picLocks noChangeArrowheads="1"/>
        </xdr:cNvPicPr>
      </xdr:nvPicPr>
      <xdr:blipFill>
        <a:blip xmlns:r="http://schemas.openxmlformats.org/officeDocument/2006/relationships" r:embed="rId74" r:link="rId2"/>
        <a:stretch>
          <a:fillRect/>
        </a:stretch>
      </xdr:blipFill>
      <xdr:spPr bwMode="auto">
        <a:xfrm>
          <a:off x="3638550" y="13891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83</xdr:row>
      <xdr:rowOff>104775</xdr:rowOff>
    </xdr:from>
    <xdr:to>
      <xdr:col>2</xdr:col>
      <xdr:colOff>1822450</xdr:colOff>
      <xdr:row>83</xdr:row>
      <xdr:rowOff>1454150</xdr:rowOff>
    </xdr:to>
    <xdr:pic>
      <xdr:nvPicPr>
        <xdr:cNvPr id="75" name="图片 13810">
          <a:extLst>
            <a:ext uri="{FF2B5EF4-FFF2-40B4-BE49-F238E27FC236}">
              <a16:creationId xmlns:a16="http://schemas.microsoft.com/office/drawing/2014/main" id="{00000000-0008-0000-0000-00004B000000}"/>
            </a:ext>
          </a:extLst>
        </xdr:cNvPr>
        <xdr:cNvPicPr>
          <a:picLocks noChangeArrowheads="1"/>
        </xdr:cNvPicPr>
      </xdr:nvPicPr>
      <xdr:blipFill>
        <a:blip xmlns:r="http://schemas.openxmlformats.org/officeDocument/2006/relationships" r:embed="rId75" r:link="rId2"/>
        <a:stretch>
          <a:fillRect/>
        </a:stretch>
      </xdr:blipFill>
      <xdr:spPr bwMode="auto">
        <a:xfrm>
          <a:off x="3638550" y="14081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84</xdr:row>
      <xdr:rowOff>104775</xdr:rowOff>
    </xdr:from>
    <xdr:to>
      <xdr:col>2</xdr:col>
      <xdr:colOff>1822450</xdr:colOff>
      <xdr:row>84</xdr:row>
      <xdr:rowOff>1454150</xdr:rowOff>
    </xdr:to>
    <xdr:pic>
      <xdr:nvPicPr>
        <xdr:cNvPr id="76" name="图片 13814">
          <a:extLst>
            <a:ext uri="{FF2B5EF4-FFF2-40B4-BE49-F238E27FC236}">
              <a16:creationId xmlns:a16="http://schemas.microsoft.com/office/drawing/2014/main" id="{00000000-0008-0000-0000-00004C000000}"/>
            </a:ext>
          </a:extLst>
        </xdr:cNvPr>
        <xdr:cNvPicPr>
          <a:picLocks noChangeArrowheads="1"/>
        </xdr:cNvPicPr>
      </xdr:nvPicPr>
      <xdr:blipFill>
        <a:blip xmlns:r="http://schemas.openxmlformats.org/officeDocument/2006/relationships" r:embed="rId76" r:link="rId2"/>
        <a:stretch>
          <a:fillRect/>
        </a:stretch>
      </xdr:blipFill>
      <xdr:spPr bwMode="auto">
        <a:xfrm>
          <a:off x="3638550" y="14272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85</xdr:row>
      <xdr:rowOff>104775</xdr:rowOff>
    </xdr:from>
    <xdr:to>
      <xdr:col>2</xdr:col>
      <xdr:colOff>1822450</xdr:colOff>
      <xdr:row>85</xdr:row>
      <xdr:rowOff>1454150</xdr:rowOff>
    </xdr:to>
    <xdr:pic>
      <xdr:nvPicPr>
        <xdr:cNvPr id="77" name="图片 13818">
          <a:extLst>
            <a:ext uri="{FF2B5EF4-FFF2-40B4-BE49-F238E27FC236}">
              <a16:creationId xmlns:a16="http://schemas.microsoft.com/office/drawing/2014/main" id="{00000000-0008-0000-0000-00004D000000}"/>
            </a:ext>
          </a:extLst>
        </xdr:cNvPr>
        <xdr:cNvPicPr>
          <a:picLocks noChangeArrowheads="1"/>
        </xdr:cNvPicPr>
      </xdr:nvPicPr>
      <xdr:blipFill>
        <a:blip xmlns:r="http://schemas.openxmlformats.org/officeDocument/2006/relationships" r:embed="rId77" r:link="rId2"/>
        <a:stretch>
          <a:fillRect/>
        </a:stretch>
      </xdr:blipFill>
      <xdr:spPr bwMode="auto">
        <a:xfrm>
          <a:off x="3638550" y="14462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86</xdr:row>
      <xdr:rowOff>104775</xdr:rowOff>
    </xdr:from>
    <xdr:to>
      <xdr:col>2</xdr:col>
      <xdr:colOff>1822450</xdr:colOff>
      <xdr:row>86</xdr:row>
      <xdr:rowOff>1454150</xdr:rowOff>
    </xdr:to>
    <xdr:pic>
      <xdr:nvPicPr>
        <xdr:cNvPr id="78" name="图片 13822">
          <a:extLst>
            <a:ext uri="{FF2B5EF4-FFF2-40B4-BE49-F238E27FC236}">
              <a16:creationId xmlns:a16="http://schemas.microsoft.com/office/drawing/2014/main" id="{00000000-0008-0000-0000-00004E000000}"/>
            </a:ext>
          </a:extLst>
        </xdr:cNvPr>
        <xdr:cNvPicPr>
          <a:picLocks noChangeArrowheads="1"/>
        </xdr:cNvPicPr>
      </xdr:nvPicPr>
      <xdr:blipFill>
        <a:blip xmlns:r="http://schemas.openxmlformats.org/officeDocument/2006/relationships" r:embed="rId78" r:link="rId2"/>
        <a:stretch>
          <a:fillRect/>
        </a:stretch>
      </xdr:blipFill>
      <xdr:spPr bwMode="auto">
        <a:xfrm>
          <a:off x="3638550" y="14653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87</xdr:row>
      <xdr:rowOff>104775</xdr:rowOff>
    </xdr:from>
    <xdr:to>
      <xdr:col>2</xdr:col>
      <xdr:colOff>1822450</xdr:colOff>
      <xdr:row>87</xdr:row>
      <xdr:rowOff>1454150</xdr:rowOff>
    </xdr:to>
    <xdr:pic>
      <xdr:nvPicPr>
        <xdr:cNvPr id="79" name="图片 13826">
          <a:extLst>
            <a:ext uri="{FF2B5EF4-FFF2-40B4-BE49-F238E27FC236}">
              <a16:creationId xmlns:a16="http://schemas.microsoft.com/office/drawing/2014/main" id="{00000000-0008-0000-0000-00004F000000}"/>
            </a:ext>
          </a:extLst>
        </xdr:cNvPr>
        <xdr:cNvPicPr>
          <a:picLocks noChangeArrowheads="1"/>
        </xdr:cNvPicPr>
      </xdr:nvPicPr>
      <xdr:blipFill>
        <a:blip xmlns:r="http://schemas.openxmlformats.org/officeDocument/2006/relationships" r:embed="rId79" r:link="rId2"/>
        <a:stretch>
          <a:fillRect/>
        </a:stretch>
      </xdr:blipFill>
      <xdr:spPr bwMode="auto">
        <a:xfrm>
          <a:off x="3638550" y="14843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88</xdr:row>
      <xdr:rowOff>104775</xdr:rowOff>
    </xdr:from>
    <xdr:to>
      <xdr:col>2</xdr:col>
      <xdr:colOff>1822450</xdr:colOff>
      <xdr:row>88</xdr:row>
      <xdr:rowOff>1454150</xdr:rowOff>
    </xdr:to>
    <xdr:pic>
      <xdr:nvPicPr>
        <xdr:cNvPr id="80" name="图片 13830">
          <a:extLst>
            <a:ext uri="{FF2B5EF4-FFF2-40B4-BE49-F238E27FC236}">
              <a16:creationId xmlns:a16="http://schemas.microsoft.com/office/drawing/2014/main" id="{00000000-0008-0000-0000-000050000000}"/>
            </a:ext>
          </a:extLst>
        </xdr:cNvPr>
        <xdr:cNvPicPr>
          <a:picLocks noChangeArrowheads="1"/>
        </xdr:cNvPicPr>
      </xdr:nvPicPr>
      <xdr:blipFill>
        <a:blip xmlns:r="http://schemas.openxmlformats.org/officeDocument/2006/relationships" r:embed="rId80" r:link="rId2"/>
        <a:stretch>
          <a:fillRect/>
        </a:stretch>
      </xdr:blipFill>
      <xdr:spPr bwMode="auto">
        <a:xfrm>
          <a:off x="3638550" y="15034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89</xdr:row>
      <xdr:rowOff>104775</xdr:rowOff>
    </xdr:from>
    <xdr:to>
      <xdr:col>2</xdr:col>
      <xdr:colOff>1822450</xdr:colOff>
      <xdr:row>89</xdr:row>
      <xdr:rowOff>1454150</xdr:rowOff>
    </xdr:to>
    <xdr:pic>
      <xdr:nvPicPr>
        <xdr:cNvPr id="81" name="图片 13834">
          <a:extLst>
            <a:ext uri="{FF2B5EF4-FFF2-40B4-BE49-F238E27FC236}">
              <a16:creationId xmlns:a16="http://schemas.microsoft.com/office/drawing/2014/main" id="{00000000-0008-0000-0000-000051000000}"/>
            </a:ext>
          </a:extLst>
        </xdr:cNvPr>
        <xdr:cNvPicPr>
          <a:picLocks noChangeArrowheads="1"/>
        </xdr:cNvPicPr>
      </xdr:nvPicPr>
      <xdr:blipFill>
        <a:blip xmlns:r="http://schemas.openxmlformats.org/officeDocument/2006/relationships" r:embed="rId81" r:link="rId2"/>
        <a:stretch>
          <a:fillRect/>
        </a:stretch>
      </xdr:blipFill>
      <xdr:spPr bwMode="auto">
        <a:xfrm>
          <a:off x="3638550" y="15224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90</xdr:row>
      <xdr:rowOff>104775</xdr:rowOff>
    </xdr:from>
    <xdr:to>
      <xdr:col>2</xdr:col>
      <xdr:colOff>1822450</xdr:colOff>
      <xdr:row>90</xdr:row>
      <xdr:rowOff>1454150</xdr:rowOff>
    </xdr:to>
    <xdr:pic>
      <xdr:nvPicPr>
        <xdr:cNvPr id="82" name="图片 13838">
          <a:extLst>
            <a:ext uri="{FF2B5EF4-FFF2-40B4-BE49-F238E27FC236}">
              <a16:creationId xmlns:a16="http://schemas.microsoft.com/office/drawing/2014/main" id="{00000000-0008-0000-0000-000052000000}"/>
            </a:ext>
          </a:extLst>
        </xdr:cNvPr>
        <xdr:cNvPicPr>
          <a:picLocks noChangeArrowheads="1"/>
        </xdr:cNvPicPr>
      </xdr:nvPicPr>
      <xdr:blipFill>
        <a:blip xmlns:r="http://schemas.openxmlformats.org/officeDocument/2006/relationships" r:embed="rId82" r:link="rId2"/>
        <a:stretch>
          <a:fillRect/>
        </a:stretch>
      </xdr:blipFill>
      <xdr:spPr bwMode="auto">
        <a:xfrm>
          <a:off x="3638550" y="15415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91</xdr:row>
      <xdr:rowOff>104775</xdr:rowOff>
    </xdr:from>
    <xdr:to>
      <xdr:col>2</xdr:col>
      <xdr:colOff>1822450</xdr:colOff>
      <xdr:row>91</xdr:row>
      <xdr:rowOff>1454150</xdr:rowOff>
    </xdr:to>
    <xdr:pic>
      <xdr:nvPicPr>
        <xdr:cNvPr id="83" name="图片 13842">
          <a:extLst>
            <a:ext uri="{FF2B5EF4-FFF2-40B4-BE49-F238E27FC236}">
              <a16:creationId xmlns:a16="http://schemas.microsoft.com/office/drawing/2014/main" id="{00000000-0008-0000-0000-000053000000}"/>
            </a:ext>
          </a:extLst>
        </xdr:cNvPr>
        <xdr:cNvPicPr>
          <a:picLocks noChangeArrowheads="1"/>
        </xdr:cNvPicPr>
      </xdr:nvPicPr>
      <xdr:blipFill>
        <a:blip xmlns:r="http://schemas.openxmlformats.org/officeDocument/2006/relationships" r:embed="rId83" r:link="rId2"/>
        <a:stretch>
          <a:fillRect/>
        </a:stretch>
      </xdr:blipFill>
      <xdr:spPr bwMode="auto">
        <a:xfrm>
          <a:off x="3638550" y="15605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92</xdr:row>
      <xdr:rowOff>104775</xdr:rowOff>
    </xdr:from>
    <xdr:to>
      <xdr:col>2</xdr:col>
      <xdr:colOff>1822450</xdr:colOff>
      <xdr:row>92</xdr:row>
      <xdr:rowOff>1454150</xdr:rowOff>
    </xdr:to>
    <xdr:pic>
      <xdr:nvPicPr>
        <xdr:cNvPr id="84" name="图片 13846">
          <a:extLst>
            <a:ext uri="{FF2B5EF4-FFF2-40B4-BE49-F238E27FC236}">
              <a16:creationId xmlns:a16="http://schemas.microsoft.com/office/drawing/2014/main" id="{00000000-0008-0000-0000-000054000000}"/>
            </a:ext>
          </a:extLst>
        </xdr:cNvPr>
        <xdr:cNvPicPr>
          <a:picLocks noChangeArrowheads="1"/>
        </xdr:cNvPicPr>
      </xdr:nvPicPr>
      <xdr:blipFill>
        <a:blip xmlns:r="http://schemas.openxmlformats.org/officeDocument/2006/relationships" r:embed="rId84" r:link="rId2"/>
        <a:stretch>
          <a:fillRect/>
        </a:stretch>
      </xdr:blipFill>
      <xdr:spPr bwMode="auto">
        <a:xfrm>
          <a:off x="3638550" y="15796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93</xdr:row>
      <xdr:rowOff>104775</xdr:rowOff>
    </xdr:from>
    <xdr:to>
      <xdr:col>2</xdr:col>
      <xdr:colOff>1822450</xdr:colOff>
      <xdr:row>93</xdr:row>
      <xdr:rowOff>1454150</xdr:rowOff>
    </xdr:to>
    <xdr:pic>
      <xdr:nvPicPr>
        <xdr:cNvPr id="85" name="图片 13850">
          <a:extLst>
            <a:ext uri="{FF2B5EF4-FFF2-40B4-BE49-F238E27FC236}">
              <a16:creationId xmlns:a16="http://schemas.microsoft.com/office/drawing/2014/main" id="{00000000-0008-0000-0000-000055000000}"/>
            </a:ext>
          </a:extLst>
        </xdr:cNvPr>
        <xdr:cNvPicPr>
          <a:picLocks noChangeArrowheads="1"/>
        </xdr:cNvPicPr>
      </xdr:nvPicPr>
      <xdr:blipFill>
        <a:blip xmlns:r="http://schemas.openxmlformats.org/officeDocument/2006/relationships" r:embed="rId85" r:link="rId2"/>
        <a:stretch>
          <a:fillRect/>
        </a:stretch>
      </xdr:blipFill>
      <xdr:spPr bwMode="auto">
        <a:xfrm>
          <a:off x="3638550" y="15986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94</xdr:row>
      <xdr:rowOff>104775</xdr:rowOff>
    </xdr:from>
    <xdr:to>
      <xdr:col>2</xdr:col>
      <xdr:colOff>1822450</xdr:colOff>
      <xdr:row>94</xdr:row>
      <xdr:rowOff>1454150</xdr:rowOff>
    </xdr:to>
    <xdr:pic>
      <xdr:nvPicPr>
        <xdr:cNvPr id="86" name="图片 13854">
          <a:extLst>
            <a:ext uri="{FF2B5EF4-FFF2-40B4-BE49-F238E27FC236}">
              <a16:creationId xmlns:a16="http://schemas.microsoft.com/office/drawing/2014/main" id="{00000000-0008-0000-0000-000056000000}"/>
            </a:ext>
          </a:extLst>
        </xdr:cNvPr>
        <xdr:cNvPicPr>
          <a:picLocks noChangeArrowheads="1"/>
        </xdr:cNvPicPr>
      </xdr:nvPicPr>
      <xdr:blipFill>
        <a:blip xmlns:r="http://schemas.openxmlformats.org/officeDocument/2006/relationships" r:embed="rId86" r:link="rId2"/>
        <a:stretch>
          <a:fillRect/>
        </a:stretch>
      </xdr:blipFill>
      <xdr:spPr bwMode="auto">
        <a:xfrm>
          <a:off x="3638550" y="16177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95</xdr:row>
      <xdr:rowOff>104775</xdr:rowOff>
    </xdr:from>
    <xdr:to>
      <xdr:col>2</xdr:col>
      <xdr:colOff>1822450</xdr:colOff>
      <xdr:row>95</xdr:row>
      <xdr:rowOff>1454150</xdr:rowOff>
    </xdr:to>
    <xdr:pic>
      <xdr:nvPicPr>
        <xdr:cNvPr id="87" name="图片 13858">
          <a:extLst>
            <a:ext uri="{FF2B5EF4-FFF2-40B4-BE49-F238E27FC236}">
              <a16:creationId xmlns:a16="http://schemas.microsoft.com/office/drawing/2014/main" id="{00000000-0008-0000-0000-000057000000}"/>
            </a:ext>
          </a:extLst>
        </xdr:cNvPr>
        <xdr:cNvPicPr>
          <a:picLocks noChangeArrowheads="1"/>
        </xdr:cNvPicPr>
      </xdr:nvPicPr>
      <xdr:blipFill>
        <a:blip xmlns:r="http://schemas.openxmlformats.org/officeDocument/2006/relationships" r:embed="rId87" r:link="rId2"/>
        <a:stretch>
          <a:fillRect/>
        </a:stretch>
      </xdr:blipFill>
      <xdr:spPr bwMode="auto">
        <a:xfrm>
          <a:off x="3638550" y="16367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96</xdr:row>
      <xdr:rowOff>104775</xdr:rowOff>
    </xdr:from>
    <xdr:to>
      <xdr:col>2</xdr:col>
      <xdr:colOff>1822450</xdr:colOff>
      <xdr:row>96</xdr:row>
      <xdr:rowOff>1454150</xdr:rowOff>
    </xdr:to>
    <xdr:pic>
      <xdr:nvPicPr>
        <xdr:cNvPr id="88" name="图片 13862">
          <a:extLst>
            <a:ext uri="{FF2B5EF4-FFF2-40B4-BE49-F238E27FC236}">
              <a16:creationId xmlns:a16="http://schemas.microsoft.com/office/drawing/2014/main" id="{00000000-0008-0000-0000-000058000000}"/>
            </a:ext>
          </a:extLst>
        </xdr:cNvPr>
        <xdr:cNvPicPr>
          <a:picLocks noChangeArrowheads="1"/>
        </xdr:cNvPicPr>
      </xdr:nvPicPr>
      <xdr:blipFill>
        <a:blip xmlns:r="http://schemas.openxmlformats.org/officeDocument/2006/relationships" r:embed="rId88" r:link="rId2"/>
        <a:stretch>
          <a:fillRect/>
        </a:stretch>
      </xdr:blipFill>
      <xdr:spPr bwMode="auto">
        <a:xfrm>
          <a:off x="3638550" y="16558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97</xdr:row>
      <xdr:rowOff>104775</xdr:rowOff>
    </xdr:from>
    <xdr:to>
      <xdr:col>2</xdr:col>
      <xdr:colOff>1822450</xdr:colOff>
      <xdr:row>97</xdr:row>
      <xdr:rowOff>1454150</xdr:rowOff>
    </xdr:to>
    <xdr:pic>
      <xdr:nvPicPr>
        <xdr:cNvPr id="89" name="图片 13866">
          <a:extLst>
            <a:ext uri="{FF2B5EF4-FFF2-40B4-BE49-F238E27FC236}">
              <a16:creationId xmlns:a16="http://schemas.microsoft.com/office/drawing/2014/main" id="{00000000-0008-0000-0000-000059000000}"/>
            </a:ext>
          </a:extLst>
        </xdr:cNvPr>
        <xdr:cNvPicPr>
          <a:picLocks noChangeArrowheads="1"/>
        </xdr:cNvPicPr>
      </xdr:nvPicPr>
      <xdr:blipFill>
        <a:blip xmlns:r="http://schemas.openxmlformats.org/officeDocument/2006/relationships" r:embed="rId89" r:link="rId2"/>
        <a:stretch>
          <a:fillRect/>
        </a:stretch>
      </xdr:blipFill>
      <xdr:spPr bwMode="auto">
        <a:xfrm>
          <a:off x="3638550" y="16748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98</xdr:row>
      <xdr:rowOff>104775</xdr:rowOff>
    </xdr:from>
    <xdr:to>
      <xdr:col>2</xdr:col>
      <xdr:colOff>1822450</xdr:colOff>
      <xdr:row>98</xdr:row>
      <xdr:rowOff>1454150</xdr:rowOff>
    </xdr:to>
    <xdr:pic>
      <xdr:nvPicPr>
        <xdr:cNvPr id="90" name="图片 13870">
          <a:extLst>
            <a:ext uri="{FF2B5EF4-FFF2-40B4-BE49-F238E27FC236}">
              <a16:creationId xmlns:a16="http://schemas.microsoft.com/office/drawing/2014/main" id="{00000000-0008-0000-0000-00005A000000}"/>
            </a:ext>
          </a:extLst>
        </xdr:cNvPr>
        <xdr:cNvPicPr>
          <a:picLocks noChangeArrowheads="1"/>
        </xdr:cNvPicPr>
      </xdr:nvPicPr>
      <xdr:blipFill>
        <a:blip xmlns:r="http://schemas.openxmlformats.org/officeDocument/2006/relationships" r:embed="rId90" r:link="rId2"/>
        <a:stretch>
          <a:fillRect/>
        </a:stretch>
      </xdr:blipFill>
      <xdr:spPr bwMode="auto">
        <a:xfrm>
          <a:off x="3638550" y="16939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99</xdr:row>
      <xdr:rowOff>104775</xdr:rowOff>
    </xdr:from>
    <xdr:to>
      <xdr:col>2</xdr:col>
      <xdr:colOff>1822450</xdr:colOff>
      <xdr:row>99</xdr:row>
      <xdr:rowOff>1454150</xdr:rowOff>
    </xdr:to>
    <xdr:pic>
      <xdr:nvPicPr>
        <xdr:cNvPr id="91" name="图片 13874">
          <a:extLst>
            <a:ext uri="{FF2B5EF4-FFF2-40B4-BE49-F238E27FC236}">
              <a16:creationId xmlns:a16="http://schemas.microsoft.com/office/drawing/2014/main" id="{00000000-0008-0000-0000-00005B000000}"/>
            </a:ext>
          </a:extLst>
        </xdr:cNvPr>
        <xdr:cNvPicPr>
          <a:picLocks noChangeArrowheads="1"/>
        </xdr:cNvPicPr>
      </xdr:nvPicPr>
      <xdr:blipFill>
        <a:blip xmlns:r="http://schemas.openxmlformats.org/officeDocument/2006/relationships" r:embed="rId91" r:link="rId2"/>
        <a:stretch>
          <a:fillRect/>
        </a:stretch>
      </xdr:blipFill>
      <xdr:spPr bwMode="auto">
        <a:xfrm>
          <a:off x="3638550" y="17129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100</xdr:row>
      <xdr:rowOff>104775</xdr:rowOff>
    </xdr:from>
    <xdr:to>
      <xdr:col>2</xdr:col>
      <xdr:colOff>1822450</xdr:colOff>
      <xdr:row>100</xdr:row>
      <xdr:rowOff>1454150</xdr:rowOff>
    </xdr:to>
    <xdr:pic>
      <xdr:nvPicPr>
        <xdr:cNvPr id="92" name="图片 13878">
          <a:extLst>
            <a:ext uri="{FF2B5EF4-FFF2-40B4-BE49-F238E27FC236}">
              <a16:creationId xmlns:a16="http://schemas.microsoft.com/office/drawing/2014/main" id="{00000000-0008-0000-0000-00005C000000}"/>
            </a:ext>
          </a:extLst>
        </xdr:cNvPr>
        <xdr:cNvPicPr>
          <a:picLocks noChangeArrowheads="1"/>
        </xdr:cNvPicPr>
      </xdr:nvPicPr>
      <xdr:blipFill>
        <a:blip xmlns:r="http://schemas.openxmlformats.org/officeDocument/2006/relationships" r:embed="rId92" r:link="rId2"/>
        <a:stretch>
          <a:fillRect/>
        </a:stretch>
      </xdr:blipFill>
      <xdr:spPr bwMode="auto">
        <a:xfrm>
          <a:off x="3638550" y="17320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101</xdr:row>
      <xdr:rowOff>104775</xdr:rowOff>
    </xdr:from>
    <xdr:to>
      <xdr:col>2</xdr:col>
      <xdr:colOff>1822450</xdr:colOff>
      <xdr:row>101</xdr:row>
      <xdr:rowOff>1454150</xdr:rowOff>
    </xdr:to>
    <xdr:pic>
      <xdr:nvPicPr>
        <xdr:cNvPr id="93" name="图片 13882">
          <a:extLst>
            <a:ext uri="{FF2B5EF4-FFF2-40B4-BE49-F238E27FC236}">
              <a16:creationId xmlns:a16="http://schemas.microsoft.com/office/drawing/2014/main" id="{00000000-0008-0000-0000-00005D000000}"/>
            </a:ext>
          </a:extLst>
        </xdr:cNvPr>
        <xdr:cNvPicPr>
          <a:picLocks noChangeArrowheads="1"/>
        </xdr:cNvPicPr>
      </xdr:nvPicPr>
      <xdr:blipFill>
        <a:blip xmlns:r="http://schemas.openxmlformats.org/officeDocument/2006/relationships" r:embed="rId93" r:link="rId2"/>
        <a:stretch>
          <a:fillRect/>
        </a:stretch>
      </xdr:blipFill>
      <xdr:spPr bwMode="auto">
        <a:xfrm>
          <a:off x="3638550" y="17510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102</xdr:row>
      <xdr:rowOff>104775</xdr:rowOff>
    </xdr:from>
    <xdr:to>
      <xdr:col>2</xdr:col>
      <xdr:colOff>1822450</xdr:colOff>
      <xdr:row>102</xdr:row>
      <xdr:rowOff>1454150</xdr:rowOff>
    </xdr:to>
    <xdr:pic>
      <xdr:nvPicPr>
        <xdr:cNvPr id="94" name="图片 13886">
          <a:extLst>
            <a:ext uri="{FF2B5EF4-FFF2-40B4-BE49-F238E27FC236}">
              <a16:creationId xmlns:a16="http://schemas.microsoft.com/office/drawing/2014/main" id="{00000000-0008-0000-0000-00005E000000}"/>
            </a:ext>
          </a:extLst>
        </xdr:cNvPr>
        <xdr:cNvPicPr>
          <a:picLocks noChangeArrowheads="1"/>
        </xdr:cNvPicPr>
      </xdr:nvPicPr>
      <xdr:blipFill>
        <a:blip xmlns:r="http://schemas.openxmlformats.org/officeDocument/2006/relationships" r:embed="rId94" r:link="rId2"/>
        <a:stretch>
          <a:fillRect/>
        </a:stretch>
      </xdr:blipFill>
      <xdr:spPr bwMode="auto">
        <a:xfrm>
          <a:off x="3638550" y="17701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103</xdr:row>
      <xdr:rowOff>104775</xdr:rowOff>
    </xdr:from>
    <xdr:to>
      <xdr:col>2</xdr:col>
      <xdr:colOff>1822450</xdr:colOff>
      <xdr:row>103</xdr:row>
      <xdr:rowOff>1454150</xdr:rowOff>
    </xdr:to>
    <xdr:pic>
      <xdr:nvPicPr>
        <xdr:cNvPr id="95" name="图片 13890">
          <a:extLst>
            <a:ext uri="{FF2B5EF4-FFF2-40B4-BE49-F238E27FC236}">
              <a16:creationId xmlns:a16="http://schemas.microsoft.com/office/drawing/2014/main" id="{00000000-0008-0000-0000-00005F000000}"/>
            </a:ext>
          </a:extLst>
        </xdr:cNvPr>
        <xdr:cNvPicPr>
          <a:picLocks noChangeArrowheads="1"/>
        </xdr:cNvPicPr>
      </xdr:nvPicPr>
      <xdr:blipFill>
        <a:blip xmlns:r="http://schemas.openxmlformats.org/officeDocument/2006/relationships" r:embed="rId95" r:link="rId2"/>
        <a:stretch>
          <a:fillRect/>
        </a:stretch>
      </xdr:blipFill>
      <xdr:spPr bwMode="auto">
        <a:xfrm>
          <a:off x="3638550" y="17891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104</xdr:row>
      <xdr:rowOff>104775</xdr:rowOff>
    </xdr:from>
    <xdr:to>
      <xdr:col>2</xdr:col>
      <xdr:colOff>1822450</xdr:colOff>
      <xdr:row>104</xdr:row>
      <xdr:rowOff>1454150</xdr:rowOff>
    </xdr:to>
    <xdr:pic>
      <xdr:nvPicPr>
        <xdr:cNvPr id="96" name="图片 13894">
          <a:extLst>
            <a:ext uri="{FF2B5EF4-FFF2-40B4-BE49-F238E27FC236}">
              <a16:creationId xmlns:a16="http://schemas.microsoft.com/office/drawing/2014/main" id="{00000000-0008-0000-0000-000060000000}"/>
            </a:ext>
          </a:extLst>
        </xdr:cNvPr>
        <xdr:cNvPicPr>
          <a:picLocks noChangeArrowheads="1"/>
        </xdr:cNvPicPr>
      </xdr:nvPicPr>
      <xdr:blipFill>
        <a:blip xmlns:r="http://schemas.openxmlformats.org/officeDocument/2006/relationships" r:embed="rId96" r:link="rId2"/>
        <a:stretch>
          <a:fillRect/>
        </a:stretch>
      </xdr:blipFill>
      <xdr:spPr bwMode="auto">
        <a:xfrm>
          <a:off x="3638550" y="18082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105</xdr:row>
      <xdr:rowOff>104775</xdr:rowOff>
    </xdr:from>
    <xdr:to>
      <xdr:col>2</xdr:col>
      <xdr:colOff>1822450</xdr:colOff>
      <xdr:row>105</xdr:row>
      <xdr:rowOff>1454150</xdr:rowOff>
    </xdr:to>
    <xdr:pic>
      <xdr:nvPicPr>
        <xdr:cNvPr id="97" name="图片 13898">
          <a:extLst>
            <a:ext uri="{FF2B5EF4-FFF2-40B4-BE49-F238E27FC236}">
              <a16:creationId xmlns:a16="http://schemas.microsoft.com/office/drawing/2014/main" id="{00000000-0008-0000-0000-000061000000}"/>
            </a:ext>
          </a:extLst>
        </xdr:cNvPr>
        <xdr:cNvPicPr>
          <a:picLocks noChangeArrowheads="1"/>
        </xdr:cNvPicPr>
      </xdr:nvPicPr>
      <xdr:blipFill>
        <a:blip xmlns:r="http://schemas.openxmlformats.org/officeDocument/2006/relationships" r:embed="rId97" r:link="rId2"/>
        <a:stretch>
          <a:fillRect/>
        </a:stretch>
      </xdr:blipFill>
      <xdr:spPr bwMode="auto">
        <a:xfrm>
          <a:off x="3638550" y="18272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106</xdr:row>
      <xdr:rowOff>104775</xdr:rowOff>
    </xdr:from>
    <xdr:to>
      <xdr:col>2</xdr:col>
      <xdr:colOff>1822450</xdr:colOff>
      <xdr:row>106</xdr:row>
      <xdr:rowOff>1454150</xdr:rowOff>
    </xdr:to>
    <xdr:pic>
      <xdr:nvPicPr>
        <xdr:cNvPr id="98" name="图片 13902">
          <a:extLst>
            <a:ext uri="{FF2B5EF4-FFF2-40B4-BE49-F238E27FC236}">
              <a16:creationId xmlns:a16="http://schemas.microsoft.com/office/drawing/2014/main" id="{00000000-0008-0000-0000-000062000000}"/>
            </a:ext>
          </a:extLst>
        </xdr:cNvPr>
        <xdr:cNvPicPr>
          <a:picLocks noChangeArrowheads="1"/>
        </xdr:cNvPicPr>
      </xdr:nvPicPr>
      <xdr:blipFill>
        <a:blip xmlns:r="http://schemas.openxmlformats.org/officeDocument/2006/relationships" r:embed="rId98" r:link="rId2"/>
        <a:stretch>
          <a:fillRect/>
        </a:stretch>
      </xdr:blipFill>
      <xdr:spPr bwMode="auto">
        <a:xfrm>
          <a:off x="3638550" y="18463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107</xdr:row>
      <xdr:rowOff>104775</xdr:rowOff>
    </xdr:from>
    <xdr:to>
      <xdr:col>2</xdr:col>
      <xdr:colOff>1822450</xdr:colOff>
      <xdr:row>107</xdr:row>
      <xdr:rowOff>1454150</xdr:rowOff>
    </xdr:to>
    <xdr:pic>
      <xdr:nvPicPr>
        <xdr:cNvPr id="99" name="图片 13906">
          <a:extLst>
            <a:ext uri="{FF2B5EF4-FFF2-40B4-BE49-F238E27FC236}">
              <a16:creationId xmlns:a16="http://schemas.microsoft.com/office/drawing/2014/main" id="{00000000-0008-0000-0000-000063000000}"/>
            </a:ext>
          </a:extLst>
        </xdr:cNvPr>
        <xdr:cNvPicPr>
          <a:picLocks noChangeArrowheads="1"/>
        </xdr:cNvPicPr>
      </xdr:nvPicPr>
      <xdr:blipFill>
        <a:blip xmlns:r="http://schemas.openxmlformats.org/officeDocument/2006/relationships" r:embed="rId99" r:link="rId2"/>
        <a:stretch>
          <a:fillRect/>
        </a:stretch>
      </xdr:blipFill>
      <xdr:spPr bwMode="auto">
        <a:xfrm>
          <a:off x="3638550" y="18653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108</xdr:row>
      <xdr:rowOff>104775</xdr:rowOff>
    </xdr:from>
    <xdr:to>
      <xdr:col>2</xdr:col>
      <xdr:colOff>1822450</xdr:colOff>
      <xdr:row>108</xdr:row>
      <xdr:rowOff>1454150</xdr:rowOff>
    </xdr:to>
    <xdr:pic>
      <xdr:nvPicPr>
        <xdr:cNvPr id="100" name="图片 13910">
          <a:extLst>
            <a:ext uri="{FF2B5EF4-FFF2-40B4-BE49-F238E27FC236}">
              <a16:creationId xmlns:a16="http://schemas.microsoft.com/office/drawing/2014/main" id="{00000000-0008-0000-0000-000064000000}"/>
            </a:ext>
          </a:extLst>
        </xdr:cNvPr>
        <xdr:cNvPicPr>
          <a:picLocks noChangeArrowheads="1"/>
        </xdr:cNvPicPr>
      </xdr:nvPicPr>
      <xdr:blipFill>
        <a:blip xmlns:r="http://schemas.openxmlformats.org/officeDocument/2006/relationships" r:embed="rId100" r:link="rId2"/>
        <a:stretch>
          <a:fillRect/>
        </a:stretch>
      </xdr:blipFill>
      <xdr:spPr bwMode="auto">
        <a:xfrm>
          <a:off x="3638550" y="18844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109</xdr:row>
      <xdr:rowOff>104775</xdr:rowOff>
    </xdr:from>
    <xdr:to>
      <xdr:col>2</xdr:col>
      <xdr:colOff>1822450</xdr:colOff>
      <xdr:row>109</xdr:row>
      <xdr:rowOff>1454150</xdr:rowOff>
    </xdr:to>
    <xdr:pic>
      <xdr:nvPicPr>
        <xdr:cNvPr id="101" name="图片 13914">
          <a:extLst>
            <a:ext uri="{FF2B5EF4-FFF2-40B4-BE49-F238E27FC236}">
              <a16:creationId xmlns:a16="http://schemas.microsoft.com/office/drawing/2014/main" id="{00000000-0008-0000-0000-000065000000}"/>
            </a:ext>
          </a:extLst>
        </xdr:cNvPr>
        <xdr:cNvPicPr>
          <a:picLocks noChangeArrowheads="1"/>
        </xdr:cNvPicPr>
      </xdr:nvPicPr>
      <xdr:blipFill>
        <a:blip xmlns:r="http://schemas.openxmlformats.org/officeDocument/2006/relationships" r:embed="rId101" r:link="rId2"/>
        <a:stretch>
          <a:fillRect/>
        </a:stretch>
      </xdr:blipFill>
      <xdr:spPr bwMode="auto">
        <a:xfrm>
          <a:off x="3638550" y="190347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222250</xdr:colOff>
      <xdr:row>110</xdr:row>
      <xdr:rowOff>104775</xdr:rowOff>
    </xdr:from>
    <xdr:to>
      <xdr:col>2</xdr:col>
      <xdr:colOff>1822450</xdr:colOff>
      <xdr:row>110</xdr:row>
      <xdr:rowOff>1454150</xdr:rowOff>
    </xdr:to>
    <xdr:pic>
      <xdr:nvPicPr>
        <xdr:cNvPr id="102" name="图片 13918">
          <a:extLst>
            <a:ext uri="{FF2B5EF4-FFF2-40B4-BE49-F238E27FC236}">
              <a16:creationId xmlns:a16="http://schemas.microsoft.com/office/drawing/2014/main" id="{00000000-0008-0000-0000-000066000000}"/>
            </a:ext>
          </a:extLst>
        </xdr:cNvPr>
        <xdr:cNvPicPr>
          <a:picLocks noChangeArrowheads="1"/>
        </xdr:cNvPicPr>
      </xdr:nvPicPr>
      <xdr:blipFill>
        <a:blip xmlns:r="http://schemas.openxmlformats.org/officeDocument/2006/relationships" r:embed="rId102" r:link="rId2"/>
        <a:stretch>
          <a:fillRect/>
        </a:stretch>
      </xdr:blipFill>
      <xdr:spPr bwMode="auto">
        <a:xfrm>
          <a:off x="3638550" y="192252600"/>
          <a:ext cx="160020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1805940</xdr:colOff>
      <xdr:row>0</xdr:row>
      <xdr:rowOff>22860</xdr:rowOff>
    </xdr:from>
    <xdr:to>
      <xdr:col>2</xdr:col>
      <xdr:colOff>350647</xdr:colOff>
      <xdr:row>6</xdr:row>
      <xdr:rowOff>99158</xdr:rowOff>
    </xdr:to>
    <xdr:pic>
      <xdr:nvPicPr>
        <xdr:cNvPr id="104" name="Picture 103">
          <a:extLst>
            <a:ext uri="{FF2B5EF4-FFF2-40B4-BE49-F238E27FC236}">
              <a16:creationId xmlns:a16="http://schemas.microsoft.com/office/drawing/2014/main" id="{00000000-0008-0000-0000-000068000000}"/>
            </a:ext>
          </a:extLst>
        </xdr:cNvPr>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2400300" y="22860"/>
          <a:ext cx="1463167" cy="1127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174625</xdr:colOff>
      <xdr:row>9</xdr:row>
      <xdr:rowOff>151130</xdr:rowOff>
    </xdr:from>
    <xdr:to>
      <xdr:col>2</xdr:col>
      <xdr:colOff>1157618</xdr:colOff>
      <xdr:row>9</xdr:row>
      <xdr:rowOff>1277123</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257425" y="1695450"/>
          <a:ext cx="981075" cy="1123950"/>
        </a:xfrm>
        <a:prstGeom prst="rect">
          <a:avLst/>
        </a:prstGeom>
        <a:noFill/>
        <a:ln w="9525">
          <a:noFill/>
        </a:ln>
      </xdr:spPr>
    </xdr:pic>
    <xdr:clientData/>
  </xdr:twoCellAnchor>
  <xdr:twoCellAnchor>
    <xdr:from>
      <xdr:col>2</xdr:col>
      <xdr:colOff>184150</xdr:colOff>
      <xdr:row>10</xdr:row>
      <xdr:rowOff>149225</xdr:rowOff>
    </xdr:from>
    <xdr:to>
      <xdr:col>2</xdr:col>
      <xdr:colOff>1164797</xdr:colOff>
      <xdr:row>10</xdr:row>
      <xdr:rowOff>1273883</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2266950" y="3543300"/>
          <a:ext cx="981075" cy="1123950"/>
        </a:xfrm>
        <a:prstGeom prst="rect">
          <a:avLst/>
        </a:prstGeom>
        <a:noFill/>
        <a:ln w="9525">
          <a:noFill/>
        </a:ln>
      </xdr:spPr>
    </xdr:pic>
    <xdr:clientData/>
  </xdr:twoCellAnchor>
  <xdr:twoCellAnchor>
    <xdr:from>
      <xdr:col>2</xdr:col>
      <xdr:colOff>193675</xdr:colOff>
      <xdr:row>11</xdr:row>
      <xdr:rowOff>135256</xdr:rowOff>
    </xdr:from>
    <xdr:to>
      <xdr:col>2</xdr:col>
      <xdr:colOff>1174644</xdr:colOff>
      <xdr:row>11</xdr:row>
      <xdr:rowOff>1250304</xdr:rowOff>
    </xdr:to>
    <xdr:pic>
      <xdr:nvPicPr>
        <xdr:cNvPr id="4" name="图片 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2276475" y="5353050"/>
          <a:ext cx="981075" cy="1114425"/>
        </a:xfrm>
        <a:prstGeom prst="rect">
          <a:avLst/>
        </a:prstGeom>
        <a:noFill/>
        <a:ln w="9525">
          <a:noFill/>
        </a:ln>
      </xdr:spPr>
    </xdr:pic>
    <xdr:clientData/>
  </xdr:twoCellAnchor>
  <xdr:twoCellAnchor>
    <xdr:from>
      <xdr:col>2</xdr:col>
      <xdr:colOff>260986</xdr:colOff>
      <xdr:row>12</xdr:row>
      <xdr:rowOff>301625</xdr:rowOff>
    </xdr:from>
    <xdr:to>
      <xdr:col>2</xdr:col>
      <xdr:colOff>1241856</xdr:colOff>
      <xdr:row>12</xdr:row>
      <xdr:rowOff>1424554</xdr:rowOff>
    </xdr:to>
    <xdr:pic>
      <xdr:nvPicPr>
        <xdr:cNvPr id="5" name="图片 5">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2343150" y="7362825"/>
          <a:ext cx="981075" cy="1123950"/>
        </a:xfrm>
        <a:prstGeom prst="rect">
          <a:avLst/>
        </a:prstGeom>
        <a:noFill/>
        <a:ln w="9525">
          <a:noFill/>
        </a:ln>
      </xdr:spPr>
    </xdr:pic>
    <xdr:clientData/>
  </xdr:twoCellAnchor>
  <xdr:twoCellAnchor>
    <xdr:from>
      <xdr:col>2</xdr:col>
      <xdr:colOff>140970</xdr:colOff>
      <xdr:row>13</xdr:row>
      <xdr:rowOff>123190</xdr:rowOff>
    </xdr:from>
    <xdr:to>
      <xdr:col>2</xdr:col>
      <xdr:colOff>1386041</xdr:colOff>
      <xdr:row>13</xdr:row>
      <xdr:rowOff>1545128</xdr:rowOff>
    </xdr:to>
    <xdr:pic>
      <xdr:nvPicPr>
        <xdr:cNvPr id="6" name="图片 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2228850" y="9496425"/>
          <a:ext cx="1247775" cy="1419225"/>
        </a:xfrm>
        <a:prstGeom prst="rect">
          <a:avLst/>
        </a:prstGeom>
        <a:noFill/>
        <a:ln w="9525">
          <a:noFill/>
        </a:ln>
      </xdr:spPr>
    </xdr:pic>
    <xdr:clientData/>
  </xdr:twoCellAnchor>
  <xdr:twoCellAnchor>
    <xdr:from>
      <xdr:col>2</xdr:col>
      <xdr:colOff>190500</xdr:colOff>
      <xdr:row>14</xdr:row>
      <xdr:rowOff>151766</xdr:rowOff>
    </xdr:from>
    <xdr:to>
      <xdr:col>2</xdr:col>
      <xdr:colOff>1428129</xdr:colOff>
      <xdr:row>14</xdr:row>
      <xdr:rowOff>1575018</xdr:rowOff>
    </xdr:to>
    <xdr:pic>
      <xdr:nvPicPr>
        <xdr:cNvPr id="7" name="图片 7">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2276475" y="11811000"/>
          <a:ext cx="1238250" cy="1419225"/>
        </a:xfrm>
        <a:prstGeom prst="rect">
          <a:avLst/>
        </a:prstGeom>
        <a:noFill/>
        <a:ln w="9525">
          <a:noFill/>
        </a:ln>
      </xdr:spPr>
    </xdr:pic>
    <xdr:clientData/>
  </xdr:twoCellAnchor>
  <xdr:twoCellAnchor>
    <xdr:from>
      <xdr:col>2</xdr:col>
      <xdr:colOff>130175</xdr:colOff>
      <xdr:row>15</xdr:row>
      <xdr:rowOff>122556</xdr:rowOff>
    </xdr:from>
    <xdr:to>
      <xdr:col>2</xdr:col>
      <xdr:colOff>1385754</xdr:colOff>
      <xdr:row>15</xdr:row>
      <xdr:rowOff>1579080</xdr:rowOff>
    </xdr:to>
    <xdr:pic>
      <xdr:nvPicPr>
        <xdr:cNvPr id="8" name="图片 8">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2219325" y="14049375"/>
          <a:ext cx="1257300" cy="1457325"/>
        </a:xfrm>
        <a:prstGeom prst="rect">
          <a:avLst/>
        </a:prstGeom>
        <a:noFill/>
        <a:ln w="9525">
          <a:noFill/>
        </a:ln>
      </xdr:spPr>
    </xdr:pic>
    <xdr:clientData/>
  </xdr:twoCellAnchor>
  <xdr:twoCellAnchor>
    <xdr:from>
      <xdr:col>2</xdr:col>
      <xdr:colOff>152400</xdr:colOff>
      <xdr:row>16</xdr:row>
      <xdr:rowOff>145415</xdr:rowOff>
    </xdr:from>
    <xdr:to>
      <xdr:col>2</xdr:col>
      <xdr:colOff>1393969</xdr:colOff>
      <xdr:row>16</xdr:row>
      <xdr:rowOff>1568229</xdr:rowOff>
    </xdr:to>
    <xdr:pic>
      <xdr:nvPicPr>
        <xdr:cNvPr id="9" name="图片 9">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2238375" y="16344900"/>
          <a:ext cx="1238250" cy="1419225"/>
        </a:xfrm>
        <a:prstGeom prst="rect">
          <a:avLst/>
        </a:prstGeom>
        <a:noFill/>
        <a:ln w="9525">
          <a:noFill/>
        </a:ln>
      </xdr:spPr>
    </xdr:pic>
    <xdr:clientData/>
  </xdr:twoCellAnchor>
  <xdr:twoCellAnchor>
    <xdr:from>
      <xdr:col>2</xdr:col>
      <xdr:colOff>233045</xdr:colOff>
      <xdr:row>17</xdr:row>
      <xdr:rowOff>196215</xdr:rowOff>
    </xdr:from>
    <xdr:to>
      <xdr:col>2</xdr:col>
      <xdr:colOff>1457978</xdr:colOff>
      <xdr:row>17</xdr:row>
      <xdr:rowOff>1612900</xdr:rowOff>
    </xdr:to>
    <xdr:pic>
      <xdr:nvPicPr>
        <xdr:cNvPr id="10" name="图片 10">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9"/>
        <a:stretch>
          <a:fillRect/>
        </a:stretch>
      </xdr:blipFill>
      <xdr:spPr>
        <a:xfrm>
          <a:off x="2314575" y="18611850"/>
          <a:ext cx="1228725" cy="1419225"/>
        </a:xfrm>
        <a:prstGeom prst="rect">
          <a:avLst/>
        </a:prstGeom>
        <a:noFill/>
        <a:ln w="9525">
          <a:noFill/>
        </a:ln>
      </xdr:spPr>
    </xdr:pic>
    <xdr:clientData/>
  </xdr:twoCellAnchor>
  <xdr:twoCellAnchor>
    <xdr:from>
      <xdr:col>2</xdr:col>
      <xdr:colOff>219075</xdr:colOff>
      <xdr:row>18</xdr:row>
      <xdr:rowOff>81281</xdr:rowOff>
    </xdr:from>
    <xdr:to>
      <xdr:col>2</xdr:col>
      <xdr:colOff>1500046</xdr:colOff>
      <xdr:row>18</xdr:row>
      <xdr:rowOff>1558819</xdr:rowOff>
    </xdr:to>
    <xdr:pic>
      <xdr:nvPicPr>
        <xdr:cNvPr id="11" name="图片 1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0"/>
        <a:stretch>
          <a:fillRect/>
        </a:stretch>
      </xdr:blipFill>
      <xdr:spPr>
        <a:xfrm>
          <a:off x="2305050" y="20697825"/>
          <a:ext cx="1276350" cy="1476375"/>
        </a:xfrm>
        <a:prstGeom prst="rect">
          <a:avLst/>
        </a:prstGeom>
        <a:noFill/>
        <a:ln w="9525">
          <a:noFill/>
        </a:ln>
      </xdr:spPr>
    </xdr:pic>
    <xdr:clientData/>
  </xdr:twoCellAnchor>
  <xdr:twoCellAnchor editAs="oneCell">
    <xdr:from>
      <xdr:col>2</xdr:col>
      <xdr:colOff>129540</xdr:colOff>
      <xdr:row>0</xdr:row>
      <xdr:rowOff>22860</xdr:rowOff>
    </xdr:from>
    <xdr:to>
      <xdr:col>3</xdr:col>
      <xdr:colOff>7747</xdr:colOff>
      <xdr:row>6</xdr:row>
      <xdr:rowOff>99158</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278380" y="22860"/>
          <a:ext cx="1463167" cy="11278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111125</xdr:colOff>
      <xdr:row>9</xdr:row>
      <xdr:rowOff>212725</xdr:rowOff>
    </xdr:from>
    <xdr:to>
      <xdr:col>2</xdr:col>
      <xdr:colOff>843234</xdr:colOff>
      <xdr:row>9</xdr:row>
      <xdr:rowOff>1720870</xdr:rowOff>
    </xdr:to>
    <xdr:pic>
      <xdr:nvPicPr>
        <xdr:cNvPr id="2" name="Picture 2">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tretch>
          <a:fillRect/>
        </a:stretch>
      </xdr:blipFill>
      <xdr:spPr>
        <a:xfrm>
          <a:off x="1638300" y="1762125"/>
          <a:ext cx="733425" cy="1504950"/>
        </a:xfrm>
        <a:prstGeom prst="rect">
          <a:avLst/>
        </a:prstGeom>
        <a:noFill/>
        <a:ln w="1">
          <a:noFill/>
          <a:miter lim="800000"/>
          <a:tailEnd type="none" w="med" len="med"/>
        </a:ln>
        <a:effectLst/>
      </xdr:spPr>
    </xdr:pic>
    <xdr:clientData/>
  </xdr:twoCellAnchor>
  <xdr:twoCellAnchor>
    <xdr:from>
      <xdr:col>2</xdr:col>
      <xdr:colOff>2006600</xdr:colOff>
      <xdr:row>9</xdr:row>
      <xdr:rowOff>146051</xdr:rowOff>
    </xdr:from>
    <xdr:to>
      <xdr:col>2</xdr:col>
      <xdr:colOff>2578475</xdr:colOff>
      <xdr:row>9</xdr:row>
      <xdr:rowOff>1701801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stretch>
          <a:fillRect/>
        </a:stretch>
      </xdr:blipFill>
      <xdr:spPr>
        <a:xfrm>
          <a:off x="3533775" y="1695450"/>
          <a:ext cx="552450" cy="1552575"/>
        </a:xfrm>
        <a:prstGeom prst="rect">
          <a:avLst/>
        </a:prstGeom>
        <a:noFill/>
        <a:ln w="1">
          <a:noFill/>
          <a:miter lim="800000"/>
          <a:tailEnd type="none" w="med" len="med"/>
        </a:ln>
        <a:effectLst/>
      </xdr:spPr>
    </xdr:pic>
    <xdr:clientData/>
  </xdr:twoCellAnchor>
  <xdr:twoCellAnchor>
    <xdr:from>
      <xdr:col>2</xdr:col>
      <xdr:colOff>1082675</xdr:colOff>
      <xdr:row>9</xdr:row>
      <xdr:rowOff>184150</xdr:rowOff>
    </xdr:from>
    <xdr:to>
      <xdr:col>2</xdr:col>
      <xdr:colOff>1734514</xdr:colOff>
      <xdr:row>9</xdr:row>
      <xdr:rowOff>1724002</xdr:rowOff>
    </xdr:to>
    <xdr:pic>
      <xdr:nvPicPr>
        <xdr:cNvPr id="4" name="Picture 5">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a:stretch>
          <a:fillRect/>
        </a:stretch>
      </xdr:blipFill>
      <xdr:spPr>
        <a:xfrm>
          <a:off x="2609850" y="1733550"/>
          <a:ext cx="647700" cy="1543050"/>
        </a:xfrm>
        <a:prstGeom prst="rect">
          <a:avLst/>
        </a:prstGeom>
        <a:noFill/>
        <a:ln w="1">
          <a:noFill/>
          <a:miter lim="800000"/>
          <a:tailEnd type="none" w="med" len="med"/>
        </a:ln>
        <a:effectLst/>
      </xdr:spPr>
    </xdr:pic>
    <xdr:clientData/>
  </xdr:twoCellAnchor>
  <xdr:twoCellAnchor>
    <xdr:from>
      <xdr:col>2</xdr:col>
      <xdr:colOff>177800</xdr:colOff>
      <xdr:row>10</xdr:row>
      <xdr:rowOff>260350</xdr:rowOff>
    </xdr:from>
    <xdr:to>
      <xdr:col>2</xdr:col>
      <xdr:colOff>2027494</xdr:colOff>
      <xdr:row>10</xdr:row>
      <xdr:rowOff>2141935</xdr:rowOff>
    </xdr:to>
    <xdr:pic>
      <xdr:nvPicPr>
        <xdr:cNvPr id="5" name="Picture 6">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a:stretch>
          <a:fillRect/>
        </a:stretch>
      </xdr:blipFill>
      <xdr:spPr>
        <a:xfrm>
          <a:off x="1704975" y="3971925"/>
          <a:ext cx="1847850" cy="1885950"/>
        </a:xfrm>
        <a:prstGeom prst="rect">
          <a:avLst/>
        </a:prstGeom>
        <a:noFill/>
        <a:ln w="1">
          <a:noFill/>
          <a:miter lim="800000"/>
          <a:tailEnd type="none" w="med" len="med"/>
        </a:ln>
        <a:effectLst/>
      </xdr:spPr>
    </xdr:pic>
    <xdr:clientData/>
  </xdr:twoCellAnchor>
  <xdr:twoCellAnchor>
    <xdr:from>
      <xdr:col>2</xdr:col>
      <xdr:colOff>215900</xdr:colOff>
      <xdr:row>11</xdr:row>
      <xdr:rowOff>124093</xdr:rowOff>
    </xdr:from>
    <xdr:to>
      <xdr:col>2</xdr:col>
      <xdr:colOff>2079933</xdr:colOff>
      <xdr:row>11</xdr:row>
      <xdr:rowOff>1809308</xdr:rowOff>
    </xdr:to>
    <xdr:pic>
      <xdr:nvPicPr>
        <xdr:cNvPr id="6" name="Picture 7">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5"/>
        <a:stretch>
          <a:fillRect/>
        </a:stretch>
      </xdr:blipFill>
      <xdr:spPr>
        <a:xfrm>
          <a:off x="1743075" y="6496050"/>
          <a:ext cx="1866900" cy="1685925"/>
        </a:xfrm>
        <a:prstGeom prst="rect">
          <a:avLst/>
        </a:prstGeom>
        <a:noFill/>
        <a:ln w="1">
          <a:noFill/>
          <a:miter lim="800000"/>
          <a:tailEnd type="none" w="med" len="med"/>
        </a:ln>
        <a:effectLst/>
      </xdr:spPr>
    </xdr:pic>
    <xdr:clientData/>
  </xdr:twoCellAnchor>
  <xdr:twoCellAnchor>
    <xdr:from>
      <xdr:col>2</xdr:col>
      <xdr:colOff>492125</xdr:colOff>
      <xdr:row>12</xdr:row>
      <xdr:rowOff>17806</xdr:rowOff>
    </xdr:from>
    <xdr:to>
      <xdr:col>2</xdr:col>
      <xdr:colOff>1538851</xdr:colOff>
      <xdr:row>12</xdr:row>
      <xdr:rowOff>1957486</xdr:rowOff>
    </xdr:to>
    <xdr:pic>
      <xdr:nvPicPr>
        <xdr:cNvPr id="7" name="Picture 8">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6"/>
        <a:stretch>
          <a:fillRect/>
        </a:stretch>
      </xdr:blipFill>
      <xdr:spPr>
        <a:xfrm>
          <a:off x="2019300" y="8734425"/>
          <a:ext cx="1047750" cy="1943100"/>
        </a:xfrm>
        <a:prstGeom prst="rect">
          <a:avLst/>
        </a:prstGeom>
        <a:noFill/>
        <a:ln w="1">
          <a:noFill/>
          <a:miter lim="800000"/>
          <a:tailEnd type="none" w="med" len="med"/>
        </a:ln>
        <a:effectLst/>
      </xdr:spPr>
    </xdr:pic>
    <xdr:clientData/>
  </xdr:twoCellAnchor>
  <xdr:twoCellAnchor editAs="oneCell">
    <xdr:from>
      <xdr:col>2</xdr:col>
      <xdr:colOff>830580</xdr:colOff>
      <xdr:row>0</xdr:row>
      <xdr:rowOff>137160</xdr:rowOff>
    </xdr:from>
    <xdr:to>
      <xdr:col>2</xdr:col>
      <xdr:colOff>2293747</xdr:colOff>
      <xdr:row>6</xdr:row>
      <xdr:rowOff>76298</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377440" y="137160"/>
          <a:ext cx="1463167" cy="11278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288354</xdr:colOff>
      <xdr:row>9</xdr:row>
      <xdr:rowOff>333524</xdr:rowOff>
    </xdr:from>
    <xdr:to>
      <xdr:col>1</xdr:col>
      <xdr:colOff>1953369</xdr:colOff>
      <xdr:row>9</xdr:row>
      <xdr:rowOff>1991878</xdr:rowOff>
    </xdr:to>
    <xdr:pic>
      <xdr:nvPicPr>
        <xdr:cNvPr id="2" name="图片 1" descr="1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38200" y="2028825"/>
          <a:ext cx="1666875" cy="1657350"/>
        </a:xfrm>
        <a:prstGeom prst="rect">
          <a:avLst/>
        </a:prstGeom>
      </xdr:spPr>
    </xdr:pic>
    <xdr:clientData/>
  </xdr:twoCellAnchor>
  <xdr:twoCellAnchor>
    <xdr:from>
      <xdr:col>1</xdr:col>
      <xdr:colOff>318585</xdr:colOff>
      <xdr:row>10</xdr:row>
      <xdr:rowOff>324259</xdr:rowOff>
    </xdr:from>
    <xdr:to>
      <xdr:col>1</xdr:col>
      <xdr:colOff>1932440</xdr:colOff>
      <xdr:row>10</xdr:row>
      <xdr:rowOff>2001143</xdr:rowOff>
    </xdr:to>
    <xdr:pic>
      <xdr:nvPicPr>
        <xdr:cNvPr id="3" name="图片 2" descr="11">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866775" y="4391025"/>
          <a:ext cx="1609725" cy="1676400"/>
        </a:xfrm>
        <a:prstGeom prst="rect">
          <a:avLst/>
        </a:prstGeom>
      </xdr:spPr>
    </xdr:pic>
    <xdr:clientData/>
  </xdr:twoCellAnchor>
  <xdr:twoCellAnchor>
    <xdr:from>
      <xdr:col>1</xdr:col>
      <xdr:colOff>288354</xdr:colOff>
      <xdr:row>11</xdr:row>
      <xdr:rowOff>314995</xdr:rowOff>
    </xdr:from>
    <xdr:to>
      <xdr:col>1</xdr:col>
      <xdr:colOff>1939417</xdr:colOff>
      <xdr:row>11</xdr:row>
      <xdr:rowOff>1973349</xdr:rowOff>
    </xdr:to>
    <xdr:pic>
      <xdr:nvPicPr>
        <xdr:cNvPr id="4" name="图片 3" descr="8">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838200" y="6753225"/>
          <a:ext cx="1647825" cy="1657350"/>
        </a:xfrm>
        <a:prstGeom prst="rect">
          <a:avLst/>
        </a:prstGeom>
      </xdr:spPr>
    </xdr:pic>
    <xdr:clientData/>
  </xdr:twoCellAnchor>
  <xdr:twoCellAnchor>
    <xdr:from>
      <xdr:col>1</xdr:col>
      <xdr:colOff>311609</xdr:colOff>
      <xdr:row>12</xdr:row>
      <xdr:rowOff>305730</xdr:rowOff>
    </xdr:from>
    <xdr:to>
      <xdr:col>1</xdr:col>
      <xdr:colOff>1946393</xdr:colOff>
      <xdr:row>12</xdr:row>
      <xdr:rowOff>1991878</xdr:rowOff>
    </xdr:to>
    <xdr:pic>
      <xdr:nvPicPr>
        <xdr:cNvPr id="5" name="图片 4" descr="7">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866775" y="9115425"/>
          <a:ext cx="1638300" cy="1685925"/>
        </a:xfrm>
        <a:prstGeom prst="rect">
          <a:avLst/>
        </a:prstGeom>
      </xdr:spPr>
    </xdr:pic>
    <xdr:clientData/>
  </xdr:twoCellAnchor>
  <xdr:twoCellAnchor>
    <xdr:from>
      <xdr:col>1</xdr:col>
      <xdr:colOff>381372</xdr:colOff>
      <xdr:row>13</xdr:row>
      <xdr:rowOff>342788</xdr:rowOff>
    </xdr:from>
    <xdr:to>
      <xdr:col>1</xdr:col>
      <xdr:colOff>1797565</xdr:colOff>
      <xdr:row>13</xdr:row>
      <xdr:rowOff>2038201</xdr:rowOff>
    </xdr:to>
    <xdr:pic>
      <xdr:nvPicPr>
        <xdr:cNvPr id="6" name="图片 5" descr="e7def32e06c1dbb9fb048c7d10a2fc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933450" y="11525250"/>
          <a:ext cx="1419225" cy="1695450"/>
        </a:xfrm>
        <a:prstGeom prst="rect">
          <a:avLst/>
        </a:prstGeom>
      </xdr:spPr>
    </xdr:pic>
    <xdr:clientData/>
  </xdr:twoCellAnchor>
  <xdr:twoCellAnchor>
    <xdr:from>
      <xdr:col>1</xdr:col>
      <xdr:colOff>311609</xdr:colOff>
      <xdr:row>14</xdr:row>
      <xdr:rowOff>376610</xdr:rowOff>
    </xdr:from>
    <xdr:to>
      <xdr:col>1</xdr:col>
      <xdr:colOff>1976624</xdr:colOff>
      <xdr:row>14</xdr:row>
      <xdr:rowOff>1972717</xdr:rowOff>
    </xdr:to>
    <xdr:pic>
      <xdr:nvPicPr>
        <xdr:cNvPr id="7" name="图片 7" descr="23fd7c7bea0596677ec66578dfaacfd">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a:stretch>
          <a:fillRect/>
        </a:stretch>
      </xdr:blipFill>
      <xdr:spPr>
        <a:xfrm>
          <a:off x="866775" y="13935075"/>
          <a:ext cx="1666875" cy="1600200"/>
        </a:xfrm>
        <a:prstGeom prst="rect">
          <a:avLst/>
        </a:prstGeom>
      </xdr:spPr>
    </xdr:pic>
    <xdr:clientData/>
  </xdr:twoCellAnchor>
  <xdr:twoCellAnchor>
    <xdr:from>
      <xdr:col>1</xdr:col>
      <xdr:colOff>297656</xdr:colOff>
      <xdr:row>15</xdr:row>
      <xdr:rowOff>322808</xdr:rowOff>
    </xdr:from>
    <xdr:to>
      <xdr:col>1</xdr:col>
      <xdr:colOff>1978949</xdr:colOff>
      <xdr:row>15</xdr:row>
      <xdr:rowOff>1954783</xdr:rowOff>
    </xdr:to>
    <xdr:pic>
      <xdr:nvPicPr>
        <xdr:cNvPr id="8" name="图片 8" descr="3">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7"/>
        <a:stretch>
          <a:fillRect/>
        </a:stretch>
      </xdr:blipFill>
      <xdr:spPr>
        <a:xfrm>
          <a:off x="847725" y="16173450"/>
          <a:ext cx="1685925" cy="1628775"/>
        </a:xfrm>
        <a:prstGeom prst="rect">
          <a:avLst/>
        </a:prstGeom>
      </xdr:spPr>
    </xdr:pic>
    <xdr:clientData/>
  </xdr:twoCellAnchor>
  <xdr:twoCellAnchor>
    <xdr:from>
      <xdr:col>1</xdr:col>
      <xdr:colOff>318585</xdr:colOff>
      <xdr:row>16</xdr:row>
      <xdr:rowOff>304874</xdr:rowOff>
    </xdr:from>
    <xdr:to>
      <xdr:col>1</xdr:col>
      <xdr:colOff>2006854</xdr:colOff>
      <xdr:row>16</xdr:row>
      <xdr:rowOff>1945816</xdr:rowOff>
    </xdr:to>
    <xdr:pic>
      <xdr:nvPicPr>
        <xdr:cNvPr id="9" name="图片 9" descr="4">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8"/>
        <a:stretch>
          <a:fillRect/>
        </a:stretch>
      </xdr:blipFill>
      <xdr:spPr>
        <a:xfrm>
          <a:off x="866775" y="18449925"/>
          <a:ext cx="1685925" cy="1638300"/>
        </a:xfrm>
        <a:prstGeom prst="rect">
          <a:avLst/>
        </a:prstGeom>
      </xdr:spPr>
    </xdr:pic>
    <xdr:clientData/>
  </xdr:twoCellAnchor>
  <xdr:twoCellAnchor>
    <xdr:from>
      <xdr:col>1</xdr:col>
      <xdr:colOff>318585</xdr:colOff>
      <xdr:row>17</xdr:row>
      <xdr:rowOff>304874</xdr:rowOff>
    </xdr:from>
    <xdr:to>
      <xdr:col>1</xdr:col>
      <xdr:colOff>2006854</xdr:colOff>
      <xdr:row>17</xdr:row>
      <xdr:rowOff>1945816</xdr:rowOff>
    </xdr:to>
    <xdr:pic>
      <xdr:nvPicPr>
        <xdr:cNvPr id="10" name="图片 10" descr="4">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8"/>
        <a:stretch>
          <a:fillRect/>
        </a:stretch>
      </xdr:blipFill>
      <xdr:spPr>
        <a:xfrm>
          <a:off x="866775" y="20745450"/>
          <a:ext cx="1685925" cy="1638300"/>
        </a:xfrm>
        <a:prstGeom prst="rect">
          <a:avLst/>
        </a:prstGeom>
      </xdr:spPr>
    </xdr:pic>
    <xdr:clientData/>
  </xdr:twoCellAnchor>
  <xdr:twoCellAnchor>
    <xdr:from>
      <xdr:col>1</xdr:col>
      <xdr:colOff>318585</xdr:colOff>
      <xdr:row>18</xdr:row>
      <xdr:rowOff>304874</xdr:rowOff>
    </xdr:from>
    <xdr:to>
      <xdr:col>1</xdr:col>
      <xdr:colOff>2030109</xdr:colOff>
      <xdr:row>18</xdr:row>
      <xdr:rowOff>2008584</xdr:rowOff>
    </xdr:to>
    <xdr:pic>
      <xdr:nvPicPr>
        <xdr:cNvPr id="11" name="图片 11" descr="6">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9"/>
        <a:stretch>
          <a:fillRect/>
        </a:stretch>
      </xdr:blipFill>
      <xdr:spPr>
        <a:xfrm>
          <a:off x="866775" y="23040975"/>
          <a:ext cx="1714500" cy="1704975"/>
        </a:xfrm>
        <a:prstGeom prst="rect">
          <a:avLst/>
        </a:prstGeom>
      </xdr:spPr>
    </xdr:pic>
    <xdr:clientData/>
  </xdr:twoCellAnchor>
  <xdr:twoCellAnchor>
    <xdr:from>
      <xdr:col>1</xdr:col>
      <xdr:colOff>318585</xdr:colOff>
      <xdr:row>19</xdr:row>
      <xdr:rowOff>313841</xdr:rowOff>
    </xdr:from>
    <xdr:to>
      <xdr:col>1</xdr:col>
      <xdr:colOff>1999878</xdr:colOff>
      <xdr:row>19</xdr:row>
      <xdr:rowOff>1892015</xdr:rowOff>
    </xdr:to>
    <xdr:pic>
      <xdr:nvPicPr>
        <xdr:cNvPr id="12" name="图片 12" descr="5">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0"/>
        <a:stretch>
          <a:fillRect/>
        </a:stretch>
      </xdr:blipFill>
      <xdr:spPr>
        <a:xfrm>
          <a:off x="866775" y="25346025"/>
          <a:ext cx="1685925" cy="1581150"/>
        </a:xfrm>
        <a:prstGeom prst="rect">
          <a:avLst/>
        </a:prstGeom>
      </xdr:spPr>
    </xdr:pic>
    <xdr:clientData/>
  </xdr:twoCellAnchor>
  <xdr:twoCellAnchor>
    <xdr:from>
      <xdr:col>1</xdr:col>
      <xdr:colOff>297656</xdr:colOff>
      <xdr:row>20</xdr:row>
      <xdr:rowOff>313841</xdr:rowOff>
    </xdr:from>
    <xdr:to>
      <xdr:col>1</xdr:col>
      <xdr:colOff>1941742</xdr:colOff>
      <xdr:row>20</xdr:row>
      <xdr:rowOff>1954783</xdr:rowOff>
    </xdr:to>
    <xdr:pic>
      <xdr:nvPicPr>
        <xdr:cNvPr id="13" name="图片 13" descr="1">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1"/>
        <a:stretch>
          <a:fillRect/>
        </a:stretch>
      </xdr:blipFill>
      <xdr:spPr>
        <a:xfrm>
          <a:off x="847725" y="27641550"/>
          <a:ext cx="1647825" cy="1638300"/>
        </a:xfrm>
        <a:prstGeom prst="rect">
          <a:avLst/>
        </a:prstGeom>
      </xdr:spPr>
    </xdr:pic>
    <xdr:clientData/>
  </xdr:twoCellAnchor>
  <xdr:twoCellAnchor editAs="oneCell">
    <xdr:from>
      <xdr:col>1</xdr:col>
      <xdr:colOff>1798320</xdr:colOff>
      <xdr:row>0</xdr:row>
      <xdr:rowOff>160020</xdr:rowOff>
    </xdr:from>
    <xdr:to>
      <xdr:col>2</xdr:col>
      <xdr:colOff>815467</xdr:colOff>
      <xdr:row>6</xdr:row>
      <xdr:rowOff>144878</xdr:rowOff>
    </xdr:to>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369820" y="160020"/>
          <a:ext cx="1463167" cy="11278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179294</xdr:colOff>
      <xdr:row>9</xdr:row>
      <xdr:rowOff>194235</xdr:rowOff>
    </xdr:from>
    <xdr:to>
      <xdr:col>2</xdr:col>
      <xdr:colOff>1957294</xdr:colOff>
      <xdr:row>9</xdr:row>
      <xdr:rowOff>1972235</xdr:rowOff>
    </xdr:to>
    <xdr:pic>
      <xdr:nvPicPr>
        <xdr:cNvPr id="3" name="Picture 3">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2619375" y="1743075"/>
          <a:ext cx="1781175" cy="1781175"/>
        </a:xfrm>
        <a:prstGeom prst="rect">
          <a:avLst/>
        </a:prstGeom>
      </xdr:spPr>
    </xdr:pic>
    <xdr:clientData/>
  </xdr:twoCellAnchor>
  <xdr:twoCellAnchor editAs="oneCell">
    <xdr:from>
      <xdr:col>1</xdr:col>
      <xdr:colOff>1398494</xdr:colOff>
      <xdr:row>0</xdr:row>
      <xdr:rowOff>89647</xdr:rowOff>
    </xdr:from>
    <xdr:to>
      <xdr:col>2</xdr:col>
      <xdr:colOff>1122508</xdr:colOff>
      <xdr:row>6</xdr:row>
      <xdr:rowOff>34164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78423" y="89647"/>
          <a:ext cx="1463167" cy="11278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11</xdr:col>
      <xdr:colOff>0</xdr:colOff>
      <xdr:row>23</xdr:row>
      <xdr:rowOff>0</xdr:rowOff>
    </xdr:from>
    <xdr:to>
      <xdr:col>11</xdr:col>
      <xdr:colOff>0</xdr:colOff>
      <xdr:row>23</xdr:row>
      <xdr:rowOff>0</xdr:rowOff>
    </xdr:to>
    <xdr:sp macro="" textlink="">
      <xdr:nvSpPr>
        <xdr:cNvPr id="12" name="Text Box 13">
          <a:extLst>
            <a:ext uri="{FF2B5EF4-FFF2-40B4-BE49-F238E27FC236}">
              <a16:creationId xmlns:a16="http://schemas.microsoft.com/office/drawing/2014/main" id="{00000000-0008-0000-0500-00000C000000}"/>
            </a:ext>
          </a:extLst>
        </xdr:cNvPr>
        <xdr:cNvSpPr txBox="1">
          <a:spLocks noChangeArrowheads="1"/>
        </xdr:cNvSpPr>
      </xdr:nvSpPr>
      <xdr:spPr>
        <a:xfrm>
          <a:off x="5638800" y="6524625"/>
          <a:ext cx="0" cy="0"/>
        </a:xfrm>
        <a:prstGeom prst="rect">
          <a:avLst/>
        </a:prstGeom>
        <a:noFill/>
        <a:ln w="9525">
          <a:noFill/>
          <a:miter lim="800000"/>
        </a:ln>
      </xdr:spPr>
      <xdr:txBody>
        <a:bodyPr/>
        <a:lstStyle/>
        <a:p>
          <a:endParaRPr/>
        </a:p>
      </xdr:txBody>
    </xdr:sp>
    <xdr:clientData/>
  </xdr:twoCellAnchor>
  <xdr:twoCellAnchor>
    <xdr:from>
      <xdr:col>11</xdr:col>
      <xdr:colOff>0</xdr:colOff>
      <xdr:row>23</xdr:row>
      <xdr:rowOff>0</xdr:rowOff>
    </xdr:from>
    <xdr:to>
      <xdr:col>11</xdr:col>
      <xdr:colOff>0</xdr:colOff>
      <xdr:row>23</xdr:row>
      <xdr:rowOff>0</xdr:rowOff>
    </xdr:to>
    <xdr:sp macro="" textlink="">
      <xdr:nvSpPr>
        <xdr:cNvPr id="13" name="Text Box 14">
          <a:extLst>
            <a:ext uri="{FF2B5EF4-FFF2-40B4-BE49-F238E27FC236}">
              <a16:creationId xmlns:a16="http://schemas.microsoft.com/office/drawing/2014/main" id="{00000000-0008-0000-0500-00000D000000}"/>
            </a:ext>
          </a:extLst>
        </xdr:cNvPr>
        <xdr:cNvSpPr txBox="1">
          <a:spLocks noChangeArrowheads="1"/>
        </xdr:cNvSpPr>
      </xdr:nvSpPr>
      <xdr:spPr>
        <a:xfrm>
          <a:off x="5638800" y="6524625"/>
          <a:ext cx="0" cy="0"/>
        </a:xfrm>
        <a:prstGeom prst="rect">
          <a:avLst/>
        </a:prstGeom>
        <a:noFill/>
        <a:ln w="9525">
          <a:noFill/>
          <a:miter lim="800000"/>
        </a:ln>
      </xdr:spPr>
      <xdr:txBody>
        <a:bodyPr/>
        <a:lstStyle/>
        <a:p>
          <a:endParaRPr/>
        </a:p>
      </xdr:txBody>
    </xdr:sp>
    <xdr:clientData/>
  </xdr:twoCellAnchor>
  <xdr:twoCellAnchor>
    <xdr:from>
      <xdr:col>14</xdr:col>
      <xdr:colOff>0</xdr:colOff>
      <xdr:row>23</xdr:row>
      <xdr:rowOff>0</xdr:rowOff>
    </xdr:from>
    <xdr:to>
      <xdr:col>14</xdr:col>
      <xdr:colOff>0</xdr:colOff>
      <xdr:row>23</xdr:row>
      <xdr:rowOff>0</xdr:rowOff>
    </xdr:to>
    <xdr:sp macro="" textlink="">
      <xdr:nvSpPr>
        <xdr:cNvPr id="14" name="Text Box 21">
          <a:extLst>
            <a:ext uri="{FF2B5EF4-FFF2-40B4-BE49-F238E27FC236}">
              <a16:creationId xmlns:a16="http://schemas.microsoft.com/office/drawing/2014/main" id="{00000000-0008-0000-0500-00000E000000}"/>
            </a:ext>
          </a:extLst>
        </xdr:cNvPr>
        <xdr:cNvSpPr txBox="1">
          <a:spLocks noChangeArrowheads="1"/>
        </xdr:cNvSpPr>
      </xdr:nvSpPr>
      <xdr:spPr>
        <a:xfrm>
          <a:off x="6915150" y="6524625"/>
          <a:ext cx="0" cy="0"/>
        </a:xfrm>
        <a:prstGeom prst="rect">
          <a:avLst/>
        </a:prstGeom>
        <a:noFill/>
        <a:ln w="9525">
          <a:noFill/>
          <a:miter lim="800000"/>
        </a:ln>
      </xdr:spPr>
      <xdr:txBody>
        <a:bodyPr/>
        <a:lstStyle/>
        <a:p>
          <a:endParaRPr/>
        </a:p>
      </xdr:txBody>
    </xdr:sp>
    <xdr:clientData/>
  </xdr:twoCellAnchor>
  <xdr:twoCellAnchor>
    <xdr:from>
      <xdr:col>14</xdr:col>
      <xdr:colOff>0</xdr:colOff>
      <xdr:row>23</xdr:row>
      <xdr:rowOff>0</xdr:rowOff>
    </xdr:from>
    <xdr:to>
      <xdr:col>14</xdr:col>
      <xdr:colOff>0</xdr:colOff>
      <xdr:row>23</xdr:row>
      <xdr:rowOff>0</xdr:rowOff>
    </xdr:to>
    <xdr:sp macro="" textlink="">
      <xdr:nvSpPr>
        <xdr:cNvPr id="15" name="Text Box 22">
          <a:extLst>
            <a:ext uri="{FF2B5EF4-FFF2-40B4-BE49-F238E27FC236}">
              <a16:creationId xmlns:a16="http://schemas.microsoft.com/office/drawing/2014/main" id="{00000000-0008-0000-0500-00000F000000}"/>
            </a:ext>
          </a:extLst>
        </xdr:cNvPr>
        <xdr:cNvSpPr txBox="1">
          <a:spLocks noChangeArrowheads="1"/>
        </xdr:cNvSpPr>
      </xdr:nvSpPr>
      <xdr:spPr>
        <a:xfrm>
          <a:off x="6915150" y="6524625"/>
          <a:ext cx="0" cy="0"/>
        </a:xfrm>
        <a:prstGeom prst="rect">
          <a:avLst/>
        </a:prstGeom>
        <a:noFill/>
        <a:ln w="9525">
          <a:noFill/>
          <a:miter lim="800000"/>
        </a:ln>
      </xdr:spPr>
      <xdr:txBody>
        <a:bodyPr/>
        <a:lstStyle/>
        <a:p>
          <a:endParaRPr/>
        </a:p>
      </xdr:txBody>
    </xdr:sp>
    <xdr:clientData/>
  </xdr:twoCellAnchor>
  <xdr:twoCellAnchor editAs="oneCell">
    <xdr:from>
      <xdr:col>0</xdr:col>
      <xdr:colOff>0</xdr:colOff>
      <xdr:row>0</xdr:row>
      <xdr:rowOff>17349</xdr:rowOff>
    </xdr:from>
    <xdr:to>
      <xdr:col>2</xdr:col>
      <xdr:colOff>307182</xdr:colOff>
      <xdr:row>3</xdr:row>
      <xdr:rowOff>24116</xdr:rowOff>
    </xdr:to>
    <xdr:pic>
      <xdr:nvPicPr>
        <xdr:cNvPr id="16" name="Picture 61" descr="2013-11-13 8-18-37">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1"/>
        <a:stretch>
          <a:fillRect/>
        </a:stretch>
      </xdr:blipFill>
      <xdr:spPr>
        <a:xfrm>
          <a:off x="0" y="19050"/>
          <a:ext cx="857250" cy="790575"/>
        </a:xfrm>
        <a:prstGeom prst="rect">
          <a:avLst/>
        </a:prstGeom>
        <a:noFill/>
        <a:ln w="9525">
          <a:noFill/>
          <a:miter lim="800000"/>
        </a:ln>
      </xdr:spPr>
    </xdr:pic>
    <xdr:clientData/>
  </xdr:twoCellAnchor>
  <xdr:twoCellAnchor>
    <xdr:from>
      <xdr:col>23</xdr:col>
      <xdr:colOff>571501</xdr:colOff>
      <xdr:row>38</xdr:row>
      <xdr:rowOff>219074</xdr:rowOff>
    </xdr:from>
    <xdr:to>
      <xdr:col>29</xdr:col>
      <xdr:colOff>9526</xdr:colOff>
      <xdr:row>41</xdr:row>
      <xdr:rowOff>28574</xdr:rowOff>
    </xdr:to>
    <xdr:sp macro="" textlink="">
      <xdr:nvSpPr>
        <xdr:cNvPr id="17" name="TextBox 6">
          <a:extLst>
            <a:ext uri="{FF2B5EF4-FFF2-40B4-BE49-F238E27FC236}">
              <a16:creationId xmlns:a16="http://schemas.microsoft.com/office/drawing/2014/main" id="{00000000-0008-0000-0500-000011000000}"/>
            </a:ext>
          </a:extLst>
        </xdr:cNvPr>
        <xdr:cNvSpPr txBox="1"/>
      </xdr:nvSpPr>
      <xdr:spPr>
        <a:xfrm>
          <a:off x="13011150" y="10315575"/>
          <a:ext cx="1314450" cy="485775"/>
        </a:xfrm>
        <a:prstGeom prst="rect">
          <a:avLst/>
        </a:prstGeom>
        <a:noFill/>
        <a:ln w="9525" cmpd="sng">
          <a:noFill/>
        </a:ln>
      </xdr:spPr>
      <xdr:style>
        <a:lnRef idx="0">
          <a:srgbClr val="000000"/>
        </a:lnRef>
        <a:fillRef idx="0">
          <a:srgbClr val="000000"/>
        </a:fillRef>
        <a:effectRef idx="0">
          <a:srgbClr val="000000"/>
        </a:effectRef>
        <a:fontRef idx="minor">
          <a:schemeClr val="tx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pPr>
          <a:r>
            <a:rPr lang="en-US" altLang="zh-CN" sz="1100">
              <a:solidFill>
                <a:srgbClr val="000000"/>
              </a:solidFill>
              <a:latin typeface="+mn-lt"/>
              <a:ea typeface="+mn-ea"/>
              <a:cs typeface="+mn-cs"/>
            </a:rPr>
            <a:t>No.QF-QP-05-001-2</a:t>
          </a:r>
          <a:endParaRPr lang="zh-CN" altLang="zh-CN" sz="1100">
            <a:solidFill>
              <a:schemeClr val="tx1"/>
            </a:solidFill>
            <a:latin typeface="+mn-lt"/>
            <a:ea typeface="+mn-ea"/>
            <a:cs typeface="+mn-cs"/>
          </a:endParaRPr>
        </a:p>
        <a:p>
          <a:endParaRPr lang="zh-CN" altLang="en-US" sz="1100"/>
        </a:p>
      </xdr:txBody>
    </xdr:sp>
    <xdr:clientData/>
  </xdr:twoCellAnchor>
  <xdr:twoCellAnchor>
    <xdr:from>
      <xdr:col>0</xdr:col>
      <xdr:colOff>0</xdr:colOff>
      <xdr:row>43</xdr:row>
      <xdr:rowOff>0</xdr:rowOff>
    </xdr:from>
    <xdr:to>
      <xdr:col>9</xdr:col>
      <xdr:colOff>0</xdr:colOff>
      <xdr:row>43</xdr:row>
      <xdr:rowOff>0</xdr:rowOff>
    </xdr:to>
    <xdr:sp macro="" textlink="">
      <xdr:nvSpPr>
        <xdr:cNvPr id="18" name="Text Box 1">
          <a:extLst>
            <a:ext uri="{FF2B5EF4-FFF2-40B4-BE49-F238E27FC236}">
              <a16:creationId xmlns:a16="http://schemas.microsoft.com/office/drawing/2014/main" id="{00000000-0008-0000-0500-000012000000}"/>
            </a:ext>
          </a:extLst>
        </xdr:cNvPr>
        <xdr:cNvSpPr txBox="1">
          <a:spLocks noChangeArrowheads="1"/>
        </xdr:cNvSpPr>
      </xdr:nvSpPr>
      <xdr:spPr>
        <a:xfrm>
          <a:off x="0" y="11744325"/>
          <a:ext cx="4333875" cy="0"/>
        </a:xfrm>
        <a:prstGeom prst="rect">
          <a:avLst/>
        </a:prstGeom>
        <a:noFill/>
        <a:ln w="9525">
          <a:noFill/>
          <a:miter lim="800000"/>
        </a:ln>
      </xdr:spPr>
      <xdr:txBody>
        <a:bodyPr/>
        <a:lstStyle/>
        <a:p>
          <a:endParaRPr/>
        </a:p>
      </xdr:txBody>
    </xdr:sp>
    <xdr:clientData/>
  </xdr:twoCellAnchor>
  <xdr:twoCellAnchor>
    <xdr:from>
      <xdr:col>0</xdr:col>
      <xdr:colOff>0</xdr:colOff>
      <xdr:row>43</xdr:row>
      <xdr:rowOff>0</xdr:rowOff>
    </xdr:from>
    <xdr:to>
      <xdr:col>9</xdr:col>
      <xdr:colOff>0</xdr:colOff>
      <xdr:row>43</xdr:row>
      <xdr:rowOff>0</xdr:rowOff>
    </xdr:to>
    <xdr:sp macro="" textlink="">
      <xdr:nvSpPr>
        <xdr:cNvPr id="19" name="Text Box 2">
          <a:extLst>
            <a:ext uri="{FF2B5EF4-FFF2-40B4-BE49-F238E27FC236}">
              <a16:creationId xmlns:a16="http://schemas.microsoft.com/office/drawing/2014/main" id="{00000000-0008-0000-0500-000013000000}"/>
            </a:ext>
          </a:extLst>
        </xdr:cNvPr>
        <xdr:cNvSpPr txBox="1">
          <a:spLocks noChangeArrowheads="1"/>
        </xdr:cNvSpPr>
      </xdr:nvSpPr>
      <xdr:spPr>
        <a:xfrm>
          <a:off x="0" y="11744325"/>
          <a:ext cx="4333875" cy="0"/>
        </a:xfrm>
        <a:prstGeom prst="rect">
          <a:avLst/>
        </a:prstGeom>
        <a:noFill/>
        <a:ln w="9525">
          <a:noFill/>
          <a:miter lim="800000"/>
        </a:ln>
      </xdr:spPr>
      <xdr:txBody>
        <a:bodyPr/>
        <a:lstStyle/>
        <a:p>
          <a:endParaRPr/>
        </a:p>
      </xdr:txBody>
    </xdr:sp>
    <xdr:clientData/>
  </xdr:twoCellAnchor>
  <xdr:twoCellAnchor>
    <xdr:from>
      <xdr:col>0</xdr:col>
      <xdr:colOff>0</xdr:colOff>
      <xdr:row>43</xdr:row>
      <xdr:rowOff>0</xdr:rowOff>
    </xdr:from>
    <xdr:to>
      <xdr:col>9</xdr:col>
      <xdr:colOff>0</xdr:colOff>
      <xdr:row>43</xdr:row>
      <xdr:rowOff>0</xdr:rowOff>
    </xdr:to>
    <xdr:sp macro="" textlink="">
      <xdr:nvSpPr>
        <xdr:cNvPr id="20" name="Text Box 279">
          <a:extLst>
            <a:ext uri="{FF2B5EF4-FFF2-40B4-BE49-F238E27FC236}">
              <a16:creationId xmlns:a16="http://schemas.microsoft.com/office/drawing/2014/main" id="{00000000-0008-0000-0500-000014000000}"/>
            </a:ext>
          </a:extLst>
        </xdr:cNvPr>
        <xdr:cNvSpPr txBox="1">
          <a:spLocks noChangeArrowheads="1"/>
        </xdr:cNvSpPr>
      </xdr:nvSpPr>
      <xdr:spPr>
        <a:xfrm>
          <a:off x="0" y="11744325"/>
          <a:ext cx="4333875" cy="0"/>
        </a:xfrm>
        <a:prstGeom prst="rect">
          <a:avLst/>
        </a:prstGeom>
        <a:noFill/>
        <a:ln w="9525">
          <a:noFill/>
          <a:miter lim="800000"/>
        </a:ln>
      </xdr:spPr>
      <xdr:txBody>
        <a:bodyPr/>
        <a:lstStyle/>
        <a:p>
          <a:endParaRPr/>
        </a:p>
      </xdr:txBody>
    </xdr:sp>
    <xdr:clientData/>
  </xdr:twoCellAnchor>
  <xdr:twoCellAnchor>
    <xdr:from>
      <xdr:col>0</xdr:col>
      <xdr:colOff>0</xdr:colOff>
      <xdr:row>43</xdr:row>
      <xdr:rowOff>0</xdr:rowOff>
    </xdr:from>
    <xdr:to>
      <xdr:col>9</xdr:col>
      <xdr:colOff>0</xdr:colOff>
      <xdr:row>43</xdr:row>
      <xdr:rowOff>0</xdr:rowOff>
    </xdr:to>
    <xdr:sp macro="" textlink="">
      <xdr:nvSpPr>
        <xdr:cNvPr id="21" name="Text Box 280">
          <a:extLst>
            <a:ext uri="{FF2B5EF4-FFF2-40B4-BE49-F238E27FC236}">
              <a16:creationId xmlns:a16="http://schemas.microsoft.com/office/drawing/2014/main" id="{00000000-0008-0000-0500-000015000000}"/>
            </a:ext>
          </a:extLst>
        </xdr:cNvPr>
        <xdr:cNvSpPr txBox="1">
          <a:spLocks noChangeArrowheads="1"/>
        </xdr:cNvSpPr>
      </xdr:nvSpPr>
      <xdr:spPr>
        <a:xfrm>
          <a:off x="0" y="11744325"/>
          <a:ext cx="4333875" cy="0"/>
        </a:xfrm>
        <a:prstGeom prst="rect">
          <a:avLst/>
        </a:prstGeom>
        <a:noFill/>
        <a:ln w="9525">
          <a:noFill/>
          <a:miter lim="800000"/>
        </a:ln>
      </xdr:spPr>
      <xdr:txBody>
        <a:bodyPr/>
        <a:lstStyle/>
        <a:p>
          <a:endParaRPr/>
        </a:p>
      </xdr:txBody>
    </xdr:sp>
    <xdr:clientData/>
  </xdr:twoCellAnchor>
  <xdr:twoCellAnchor>
    <xdr:from>
      <xdr:col>23</xdr:col>
      <xdr:colOff>514351</xdr:colOff>
      <xdr:row>3</xdr:row>
      <xdr:rowOff>66675</xdr:rowOff>
    </xdr:from>
    <xdr:to>
      <xdr:col>24</xdr:col>
      <xdr:colOff>1371601</xdr:colOff>
      <xdr:row>3</xdr:row>
      <xdr:rowOff>304800</xdr:rowOff>
    </xdr:to>
    <xdr:sp macro="" textlink="">
      <xdr:nvSpPr>
        <xdr:cNvPr id="22" name="TextBox 11">
          <a:extLst>
            <a:ext uri="{FF2B5EF4-FFF2-40B4-BE49-F238E27FC236}">
              <a16:creationId xmlns:a16="http://schemas.microsoft.com/office/drawing/2014/main" id="{00000000-0008-0000-0500-000016000000}"/>
            </a:ext>
          </a:extLst>
        </xdr:cNvPr>
        <xdr:cNvSpPr txBox="1"/>
      </xdr:nvSpPr>
      <xdr:spPr>
        <a:xfrm>
          <a:off x="12954000" y="847725"/>
          <a:ext cx="1362075" cy="238125"/>
        </a:xfrm>
        <a:prstGeom prst="rect">
          <a:avLst/>
        </a:prstGeom>
        <a:noFill/>
        <a:ln w="9525" cmpd="sng">
          <a:noFill/>
        </a:ln>
      </xdr:spPr>
      <xdr:style>
        <a:lnRef idx="0">
          <a:srgbClr val="000000"/>
        </a:lnRef>
        <a:fillRef idx="0">
          <a:srgbClr val="000000"/>
        </a:fillRef>
        <a:effectRef idx="0">
          <a:srgbClr val="000000"/>
        </a:effectRef>
        <a:fontRef idx="minor">
          <a:schemeClr val="tx1"/>
        </a:fontRef>
      </xdr:style>
      <xdr:txBody>
        <a:bodyPr wrap="square" rtlCol="0" anchor="t"/>
        <a:lstStyle/>
        <a:p>
          <a:pPr eaLnBrk="1" fontAlgn="auto" latinLnBrk="0" hangingPunct="1"/>
          <a:r>
            <a:rPr lang="en-US" altLang="zh-CN" sz="1100">
              <a:solidFill>
                <a:srgbClr val="000000"/>
              </a:solidFill>
              <a:latin typeface="+mn-lt"/>
              <a:ea typeface="+mn-ea"/>
              <a:cs typeface="+mn-cs"/>
            </a:rPr>
            <a:t>No.QF-QP-05-003-3</a:t>
          </a:r>
          <a:endParaRPr lang="zh-CN" altLang="zh-CN" sz="1100">
            <a:solidFill>
              <a:schemeClr val="tx1"/>
            </a:solidFill>
            <a:latin typeface="+mn-lt"/>
            <a:ea typeface="+mn-ea"/>
            <a:cs typeface="+mn-cs"/>
          </a:endParaRPr>
        </a:p>
      </xdr:txBody>
    </xdr:sp>
    <xdr:clientData/>
  </xdr:twoCellAnchor>
  <xdr:twoCellAnchor>
    <xdr:from>
      <xdr:col>29</xdr:col>
      <xdr:colOff>266701</xdr:colOff>
      <xdr:row>11</xdr:row>
      <xdr:rowOff>0</xdr:rowOff>
    </xdr:from>
    <xdr:to>
      <xdr:col>31</xdr:col>
      <xdr:colOff>133350</xdr:colOff>
      <xdr:row>13</xdr:row>
      <xdr:rowOff>133350</xdr:rowOff>
    </xdr:to>
    <xdr:sp macro="" textlink="" fLocksText="0">
      <xdr:nvSpPr>
        <xdr:cNvPr id="23" name="圆角矩形标注 12">
          <a:extLst>
            <a:ext uri="{FF2B5EF4-FFF2-40B4-BE49-F238E27FC236}">
              <a16:creationId xmlns:a16="http://schemas.microsoft.com/office/drawing/2014/main" id="{00000000-0008-0000-0500-000017000000}"/>
            </a:ext>
          </a:extLst>
        </xdr:cNvPr>
        <xdr:cNvSpPr/>
      </xdr:nvSpPr>
      <xdr:spPr>
        <a:xfrm>
          <a:off x="14582775" y="2628900"/>
          <a:ext cx="1257300" cy="657225"/>
        </a:xfrm>
        <a:prstGeom prst="wedgeRoundRectCallout">
          <a:avLst>
            <a:gd name="adj1" fmla="val -71722"/>
            <a:gd name="adj2" fmla="val -26491"/>
            <a:gd name="adj3" fmla="val 16667"/>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bg1"/>
        </a:fontRef>
      </xdr:style>
      <xdr:txBody>
        <a:bodyPr rtlCol="0" anchor="ctr"/>
        <a:lstStyle/>
        <a:p>
          <a:pPr algn="ctr"/>
          <a:r>
            <a:rPr lang="zh-CN" altLang="en-US" sz="1100"/>
            <a:t>蓝色框线内容供报价组参考</a:t>
          </a:r>
          <a:r>
            <a:rPr lang="en-US" altLang="zh-CN" sz="1100"/>
            <a:t>,</a:t>
          </a:r>
          <a:r>
            <a:rPr lang="zh-CN" altLang="en-US" sz="1100"/>
            <a:t>打报价单时请删除</a:t>
          </a:r>
        </a:p>
      </xdr:txBody>
    </xdr:sp>
    <xdr:clientData/>
  </xdr:twoCellAnchor>
  <xdr:twoCellAnchor>
    <xdr:from>
      <xdr:col>24</xdr:col>
      <xdr:colOff>1379855</xdr:colOff>
      <xdr:row>16</xdr:row>
      <xdr:rowOff>123825</xdr:rowOff>
    </xdr:from>
    <xdr:to>
      <xdr:col>32</xdr:col>
      <xdr:colOff>247649</xdr:colOff>
      <xdr:row>21</xdr:row>
      <xdr:rowOff>180975</xdr:rowOff>
    </xdr:to>
    <xdr:sp macro="" textlink="" fLocksText="0">
      <xdr:nvSpPr>
        <xdr:cNvPr id="24" name="圆角矩形标注 13">
          <a:extLst>
            <a:ext uri="{FF2B5EF4-FFF2-40B4-BE49-F238E27FC236}">
              <a16:creationId xmlns:a16="http://schemas.microsoft.com/office/drawing/2014/main" id="{00000000-0008-0000-0500-000018000000}"/>
            </a:ext>
          </a:extLst>
        </xdr:cNvPr>
        <xdr:cNvSpPr/>
      </xdr:nvSpPr>
      <xdr:spPr>
        <a:xfrm>
          <a:off x="14316075" y="5114925"/>
          <a:ext cx="2238375" cy="1114425"/>
        </a:xfrm>
        <a:prstGeom prst="wedgeRoundRectCallout">
          <a:avLst>
            <a:gd name="adj1" fmla="val -71722"/>
            <a:gd name="adj2" fmla="val -26491"/>
            <a:gd name="adj3" fmla="val 16667"/>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bg1"/>
        </a:fontRef>
      </xdr:style>
      <xdr:txBody>
        <a:bodyPr rtlCol="0" anchor="ctr"/>
        <a:lstStyle/>
        <a:p>
          <a:pPr algn="ctr"/>
          <a:r>
            <a:rPr lang="zh-CN" altLang="en-US" sz="1100">
              <a:solidFill>
                <a:srgbClr val="000000"/>
              </a:solidFill>
            </a:rPr>
            <a:t>黄色填充部分表示可点击下拉菜单选择</a:t>
          </a:r>
          <a:r>
            <a:rPr lang="en-US" altLang="zh-CN" sz="1100">
              <a:solidFill>
                <a:srgbClr val="000000"/>
              </a:solidFill>
            </a:rPr>
            <a:t>,</a:t>
          </a:r>
          <a:r>
            <a:rPr lang="zh-CN" altLang="en-US" sz="1100">
              <a:solidFill>
                <a:srgbClr val="000000"/>
              </a:solidFill>
            </a:rPr>
            <a:t>但不可中英文转换</a:t>
          </a:r>
          <a:r>
            <a:rPr lang="en-US" altLang="zh-CN" sz="1100">
              <a:solidFill>
                <a:srgbClr val="000000"/>
              </a:solidFill>
            </a:rPr>
            <a:t>,</a:t>
          </a:r>
          <a:r>
            <a:rPr lang="zh-CN" altLang="en-US" sz="1100" b="1">
              <a:solidFill>
                <a:srgbClr val="FF0000"/>
              </a:solidFill>
            </a:rPr>
            <a:t>请选择报价单最终输出语言</a:t>
          </a:r>
          <a:r>
            <a:rPr lang="en-US" altLang="zh-CN" sz="1100" b="1">
              <a:solidFill>
                <a:srgbClr val="FF0000"/>
              </a:solidFill>
            </a:rPr>
            <a:t>.</a:t>
          </a:r>
        </a:p>
        <a:p>
          <a:pPr algn="ctr"/>
          <a:r>
            <a:rPr lang="zh-CN" altLang="en-US" sz="1100" b="1">
              <a:solidFill>
                <a:srgbClr val="FF0000"/>
              </a:solidFill>
            </a:rPr>
            <a:t>若选项内容不全</a:t>
          </a:r>
          <a:r>
            <a:rPr lang="en-US" altLang="zh-CN" sz="1100" b="1">
              <a:solidFill>
                <a:srgbClr val="FF0000"/>
              </a:solidFill>
            </a:rPr>
            <a:t>,</a:t>
          </a:r>
          <a:r>
            <a:rPr lang="zh-CN" altLang="en-US" sz="1100" b="1">
              <a:solidFill>
                <a:srgbClr val="FF0000"/>
              </a:solidFill>
            </a:rPr>
            <a:t>可自行输入</a:t>
          </a:r>
          <a:r>
            <a:rPr lang="en-US" altLang="zh-CN" sz="1100" b="1">
              <a:solidFill>
                <a:srgbClr val="FF0000"/>
              </a:solidFill>
            </a:rPr>
            <a:t>.</a:t>
          </a:r>
          <a:endParaRPr lang="zh-CN" altLang="en-US" sz="1100" b="1">
            <a:solidFill>
              <a:srgbClr val="FF0000"/>
            </a:solidFill>
          </a:endParaRPr>
        </a:p>
      </xdr:txBody>
    </xdr:sp>
    <xdr:clientData/>
  </xdr:twoCellAnchor>
  <mc:AlternateContent xmlns:mc="http://schemas.openxmlformats.org/markup-compatibility/2006">
    <mc:Choice xmlns:a14="http://schemas.microsoft.com/office/drawing/2010/main" Requires="a14">
      <xdr:twoCellAnchor>
        <xdr:from>
          <xdr:col>24</xdr:col>
          <xdr:colOff>68580</xdr:colOff>
          <xdr:row>11</xdr:row>
          <xdr:rowOff>22860</xdr:rowOff>
        </xdr:from>
        <xdr:to>
          <xdr:col>24</xdr:col>
          <xdr:colOff>670560</xdr:colOff>
          <xdr:row>11</xdr:row>
          <xdr:rowOff>228600</xdr:rowOff>
        </xdr:to>
        <xdr:sp macro="" textlink="">
          <xdr:nvSpPr>
            <xdr:cNvPr id="5145" name="Check Box 1" hidden="1">
              <a:extLst>
                <a:ext uri="{63B3BB69-23CF-44E3-9099-C40C66FF867C}">
                  <a14:compatExt spid="_x0000_s5145"/>
                </a:ext>
                <a:ext uri="{FF2B5EF4-FFF2-40B4-BE49-F238E27FC236}">
                  <a16:creationId xmlns:a16="http://schemas.microsoft.com/office/drawing/2014/main" id="{00000000-0008-0000-0500-000019140000}"/>
                </a:ext>
              </a:extLst>
            </xdr:cNvPr>
            <xdr:cNvSpPr/>
          </xdr:nvSpPr>
          <xdr:spPr bwMode="auto">
            <a:xfrm>
              <a:off x="0" y="0"/>
              <a:ext cx="0" cy="0"/>
            </a:xfrm>
            <a:prstGeom prst="rect">
              <a:avLst/>
            </a:prstGeom>
            <a:noFill/>
            <a:ln w="9525">
              <a:solidFill>
                <a:srgbClr val="3366FF"/>
              </a:solidFill>
              <a:miter lim="800000"/>
              <a:headEnd/>
              <a:tailEnd/>
            </a:ln>
            <a:extLst>
              <a:ext uri="{909E8E84-426E-40DD-AFC4-6F175D3DCCD1}">
                <a14:hiddenFill>
                  <a:solidFill>
                    <a:srgbClr val="FFFFFF" mc:Ignorable="a14" a14:legacySpreadsheetColorIndex="65"/>
                  </a:solidFill>
                </a14:hiddenFill>
              </a:ext>
            </a:extLst>
          </xdr:spPr>
          <xdr:txBody>
            <a:bodyPr vertOverflow="clip" wrap="square" lIns="27432" tIns="18288" rIns="0" bIns="18288" anchor="ctr" upright="1"/>
            <a:lstStyle/>
            <a:p>
              <a:pPr algn="l" rtl="0">
                <a:defRPr sz="1000"/>
              </a:pPr>
              <a:r>
                <a:rPr lang="en-IN" sz="900" b="0" i="0" u="none" strike="noStrike" baseline="0">
                  <a:solidFill>
                    <a:srgbClr val="000000"/>
                  </a:solidFill>
                  <a:latin typeface="宋体"/>
                  <a:ea typeface="宋体"/>
                </a:rPr>
                <a:t>镀PVD</a:t>
              </a:r>
            </a:p>
          </xdr:txBody>
        </xdr:sp>
        <xdr:clientData/>
      </xdr:twoCellAnchor>
    </mc:Choice>
    <mc:Fallback/>
  </mc:AlternateContent>
  <mc:AlternateContent xmlns:mc="http://schemas.openxmlformats.org/markup-compatibility/2006">
    <mc:Choice xmlns:a14="http://schemas.microsoft.com/office/drawing/2010/main" Requires="a14">
      <xdr:twoCellAnchor>
        <xdr:from>
          <xdr:col>24</xdr:col>
          <xdr:colOff>723900</xdr:colOff>
          <xdr:row>11</xdr:row>
          <xdr:rowOff>15240</xdr:rowOff>
        </xdr:from>
        <xdr:to>
          <xdr:col>25</xdr:col>
          <xdr:colOff>0</xdr:colOff>
          <xdr:row>11</xdr:row>
          <xdr:rowOff>220980</xdr:rowOff>
        </xdr:to>
        <xdr:sp macro="" textlink="">
          <xdr:nvSpPr>
            <xdr:cNvPr id="5146" name="Check Box 2" hidden="1">
              <a:extLst>
                <a:ext uri="{63B3BB69-23CF-44E3-9099-C40C66FF867C}">
                  <a14:compatExt spid="_x0000_s5146"/>
                </a:ext>
                <a:ext uri="{FF2B5EF4-FFF2-40B4-BE49-F238E27FC236}">
                  <a16:creationId xmlns:a16="http://schemas.microsoft.com/office/drawing/2014/main" id="{00000000-0008-0000-0500-00001A140000}"/>
                </a:ext>
              </a:extLst>
            </xdr:cNvPr>
            <xdr:cNvSpPr/>
          </xdr:nvSpPr>
          <xdr:spPr bwMode="auto">
            <a:xfrm>
              <a:off x="0" y="0"/>
              <a:ext cx="0" cy="0"/>
            </a:xfrm>
            <a:prstGeom prst="rect">
              <a:avLst/>
            </a:prstGeom>
            <a:noFill/>
            <a:ln w="9525">
              <a:solidFill>
                <a:srgbClr val="3366FF"/>
              </a:solidFill>
              <a:miter lim="800000"/>
              <a:headEnd/>
              <a:tailEnd/>
            </a:ln>
            <a:extLst>
              <a:ext uri="{909E8E84-426E-40DD-AFC4-6F175D3DCCD1}">
                <a14:hiddenFill>
                  <a:solidFill>
                    <a:srgbClr val="FFFFFF" mc:Ignorable="a14" a14:legacySpreadsheetColorIndex="65"/>
                  </a:solidFill>
                </a14:hiddenFill>
              </a:ext>
            </a:extLst>
          </xdr:spPr>
          <xdr:txBody>
            <a:bodyPr vertOverflow="clip" wrap="square" lIns="27432" tIns="18288" rIns="0" bIns="18288" anchor="ctr" upright="1"/>
            <a:lstStyle/>
            <a:p>
              <a:pPr algn="l" rtl="0">
                <a:defRPr sz="1000"/>
              </a:pPr>
              <a:r>
                <a:rPr lang="en-IN" sz="900" b="0" i="0" u="none" strike="noStrike" baseline="0">
                  <a:solidFill>
                    <a:srgbClr val="000000"/>
                  </a:solidFill>
                  <a:latin typeface="宋体"/>
                  <a:ea typeface="宋体"/>
                </a:rPr>
                <a:t>镀DLC</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314325</xdr:colOff>
      <xdr:row>1</xdr:row>
      <xdr:rowOff>38100</xdr:rowOff>
    </xdr:to>
    <xdr:pic>
      <xdr:nvPicPr>
        <xdr:cNvPr id="2" name="Picture 2">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stretch>
          <a:fillRect/>
        </a:stretch>
      </xdr:blipFill>
      <xdr:spPr>
        <a:xfrm>
          <a:off x="0" y="0"/>
          <a:ext cx="314325" cy="2286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8</xdr:col>
          <xdr:colOff>137160</xdr:colOff>
          <xdr:row>49</xdr:row>
          <xdr:rowOff>144780</xdr:rowOff>
        </xdr:from>
        <xdr:to>
          <xdr:col>8</xdr:col>
          <xdr:colOff>441960</xdr:colOff>
          <xdr:row>49</xdr:row>
          <xdr:rowOff>396240</xdr:rowOff>
        </xdr:to>
        <xdr:sp macro="" textlink="">
          <xdr:nvSpPr>
            <xdr:cNvPr id="6146" name="Check Box 1" hidden="1">
              <a:extLst>
                <a:ext uri="{63B3BB69-23CF-44E3-9099-C40C66FF867C}">
                  <a14:compatExt spid="_x0000_s6146"/>
                </a:ext>
                <a:ext uri="{FF2B5EF4-FFF2-40B4-BE49-F238E27FC236}">
                  <a16:creationId xmlns:a16="http://schemas.microsoft.com/office/drawing/2014/main" id="{00000000-0008-0000-06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en-IN"/>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yla@netvigator.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mailto:ayla@netvigator.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mailto:ayla@netvigator.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mailto:ayla@netvigator.co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mailto:ayla@netvigator.co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7" Type="http://schemas.openxmlformats.org/officeDocument/2006/relationships/comments" Target="../comments1.xml"/><Relationship Id="rId2" Type="http://schemas.openxmlformats.org/officeDocument/2006/relationships/printerSettings" Target="../printerSettings/printerSettings4.bin"/><Relationship Id="rId1" Type="http://schemas.openxmlformats.org/officeDocument/2006/relationships/hyperlink" Target="XX&#32452;/20XX&#24180;X&#26376;/"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CF770-36E6-47F7-8B37-8E8E70817979}">
  <sheetPr>
    <tabColor theme="2" tint="-9.9978637043366805E-2"/>
  </sheetPr>
  <dimension ref="A1:J221"/>
  <sheetViews>
    <sheetView showGridLines="0" tabSelected="1" workbookViewId="0"/>
  </sheetViews>
  <sheetFormatPr defaultColWidth="8.6640625" defaultRowHeight="150" customHeight="1"/>
  <cols>
    <col min="1" max="1" width="8.6640625" style="4"/>
    <col min="2" max="2" width="42.5546875" style="4" customWidth="1"/>
    <col min="3" max="3" width="29.88671875" style="4" customWidth="1"/>
    <col min="4" max="5" width="6.21875" style="4" customWidth="1"/>
    <col min="6" max="6" width="12" style="4" customWidth="1"/>
    <col min="7" max="8" width="10" style="4" customWidth="1"/>
    <col min="9" max="9" width="8.6640625" style="4"/>
    <col min="10" max="10" width="13.44140625" style="6" customWidth="1"/>
    <col min="11" max="16384" width="8.6640625" style="4"/>
  </cols>
  <sheetData>
    <row r="1" spans="1:10" ht="13.8">
      <c r="A1" s="1" t="s">
        <v>209</v>
      </c>
      <c r="B1" s="2"/>
      <c r="C1" s="3"/>
    </row>
    <row r="2" spans="1:10" ht="13.8">
      <c r="A2" s="1" t="s">
        <v>210</v>
      </c>
      <c r="B2" s="2"/>
      <c r="C2" s="3"/>
    </row>
    <row r="3" spans="1:10" ht="13.8">
      <c r="A3" s="1" t="s">
        <v>211</v>
      </c>
      <c r="B3" s="2"/>
      <c r="C3" s="3"/>
    </row>
    <row r="4" spans="1:10" ht="13.8">
      <c r="A4" s="1" t="s">
        <v>212</v>
      </c>
      <c r="B4" s="2"/>
      <c r="C4" s="3"/>
    </row>
    <row r="5" spans="1:10" ht="13.8">
      <c r="A5" s="1" t="s">
        <v>213</v>
      </c>
      <c r="B5" s="2"/>
      <c r="C5" s="3"/>
    </row>
    <row r="6" spans="1:10" ht="13.8">
      <c r="A6" s="1" t="s">
        <v>214</v>
      </c>
      <c r="B6" s="2"/>
      <c r="C6" s="3"/>
    </row>
    <row r="7" spans="1:10" ht="13.8">
      <c r="A7" s="5" t="s">
        <v>215</v>
      </c>
      <c r="B7" s="2"/>
      <c r="C7" s="3"/>
      <c r="J7" s="6" t="s">
        <v>220</v>
      </c>
    </row>
    <row r="8" spans="1:10" ht="13.8">
      <c r="A8" s="1" t="s">
        <v>216</v>
      </c>
      <c r="B8" s="2"/>
      <c r="C8" s="3"/>
      <c r="J8" s="6" t="s">
        <v>219</v>
      </c>
    </row>
    <row r="9" spans="1:10" s="7" customFormat="1" ht="18.600000000000001" customHeight="1">
      <c r="A9" s="203" t="s">
        <v>208</v>
      </c>
      <c r="B9" s="202" t="s">
        <v>203</v>
      </c>
      <c r="C9" s="207" t="s">
        <v>202</v>
      </c>
      <c r="D9" s="202" t="s">
        <v>204</v>
      </c>
      <c r="E9" s="202" t="s">
        <v>205</v>
      </c>
      <c r="F9" s="202" t="s">
        <v>206</v>
      </c>
      <c r="G9" s="206" t="s">
        <v>207</v>
      </c>
      <c r="H9" s="206"/>
      <c r="I9" s="204" t="s">
        <v>221</v>
      </c>
      <c r="J9" s="201" t="s">
        <v>218</v>
      </c>
    </row>
    <row r="10" spans="1:10" s="7" customFormat="1" ht="18.600000000000001" customHeight="1">
      <c r="A10" s="203"/>
      <c r="B10" s="202"/>
      <c r="C10" s="208"/>
      <c r="D10" s="202"/>
      <c r="E10" s="202"/>
      <c r="F10" s="202"/>
      <c r="G10" s="198" t="s">
        <v>223</v>
      </c>
      <c r="H10" s="198" t="s">
        <v>222</v>
      </c>
      <c r="I10" s="205"/>
      <c r="J10" s="201"/>
    </row>
    <row r="11" spans="1:10" ht="150" customHeight="1">
      <c r="A11" s="194" t="s">
        <v>2</v>
      </c>
      <c r="B11" s="194" t="s">
        <v>0</v>
      </c>
      <c r="C11" s="194"/>
      <c r="D11" s="194" t="s">
        <v>1</v>
      </c>
      <c r="E11" s="194">
        <v>3000</v>
      </c>
      <c r="F11" s="194">
        <v>1</v>
      </c>
      <c r="G11" s="194">
        <v>48</v>
      </c>
      <c r="H11" s="194">
        <v>576</v>
      </c>
      <c r="I11" s="199">
        <v>2.24672E-2</v>
      </c>
      <c r="J11" s="192">
        <v>1.6300000000000001</v>
      </c>
    </row>
    <row r="12" spans="1:10" ht="150" customHeight="1">
      <c r="A12" s="194" t="s">
        <v>4</v>
      </c>
      <c r="B12" s="194" t="s">
        <v>3</v>
      </c>
      <c r="C12" s="194"/>
      <c r="D12" s="194" t="s">
        <v>1</v>
      </c>
      <c r="E12" s="194">
        <v>3000</v>
      </c>
      <c r="F12" s="194">
        <v>1</v>
      </c>
      <c r="G12" s="194">
        <v>48</v>
      </c>
      <c r="H12" s="194">
        <v>576</v>
      </c>
      <c r="I12" s="199">
        <v>2.24672E-2</v>
      </c>
      <c r="J12" s="192">
        <v>1.6</v>
      </c>
    </row>
    <row r="13" spans="1:10" ht="150" customHeight="1">
      <c r="A13" s="194" t="s">
        <v>6</v>
      </c>
      <c r="B13" s="194" t="s">
        <v>5</v>
      </c>
      <c r="C13" s="194"/>
      <c r="D13" s="194" t="s">
        <v>1</v>
      </c>
      <c r="E13" s="194">
        <v>3000</v>
      </c>
      <c r="F13" s="194">
        <v>1</v>
      </c>
      <c r="G13" s="194">
        <v>48</v>
      </c>
      <c r="H13" s="194">
        <v>576</v>
      </c>
      <c r="I13" s="199">
        <v>2.24672E-2</v>
      </c>
      <c r="J13" s="192">
        <v>1.3900000000000001</v>
      </c>
    </row>
    <row r="14" spans="1:10" ht="150" customHeight="1">
      <c r="A14" s="194" t="s">
        <v>8</v>
      </c>
      <c r="B14" s="194" t="s">
        <v>7</v>
      </c>
      <c r="C14" s="194"/>
      <c r="D14" s="194" t="s">
        <v>1</v>
      </c>
      <c r="E14" s="194">
        <v>3000</v>
      </c>
      <c r="F14" s="194">
        <v>1</v>
      </c>
      <c r="G14" s="194">
        <v>48</v>
      </c>
      <c r="H14" s="194">
        <v>576</v>
      </c>
      <c r="I14" s="199">
        <v>2.24672E-2</v>
      </c>
      <c r="J14" s="192">
        <v>1.3900000000000001</v>
      </c>
    </row>
    <row r="15" spans="1:10" ht="150" customHeight="1">
      <c r="A15" s="194" t="s">
        <v>10</v>
      </c>
      <c r="B15" s="194" t="s">
        <v>9</v>
      </c>
      <c r="C15" s="194"/>
      <c r="D15" s="194" t="s">
        <v>1</v>
      </c>
      <c r="E15" s="194">
        <v>3000</v>
      </c>
      <c r="F15" s="194">
        <v>1</v>
      </c>
      <c r="G15" s="194">
        <v>48</v>
      </c>
      <c r="H15" s="194">
        <v>576</v>
      </c>
      <c r="I15" s="199">
        <v>2.24672E-2</v>
      </c>
      <c r="J15" s="192">
        <v>1.3900000000000001</v>
      </c>
    </row>
    <row r="16" spans="1:10" ht="150" customHeight="1">
      <c r="A16" s="194" t="s">
        <v>13</v>
      </c>
      <c r="B16" s="194" t="s">
        <v>11</v>
      </c>
      <c r="C16" s="194"/>
      <c r="D16" s="194" t="s">
        <v>12</v>
      </c>
      <c r="E16" s="194">
        <v>1000</v>
      </c>
      <c r="F16" s="194">
        <v>1</v>
      </c>
      <c r="G16" s="194">
        <v>1</v>
      </c>
      <c r="H16" s="194">
        <v>12</v>
      </c>
      <c r="I16" s="199">
        <v>4.01795E-2</v>
      </c>
      <c r="J16" s="192">
        <v>19.100000000000001</v>
      </c>
    </row>
    <row r="17" spans="1:10" ht="150" customHeight="1">
      <c r="A17" s="194" t="s">
        <v>14</v>
      </c>
      <c r="B17" s="194" t="s">
        <v>5</v>
      </c>
      <c r="C17" s="194"/>
      <c r="D17" s="194" t="s">
        <v>1</v>
      </c>
      <c r="E17" s="194">
        <v>3000</v>
      </c>
      <c r="F17" s="194">
        <v>1</v>
      </c>
      <c r="G17" s="194">
        <v>48</v>
      </c>
      <c r="H17" s="194">
        <v>576</v>
      </c>
      <c r="I17" s="199">
        <v>2.24672E-2</v>
      </c>
      <c r="J17" s="192">
        <v>1.98</v>
      </c>
    </row>
    <row r="18" spans="1:10" ht="150" customHeight="1">
      <c r="A18" s="194" t="s">
        <v>16</v>
      </c>
      <c r="B18" s="194" t="s">
        <v>15</v>
      </c>
      <c r="C18" s="194"/>
      <c r="D18" s="194" t="s">
        <v>1</v>
      </c>
      <c r="E18" s="194">
        <v>3000</v>
      </c>
      <c r="F18" s="194">
        <v>1</v>
      </c>
      <c r="G18" s="194">
        <v>48</v>
      </c>
      <c r="H18" s="194">
        <v>576</v>
      </c>
      <c r="I18" s="199">
        <v>2.24672E-2</v>
      </c>
      <c r="J18" s="192">
        <v>1.77</v>
      </c>
    </row>
    <row r="19" spans="1:10" ht="150" customHeight="1">
      <c r="A19" s="194" t="s">
        <v>18</v>
      </c>
      <c r="B19" s="194" t="s">
        <v>17</v>
      </c>
      <c r="C19" s="194"/>
      <c r="D19" s="194" t="s">
        <v>1</v>
      </c>
      <c r="E19" s="194">
        <v>3000</v>
      </c>
      <c r="F19" s="194">
        <v>1</v>
      </c>
      <c r="G19" s="194">
        <v>48</v>
      </c>
      <c r="H19" s="194">
        <v>576</v>
      </c>
      <c r="I19" s="199">
        <v>2.24672E-2</v>
      </c>
      <c r="J19" s="192">
        <v>1.8800000000000001</v>
      </c>
    </row>
    <row r="20" spans="1:10" ht="150" customHeight="1">
      <c r="A20" s="194" t="s">
        <v>19</v>
      </c>
      <c r="B20" s="194" t="s">
        <v>217</v>
      </c>
      <c r="C20" s="194"/>
      <c r="D20" s="194" t="s">
        <v>1</v>
      </c>
      <c r="E20" s="194">
        <v>3000</v>
      </c>
      <c r="F20" s="194">
        <v>1</v>
      </c>
      <c r="G20" s="194">
        <v>48</v>
      </c>
      <c r="H20" s="194">
        <v>576</v>
      </c>
      <c r="I20" s="199">
        <v>2.24672E-2</v>
      </c>
      <c r="J20" s="192">
        <v>1.8800000000000001</v>
      </c>
    </row>
    <row r="21" spans="1:10" ht="150" customHeight="1">
      <c r="A21" s="194" t="s">
        <v>21</v>
      </c>
      <c r="B21" s="194" t="s">
        <v>20</v>
      </c>
      <c r="C21" s="194"/>
      <c r="D21" s="194" t="s">
        <v>1</v>
      </c>
      <c r="E21" s="194">
        <v>3000</v>
      </c>
      <c r="F21" s="194">
        <v>1</v>
      </c>
      <c r="G21" s="194">
        <v>48</v>
      </c>
      <c r="H21" s="194">
        <v>576</v>
      </c>
      <c r="I21" s="199">
        <v>2.24672E-2</v>
      </c>
      <c r="J21" s="192">
        <v>1.8800000000000001</v>
      </c>
    </row>
    <row r="22" spans="1:10" ht="150" customHeight="1">
      <c r="A22" s="194" t="s">
        <v>23</v>
      </c>
      <c r="B22" s="194" t="s">
        <v>22</v>
      </c>
      <c r="C22" s="194"/>
      <c r="D22" s="194" t="s">
        <v>1</v>
      </c>
      <c r="E22" s="194">
        <v>3000</v>
      </c>
      <c r="F22" s="194">
        <v>1</v>
      </c>
      <c r="G22" s="194">
        <v>48</v>
      </c>
      <c r="H22" s="194">
        <v>576</v>
      </c>
      <c r="I22" s="199">
        <v>2.24672E-2</v>
      </c>
      <c r="J22" s="192">
        <v>1.95</v>
      </c>
    </row>
    <row r="23" spans="1:10" ht="150" customHeight="1">
      <c r="A23" s="194" t="s">
        <v>25</v>
      </c>
      <c r="B23" s="194" t="s">
        <v>24</v>
      </c>
      <c r="C23" s="194"/>
      <c r="D23" s="194" t="s">
        <v>1</v>
      </c>
      <c r="E23" s="194">
        <v>3000</v>
      </c>
      <c r="F23" s="194">
        <v>1</v>
      </c>
      <c r="G23" s="194">
        <v>48</v>
      </c>
      <c r="H23" s="194">
        <v>576</v>
      </c>
      <c r="I23" s="199">
        <v>2.24672E-2</v>
      </c>
      <c r="J23" s="192">
        <v>2.09</v>
      </c>
    </row>
    <row r="24" spans="1:10" ht="150" customHeight="1">
      <c r="A24" s="194" t="s">
        <v>27</v>
      </c>
      <c r="B24" s="194" t="s">
        <v>26</v>
      </c>
      <c r="C24" s="194"/>
      <c r="D24" s="194" t="s">
        <v>1</v>
      </c>
      <c r="E24" s="194">
        <v>3000</v>
      </c>
      <c r="F24" s="194">
        <v>1</v>
      </c>
      <c r="G24" s="194">
        <v>48</v>
      </c>
      <c r="H24" s="194">
        <v>576</v>
      </c>
      <c r="I24" s="199">
        <v>2.24672E-2</v>
      </c>
      <c r="J24" s="192">
        <v>2.1999999999999997</v>
      </c>
    </row>
    <row r="25" spans="1:10" ht="150" customHeight="1">
      <c r="A25" s="194" t="s">
        <v>29</v>
      </c>
      <c r="B25" s="194" t="s">
        <v>28</v>
      </c>
      <c r="C25" s="194"/>
      <c r="D25" s="194" t="s">
        <v>1</v>
      </c>
      <c r="E25" s="194">
        <v>3000</v>
      </c>
      <c r="F25" s="194">
        <v>1</v>
      </c>
      <c r="G25" s="194">
        <v>48</v>
      </c>
      <c r="H25" s="194">
        <v>576</v>
      </c>
      <c r="I25" s="199">
        <v>2.24672E-2</v>
      </c>
      <c r="J25" s="192">
        <v>1.8800000000000001</v>
      </c>
    </row>
    <row r="26" spans="1:10" ht="150" customHeight="1">
      <c r="A26" s="194" t="s">
        <v>31</v>
      </c>
      <c r="B26" s="194" t="s">
        <v>30</v>
      </c>
      <c r="C26" s="194"/>
      <c r="D26" s="194" t="s">
        <v>1</v>
      </c>
      <c r="E26" s="194">
        <v>3000</v>
      </c>
      <c r="F26" s="194">
        <v>1</v>
      </c>
      <c r="G26" s="194">
        <v>48</v>
      </c>
      <c r="H26" s="194">
        <v>576</v>
      </c>
      <c r="I26" s="199">
        <v>2.24672E-2</v>
      </c>
      <c r="J26" s="192">
        <v>1.6300000000000001</v>
      </c>
    </row>
    <row r="27" spans="1:10" ht="150" customHeight="1">
      <c r="A27" s="194" t="s">
        <v>33</v>
      </c>
      <c r="B27" s="194" t="s">
        <v>32</v>
      </c>
      <c r="C27" s="194"/>
      <c r="D27" s="194" t="s">
        <v>1</v>
      </c>
      <c r="E27" s="194">
        <v>3000</v>
      </c>
      <c r="F27" s="194">
        <v>1</v>
      </c>
      <c r="G27" s="194">
        <v>48</v>
      </c>
      <c r="H27" s="194">
        <v>576</v>
      </c>
      <c r="I27" s="199">
        <v>2.24672E-2</v>
      </c>
      <c r="J27" s="192">
        <v>1.28</v>
      </c>
    </row>
    <row r="28" spans="1:10" ht="150" customHeight="1">
      <c r="A28" s="194" t="s">
        <v>35</v>
      </c>
      <c r="B28" s="194" t="s">
        <v>34</v>
      </c>
      <c r="C28" s="194"/>
      <c r="D28" s="194" t="s">
        <v>1</v>
      </c>
      <c r="E28" s="194">
        <v>3000</v>
      </c>
      <c r="F28" s="194">
        <v>1</v>
      </c>
      <c r="G28" s="194">
        <v>48</v>
      </c>
      <c r="H28" s="194">
        <v>576</v>
      </c>
      <c r="I28" s="199">
        <v>2.24672E-2</v>
      </c>
      <c r="J28" s="192">
        <v>0</v>
      </c>
    </row>
    <row r="29" spans="1:10" ht="150" customHeight="1">
      <c r="A29" s="194" t="s">
        <v>37</v>
      </c>
      <c r="B29" s="194" t="s">
        <v>36</v>
      </c>
      <c r="C29" s="194"/>
      <c r="D29" s="194" t="s">
        <v>1</v>
      </c>
      <c r="E29" s="194">
        <v>3000</v>
      </c>
      <c r="F29" s="194">
        <v>1</v>
      </c>
      <c r="G29" s="194">
        <v>48</v>
      </c>
      <c r="H29" s="194">
        <v>576</v>
      </c>
      <c r="I29" s="199">
        <v>2.24672E-2</v>
      </c>
      <c r="J29" s="192">
        <v>1.1300000000000001</v>
      </c>
    </row>
    <row r="30" spans="1:10" ht="150" customHeight="1">
      <c r="A30" s="194" t="s">
        <v>39</v>
      </c>
      <c r="B30" s="194" t="s">
        <v>38</v>
      </c>
      <c r="C30" s="194"/>
      <c r="D30" s="194" t="s">
        <v>1</v>
      </c>
      <c r="E30" s="194">
        <v>3000</v>
      </c>
      <c r="F30" s="194">
        <v>1</v>
      </c>
      <c r="G30" s="194">
        <v>48</v>
      </c>
      <c r="H30" s="194">
        <v>576</v>
      </c>
      <c r="I30" s="199">
        <v>2.24672E-2</v>
      </c>
      <c r="J30" s="192">
        <v>1.1300000000000001</v>
      </c>
    </row>
    <row r="31" spans="1:10" ht="150" customHeight="1">
      <c r="A31" s="194" t="s">
        <v>41</v>
      </c>
      <c r="B31" s="194" t="s">
        <v>40</v>
      </c>
      <c r="C31" s="194"/>
      <c r="D31" s="194" t="s">
        <v>1</v>
      </c>
      <c r="E31" s="194">
        <v>3000</v>
      </c>
      <c r="F31" s="194">
        <v>1</v>
      </c>
      <c r="G31" s="194">
        <v>48</v>
      </c>
      <c r="H31" s="194">
        <v>576</v>
      </c>
      <c r="I31" s="199">
        <v>2.24672E-2</v>
      </c>
      <c r="J31" s="192">
        <v>1.1300000000000001</v>
      </c>
    </row>
    <row r="32" spans="1:10" ht="150" customHeight="1">
      <c r="A32" s="194" t="s">
        <v>43</v>
      </c>
      <c r="B32" s="194" t="s">
        <v>42</v>
      </c>
      <c r="C32" s="194"/>
      <c r="D32" s="194" t="s">
        <v>1</v>
      </c>
      <c r="E32" s="194">
        <v>3000</v>
      </c>
      <c r="F32" s="194">
        <v>1</v>
      </c>
      <c r="G32" s="194">
        <v>48</v>
      </c>
      <c r="H32" s="194">
        <v>576</v>
      </c>
      <c r="I32" s="199">
        <v>2.24672E-2</v>
      </c>
      <c r="J32" s="192">
        <v>1.1300000000000001</v>
      </c>
    </row>
    <row r="33" spans="1:10" ht="150" customHeight="1">
      <c r="A33" s="194" t="s">
        <v>45</v>
      </c>
      <c r="B33" s="194" t="s">
        <v>44</v>
      </c>
      <c r="C33" s="194"/>
      <c r="D33" s="194" t="s">
        <v>12</v>
      </c>
      <c r="E33" s="194">
        <v>3000</v>
      </c>
      <c r="F33" s="194">
        <v>1</v>
      </c>
      <c r="G33" s="194">
        <v>12</v>
      </c>
      <c r="H33" s="194">
        <v>144</v>
      </c>
      <c r="I33" s="199">
        <v>4.8507000000000002E-2</v>
      </c>
      <c r="J33" s="192">
        <v>1.98</v>
      </c>
    </row>
    <row r="34" spans="1:10" ht="150" customHeight="1">
      <c r="A34" s="194" t="s">
        <v>47</v>
      </c>
      <c r="B34" s="194" t="s">
        <v>46</v>
      </c>
      <c r="C34" s="194"/>
      <c r="D34" s="194" t="s">
        <v>12</v>
      </c>
      <c r="E34" s="194">
        <v>3000</v>
      </c>
      <c r="F34" s="194">
        <v>1</v>
      </c>
      <c r="G34" s="194">
        <v>12</v>
      </c>
      <c r="H34" s="194">
        <v>144</v>
      </c>
      <c r="I34" s="199">
        <v>2.5259E-2</v>
      </c>
      <c r="J34" s="192">
        <v>1.6600000000000001</v>
      </c>
    </row>
    <row r="35" spans="1:10" ht="150" customHeight="1">
      <c r="A35" s="194" t="s">
        <v>49</v>
      </c>
      <c r="B35" s="194" t="s">
        <v>48</v>
      </c>
      <c r="C35" s="194"/>
      <c r="D35" s="194" t="s">
        <v>1</v>
      </c>
      <c r="E35" s="194">
        <v>3000</v>
      </c>
      <c r="F35" s="194">
        <v>1</v>
      </c>
      <c r="G35" s="194">
        <v>48</v>
      </c>
      <c r="H35" s="194">
        <v>576</v>
      </c>
      <c r="I35" s="199">
        <v>2.24672E-2</v>
      </c>
      <c r="J35" s="192">
        <v>1.24</v>
      </c>
    </row>
    <row r="36" spans="1:10" ht="150" customHeight="1">
      <c r="A36" s="194" t="s">
        <v>51</v>
      </c>
      <c r="B36" s="194" t="s">
        <v>50</v>
      </c>
      <c r="C36" s="194"/>
      <c r="D36" s="194" t="s">
        <v>1</v>
      </c>
      <c r="E36" s="194">
        <v>3000</v>
      </c>
      <c r="F36" s="194">
        <v>1</v>
      </c>
      <c r="G36" s="194">
        <v>48</v>
      </c>
      <c r="H36" s="194">
        <v>576</v>
      </c>
      <c r="I36" s="199">
        <v>2.24672E-2</v>
      </c>
      <c r="J36" s="192">
        <v>1.1300000000000001</v>
      </c>
    </row>
    <row r="37" spans="1:10" ht="150" customHeight="1">
      <c r="A37" s="194" t="s">
        <v>53</v>
      </c>
      <c r="B37" s="194" t="s">
        <v>52</v>
      </c>
      <c r="C37" s="194"/>
      <c r="D37" s="194" t="s">
        <v>1</v>
      </c>
      <c r="E37" s="194">
        <v>3000</v>
      </c>
      <c r="F37" s="194">
        <v>1</v>
      </c>
      <c r="G37" s="194">
        <v>48</v>
      </c>
      <c r="H37" s="194">
        <v>576</v>
      </c>
      <c r="I37" s="199">
        <v>2.24672E-2</v>
      </c>
      <c r="J37" s="192">
        <v>1.24</v>
      </c>
    </row>
    <row r="38" spans="1:10" ht="150" customHeight="1">
      <c r="A38" s="194" t="s">
        <v>55</v>
      </c>
      <c r="B38" s="194" t="s">
        <v>54</v>
      </c>
      <c r="C38" s="194"/>
      <c r="D38" s="194" t="s">
        <v>1</v>
      </c>
      <c r="E38" s="194">
        <v>3000</v>
      </c>
      <c r="F38" s="194">
        <v>1</v>
      </c>
      <c r="G38" s="194">
        <v>48</v>
      </c>
      <c r="H38" s="194">
        <v>576</v>
      </c>
      <c r="I38" s="199">
        <v>2.24672E-2</v>
      </c>
      <c r="J38" s="192">
        <v>1.17</v>
      </c>
    </row>
    <row r="39" spans="1:10" ht="150" customHeight="1">
      <c r="A39" s="194" t="s">
        <v>57</v>
      </c>
      <c r="B39" s="194" t="s">
        <v>56</v>
      </c>
      <c r="C39" s="194"/>
      <c r="D39" s="194" t="s">
        <v>12</v>
      </c>
      <c r="E39" s="194">
        <v>3000</v>
      </c>
      <c r="F39" s="194">
        <v>1</v>
      </c>
      <c r="G39" s="194">
        <v>6</v>
      </c>
      <c r="H39" s="194">
        <v>72</v>
      </c>
      <c r="I39" s="199">
        <v>6.93E-2</v>
      </c>
      <c r="J39" s="192">
        <v>2.09</v>
      </c>
    </row>
    <row r="40" spans="1:10" ht="150" customHeight="1">
      <c r="A40" s="194" t="s">
        <v>59</v>
      </c>
      <c r="B40" s="194" t="s">
        <v>58</v>
      </c>
      <c r="C40" s="194"/>
      <c r="D40" s="194" t="s">
        <v>1</v>
      </c>
      <c r="E40" s="194">
        <v>3000</v>
      </c>
      <c r="F40" s="194">
        <v>1</v>
      </c>
      <c r="G40" s="194">
        <v>48</v>
      </c>
      <c r="H40" s="194">
        <v>576</v>
      </c>
      <c r="I40" s="199">
        <v>2.24672E-2</v>
      </c>
      <c r="J40" s="192">
        <v>2.1199999999999997</v>
      </c>
    </row>
    <row r="41" spans="1:10" ht="150" customHeight="1">
      <c r="A41" s="194" t="s">
        <v>61</v>
      </c>
      <c r="B41" s="194" t="s">
        <v>60</v>
      </c>
      <c r="C41" s="194"/>
      <c r="D41" s="194" t="s">
        <v>1</v>
      </c>
      <c r="E41" s="194">
        <v>3000</v>
      </c>
      <c r="F41" s="194">
        <v>1</v>
      </c>
      <c r="G41" s="194">
        <v>48</v>
      </c>
      <c r="H41" s="194">
        <v>576</v>
      </c>
      <c r="I41" s="199">
        <v>2.24672E-2</v>
      </c>
      <c r="J41" s="192">
        <v>1.8800000000000001</v>
      </c>
    </row>
    <row r="42" spans="1:10" ht="150" customHeight="1">
      <c r="A42" s="194" t="s">
        <v>63</v>
      </c>
      <c r="B42" s="194" t="s">
        <v>62</v>
      </c>
      <c r="C42" s="194"/>
      <c r="D42" s="194" t="s">
        <v>1</v>
      </c>
      <c r="E42" s="194">
        <v>3000</v>
      </c>
      <c r="F42" s="194">
        <v>1</v>
      </c>
      <c r="G42" s="194">
        <v>48</v>
      </c>
      <c r="H42" s="194">
        <v>576</v>
      </c>
      <c r="I42" s="199">
        <v>2.24672E-2</v>
      </c>
      <c r="J42" s="192">
        <v>1.8800000000000001</v>
      </c>
    </row>
    <row r="43" spans="1:10" ht="150" customHeight="1">
      <c r="A43" s="194" t="s">
        <v>65</v>
      </c>
      <c r="B43" s="194" t="s">
        <v>64</v>
      </c>
      <c r="C43" s="194"/>
      <c r="D43" s="194" t="s">
        <v>1</v>
      </c>
      <c r="E43" s="194">
        <v>3000</v>
      </c>
      <c r="F43" s="194">
        <v>1</v>
      </c>
      <c r="G43" s="194">
        <v>48</v>
      </c>
      <c r="H43" s="194">
        <v>576</v>
      </c>
      <c r="I43" s="199">
        <v>2.24672E-2</v>
      </c>
      <c r="J43" s="192">
        <v>1.8800000000000001</v>
      </c>
    </row>
    <row r="44" spans="1:10" ht="150" customHeight="1">
      <c r="A44" s="194" t="s">
        <v>67</v>
      </c>
      <c r="B44" s="194" t="s">
        <v>66</v>
      </c>
      <c r="C44" s="194"/>
      <c r="D44" s="194" t="s">
        <v>1</v>
      </c>
      <c r="E44" s="194">
        <v>3000</v>
      </c>
      <c r="F44" s="194">
        <v>1</v>
      </c>
      <c r="G44" s="194">
        <v>48</v>
      </c>
      <c r="H44" s="194">
        <v>576</v>
      </c>
      <c r="I44" s="199">
        <v>2.24672E-2</v>
      </c>
      <c r="J44" s="192">
        <v>2.09</v>
      </c>
    </row>
    <row r="45" spans="1:10" ht="150" customHeight="1">
      <c r="A45" s="194" t="s">
        <v>69</v>
      </c>
      <c r="B45" s="194" t="s">
        <v>68</v>
      </c>
      <c r="C45" s="194"/>
      <c r="D45" s="194" t="s">
        <v>1</v>
      </c>
      <c r="E45" s="194">
        <v>3000</v>
      </c>
      <c r="F45" s="194">
        <v>1</v>
      </c>
      <c r="G45" s="194">
        <v>48</v>
      </c>
      <c r="H45" s="194">
        <v>576</v>
      </c>
      <c r="I45" s="199">
        <v>2.24672E-2</v>
      </c>
      <c r="J45" s="192">
        <v>2.1199999999999997</v>
      </c>
    </row>
    <row r="46" spans="1:10" ht="150" customHeight="1">
      <c r="A46" s="194" t="s">
        <v>71</v>
      </c>
      <c r="B46" s="194" t="s">
        <v>70</v>
      </c>
      <c r="C46" s="194"/>
      <c r="D46" s="194" t="s">
        <v>1</v>
      </c>
      <c r="E46" s="194">
        <v>3000</v>
      </c>
      <c r="F46" s="194">
        <v>1</v>
      </c>
      <c r="G46" s="194">
        <v>48</v>
      </c>
      <c r="H46" s="194">
        <v>576</v>
      </c>
      <c r="I46" s="199">
        <v>2.24672E-2</v>
      </c>
      <c r="J46" s="192">
        <v>1.3900000000000001</v>
      </c>
    </row>
    <row r="47" spans="1:10" ht="150" customHeight="1">
      <c r="A47" s="194" t="s">
        <v>73</v>
      </c>
      <c r="B47" s="194" t="s">
        <v>72</v>
      </c>
      <c r="C47" s="194"/>
      <c r="D47" s="194" t="s">
        <v>1</v>
      </c>
      <c r="E47" s="194">
        <v>3000</v>
      </c>
      <c r="F47" s="194">
        <v>1</v>
      </c>
      <c r="G47" s="194">
        <v>48</v>
      </c>
      <c r="H47" s="194">
        <v>576</v>
      </c>
      <c r="I47" s="199">
        <v>2.24672E-2</v>
      </c>
      <c r="J47" s="192">
        <v>1.3900000000000001</v>
      </c>
    </row>
    <row r="48" spans="1:10" ht="150" customHeight="1">
      <c r="A48" s="194" t="s">
        <v>75</v>
      </c>
      <c r="B48" s="194" t="s">
        <v>74</v>
      </c>
      <c r="C48" s="194"/>
      <c r="D48" s="194" t="s">
        <v>1</v>
      </c>
      <c r="E48" s="194">
        <v>3000</v>
      </c>
      <c r="F48" s="194">
        <v>1</v>
      </c>
      <c r="G48" s="194">
        <v>48</v>
      </c>
      <c r="H48" s="194">
        <v>576</v>
      </c>
      <c r="I48" s="199">
        <v>2.24672E-2</v>
      </c>
      <c r="J48" s="192">
        <v>1.3900000000000001</v>
      </c>
    </row>
    <row r="49" spans="1:10" ht="150" customHeight="1">
      <c r="A49" s="194" t="s">
        <v>77</v>
      </c>
      <c r="B49" s="194" t="s">
        <v>76</v>
      </c>
      <c r="C49" s="194"/>
      <c r="D49" s="194" t="s">
        <v>1</v>
      </c>
      <c r="E49" s="194">
        <v>3000</v>
      </c>
      <c r="F49" s="194">
        <v>1</v>
      </c>
      <c r="G49" s="194">
        <v>48</v>
      </c>
      <c r="H49" s="194">
        <v>576</v>
      </c>
      <c r="I49" s="199">
        <v>2.24672E-2</v>
      </c>
      <c r="J49" s="192">
        <v>1.71</v>
      </c>
    </row>
    <row r="50" spans="1:10" ht="150" customHeight="1">
      <c r="A50" s="194" t="s">
        <v>79</v>
      </c>
      <c r="B50" s="194" t="s">
        <v>78</v>
      </c>
      <c r="C50" s="194"/>
      <c r="D50" s="194" t="s">
        <v>1</v>
      </c>
      <c r="E50" s="194">
        <v>3000</v>
      </c>
      <c r="F50" s="194">
        <v>1</v>
      </c>
      <c r="G50" s="194">
        <v>48</v>
      </c>
      <c r="H50" s="194">
        <v>576</v>
      </c>
      <c r="I50" s="199">
        <v>2.24672E-2</v>
      </c>
      <c r="J50" s="192">
        <v>1.28</v>
      </c>
    </row>
    <row r="51" spans="1:10" ht="150" customHeight="1">
      <c r="A51" s="194" t="s">
        <v>81</v>
      </c>
      <c r="B51" s="194" t="s">
        <v>80</v>
      </c>
      <c r="C51" s="194"/>
      <c r="D51" s="194" t="s">
        <v>1</v>
      </c>
      <c r="E51" s="194">
        <v>3000</v>
      </c>
      <c r="F51" s="194">
        <v>1</v>
      </c>
      <c r="G51" s="194">
        <v>48</v>
      </c>
      <c r="H51" s="194">
        <v>576</v>
      </c>
      <c r="I51" s="199">
        <v>2.24672E-2</v>
      </c>
      <c r="J51" s="192">
        <v>1.28</v>
      </c>
    </row>
    <row r="52" spans="1:10" ht="150" customHeight="1">
      <c r="A52" s="194" t="s">
        <v>83</v>
      </c>
      <c r="B52" s="194" t="s">
        <v>82</v>
      </c>
      <c r="C52" s="194"/>
      <c r="D52" s="194" t="s">
        <v>1</v>
      </c>
      <c r="E52" s="194">
        <v>3000</v>
      </c>
      <c r="F52" s="194">
        <v>1</v>
      </c>
      <c r="G52" s="194">
        <v>48</v>
      </c>
      <c r="H52" s="194">
        <v>576</v>
      </c>
      <c r="I52" s="199">
        <v>2.24672E-2</v>
      </c>
      <c r="J52" s="192">
        <v>1.28</v>
      </c>
    </row>
    <row r="53" spans="1:10" ht="150" customHeight="1">
      <c r="A53" s="194" t="s">
        <v>85</v>
      </c>
      <c r="B53" s="194" t="s">
        <v>84</v>
      </c>
      <c r="C53" s="194"/>
      <c r="D53" s="194" t="s">
        <v>1</v>
      </c>
      <c r="E53" s="194">
        <v>3000</v>
      </c>
      <c r="F53" s="194">
        <v>1</v>
      </c>
      <c r="G53" s="194">
        <v>48</v>
      </c>
      <c r="H53" s="194">
        <v>576</v>
      </c>
      <c r="I53" s="199">
        <v>2.24672E-2</v>
      </c>
      <c r="J53" s="192">
        <v>1.28</v>
      </c>
    </row>
    <row r="54" spans="1:10" ht="150" customHeight="1">
      <c r="A54" s="194" t="s">
        <v>87</v>
      </c>
      <c r="B54" s="194" t="s">
        <v>86</v>
      </c>
      <c r="C54" s="194"/>
      <c r="D54" s="194" t="s">
        <v>1</v>
      </c>
      <c r="E54" s="194">
        <v>3000</v>
      </c>
      <c r="F54" s="194">
        <v>1</v>
      </c>
      <c r="G54" s="194">
        <v>48</v>
      </c>
      <c r="H54" s="194">
        <v>576</v>
      </c>
      <c r="I54" s="199">
        <v>2.24672E-2</v>
      </c>
      <c r="J54" s="192">
        <v>1.8800000000000001</v>
      </c>
    </row>
    <row r="55" spans="1:10" ht="150" customHeight="1">
      <c r="A55" s="194" t="s">
        <v>88</v>
      </c>
      <c r="B55" s="194" t="s">
        <v>86</v>
      </c>
      <c r="C55" s="194"/>
      <c r="D55" s="194" t="s">
        <v>1</v>
      </c>
      <c r="E55" s="194">
        <v>3000</v>
      </c>
      <c r="F55" s="194">
        <v>1</v>
      </c>
      <c r="G55" s="194">
        <v>48</v>
      </c>
      <c r="H55" s="194">
        <v>576</v>
      </c>
      <c r="I55" s="199">
        <v>2.24672E-2</v>
      </c>
      <c r="J55" s="192">
        <v>1.56</v>
      </c>
    </row>
    <row r="56" spans="1:10" ht="150" customHeight="1">
      <c r="A56" s="194" t="s">
        <v>90</v>
      </c>
      <c r="B56" s="194" t="s">
        <v>89</v>
      </c>
      <c r="C56" s="194"/>
      <c r="D56" s="194" t="s">
        <v>1</v>
      </c>
      <c r="E56" s="194">
        <v>3000</v>
      </c>
      <c r="F56" s="194">
        <v>1</v>
      </c>
      <c r="G56" s="194">
        <v>48</v>
      </c>
      <c r="H56" s="194">
        <v>576</v>
      </c>
      <c r="I56" s="199">
        <v>2.24672E-2</v>
      </c>
      <c r="J56" s="192">
        <v>1.1300000000000001</v>
      </c>
    </row>
    <row r="57" spans="1:10" ht="150" customHeight="1">
      <c r="A57" s="194" t="s">
        <v>92</v>
      </c>
      <c r="B57" s="194" t="s">
        <v>91</v>
      </c>
      <c r="C57" s="194"/>
      <c r="D57" s="194" t="s">
        <v>1</v>
      </c>
      <c r="E57" s="194">
        <v>3000</v>
      </c>
      <c r="F57" s="194">
        <v>1</v>
      </c>
      <c r="G57" s="194">
        <v>48</v>
      </c>
      <c r="H57" s="194">
        <v>576</v>
      </c>
      <c r="I57" s="199">
        <v>2.24672E-2</v>
      </c>
      <c r="J57" s="192">
        <v>1.1300000000000001</v>
      </c>
    </row>
    <row r="58" spans="1:10" ht="150" customHeight="1">
      <c r="A58" s="194" t="s">
        <v>94</v>
      </c>
      <c r="B58" s="194" t="s">
        <v>93</v>
      </c>
      <c r="C58" s="194"/>
      <c r="D58" s="194" t="s">
        <v>1</v>
      </c>
      <c r="E58" s="194">
        <v>3000</v>
      </c>
      <c r="F58" s="194">
        <v>1</v>
      </c>
      <c r="G58" s="194">
        <v>48</v>
      </c>
      <c r="H58" s="194">
        <v>576</v>
      </c>
      <c r="I58" s="199">
        <v>2.24672E-2</v>
      </c>
      <c r="J58" s="192">
        <v>1.1300000000000001</v>
      </c>
    </row>
    <row r="59" spans="1:10" ht="150" customHeight="1">
      <c r="A59" s="194" t="s">
        <v>96</v>
      </c>
      <c r="B59" s="194" t="s">
        <v>95</v>
      </c>
      <c r="C59" s="194"/>
      <c r="D59" s="194" t="s">
        <v>1</v>
      </c>
      <c r="E59" s="194">
        <v>3000</v>
      </c>
      <c r="F59" s="194">
        <v>1</v>
      </c>
      <c r="G59" s="194">
        <v>48</v>
      </c>
      <c r="H59" s="194">
        <v>576</v>
      </c>
      <c r="I59" s="199">
        <v>2.24672E-2</v>
      </c>
      <c r="J59" s="192">
        <v>1.1300000000000001</v>
      </c>
    </row>
    <row r="60" spans="1:10" ht="150" customHeight="1">
      <c r="A60" s="194" t="s">
        <v>98</v>
      </c>
      <c r="B60" s="194" t="s">
        <v>97</v>
      </c>
      <c r="C60" s="194"/>
      <c r="D60" s="194" t="s">
        <v>12</v>
      </c>
      <c r="E60" s="194">
        <v>3000</v>
      </c>
      <c r="F60" s="194">
        <v>1</v>
      </c>
      <c r="G60" s="194">
        <v>24</v>
      </c>
      <c r="H60" s="194">
        <v>288</v>
      </c>
      <c r="I60" s="199">
        <v>3.9237000000000001E-2</v>
      </c>
      <c r="J60" s="192">
        <v>1.24</v>
      </c>
    </row>
    <row r="61" spans="1:10" ht="150" customHeight="1">
      <c r="A61" s="194" t="s">
        <v>100</v>
      </c>
      <c r="B61" s="194" t="s">
        <v>99</v>
      </c>
      <c r="C61" s="194"/>
      <c r="D61" s="194" t="s">
        <v>12</v>
      </c>
      <c r="E61" s="194">
        <v>3000</v>
      </c>
      <c r="F61" s="194">
        <v>1</v>
      </c>
      <c r="G61" s="194">
        <v>24</v>
      </c>
      <c r="H61" s="194">
        <v>288</v>
      </c>
      <c r="I61" s="199">
        <v>3.9237000000000001E-2</v>
      </c>
      <c r="J61" s="192">
        <v>1.24</v>
      </c>
    </row>
    <row r="62" spans="1:10" ht="150" customHeight="1">
      <c r="A62" s="194" t="s">
        <v>102</v>
      </c>
      <c r="B62" s="194" t="s">
        <v>101</v>
      </c>
      <c r="C62" s="194"/>
      <c r="D62" s="194" t="s">
        <v>1</v>
      </c>
      <c r="E62" s="194">
        <v>3000</v>
      </c>
      <c r="F62" s="194">
        <v>1</v>
      </c>
      <c r="G62" s="194">
        <v>48</v>
      </c>
      <c r="H62" s="194">
        <v>576</v>
      </c>
      <c r="I62" s="199">
        <v>2.24672E-2</v>
      </c>
      <c r="J62" s="192">
        <v>1.2</v>
      </c>
    </row>
    <row r="63" spans="1:10" ht="150" customHeight="1">
      <c r="A63" s="194" t="s">
        <v>104</v>
      </c>
      <c r="B63" s="194" t="s">
        <v>103</v>
      </c>
      <c r="C63" s="194"/>
      <c r="D63" s="194" t="s">
        <v>12</v>
      </c>
      <c r="E63" s="194">
        <v>3000</v>
      </c>
      <c r="F63" s="194">
        <v>1</v>
      </c>
      <c r="G63" s="194">
        <v>24</v>
      </c>
      <c r="H63" s="194">
        <v>288</v>
      </c>
      <c r="I63" s="199">
        <v>4.5359999999999998E-2</v>
      </c>
      <c r="J63" s="192">
        <v>2.1199999999999997</v>
      </c>
    </row>
    <row r="64" spans="1:10" ht="150" customHeight="1">
      <c r="A64" s="194" t="s">
        <v>106</v>
      </c>
      <c r="B64" s="194" t="s">
        <v>105</v>
      </c>
      <c r="C64" s="194"/>
      <c r="D64" s="194" t="s">
        <v>12</v>
      </c>
      <c r="E64" s="194">
        <v>3000</v>
      </c>
      <c r="F64" s="194">
        <v>1</v>
      </c>
      <c r="G64" s="194">
        <v>24</v>
      </c>
      <c r="H64" s="194">
        <v>288</v>
      </c>
      <c r="I64" s="199">
        <v>4.5359999999999998E-2</v>
      </c>
      <c r="J64" s="192">
        <v>2.1199999999999997</v>
      </c>
    </row>
    <row r="65" spans="1:10" ht="150" customHeight="1">
      <c r="A65" s="194" t="s">
        <v>108</v>
      </c>
      <c r="B65" s="194" t="s">
        <v>107</v>
      </c>
      <c r="C65" s="194"/>
      <c r="D65" s="194" t="s">
        <v>12</v>
      </c>
      <c r="E65" s="194">
        <v>3000</v>
      </c>
      <c r="F65" s="194">
        <v>1</v>
      </c>
      <c r="G65" s="194">
        <v>24</v>
      </c>
      <c r="H65" s="194">
        <v>288</v>
      </c>
      <c r="I65" s="199">
        <v>4.5359999999999998E-2</v>
      </c>
      <c r="J65" s="192">
        <v>2.1199999999999997</v>
      </c>
    </row>
    <row r="66" spans="1:10" ht="150" customHeight="1">
      <c r="A66" s="194" t="s">
        <v>110</v>
      </c>
      <c r="B66" s="194" t="s">
        <v>109</v>
      </c>
      <c r="C66" s="194"/>
      <c r="D66" s="194" t="s">
        <v>1</v>
      </c>
      <c r="E66" s="194">
        <v>3000</v>
      </c>
      <c r="F66" s="194">
        <v>1</v>
      </c>
      <c r="G66" s="194">
        <v>48</v>
      </c>
      <c r="H66" s="194">
        <v>576</v>
      </c>
      <c r="I66" s="199">
        <v>2.24672E-2</v>
      </c>
      <c r="J66" s="192">
        <v>1.1300000000000001</v>
      </c>
    </row>
    <row r="67" spans="1:10" ht="150" customHeight="1">
      <c r="A67" s="194" t="s">
        <v>112</v>
      </c>
      <c r="B67" s="194" t="s">
        <v>111</v>
      </c>
      <c r="C67" s="194"/>
      <c r="D67" s="194" t="s">
        <v>1</v>
      </c>
      <c r="E67" s="194">
        <v>3000</v>
      </c>
      <c r="F67" s="194">
        <v>1</v>
      </c>
      <c r="G67" s="194">
        <v>48</v>
      </c>
      <c r="H67" s="194">
        <v>576</v>
      </c>
      <c r="I67" s="199">
        <v>2.24672E-2</v>
      </c>
      <c r="J67" s="192">
        <v>1.28</v>
      </c>
    </row>
    <row r="68" spans="1:10" ht="150" customHeight="1">
      <c r="A68" s="194" t="s">
        <v>114</v>
      </c>
      <c r="B68" s="194" t="s">
        <v>113</v>
      </c>
      <c r="C68" s="194"/>
      <c r="D68" s="194" t="s">
        <v>1</v>
      </c>
      <c r="E68" s="194">
        <v>3000</v>
      </c>
      <c r="F68" s="194">
        <v>1</v>
      </c>
      <c r="G68" s="194">
        <v>48</v>
      </c>
      <c r="H68" s="194">
        <v>576</v>
      </c>
      <c r="I68" s="199">
        <v>2.24672E-2</v>
      </c>
      <c r="J68" s="192">
        <v>1.71</v>
      </c>
    </row>
    <row r="69" spans="1:10" ht="150" customHeight="1">
      <c r="A69" s="194" t="s">
        <v>116</v>
      </c>
      <c r="B69" s="194" t="s">
        <v>115</v>
      </c>
      <c r="C69" s="194"/>
      <c r="D69" s="194" t="s">
        <v>1</v>
      </c>
      <c r="E69" s="194">
        <v>3000</v>
      </c>
      <c r="F69" s="194">
        <v>1</v>
      </c>
      <c r="G69" s="194">
        <v>48</v>
      </c>
      <c r="H69" s="194">
        <v>576</v>
      </c>
      <c r="I69" s="199">
        <v>2.3834999999999999E-2</v>
      </c>
      <c r="J69" s="192">
        <v>1.28</v>
      </c>
    </row>
    <row r="70" spans="1:10" ht="150" customHeight="1">
      <c r="A70" s="194" t="s">
        <v>118</v>
      </c>
      <c r="B70" s="194" t="s">
        <v>117</v>
      </c>
      <c r="C70" s="194"/>
      <c r="D70" s="194" t="s">
        <v>1</v>
      </c>
      <c r="E70" s="194">
        <v>3000</v>
      </c>
      <c r="F70" s="194">
        <v>1</v>
      </c>
      <c r="G70" s="194">
        <v>48</v>
      </c>
      <c r="H70" s="194">
        <v>576</v>
      </c>
      <c r="I70" s="199">
        <v>2.3834999999999999E-2</v>
      </c>
      <c r="J70" s="192">
        <v>1.28</v>
      </c>
    </row>
    <row r="71" spans="1:10" ht="150" customHeight="1">
      <c r="A71" s="194" t="s">
        <v>120</v>
      </c>
      <c r="B71" s="194" t="s">
        <v>119</v>
      </c>
      <c r="C71" s="194"/>
      <c r="D71" s="194" t="s">
        <v>1</v>
      </c>
      <c r="E71" s="194">
        <v>3000</v>
      </c>
      <c r="F71" s="194">
        <v>1</v>
      </c>
      <c r="G71" s="194">
        <v>48</v>
      </c>
      <c r="H71" s="194">
        <v>576</v>
      </c>
      <c r="I71" s="199">
        <v>2.24672E-2</v>
      </c>
      <c r="J71" s="192">
        <v>1.28</v>
      </c>
    </row>
    <row r="72" spans="1:10" ht="150" customHeight="1">
      <c r="A72" s="194" t="s">
        <v>122</v>
      </c>
      <c r="B72" s="194" t="s">
        <v>121</v>
      </c>
      <c r="C72" s="194"/>
      <c r="D72" s="194" t="s">
        <v>1</v>
      </c>
      <c r="E72" s="194">
        <v>3000</v>
      </c>
      <c r="F72" s="194">
        <v>1</v>
      </c>
      <c r="G72" s="194">
        <v>48</v>
      </c>
      <c r="H72" s="194">
        <v>576</v>
      </c>
      <c r="I72" s="199">
        <v>2.24672E-2</v>
      </c>
      <c r="J72" s="192">
        <v>1.28</v>
      </c>
    </row>
    <row r="73" spans="1:10" ht="150" customHeight="1">
      <c r="A73" s="194" t="s">
        <v>124</v>
      </c>
      <c r="B73" s="194" t="s">
        <v>123</v>
      </c>
      <c r="C73" s="194"/>
      <c r="D73" s="194" t="s">
        <v>12</v>
      </c>
      <c r="E73" s="194">
        <v>3000</v>
      </c>
      <c r="F73" s="194">
        <v>1</v>
      </c>
      <c r="G73" s="194">
        <v>12</v>
      </c>
      <c r="H73" s="194">
        <v>216</v>
      </c>
      <c r="I73" s="199">
        <v>4.1399999999999999E-2</v>
      </c>
      <c r="J73" s="192">
        <v>2.1999999999999997</v>
      </c>
    </row>
    <row r="74" spans="1:10" ht="150" customHeight="1">
      <c r="A74" s="194" t="s">
        <v>126</v>
      </c>
      <c r="B74" s="194" t="s">
        <v>125</v>
      </c>
      <c r="C74" s="194"/>
      <c r="D74" s="194" t="s">
        <v>1</v>
      </c>
      <c r="E74" s="194">
        <v>3000</v>
      </c>
      <c r="F74" s="194">
        <v>1</v>
      </c>
      <c r="G74" s="194">
        <v>48</v>
      </c>
      <c r="H74" s="194">
        <v>576</v>
      </c>
      <c r="I74" s="199">
        <v>2.24672E-2</v>
      </c>
      <c r="J74" s="192">
        <v>1.28</v>
      </c>
    </row>
    <row r="75" spans="1:10" ht="150" customHeight="1">
      <c r="A75" s="194" t="s">
        <v>128</v>
      </c>
      <c r="B75" s="194" t="s">
        <v>127</v>
      </c>
      <c r="C75" s="194"/>
      <c r="D75" s="194" t="s">
        <v>1</v>
      </c>
      <c r="E75" s="194">
        <v>3000</v>
      </c>
      <c r="F75" s="194">
        <v>1</v>
      </c>
      <c r="G75" s="194">
        <v>48</v>
      </c>
      <c r="H75" s="194">
        <v>432</v>
      </c>
      <c r="I75" s="199">
        <v>1.7486999999999999E-2</v>
      </c>
      <c r="J75" s="192">
        <v>1.28</v>
      </c>
    </row>
    <row r="76" spans="1:10" ht="150" customHeight="1">
      <c r="A76" s="194" t="s">
        <v>130</v>
      </c>
      <c r="B76" s="194" t="s">
        <v>129</v>
      </c>
      <c r="C76" s="194"/>
      <c r="D76" s="194" t="s">
        <v>1</v>
      </c>
      <c r="E76" s="194">
        <v>3000</v>
      </c>
      <c r="F76" s="194">
        <v>1</v>
      </c>
      <c r="G76" s="194">
        <v>48</v>
      </c>
      <c r="H76" s="194">
        <v>432</v>
      </c>
      <c r="I76" s="199">
        <v>1.7486999999999999E-2</v>
      </c>
      <c r="J76" s="192">
        <v>1.28</v>
      </c>
    </row>
    <row r="77" spans="1:10" ht="150" customHeight="1">
      <c r="A77" s="194" t="s">
        <v>132</v>
      </c>
      <c r="B77" s="194" t="s">
        <v>131</v>
      </c>
      <c r="C77" s="194"/>
      <c r="D77" s="194" t="s">
        <v>1</v>
      </c>
      <c r="E77" s="194">
        <v>3000</v>
      </c>
      <c r="F77" s="194">
        <v>1</v>
      </c>
      <c r="G77" s="194">
        <v>48</v>
      </c>
      <c r="H77" s="194">
        <v>576</v>
      </c>
      <c r="I77" s="199">
        <v>2.24672E-2</v>
      </c>
      <c r="J77" s="192">
        <v>1.28</v>
      </c>
    </row>
    <row r="78" spans="1:10" ht="150" customHeight="1">
      <c r="A78" s="194" t="s">
        <v>134</v>
      </c>
      <c r="B78" s="194" t="s">
        <v>133</v>
      </c>
      <c r="C78" s="194"/>
      <c r="D78" s="194" t="s">
        <v>1</v>
      </c>
      <c r="E78" s="194">
        <v>3000</v>
      </c>
      <c r="F78" s="194">
        <v>1</v>
      </c>
      <c r="G78" s="194">
        <v>48</v>
      </c>
      <c r="H78" s="194">
        <v>576</v>
      </c>
      <c r="I78" s="199">
        <v>2.24672E-2</v>
      </c>
      <c r="J78" s="192">
        <v>1.28</v>
      </c>
    </row>
    <row r="79" spans="1:10" ht="150" customHeight="1">
      <c r="A79" s="194" t="s">
        <v>136</v>
      </c>
      <c r="B79" s="194" t="s">
        <v>135</v>
      </c>
      <c r="C79" s="194"/>
      <c r="D79" s="194" t="s">
        <v>12</v>
      </c>
      <c r="E79" s="194">
        <v>3000</v>
      </c>
      <c r="F79" s="194">
        <v>1</v>
      </c>
      <c r="G79" s="194">
        <v>12</v>
      </c>
      <c r="H79" s="194">
        <v>144</v>
      </c>
      <c r="I79" s="199">
        <v>3.5707500000000003E-2</v>
      </c>
      <c r="J79" s="192">
        <v>1.81</v>
      </c>
    </row>
    <row r="80" spans="1:10" ht="150" customHeight="1">
      <c r="A80" s="194" t="s">
        <v>139</v>
      </c>
      <c r="B80" s="194" t="s">
        <v>137</v>
      </c>
      <c r="C80" s="194"/>
      <c r="D80" s="194" t="s">
        <v>138</v>
      </c>
      <c r="E80" s="194">
        <v>3000</v>
      </c>
      <c r="F80" s="194">
        <v>1</v>
      </c>
      <c r="G80" s="194">
        <v>12</v>
      </c>
      <c r="H80" s="194">
        <v>144</v>
      </c>
      <c r="I80" s="199">
        <v>5.2415999999999997E-2</v>
      </c>
      <c r="J80" s="192">
        <v>1.81</v>
      </c>
    </row>
    <row r="81" spans="1:10" ht="150" customHeight="1">
      <c r="A81" s="194" t="s">
        <v>141</v>
      </c>
      <c r="B81" s="194" t="s">
        <v>140</v>
      </c>
      <c r="C81" s="194"/>
      <c r="D81" s="194" t="s">
        <v>138</v>
      </c>
      <c r="E81" s="194">
        <v>3000</v>
      </c>
      <c r="F81" s="194">
        <v>1</v>
      </c>
      <c r="G81" s="194">
        <v>48</v>
      </c>
      <c r="H81" s="194">
        <v>576</v>
      </c>
      <c r="I81" s="199">
        <v>2.24672E-2</v>
      </c>
      <c r="J81" s="192">
        <v>2.46</v>
      </c>
    </row>
    <row r="82" spans="1:10" ht="150" customHeight="1">
      <c r="A82" s="194" t="s">
        <v>143</v>
      </c>
      <c r="B82" s="194" t="s">
        <v>142</v>
      </c>
      <c r="C82" s="194"/>
      <c r="D82" s="194" t="s">
        <v>138</v>
      </c>
      <c r="E82" s="194">
        <v>3000</v>
      </c>
      <c r="F82" s="194">
        <v>1</v>
      </c>
      <c r="G82" s="194">
        <v>12</v>
      </c>
      <c r="H82" s="194">
        <v>144</v>
      </c>
      <c r="I82" s="199">
        <v>3.2319000000000001E-2</v>
      </c>
      <c r="J82" s="192">
        <v>2.09</v>
      </c>
    </row>
    <row r="83" spans="1:10" ht="150" customHeight="1">
      <c r="A83" s="194" t="s">
        <v>145</v>
      </c>
      <c r="B83" s="194" t="s">
        <v>144</v>
      </c>
      <c r="C83" s="194"/>
      <c r="D83" s="194" t="s">
        <v>138</v>
      </c>
      <c r="E83" s="194">
        <v>3000</v>
      </c>
      <c r="F83" s="194">
        <v>1</v>
      </c>
      <c r="G83" s="194">
        <v>12</v>
      </c>
      <c r="H83" s="194">
        <v>96</v>
      </c>
      <c r="I83" s="199">
        <v>4.3928000000000002E-2</v>
      </c>
      <c r="J83" s="192">
        <v>2.46</v>
      </c>
    </row>
    <row r="84" spans="1:10" ht="150" customHeight="1">
      <c r="A84" s="194" t="s">
        <v>147</v>
      </c>
      <c r="B84" s="194" t="s">
        <v>146</v>
      </c>
      <c r="C84" s="194"/>
      <c r="D84" s="194" t="s">
        <v>138</v>
      </c>
      <c r="E84" s="194">
        <v>3000</v>
      </c>
      <c r="F84" s="194">
        <v>1</v>
      </c>
      <c r="G84" s="194">
        <v>24</v>
      </c>
      <c r="H84" s="194">
        <v>288</v>
      </c>
      <c r="I84" s="199">
        <v>4.6124999999999999E-2</v>
      </c>
      <c r="J84" s="192">
        <v>1.1300000000000001</v>
      </c>
    </row>
    <row r="85" spans="1:10" ht="150" customHeight="1">
      <c r="A85" s="194" t="s">
        <v>149</v>
      </c>
      <c r="B85" s="194" t="s">
        <v>148</v>
      </c>
      <c r="C85" s="194"/>
      <c r="D85" s="194" t="s">
        <v>138</v>
      </c>
      <c r="E85" s="194">
        <v>3000</v>
      </c>
      <c r="F85" s="194">
        <v>1</v>
      </c>
      <c r="G85" s="194">
        <v>12</v>
      </c>
      <c r="H85" s="194">
        <v>144</v>
      </c>
      <c r="I85" s="199">
        <v>3.00495E-2</v>
      </c>
      <c r="J85" s="192">
        <v>1.1300000000000001</v>
      </c>
    </row>
    <row r="86" spans="1:10" ht="150" customHeight="1">
      <c r="A86" s="194" t="s">
        <v>151</v>
      </c>
      <c r="B86" s="194" t="s">
        <v>150</v>
      </c>
      <c r="C86" s="194"/>
      <c r="D86" s="194" t="s">
        <v>12</v>
      </c>
      <c r="E86" s="194">
        <v>3000</v>
      </c>
      <c r="F86" s="194">
        <v>1</v>
      </c>
      <c r="G86" s="194">
        <v>6</v>
      </c>
      <c r="H86" s="194">
        <v>72</v>
      </c>
      <c r="I86" s="199">
        <v>6.2621999999999997E-2</v>
      </c>
      <c r="J86" s="192">
        <v>1.6300000000000001</v>
      </c>
    </row>
    <row r="87" spans="1:10" ht="150" customHeight="1">
      <c r="A87" s="194" t="s">
        <v>153</v>
      </c>
      <c r="B87" s="194" t="s">
        <v>152</v>
      </c>
      <c r="C87" s="194"/>
      <c r="D87" s="194" t="s">
        <v>12</v>
      </c>
      <c r="E87" s="194">
        <v>3000</v>
      </c>
      <c r="F87" s="194">
        <v>1</v>
      </c>
      <c r="G87" s="194">
        <v>12</v>
      </c>
      <c r="H87" s="194">
        <v>144</v>
      </c>
      <c r="I87" s="199">
        <v>7.5768000000000002E-2</v>
      </c>
      <c r="J87" s="192">
        <v>1.28</v>
      </c>
    </row>
    <row r="88" spans="1:10" ht="150" customHeight="1">
      <c r="A88" s="194" t="s">
        <v>155</v>
      </c>
      <c r="B88" s="194" t="s">
        <v>154</v>
      </c>
      <c r="C88" s="194"/>
      <c r="D88" s="194" t="s">
        <v>12</v>
      </c>
      <c r="E88" s="194">
        <v>3000</v>
      </c>
      <c r="F88" s="194">
        <v>1</v>
      </c>
      <c r="G88" s="194">
        <v>12</v>
      </c>
      <c r="H88" s="194">
        <v>144</v>
      </c>
      <c r="I88" s="199">
        <v>9.4500000000000001E-2</v>
      </c>
      <c r="J88" s="192">
        <v>1.45</v>
      </c>
    </row>
    <row r="89" spans="1:10" ht="150" customHeight="1">
      <c r="A89" s="194" t="s">
        <v>157</v>
      </c>
      <c r="B89" s="194" t="s">
        <v>156</v>
      </c>
      <c r="C89" s="194"/>
      <c r="D89" s="194" t="s">
        <v>138</v>
      </c>
      <c r="E89" s="194">
        <v>3000</v>
      </c>
      <c r="F89" s="194">
        <v>1</v>
      </c>
      <c r="G89" s="194">
        <v>12</v>
      </c>
      <c r="H89" s="194">
        <v>288</v>
      </c>
      <c r="I89" s="199">
        <v>6.0818999999999998E-2</v>
      </c>
      <c r="J89" s="192">
        <v>1.28</v>
      </c>
    </row>
    <row r="90" spans="1:10" ht="150" customHeight="1">
      <c r="A90" s="194" t="s">
        <v>159</v>
      </c>
      <c r="B90" s="194" t="s">
        <v>158</v>
      </c>
      <c r="C90" s="194"/>
      <c r="D90" s="194" t="s">
        <v>12</v>
      </c>
      <c r="E90" s="194">
        <v>3000</v>
      </c>
      <c r="F90" s="194">
        <v>1</v>
      </c>
      <c r="G90" s="194">
        <v>24</v>
      </c>
      <c r="H90" s="194">
        <v>192</v>
      </c>
      <c r="I90" s="199">
        <v>4.9342499999999997E-2</v>
      </c>
      <c r="J90" s="192">
        <v>1.3900000000000001</v>
      </c>
    </row>
    <row r="91" spans="1:10" ht="150" customHeight="1">
      <c r="A91" s="194" t="s">
        <v>161</v>
      </c>
      <c r="B91" s="194" t="s">
        <v>160</v>
      </c>
      <c r="C91" s="194"/>
      <c r="D91" s="194" t="s">
        <v>12</v>
      </c>
      <c r="E91" s="194">
        <v>3000</v>
      </c>
      <c r="F91" s="194">
        <v>1</v>
      </c>
      <c r="G91" s="194">
        <v>24</v>
      </c>
      <c r="H91" s="194">
        <v>192</v>
      </c>
      <c r="I91" s="199">
        <v>4.9342499999999997E-2</v>
      </c>
      <c r="J91" s="192">
        <v>1.34</v>
      </c>
    </row>
    <row r="92" spans="1:10" ht="150" customHeight="1">
      <c r="A92" s="194" t="s">
        <v>163</v>
      </c>
      <c r="B92" s="194" t="s">
        <v>162</v>
      </c>
      <c r="C92" s="194"/>
      <c r="D92" s="194" t="s">
        <v>138</v>
      </c>
      <c r="E92" s="194">
        <v>3000</v>
      </c>
      <c r="F92" s="194">
        <v>1</v>
      </c>
      <c r="G92" s="194">
        <v>12</v>
      </c>
      <c r="H92" s="194">
        <v>144</v>
      </c>
      <c r="I92" s="199">
        <v>3.9585000000000002E-2</v>
      </c>
      <c r="J92" s="192">
        <v>1.1300000000000001</v>
      </c>
    </row>
    <row r="93" spans="1:10" ht="150" customHeight="1">
      <c r="A93" s="194" t="s">
        <v>165</v>
      </c>
      <c r="B93" s="194" t="s">
        <v>164</v>
      </c>
      <c r="C93" s="194"/>
      <c r="D93" s="194" t="s">
        <v>12</v>
      </c>
      <c r="E93" s="194">
        <v>3000</v>
      </c>
      <c r="F93" s="194">
        <v>1</v>
      </c>
      <c r="G93" s="194">
        <v>24</v>
      </c>
      <c r="H93" s="194">
        <v>288</v>
      </c>
      <c r="I93" s="199">
        <v>6.41655E-2</v>
      </c>
      <c r="J93" s="192">
        <v>1.24</v>
      </c>
    </row>
    <row r="94" spans="1:10" ht="150" customHeight="1">
      <c r="A94" s="194" t="s">
        <v>167</v>
      </c>
      <c r="B94" s="194" t="s">
        <v>166</v>
      </c>
      <c r="C94" s="194"/>
      <c r="D94" s="194" t="s">
        <v>12</v>
      </c>
      <c r="E94" s="194">
        <v>3000</v>
      </c>
      <c r="F94" s="194">
        <v>1</v>
      </c>
      <c r="G94" s="194">
        <v>12</v>
      </c>
      <c r="H94" s="194">
        <v>216</v>
      </c>
      <c r="I94" s="199">
        <v>5.7883800000000006E-2</v>
      </c>
      <c r="J94" s="192">
        <v>1.1300000000000001</v>
      </c>
    </row>
    <row r="95" spans="1:10" ht="150" customHeight="1">
      <c r="A95" s="194" t="s">
        <v>169</v>
      </c>
      <c r="B95" s="194" t="s">
        <v>168</v>
      </c>
      <c r="C95" s="194"/>
      <c r="D95" s="194" t="s">
        <v>12</v>
      </c>
      <c r="E95" s="194">
        <v>3000</v>
      </c>
      <c r="F95" s="194">
        <v>1</v>
      </c>
      <c r="G95" s="194">
        <v>6</v>
      </c>
      <c r="H95" s="194">
        <v>96</v>
      </c>
      <c r="I95" s="199">
        <v>7.5072E-2</v>
      </c>
      <c r="J95" s="192">
        <v>1.28</v>
      </c>
    </row>
    <row r="96" spans="1:10" ht="150" customHeight="1">
      <c r="A96" s="194" t="s">
        <v>171</v>
      </c>
      <c r="B96" s="194" t="s">
        <v>170</v>
      </c>
      <c r="C96" s="194"/>
      <c r="D96" s="194" t="s">
        <v>12</v>
      </c>
      <c r="E96" s="194">
        <v>5000</v>
      </c>
      <c r="F96" s="194">
        <v>1</v>
      </c>
      <c r="G96" s="194">
        <v>6</v>
      </c>
      <c r="H96" s="194">
        <v>72</v>
      </c>
      <c r="I96" s="199">
        <v>6.6528000000000004E-2</v>
      </c>
      <c r="J96" s="192">
        <v>1.3900000000000001</v>
      </c>
    </row>
    <row r="97" spans="1:10" ht="150" customHeight="1">
      <c r="A97" s="194" t="s">
        <v>173</v>
      </c>
      <c r="B97" s="194" t="s">
        <v>172</v>
      </c>
      <c r="C97" s="194"/>
      <c r="D97" s="194" t="s">
        <v>12</v>
      </c>
      <c r="E97" s="194">
        <v>5000</v>
      </c>
      <c r="F97" s="194">
        <v>1</v>
      </c>
      <c r="G97" s="194">
        <v>6</v>
      </c>
      <c r="H97" s="194">
        <v>72</v>
      </c>
      <c r="I97" s="199">
        <v>4.956E-2</v>
      </c>
      <c r="J97" s="192">
        <v>1.3900000000000001</v>
      </c>
    </row>
    <row r="98" spans="1:10" ht="150" customHeight="1">
      <c r="A98" s="194" t="s">
        <v>175</v>
      </c>
      <c r="B98" s="194" t="s">
        <v>174</v>
      </c>
      <c r="C98" s="194"/>
      <c r="D98" s="194" t="s">
        <v>12</v>
      </c>
      <c r="E98" s="194">
        <v>5000</v>
      </c>
      <c r="F98" s="194">
        <v>1</v>
      </c>
      <c r="G98" s="194">
        <v>12</v>
      </c>
      <c r="H98" s="194">
        <v>144</v>
      </c>
      <c r="I98" s="199">
        <v>5.5474999999999997E-2</v>
      </c>
      <c r="J98" s="192">
        <v>1.28</v>
      </c>
    </row>
    <row r="99" spans="1:10" ht="150" customHeight="1">
      <c r="A99" s="194" t="s">
        <v>177</v>
      </c>
      <c r="B99" s="194" t="s">
        <v>176</v>
      </c>
      <c r="C99" s="194"/>
      <c r="D99" s="194" t="s">
        <v>138</v>
      </c>
      <c r="E99" s="194">
        <v>5000</v>
      </c>
      <c r="F99" s="194">
        <v>1</v>
      </c>
      <c r="G99" s="194">
        <v>24</v>
      </c>
      <c r="H99" s="194">
        <v>288</v>
      </c>
      <c r="I99" s="199">
        <v>8.2861000000000004E-2</v>
      </c>
      <c r="J99" s="192">
        <v>1.06</v>
      </c>
    </row>
    <row r="100" spans="1:10" ht="150" customHeight="1">
      <c r="A100" s="194" t="s">
        <v>180</v>
      </c>
      <c r="B100" s="194" t="s">
        <v>178</v>
      </c>
      <c r="C100" s="194"/>
      <c r="D100" s="194" t="s">
        <v>179</v>
      </c>
      <c r="E100" s="194">
        <v>3000</v>
      </c>
      <c r="F100" s="194">
        <v>1</v>
      </c>
      <c r="G100" s="194">
        <v>1</v>
      </c>
      <c r="H100" s="194">
        <v>12</v>
      </c>
      <c r="I100" s="199">
        <v>4.165E-2</v>
      </c>
      <c r="J100" s="192">
        <v>3.3099999999999996</v>
      </c>
    </row>
    <row r="101" spans="1:10" ht="150" customHeight="1">
      <c r="A101" s="194" t="s">
        <v>182</v>
      </c>
      <c r="B101" s="194" t="s">
        <v>181</v>
      </c>
      <c r="C101" s="194"/>
      <c r="D101" s="194" t="s">
        <v>1</v>
      </c>
      <c r="E101" s="194">
        <v>5000</v>
      </c>
      <c r="F101" s="194">
        <v>1</v>
      </c>
      <c r="G101" s="194">
        <v>12</v>
      </c>
      <c r="H101" s="194">
        <v>288</v>
      </c>
      <c r="I101" s="199">
        <v>7.3964000000000002E-2</v>
      </c>
      <c r="J101" s="192">
        <v>1.05</v>
      </c>
    </row>
    <row r="102" spans="1:10" ht="150" customHeight="1">
      <c r="A102" s="194" t="s">
        <v>183</v>
      </c>
      <c r="B102" s="194" t="s">
        <v>168</v>
      </c>
      <c r="C102" s="194"/>
      <c r="D102" s="194" t="s">
        <v>12</v>
      </c>
      <c r="E102" s="194">
        <v>3000</v>
      </c>
      <c r="F102" s="194">
        <v>1</v>
      </c>
      <c r="G102" s="194">
        <v>12</v>
      </c>
      <c r="H102" s="194">
        <v>96</v>
      </c>
      <c r="I102" s="199">
        <v>6.3436800000000002E-2</v>
      </c>
      <c r="J102" s="192">
        <v>1.17</v>
      </c>
    </row>
    <row r="103" spans="1:10" ht="150" customHeight="1">
      <c r="A103" s="194" t="s">
        <v>185</v>
      </c>
      <c r="B103" s="194" t="s">
        <v>184</v>
      </c>
      <c r="C103" s="194"/>
      <c r="D103" s="194" t="s">
        <v>138</v>
      </c>
      <c r="E103" s="194">
        <v>3000</v>
      </c>
      <c r="F103" s="194">
        <v>1</v>
      </c>
      <c r="G103" s="194">
        <v>24</v>
      </c>
      <c r="H103" s="194">
        <v>288</v>
      </c>
      <c r="I103" s="199">
        <v>3.9974999999999997E-2</v>
      </c>
      <c r="J103" s="192">
        <v>1.05</v>
      </c>
    </row>
    <row r="104" spans="1:10" ht="150" customHeight="1">
      <c r="A104" s="194" t="s">
        <v>187</v>
      </c>
      <c r="B104" s="194" t="s">
        <v>186</v>
      </c>
      <c r="C104" s="194"/>
      <c r="D104" s="194" t="s">
        <v>138</v>
      </c>
      <c r="E104" s="194">
        <v>3000</v>
      </c>
      <c r="F104" s="194">
        <v>1</v>
      </c>
      <c r="G104" s="194">
        <v>24</v>
      </c>
      <c r="H104" s="194">
        <v>288</v>
      </c>
      <c r="I104" s="199">
        <v>3.9974999999999997E-2</v>
      </c>
      <c r="J104" s="192">
        <v>1.05</v>
      </c>
    </row>
    <row r="105" spans="1:10" ht="150" customHeight="1">
      <c r="A105" s="194" t="s">
        <v>189</v>
      </c>
      <c r="B105" s="194" t="s">
        <v>188</v>
      </c>
      <c r="C105" s="194"/>
      <c r="D105" s="194" t="s">
        <v>138</v>
      </c>
      <c r="E105" s="194">
        <v>3000</v>
      </c>
      <c r="F105" s="194">
        <v>1</v>
      </c>
      <c r="G105" s="194">
        <v>24</v>
      </c>
      <c r="H105" s="194">
        <v>288</v>
      </c>
      <c r="I105" s="199">
        <v>7.0930000000000007E-2</v>
      </c>
      <c r="J105" s="192">
        <v>1.05</v>
      </c>
    </row>
    <row r="106" spans="1:10" ht="150" customHeight="1">
      <c r="A106" s="194" t="s">
        <v>191</v>
      </c>
      <c r="B106" s="194" t="s">
        <v>190</v>
      </c>
      <c r="C106" s="194"/>
      <c r="D106" s="194" t="s">
        <v>1</v>
      </c>
      <c r="E106" s="194">
        <v>3000</v>
      </c>
      <c r="F106" s="194">
        <v>1</v>
      </c>
      <c r="G106" s="194">
        <v>12</v>
      </c>
      <c r="H106" s="194">
        <v>144</v>
      </c>
      <c r="I106" s="199">
        <v>3.3456E-2</v>
      </c>
      <c r="J106" s="192">
        <v>1.05</v>
      </c>
    </row>
    <row r="107" spans="1:10" ht="150" customHeight="1">
      <c r="A107" s="194" t="s">
        <v>193</v>
      </c>
      <c r="B107" s="194" t="s">
        <v>192</v>
      </c>
      <c r="C107" s="194"/>
      <c r="D107" s="194" t="s">
        <v>179</v>
      </c>
      <c r="E107" s="194">
        <v>3000</v>
      </c>
      <c r="F107" s="194">
        <v>1</v>
      </c>
      <c r="G107" s="194">
        <v>1</v>
      </c>
      <c r="H107" s="194">
        <v>12</v>
      </c>
      <c r="I107" s="199">
        <v>6.3462400000000002E-2</v>
      </c>
      <c r="J107" s="192">
        <v>6.59</v>
      </c>
    </row>
    <row r="108" spans="1:10" ht="150" customHeight="1">
      <c r="A108" s="194" t="s">
        <v>195</v>
      </c>
      <c r="B108" s="194" t="s">
        <v>194</v>
      </c>
      <c r="C108" s="194"/>
      <c r="D108" s="194" t="s">
        <v>179</v>
      </c>
      <c r="E108" s="194">
        <v>3000</v>
      </c>
      <c r="F108" s="194">
        <v>1</v>
      </c>
      <c r="G108" s="194">
        <v>1</v>
      </c>
      <c r="H108" s="194">
        <v>8</v>
      </c>
      <c r="I108" s="199">
        <v>0.15004000000000001</v>
      </c>
      <c r="J108" s="192">
        <v>9.09</v>
      </c>
    </row>
    <row r="109" spans="1:10" ht="150" customHeight="1">
      <c r="A109" s="194" t="s">
        <v>197</v>
      </c>
      <c r="B109" s="194" t="s">
        <v>196</v>
      </c>
      <c r="C109" s="194"/>
      <c r="D109" s="194" t="s">
        <v>179</v>
      </c>
      <c r="E109" s="194">
        <v>3000</v>
      </c>
      <c r="F109" s="194">
        <v>1</v>
      </c>
      <c r="G109" s="194">
        <v>1</v>
      </c>
      <c r="H109" s="194">
        <v>8</v>
      </c>
      <c r="I109" s="199">
        <v>6.0231599999999996E-2</v>
      </c>
      <c r="J109" s="192">
        <v>13.37</v>
      </c>
    </row>
    <row r="110" spans="1:10" ht="150" customHeight="1">
      <c r="A110" s="194" t="s">
        <v>199</v>
      </c>
      <c r="B110" s="194" t="s">
        <v>198</v>
      </c>
      <c r="C110" s="194"/>
      <c r="D110" s="194" t="s">
        <v>179</v>
      </c>
      <c r="E110" s="194">
        <v>3000</v>
      </c>
      <c r="F110" s="194">
        <v>1</v>
      </c>
      <c r="G110" s="194">
        <v>1</v>
      </c>
      <c r="H110" s="194">
        <v>8</v>
      </c>
      <c r="I110" s="199">
        <v>7.5670000000000001E-2</v>
      </c>
      <c r="J110" s="192">
        <v>11.12</v>
      </c>
    </row>
    <row r="111" spans="1:10" ht="150" customHeight="1">
      <c r="A111" s="194" t="s">
        <v>201</v>
      </c>
      <c r="B111" s="194" t="s">
        <v>200</v>
      </c>
      <c r="C111" s="194"/>
      <c r="D111" s="194" t="s">
        <v>179</v>
      </c>
      <c r="E111" s="194">
        <v>3000</v>
      </c>
      <c r="F111" s="194">
        <v>1</v>
      </c>
      <c r="G111" s="194">
        <v>1</v>
      </c>
      <c r="H111" s="194">
        <v>8</v>
      </c>
      <c r="I111" s="199">
        <v>6.3755999999999993E-2</v>
      </c>
      <c r="J111" s="192">
        <v>13.97</v>
      </c>
    </row>
    <row r="112" spans="1:10" ht="13.8"/>
    <row r="113" spans="1:9" s="8" customFormat="1" ht="13.2">
      <c r="A113" s="8" t="s">
        <v>224</v>
      </c>
      <c r="D113" s="9"/>
      <c r="E113" s="10"/>
      <c r="F113" s="10"/>
      <c r="I113" s="11"/>
    </row>
    <row r="114" spans="1:9" s="8" customFormat="1" ht="13.2">
      <c r="A114" s="8" t="s">
        <v>225</v>
      </c>
      <c r="D114" s="9"/>
      <c r="E114" s="10"/>
      <c r="F114" s="10"/>
      <c r="I114" s="11"/>
    </row>
    <row r="115" spans="1:9" ht="16.8" customHeight="1"/>
    <row r="116" spans="1:9" ht="34.200000000000003" customHeight="1">
      <c r="A116" s="282" t="s">
        <v>608</v>
      </c>
      <c r="B116" s="282"/>
      <c r="C116" s="282"/>
      <c r="D116" s="282"/>
      <c r="E116" s="282"/>
      <c r="F116" s="282"/>
      <c r="G116" s="282"/>
    </row>
    <row r="117" spans="1:9" ht="16.8" customHeight="1"/>
    <row r="118" spans="1:9" ht="16.8" customHeight="1"/>
    <row r="119" spans="1:9" ht="16.8" customHeight="1"/>
    <row r="120" spans="1:9" ht="16.8" customHeight="1"/>
    <row r="121" spans="1:9" ht="16.8" customHeight="1"/>
    <row r="122" spans="1:9" ht="16.8" customHeight="1"/>
    <row r="123" spans="1:9" ht="16.8" customHeight="1"/>
    <row r="124" spans="1:9" ht="16.8" customHeight="1"/>
    <row r="125" spans="1:9" ht="16.8" customHeight="1"/>
    <row r="126" spans="1:9" ht="16.8" customHeight="1"/>
    <row r="127" spans="1:9" ht="16.8" customHeight="1"/>
    <row r="128" spans="1:9" ht="16.8" customHeight="1"/>
    <row r="129" ht="16.8" customHeight="1"/>
    <row r="130" ht="16.8" customHeight="1"/>
    <row r="131" ht="16.8" customHeight="1"/>
    <row r="132" ht="16.8" customHeight="1"/>
    <row r="133" ht="16.8" customHeight="1"/>
    <row r="134" ht="16.8" customHeight="1"/>
    <row r="135" ht="16.8" customHeight="1"/>
    <row r="136" ht="16.8" customHeight="1"/>
    <row r="137" ht="16.8" customHeight="1"/>
    <row r="138" ht="16.8" customHeight="1"/>
    <row r="139" ht="16.8" customHeight="1"/>
    <row r="140" ht="16.8" customHeight="1"/>
    <row r="141" ht="16.8" customHeight="1"/>
    <row r="142" ht="16.8" customHeight="1"/>
    <row r="143" ht="16.8" customHeight="1"/>
    <row r="144" ht="16.8" customHeight="1"/>
    <row r="145" ht="16.8" customHeight="1"/>
    <row r="146" ht="16.8" customHeight="1"/>
    <row r="147" ht="16.8" customHeight="1"/>
    <row r="148" ht="16.8" customHeight="1"/>
    <row r="149" ht="16.8" customHeight="1"/>
    <row r="150" ht="16.8" customHeight="1"/>
    <row r="151" ht="16.8" customHeight="1"/>
    <row r="152" ht="16.8" customHeight="1"/>
    <row r="153" ht="16.8" customHeight="1"/>
    <row r="154" ht="16.8" customHeight="1"/>
    <row r="155" ht="16.8" customHeight="1"/>
    <row r="156" ht="16.8" customHeight="1"/>
    <row r="157" ht="16.8" customHeight="1"/>
    <row r="158" ht="16.8" customHeight="1"/>
    <row r="159" ht="16.8" customHeight="1"/>
    <row r="160" ht="16.8" customHeight="1"/>
    <row r="161" ht="16.8" customHeight="1"/>
    <row r="162" ht="16.8" customHeight="1"/>
    <row r="163" ht="16.8" customHeight="1"/>
    <row r="164" ht="16.8" customHeight="1"/>
    <row r="165" ht="16.8" customHeight="1"/>
    <row r="166" ht="16.8" customHeight="1"/>
    <row r="167" ht="16.8" customHeight="1"/>
    <row r="168" ht="16.8" customHeight="1"/>
    <row r="169" ht="16.8" customHeight="1"/>
    <row r="170" ht="16.8" customHeight="1"/>
    <row r="171" ht="16.8" customHeight="1"/>
    <row r="172" ht="16.8" customHeight="1"/>
    <row r="173" ht="16.8" customHeight="1"/>
    <row r="174" ht="16.8" customHeight="1"/>
    <row r="175" ht="16.8" customHeight="1"/>
    <row r="176" ht="16.8" customHeight="1"/>
    <row r="177" ht="16.8" customHeight="1"/>
    <row r="178" ht="16.8" customHeight="1"/>
    <row r="179" ht="16.8" customHeight="1"/>
    <row r="180" ht="16.8" customHeight="1"/>
    <row r="181" ht="16.8" customHeight="1"/>
    <row r="182" ht="16.8" customHeight="1"/>
    <row r="183" ht="16.8" customHeight="1"/>
    <row r="184" ht="16.8" customHeight="1"/>
    <row r="185" ht="16.8" customHeight="1"/>
    <row r="186" ht="16.8" customHeight="1"/>
    <row r="187" ht="16.8" customHeight="1"/>
    <row r="188" ht="16.8" customHeight="1"/>
    <row r="189" ht="16.8" customHeight="1"/>
    <row r="190" ht="16.8" customHeight="1"/>
    <row r="191" ht="16.8" customHeight="1"/>
    <row r="192" ht="16.8" customHeight="1"/>
    <row r="193" ht="16.8" customHeight="1"/>
    <row r="194" ht="16.8" customHeight="1"/>
    <row r="195" ht="16.8" customHeight="1"/>
    <row r="196" ht="16.8" customHeight="1"/>
    <row r="197" ht="16.8" customHeight="1"/>
    <row r="198" ht="16.8" customHeight="1"/>
    <row r="199" ht="16.8" customHeight="1"/>
    <row r="200" ht="16.8" customHeight="1"/>
    <row r="201" ht="16.8" customHeight="1"/>
    <row r="202" ht="16.8" customHeight="1"/>
    <row r="203" ht="16.8" customHeight="1"/>
    <row r="204" ht="16.8" customHeight="1"/>
    <row r="205" ht="16.8" customHeight="1"/>
    <row r="206" ht="16.8" customHeight="1"/>
    <row r="207" ht="16.8" customHeight="1"/>
    <row r="208" ht="16.8" customHeight="1"/>
    <row r="209" ht="16.8" customHeight="1"/>
    <row r="210" ht="16.8" customHeight="1"/>
    <row r="211" ht="16.8" customHeight="1"/>
    <row r="212" ht="16.8" customHeight="1"/>
    <row r="213" ht="16.8" customHeight="1"/>
    <row r="214" ht="16.8" customHeight="1"/>
    <row r="215" ht="16.8" customHeight="1"/>
    <row r="216" ht="16.8" customHeight="1"/>
    <row r="217" ht="16.8" customHeight="1"/>
    <row r="218" ht="16.8" customHeight="1"/>
    <row r="219" ht="16.8" customHeight="1"/>
    <row r="220" ht="16.8" customHeight="1"/>
    <row r="221" ht="16.8" customHeight="1"/>
  </sheetData>
  <mergeCells count="10">
    <mergeCell ref="A116:G116"/>
    <mergeCell ref="J9:J10"/>
    <mergeCell ref="E9:E10"/>
    <mergeCell ref="A9:A10"/>
    <mergeCell ref="I9:I10"/>
    <mergeCell ref="F9:F10"/>
    <mergeCell ref="G9:H9"/>
    <mergeCell ref="C9:C10"/>
    <mergeCell ref="B9:B10"/>
    <mergeCell ref="D9:D10"/>
  </mergeCells>
  <hyperlinks>
    <hyperlink ref="A7" r:id="rId1" xr:uid="{00000000-0004-0000-0000-000000000000}"/>
    <hyperlink ref="A116:G116" location="'Ball Point Pens'!A1" display="Click Here to view Ball Point Pen Offers" xr:uid="{5C993E56-ECDF-418B-BAF7-0C10980A0FD7}"/>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975C-5767-4523-B320-EEBFC91512E0}">
  <sheetPr>
    <tabColor theme="4" tint="0.79998168889431442"/>
  </sheetPr>
  <dimension ref="A1:H24"/>
  <sheetViews>
    <sheetView showGridLines="0" workbookViewId="0">
      <selection activeCell="A9" sqref="A9"/>
    </sheetView>
  </sheetViews>
  <sheetFormatPr defaultColWidth="9" defaultRowHeight="13.8"/>
  <cols>
    <col min="1" max="1" width="9" style="15"/>
    <col min="2" max="2" width="22.33203125" style="15" bestFit="1" customWidth="1"/>
    <col min="3" max="3" width="23.109375" style="15" customWidth="1"/>
    <col min="4" max="4" width="17.88671875" style="15" bestFit="1" customWidth="1"/>
    <col min="5" max="5" width="10.6640625" style="16" customWidth="1"/>
    <col min="6" max="6" width="11.33203125" style="16" customWidth="1"/>
    <col min="7" max="7" width="8.33203125" style="16" customWidth="1"/>
    <col min="8" max="8" width="13.77734375" style="6" customWidth="1"/>
    <col min="9" max="16384" width="9" style="17"/>
  </cols>
  <sheetData>
    <row r="1" spans="1:8">
      <c r="A1" s="12" t="s">
        <v>209</v>
      </c>
      <c r="B1" s="13"/>
    </row>
    <row r="2" spans="1:8">
      <c r="A2" s="12" t="s">
        <v>210</v>
      </c>
      <c r="B2" s="13"/>
    </row>
    <row r="3" spans="1:8">
      <c r="A3" s="12" t="s">
        <v>211</v>
      </c>
      <c r="B3" s="13"/>
    </row>
    <row r="4" spans="1:8">
      <c r="A4" s="12" t="s">
        <v>212</v>
      </c>
      <c r="B4" s="13"/>
    </row>
    <row r="5" spans="1:8">
      <c r="A5" s="12" t="s">
        <v>213</v>
      </c>
      <c r="B5" s="13"/>
    </row>
    <row r="6" spans="1:8">
      <c r="A6" s="12" t="s">
        <v>214</v>
      </c>
      <c r="B6" s="13"/>
    </row>
    <row r="7" spans="1:8">
      <c r="A7" s="14" t="s">
        <v>215</v>
      </c>
      <c r="B7" s="13"/>
    </row>
    <row r="8" spans="1:8">
      <c r="A8" s="12" t="s">
        <v>216</v>
      </c>
      <c r="B8" s="13"/>
      <c r="H8" s="6" t="s">
        <v>226</v>
      </c>
    </row>
    <row r="9" spans="1:8" s="7" customFormat="1" ht="25.8" customHeight="1">
      <c r="A9" s="195" t="s">
        <v>208</v>
      </c>
      <c r="B9" s="195" t="s">
        <v>203</v>
      </c>
      <c r="C9" s="195" t="s">
        <v>202</v>
      </c>
      <c r="D9" s="195" t="s">
        <v>207</v>
      </c>
      <c r="E9" s="195" t="s">
        <v>222</v>
      </c>
      <c r="F9" s="195" t="s">
        <v>221</v>
      </c>
      <c r="G9" s="195" t="s">
        <v>205</v>
      </c>
      <c r="H9" s="196" t="s">
        <v>227</v>
      </c>
    </row>
    <row r="10" spans="1:8" ht="145.5" customHeight="1">
      <c r="A10" s="197" t="s">
        <v>228</v>
      </c>
      <c r="B10" s="197" t="s">
        <v>229</v>
      </c>
      <c r="C10" s="197"/>
      <c r="D10" s="197" t="s">
        <v>230</v>
      </c>
      <c r="E10" s="197">
        <v>500</v>
      </c>
      <c r="F10" s="197">
        <v>0.04</v>
      </c>
      <c r="G10" s="197" t="s">
        <v>231</v>
      </c>
      <c r="H10" s="196">
        <v>0.36</v>
      </c>
    </row>
    <row r="11" spans="1:8" ht="144.44999999999999" customHeight="1">
      <c r="A11" s="197" t="s">
        <v>232</v>
      </c>
      <c r="B11" s="197" t="s">
        <v>229</v>
      </c>
      <c r="C11" s="197"/>
      <c r="D11" s="197" t="s">
        <v>230</v>
      </c>
      <c r="E11" s="197">
        <v>500</v>
      </c>
      <c r="F11" s="197">
        <v>0.04</v>
      </c>
      <c r="G11" s="197" t="s">
        <v>231</v>
      </c>
      <c r="H11" s="196">
        <v>0.54</v>
      </c>
    </row>
    <row r="12" spans="1:8" ht="145.05000000000001" customHeight="1">
      <c r="A12" s="197" t="s">
        <v>233</v>
      </c>
      <c r="B12" s="197" t="s">
        <v>229</v>
      </c>
      <c r="C12" s="197"/>
      <c r="D12" s="197" t="s">
        <v>230</v>
      </c>
      <c r="E12" s="197">
        <v>500</v>
      </c>
      <c r="F12" s="197">
        <v>0.04</v>
      </c>
      <c r="G12" s="197" t="s">
        <v>231</v>
      </c>
      <c r="H12" s="196">
        <v>0.25</v>
      </c>
    </row>
    <row r="13" spans="1:8" ht="182.55" customHeight="1">
      <c r="A13" s="197" t="s">
        <v>234</v>
      </c>
      <c r="B13" s="197" t="s">
        <v>229</v>
      </c>
      <c r="C13" s="197"/>
      <c r="D13" s="197" t="s">
        <v>230</v>
      </c>
      <c r="E13" s="197">
        <v>500</v>
      </c>
      <c r="F13" s="197">
        <v>0.04</v>
      </c>
      <c r="G13" s="197" t="s">
        <v>231</v>
      </c>
      <c r="H13" s="196">
        <v>0.46</v>
      </c>
    </row>
    <row r="14" spans="1:8" ht="180" customHeight="1">
      <c r="A14" s="197" t="s">
        <v>235</v>
      </c>
      <c r="B14" s="197" t="s">
        <v>229</v>
      </c>
      <c r="C14" s="197"/>
      <c r="D14" s="197" t="s">
        <v>230</v>
      </c>
      <c r="E14" s="197">
        <v>500</v>
      </c>
      <c r="F14" s="197">
        <v>0.04</v>
      </c>
      <c r="G14" s="197" t="s">
        <v>231</v>
      </c>
      <c r="H14" s="196">
        <v>0.22</v>
      </c>
    </row>
    <row r="15" spans="1:8" ht="178.95" customHeight="1">
      <c r="A15" s="197" t="s">
        <v>236</v>
      </c>
      <c r="B15" s="197" t="s">
        <v>229</v>
      </c>
      <c r="C15" s="197"/>
      <c r="D15" s="197" t="s">
        <v>230</v>
      </c>
      <c r="E15" s="197">
        <v>500</v>
      </c>
      <c r="F15" s="197">
        <v>0.04</v>
      </c>
      <c r="G15" s="197" t="s">
        <v>231</v>
      </c>
      <c r="H15" s="196">
        <v>0.42</v>
      </c>
    </row>
    <row r="16" spans="1:8" ht="179.55" customHeight="1">
      <c r="A16" s="197" t="s">
        <v>237</v>
      </c>
      <c r="B16" s="197" t="s">
        <v>229</v>
      </c>
      <c r="C16" s="197"/>
      <c r="D16" s="197" t="s">
        <v>230</v>
      </c>
      <c r="E16" s="197">
        <v>500</v>
      </c>
      <c r="F16" s="197">
        <v>0.04</v>
      </c>
      <c r="G16" s="197" t="s">
        <v>231</v>
      </c>
      <c r="H16" s="196">
        <v>0.25</v>
      </c>
    </row>
    <row r="17" spans="1:8" ht="174.45" customHeight="1">
      <c r="A17" s="197" t="s">
        <v>238</v>
      </c>
      <c r="B17" s="197" t="s">
        <v>229</v>
      </c>
      <c r="C17" s="197"/>
      <c r="D17" s="197" t="s">
        <v>230</v>
      </c>
      <c r="E17" s="197">
        <v>500</v>
      </c>
      <c r="F17" s="197">
        <v>0.04</v>
      </c>
      <c r="G17" s="197" t="s">
        <v>231</v>
      </c>
      <c r="H17" s="196">
        <v>0.33</v>
      </c>
    </row>
    <row r="18" spans="1:8" ht="173.55" customHeight="1">
      <c r="A18" s="197" t="s">
        <v>239</v>
      </c>
      <c r="B18" s="197" t="s">
        <v>229</v>
      </c>
      <c r="C18" s="197"/>
      <c r="D18" s="197" t="s">
        <v>230</v>
      </c>
      <c r="E18" s="197">
        <v>500</v>
      </c>
      <c r="F18" s="197">
        <v>0.04</v>
      </c>
      <c r="G18" s="197" t="s">
        <v>231</v>
      </c>
      <c r="H18" s="196">
        <v>0.54</v>
      </c>
    </row>
    <row r="19" spans="1:8" ht="143.55000000000001" customHeight="1">
      <c r="A19" s="197" t="s">
        <v>240</v>
      </c>
      <c r="B19" s="197" t="s">
        <v>229</v>
      </c>
      <c r="C19" s="197"/>
      <c r="D19" s="197" t="s">
        <v>230</v>
      </c>
      <c r="E19" s="197">
        <v>500</v>
      </c>
      <c r="F19" s="197">
        <v>0.04</v>
      </c>
      <c r="G19" s="197" t="s">
        <v>231</v>
      </c>
      <c r="H19" s="196">
        <v>0.23</v>
      </c>
    </row>
    <row r="20" spans="1:8">
      <c r="A20" s="209" t="s">
        <v>241</v>
      </c>
      <c r="B20" s="209"/>
      <c r="C20" s="209"/>
      <c r="D20" s="209"/>
      <c r="E20" s="209"/>
      <c r="F20" s="209"/>
      <c r="G20" s="209"/>
      <c r="H20" s="209"/>
    </row>
    <row r="21" spans="1:8">
      <c r="A21" s="210"/>
      <c r="B21" s="210"/>
      <c r="C21" s="210"/>
      <c r="D21" s="210"/>
      <c r="E21" s="210"/>
      <c r="F21" s="210"/>
      <c r="G21" s="210"/>
      <c r="H21" s="210"/>
    </row>
    <row r="24" spans="1:8" ht="27.6">
      <c r="A24" s="200" t="s">
        <v>612</v>
      </c>
      <c r="B24" s="200"/>
      <c r="C24" s="200"/>
      <c r="D24" s="200"/>
      <c r="E24" s="200"/>
      <c r="F24" s="200"/>
      <c r="G24" s="200"/>
    </row>
  </sheetData>
  <mergeCells count="2">
    <mergeCell ref="A20:H21"/>
    <mergeCell ref="A24:G24"/>
  </mergeCells>
  <hyperlinks>
    <hyperlink ref="A7" r:id="rId1" xr:uid="{00000000-0004-0000-0100-000000000000}"/>
    <hyperlink ref="A24:G24" location="'Pens Box Gifts'!A1" display="Click Here to view Pen Gift Box" xr:uid="{2D832700-BEEB-4D57-ADCE-C8B04E903F23}"/>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71FA1-1063-46AA-9789-AF336DA467F2}">
  <sheetPr>
    <tabColor theme="7" tint="0.79998168889431442"/>
  </sheetPr>
  <dimension ref="A1:H17"/>
  <sheetViews>
    <sheetView showGridLines="0" workbookViewId="0">
      <selection activeCell="A9" sqref="A9"/>
    </sheetView>
  </sheetViews>
  <sheetFormatPr defaultRowHeight="15.6"/>
  <cols>
    <col min="1" max="1" width="13.44140625" style="163" customWidth="1"/>
    <col min="2" max="2" width="13.6640625" style="157" customWidth="1"/>
    <col min="3" max="3" width="38.44140625" style="157" customWidth="1"/>
    <col min="4" max="4" width="8.33203125" style="157" customWidth="1"/>
    <col min="5" max="5" width="9.77734375" style="157" customWidth="1"/>
    <col min="6" max="6" width="12.6640625" style="157" customWidth="1"/>
    <col min="7" max="7" width="18.6640625" style="166" customWidth="1"/>
    <col min="8" max="8" width="13" style="157" customWidth="1"/>
    <col min="9" max="16384" width="8.88671875" style="163"/>
  </cols>
  <sheetData>
    <row r="1" spans="1:8" s="160" customFormat="1">
      <c r="A1" s="155" t="s">
        <v>209</v>
      </c>
      <c r="B1" s="156"/>
      <c r="C1" s="157"/>
      <c r="D1" s="157"/>
      <c r="E1" s="158"/>
      <c r="F1" s="158"/>
      <c r="G1" s="159"/>
    </row>
    <row r="2" spans="1:8" s="160" customFormat="1">
      <c r="A2" s="155" t="s">
        <v>210</v>
      </c>
      <c r="B2" s="156"/>
      <c r="C2" s="157"/>
      <c r="D2" s="157"/>
      <c r="E2" s="158"/>
      <c r="F2" s="158"/>
      <c r="G2" s="159"/>
    </row>
    <row r="3" spans="1:8" s="160" customFormat="1">
      <c r="A3" s="155" t="s">
        <v>211</v>
      </c>
      <c r="B3" s="156"/>
      <c r="C3" s="157"/>
      <c r="D3" s="157"/>
      <c r="E3" s="158"/>
      <c r="F3" s="158"/>
      <c r="G3" s="159"/>
    </row>
    <row r="4" spans="1:8" s="160" customFormat="1">
      <c r="A4" s="155" t="s">
        <v>212</v>
      </c>
      <c r="B4" s="156"/>
      <c r="C4" s="157"/>
      <c r="D4" s="157"/>
      <c r="E4" s="158"/>
      <c r="F4" s="158"/>
      <c r="G4" s="159"/>
    </row>
    <row r="5" spans="1:8" s="160" customFormat="1">
      <c r="A5" s="155" t="s">
        <v>213</v>
      </c>
      <c r="B5" s="156"/>
      <c r="C5" s="157"/>
      <c r="D5" s="157"/>
      <c r="E5" s="158"/>
      <c r="F5" s="158"/>
      <c r="G5" s="159"/>
    </row>
    <row r="6" spans="1:8" s="160" customFormat="1">
      <c r="A6" s="155" t="s">
        <v>214</v>
      </c>
      <c r="B6" s="156"/>
      <c r="C6" s="157"/>
      <c r="D6" s="157"/>
      <c r="E6" s="158"/>
      <c r="F6" s="158"/>
      <c r="G6" s="159"/>
    </row>
    <row r="7" spans="1:8" s="160" customFormat="1">
      <c r="A7" s="161" t="s">
        <v>215</v>
      </c>
      <c r="B7" s="156"/>
      <c r="C7" s="157"/>
      <c r="D7" s="157"/>
      <c r="E7" s="158"/>
      <c r="F7" s="158"/>
      <c r="G7" s="159" t="s">
        <v>220</v>
      </c>
    </row>
    <row r="8" spans="1:8" s="160" customFormat="1">
      <c r="A8" s="155" t="s">
        <v>216</v>
      </c>
      <c r="B8" s="156"/>
      <c r="C8" s="157"/>
      <c r="D8" s="157"/>
      <c r="E8" s="158"/>
      <c r="F8" s="158"/>
      <c r="G8" s="159" t="s">
        <v>596</v>
      </c>
    </row>
    <row r="9" spans="1:8" s="162" customFormat="1" ht="22.2" customHeight="1">
      <c r="A9" s="167" t="s">
        <v>208</v>
      </c>
      <c r="B9" s="167" t="s">
        <v>203</v>
      </c>
      <c r="C9" s="167" t="s">
        <v>202</v>
      </c>
      <c r="D9" s="167" t="s">
        <v>205</v>
      </c>
      <c r="E9" s="167" t="s">
        <v>597</v>
      </c>
      <c r="F9" s="167" t="s">
        <v>222</v>
      </c>
      <c r="G9" s="168" t="s">
        <v>218</v>
      </c>
      <c r="H9" s="167" t="s">
        <v>221</v>
      </c>
    </row>
    <row r="10" spans="1:8" ht="170.25" customHeight="1">
      <c r="A10" s="169" t="s">
        <v>598</v>
      </c>
      <c r="B10" s="171" t="s">
        <v>599</v>
      </c>
      <c r="C10" s="169"/>
      <c r="D10" s="169">
        <v>10000</v>
      </c>
      <c r="E10" s="169" t="s">
        <v>600</v>
      </c>
      <c r="F10" s="169">
        <v>100</v>
      </c>
      <c r="G10" s="170">
        <v>1.46</v>
      </c>
      <c r="H10" s="169">
        <v>2.06</v>
      </c>
    </row>
    <row r="11" spans="1:8" ht="209.25" customHeight="1">
      <c r="A11" s="169" t="s">
        <v>601</v>
      </c>
      <c r="B11" s="171" t="s">
        <v>602</v>
      </c>
      <c r="C11" s="169"/>
      <c r="D11" s="169">
        <v>10000</v>
      </c>
      <c r="E11" s="169" t="s">
        <v>600</v>
      </c>
      <c r="F11" s="169">
        <v>100</v>
      </c>
      <c r="G11" s="170">
        <v>1.35</v>
      </c>
      <c r="H11" s="169">
        <v>2.06</v>
      </c>
    </row>
    <row r="12" spans="1:8" ht="184.5" customHeight="1">
      <c r="A12" s="169" t="s">
        <v>603</v>
      </c>
      <c r="B12" s="171" t="s">
        <v>604</v>
      </c>
      <c r="C12" s="169"/>
      <c r="D12" s="169">
        <v>10000</v>
      </c>
      <c r="E12" s="169" t="s">
        <v>600</v>
      </c>
      <c r="F12" s="169">
        <v>200</v>
      </c>
      <c r="G12" s="170">
        <v>1.1100000000000001</v>
      </c>
      <c r="H12" s="169">
        <v>2.04</v>
      </c>
    </row>
    <row r="13" spans="1:8" ht="202.5" customHeight="1">
      <c r="A13" s="169" t="s">
        <v>605</v>
      </c>
      <c r="B13" s="171" t="s">
        <v>606</v>
      </c>
      <c r="C13" s="169"/>
      <c r="D13" s="169">
        <v>10000</v>
      </c>
      <c r="E13" s="169" t="s">
        <v>600</v>
      </c>
      <c r="F13" s="169">
        <v>100</v>
      </c>
      <c r="G13" s="170">
        <v>1.95</v>
      </c>
      <c r="H13" s="169">
        <v>4.87</v>
      </c>
    </row>
    <row r="15" spans="1:8" s="164" customFormat="1">
      <c r="A15" s="164" t="s">
        <v>607</v>
      </c>
      <c r="E15" s="165"/>
      <c r="F15" s="165"/>
    </row>
    <row r="17" spans="1:7" ht="27.6">
      <c r="A17" s="281" t="s">
        <v>609</v>
      </c>
      <c r="B17" s="281"/>
      <c r="C17" s="281"/>
      <c r="D17" s="281"/>
      <c r="E17" s="281"/>
      <c r="F17" s="281"/>
      <c r="G17" s="281"/>
    </row>
  </sheetData>
  <mergeCells count="1">
    <mergeCell ref="A17:G17"/>
  </mergeCells>
  <hyperlinks>
    <hyperlink ref="A7" r:id="rId1" xr:uid="{00000000-0004-0000-0600-000000000000}"/>
    <hyperlink ref="A17:G17" location="'Felt Pens'!A1" display="Click Here to view Felt Pen Offers" xr:uid="{201B7E43-7D5A-400D-AB9F-7257F57C8CEB}"/>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F4598-460B-46CF-A165-12219621EAA0}">
  <sheetPr>
    <tabColor theme="9" tint="0.79998168889431442"/>
    <pageSetUpPr fitToPage="1"/>
  </sheetPr>
  <dimension ref="A1:G33"/>
  <sheetViews>
    <sheetView showGridLines="0" zoomScaleSheetLayoutView="100" workbookViewId="0">
      <selection activeCell="A9" sqref="A9"/>
    </sheetView>
  </sheetViews>
  <sheetFormatPr defaultColWidth="10.33203125" defaultRowHeight="13.8" customHeight="1"/>
  <cols>
    <col min="1" max="1" width="12.33203125" style="24" customWidth="1"/>
    <col min="2" max="2" width="35.6640625" style="24" customWidth="1"/>
    <col min="3" max="3" width="28.109375" style="25" bestFit="1" customWidth="1"/>
    <col min="4" max="4" width="8" style="25" bestFit="1" customWidth="1"/>
    <col min="5" max="5" width="13.44140625" style="22" customWidth="1"/>
    <col min="6" max="6" width="8.6640625" style="25" bestFit="1" customWidth="1"/>
    <col min="7" max="16384" width="10.33203125" style="24"/>
  </cols>
  <sheetData>
    <row r="1" spans="1:6" ht="15" customHeight="1">
      <c r="A1" s="18" t="s">
        <v>209</v>
      </c>
      <c r="B1" s="19"/>
      <c r="C1" s="20"/>
    </row>
    <row r="2" spans="1:6" ht="15" customHeight="1">
      <c r="A2" s="18" t="s">
        <v>210</v>
      </c>
      <c r="B2" s="19"/>
      <c r="C2" s="20"/>
    </row>
    <row r="3" spans="1:6" ht="15" customHeight="1">
      <c r="A3" s="18" t="s">
        <v>211</v>
      </c>
      <c r="B3" s="19"/>
      <c r="C3" s="20"/>
    </row>
    <row r="4" spans="1:6" ht="15" customHeight="1">
      <c r="A4" s="18" t="s">
        <v>212</v>
      </c>
      <c r="B4" s="19"/>
      <c r="C4" s="20"/>
    </row>
    <row r="5" spans="1:6" ht="15" customHeight="1">
      <c r="A5" s="18" t="s">
        <v>213</v>
      </c>
      <c r="B5" s="19"/>
      <c r="C5" s="20"/>
    </row>
    <row r="6" spans="1:6" ht="15" customHeight="1">
      <c r="A6" s="18" t="s">
        <v>214</v>
      </c>
      <c r="B6" s="19"/>
      <c r="C6" s="20"/>
    </row>
    <row r="7" spans="1:6" ht="15" customHeight="1">
      <c r="A7" s="21" t="s">
        <v>215</v>
      </c>
      <c r="B7" s="19"/>
      <c r="C7" s="20"/>
    </row>
    <row r="8" spans="1:6" ht="15" customHeight="1">
      <c r="A8" s="18" t="s">
        <v>216</v>
      </c>
      <c r="B8" s="19"/>
      <c r="C8" s="20"/>
      <c r="E8" s="22" t="s">
        <v>226</v>
      </c>
    </row>
    <row r="9" spans="1:6" s="23" customFormat="1" ht="22.2" customHeight="1">
      <c r="A9" s="191" t="s">
        <v>208</v>
      </c>
      <c r="B9" s="191" t="s">
        <v>202</v>
      </c>
      <c r="C9" s="191" t="s">
        <v>207</v>
      </c>
      <c r="D9" s="191" t="s">
        <v>222</v>
      </c>
      <c r="E9" s="192" t="s">
        <v>218</v>
      </c>
      <c r="F9" s="191" t="s">
        <v>221</v>
      </c>
    </row>
    <row r="10" spans="1:6" ht="187.05" customHeight="1">
      <c r="A10" s="193" t="s">
        <v>242</v>
      </c>
      <c r="B10" s="193"/>
      <c r="C10" s="194" t="s">
        <v>243</v>
      </c>
      <c r="D10" s="193">
        <v>480</v>
      </c>
      <c r="E10" s="192">
        <v>0.18000000000000002</v>
      </c>
      <c r="F10" s="193">
        <v>5.7000000000000002E-2</v>
      </c>
    </row>
    <row r="11" spans="1:6" ht="187.05" customHeight="1">
      <c r="A11" s="193" t="s">
        <v>244</v>
      </c>
      <c r="B11" s="193"/>
      <c r="C11" s="194" t="s">
        <v>245</v>
      </c>
      <c r="D11" s="193">
        <v>720</v>
      </c>
      <c r="E11" s="192">
        <v>0.32</v>
      </c>
      <c r="F11" s="193">
        <v>5.7000000000000002E-2</v>
      </c>
    </row>
    <row r="12" spans="1:6" ht="187.05" customHeight="1">
      <c r="A12" s="193" t="s">
        <v>246</v>
      </c>
      <c r="B12" s="193"/>
      <c r="C12" s="194" t="s">
        <v>247</v>
      </c>
      <c r="D12" s="193">
        <v>720</v>
      </c>
      <c r="E12" s="192">
        <v>0.2</v>
      </c>
      <c r="F12" s="193">
        <v>7.4999999999999997E-2</v>
      </c>
    </row>
    <row r="13" spans="1:6" ht="187.05" customHeight="1">
      <c r="A13" s="193" t="s">
        <v>248</v>
      </c>
      <c r="B13" s="193"/>
      <c r="C13" s="194" t="s">
        <v>249</v>
      </c>
      <c r="D13" s="193">
        <v>720</v>
      </c>
      <c r="E13" s="192">
        <v>0.37</v>
      </c>
      <c r="F13" s="193">
        <v>7.4999999999999997E-2</v>
      </c>
    </row>
    <row r="14" spans="1:6" ht="187.05" customHeight="1">
      <c r="A14" s="193" t="s">
        <v>250</v>
      </c>
      <c r="B14" s="193"/>
      <c r="C14" s="194" t="s">
        <v>247</v>
      </c>
      <c r="D14" s="193">
        <v>480</v>
      </c>
      <c r="E14" s="192">
        <v>0.19</v>
      </c>
      <c r="F14" s="193">
        <v>7.4999999999999997E-2</v>
      </c>
    </row>
    <row r="15" spans="1:6" ht="181.05" customHeight="1">
      <c r="A15" s="193" t="s">
        <v>251</v>
      </c>
      <c r="B15" s="193"/>
      <c r="C15" s="194" t="s">
        <v>252</v>
      </c>
      <c r="D15" s="193">
        <v>240</v>
      </c>
      <c r="E15" s="192">
        <v>0.35</v>
      </c>
      <c r="F15" s="193">
        <v>7.4999999999999997E-2</v>
      </c>
    </row>
    <row r="16" spans="1:6" ht="181.05" customHeight="1">
      <c r="A16" s="193" t="s">
        <v>253</v>
      </c>
      <c r="B16" s="193"/>
      <c r="C16" s="194" t="s">
        <v>254</v>
      </c>
      <c r="D16" s="193">
        <v>288</v>
      </c>
      <c r="E16" s="192">
        <v>0.31</v>
      </c>
      <c r="F16" s="193">
        <v>5.1999999999999998E-2</v>
      </c>
    </row>
    <row r="17" spans="1:7" ht="181.05" customHeight="1">
      <c r="A17" s="193" t="s">
        <v>255</v>
      </c>
      <c r="B17" s="193"/>
      <c r="C17" s="194" t="s">
        <v>256</v>
      </c>
      <c r="D17" s="193">
        <v>288</v>
      </c>
      <c r="E17" s="192">
        <v>0.49</v>
      </c>
      <c r="F17" s="193">
        <v>6.5000000000000002E-2</v>
      </c>
    </row>
    <row r="18" spans="1:7" ht="181.05" customHeight="1">
      <c r="A18" s="193" t="s">
        <v>257</v>
      </c>
      <c r="B18" s="193"/>
      <c r="C18" s="194" t="s">
        <v>258</v>
      </c>
      <c r="D18" s="193">
        <v>288</v>
      </c>
      <c r="E18" s="192">
        <v>0.6</v>
      </c>
      <c r="F18" s="193">
        <v>7.4999999999999997E-2</v>
      </c>
    </row>
    <row r="19" spans="1:7" ht="181.05" customHeight="1">
      <c r="A19" s="193" t="s">
        <v>259</v>
      </c>
      <c r="B19" s="193"/>
      <c r="C19" s="194" t="s">
        <v>260</v>
      </c>
      <c r="D19" s="193">
        <v>288</v>
      </c>
      <c r="E19" s="192">
        <v>0.33</v>
      </c>
      <c r="F19" s="193">
        <v>6.5000000000000002E-2</v>
      </c>
    </row>
    <row r="20" spans="1:7" ht="181.05" customHeight="1">
      <c r="A20" s="193" t="s">
        <v>261</v>
      </c>
      <c r="B20" s="193"/>
      <c r="C20" s="194" t="s">
        <v>262</v>
      </c>
      <c r="D20" s="193">
        <v>144</v>
      </c>
      <c r="E20" s="192">
        <v>0.5</v>
      </c>
      <c r="F20" s="193">
        <v>5.2999999999999999E-2</v>
      </c>
    </row>
    <row r="21" spans="1:7" ht="181.05" customHeight="1">
      <c r="A21" s="193" t="s">
        <v>263</v>
      </c>
      <c r="B21" s="193"/>
      <c r="C21" s="194" t="s">
        <v>264</v>
      </c>
      <c r="D21" s="193">
        <v>1440</v>
      </c>
      <c r="E21" s="192">
        <v>0.08</v>
      </c>
      <c r="F21" s="193">
        <v>6.5000000000000002E-2</v>
      </c>
    </row>
    <row r="22" spans="1:7" ht="15" customHeight="1"/>
    <row r="23" spans="1:7" ht="32.4" customHeight="1">
      <c r="A23" s="280" t="s">
        <v>610</v>
      </c>
      <c r="B23" s="280"/>
      <c r="C23" s="280"/>
      <c r="D23" s="280"/>
      <c r="E23" s="280"/>
      <c r="F23" s="280"/>
      <c r="G23" s="280"/>
    </row>
    <row r="24" spans="1:7" ht="15" customHeight="1"/>
    <row r="25" spans="1:7" ht="15" customHeight="1"/>
    <row r="26" spans="1:7" ht="15" customHeight="1"/>
    <row r="27" spans="1:7" ht="15" customHeight="1"/>
    <row r="28" spans="1:7" ht="15" customHeight="1"/>
    <row r="29" spans="1:7" ht="15" customHeight="1"/>
    <row r="30" spans="1:7" ht="15" customHeight="1"/>
    <row r="31" spans="1:7" ht="15" customHeight="1"/>
    <row r="32" spans="1:7" ht="15" customHeight="1"/>
    <row r="33" ht="15" customHeight="1"/>
  </sheetData>
  <mergeCells count="1">
    <mergeCell ref="A23:G23"/>
  </mergeCells>
  <hyperlinks>
    <hyperlink ref="A7" r:id="rId1" xr:uid="{00000000-0004-0000-0200-000000000000}"/>
    <hyperlink ref="A23:G23" location="'Letter Pen Sets'!A1" display="Click Here to view Letter Pen Sets Offers" xr:uid="{103594BE-2DAC-438F-8851-712BAB78A85B}"/>
  </hyperlinks>
  <pageMargins left="0.75" right="0.75" top="1" bottom="1" header="0.51180555555555551" footer="0.51180555555555551"/>
  <pageSetup paperSize="9" scale="59" fitToHeight="0" orientation="portrait" horizontalDpi="300" verticalDpi="300"/>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C2F5F-9BC6-4490-A852-C8CD837800C2}">
  <sheetPr>
    <tabColor rgb="FF0070C0"/>
  </sheetPr>
  <dimension ref="A1:I12"/>
  <sheetViews>
    <sheetView showGridLines="0" zoomScaleNormal="100" zoomScaleSheetLayoutView="70" workbookViewId="0">
      <selection activeCell="A9" sqref="A9"/>
    </sheetView>
  </sheetViews>
  <sheetFormatPr defaultColWidth="9" defaultRowHeight="15.6"/>
  <cols>
    <col min="1" max="1" width="11.33203125" style="176" bestFit="1" customWidth="1"/>
    <col min="2" max="2" width="25.33203125" style="175" bestFit="1" customWidth="1"/>
    <col min="3" max="3" width="33.33203125" style="176" customWidth="1"/>
    <col min="4" max="4" width="43.33203125" style="175" customWidth="1"/>
    <col min="5" max="5" width="8.6640625" style="176" bestFit="1" customWidth="1"/>
    <col min="6" max="6" width="10.109375" style="177" bestFit="1" customWidth="1"/>
    <col min="7" max="7" width="7.6640625" style="176" bestFit="1" customWidth="1"/>
    <col min="8" max="8" width="8.33203125" style="176" bestFit="1" customWidth="1"/>
    <col min="9" max="9" width="25.44140625" style="175" customWidth="1"/>
    <col min="10" max="16384" width="9" style="175"/>
  </cols>
  <sheetData>
    <row r="1" spans="1:9">
      <c r="A1" s="172" t="s">
        <v>209</v>
      </c>
      <c r="B1" s="173"/>
      <c r="C1" s="174"/>
    </row>
    <row r="2" spans="1:9">
      <c r="A2" s="172" t="s">
        <v>210</v>
      </c>
      <c r="B2" s="173"/>
      <c r="C2" s="174"/>
    </row>
    <row r="3" spans="1:9">
      <c r="A3" s="172" t="s">
        <v>211</v>
      </c>
      <c r="B3" s="173"/>
      <c r="C3" s="174"/>
    </row>
    <row r="4" spans="1:9">
      <c r="A4" s="172" t="s">
        <v>212</v>
      </c>
      <c r="B4" s="173"/>
      <c r="C4" s="174"/>
    </row>
    <row r="5" spans="1:9">
      <c r="A5" s="172" t="s">
        <v>213</v>
      </c>
      <c r="B5" s="173"/>
      <c r="C5" s="174"/>
    </row>
    <row r="6" spans="1:9">
      <c r="A6" s="172" t="s">
        <v>214</v>
      </c>
      <c r="B6" s="173"/>
      <c r="C6" s="174"/>
    </row>
    <row r="7" spans="1:9">
      <c r="A7" s="178" t="s">
        <v>215</v>
      </c>
      <c r="B7" s="173"/>
      <c r="C7" s="174"/>
    </row>
    <row r="8" spans="1:9" ht="16.2" thickBot="1">
      <c r="A8" s="172" t="s">
        <v>216</v>
      </c>
      <c r="B8" s="173"/>
      <c r="C8" s="174"/>
      <c r="F8" s="177" t="s">
        <v>226</v>
      </c>
    </row>
    <row r="9" spans="1:9" s="179" customFormat="1" ht="31.2">
      <c r="A9" s="180" t="s">
        <v>265</v>
      </c>
      <c r="B9" s="181" t="s">
        <v>203</v>
      </c>
      <c r="C9" s="182" t="s">
        <v>202</v>
      </c>
      <c r="D9" s="181" t="s">
        <v>266</v>
      </c>
      <c r="E9" s="181" t="s">
        <v>205</v>
      </c>
      <c r="F9" s="183" t="s">
        <v>218</v>
      </c>
      <c r="G9" s="184" t="s">
        <v>222</v>
      </c>
      <c r="H9" s="184" t="s">
        <v>221</v>
      </c>
      <c r="I9" s="188" t="s">
        <v>267</v>
      </c>
    </row>
    <row r="10" spans="1:9" ht="168.45" customHeight="1" thickBot="1">
      <c r="A10" s="185" t="s">
        <v>268</v>
      </c>
      <c r="B10" s="189" t="s">
        <v>269</v>
      </c>
      <c r="C10" s="186"/>
      <c r="D10" s="189" t="s">
        <v>270</v>
      </c>
      <c r="E10" s="186">
        <v>5000</v>
      </c>
      <c r="F10" s="187">
        <v>1.23</v>
      </c>
      <c r="G10" s="186">
        <v>500</v>
      </c>
      <c r="H10" s="186">
        <v>0.1</v>
      </c>
      <c r="I10" s="190" t="s">
        <v>271</v>
      </c>
    </row>
    <row r="12" spans="1:9" ht="27.6">
      <c r="B12" s="200" t="s">
        <v>611</v>
      </c>
      <c r="C12" s="200"/>
      <c r="D12" s="200"/>
      <c r="E12" s="200"/>
      <c r="F12" s="200"/>
      <c r="G12" s="200"/>
      <c r="H12" s="200"/>
    </row>
  </sheetData>
  <mergeCells count="1">
    <mergeCell ref="B12:H12"/>
  </mergeCells>
  <hyperlinks>
    <hyperlink ref="A7" r:id="rId1" xr:uid="{00000000-0004-0000-0300-000000000000}"/>
    <hyperlink ref="B12:H12" location="'Assorted Pens'!A1" display="Click Here to view  Assorted Pen Offers" xr:uid="{6360CBB6-46E7-4759-888D-DD65AF1D7CC6}"/>
  </hyperlinks>
  <printOptions horizontalCentered="1"/>
  <pageMargins left="0.511811023622047" right="0.511811023622047" top="7.8740157480315001E-2" bottom="0.55118110236220497" header="0" footer="0.31496062992126"/>
  <pageSetup paperSize="9" scale="36" orientation="portrait" r:id="rId2"/>
  <headerFooter alignWithMargins="0"/>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9BF0A-1AD2-45D3-A683-41DF89576C52}">
  <sheetPr>
    <tabColor rgb="FFFFC000"/>
  </sheetPr>
  <dimension ref="A1:IK44"/>
  <sheetViews>
    <sheetView showGridLines="0" view="pageBreakPreview" zoomScaleNormal="100" zoomScaleSheetLayoutView="100" workbookViewId="0">
      <selection activeCell="A4" sqref="A4:Y4"/>
    </sheetView>
  </sheetViews>
  <sheetFormatPr defaultColWidth="9" defaultRowHeight="14.4"/>
  <cols>
    <col min="1" max="2" width="4.109375" style="114" customWidth="1"/>
    <col min="3" max="3" width="8" style="115" customWidth="1"/>
    <col min="4" max="4" width="4.109375" style="115" customWidth="1"/>
    <col min="5" max="5" width="7.33203125" style="115" customWidth="1"/>
    <col min="6" max="6" width="14.33203125" style="115" customWidth="1"/>
    <col min="7" max="7" width="7.88671875" style="115" customWidth="1"/>
    <col min="8" max="8" width="6.88671875" style="115" customWidth="1"/>
    <col min="9" max="10" width="8.33203125" style="115" customWidth="1"/>
    <col min="11" max="11" width="11.33203125" style="115" customWidth="1"/>
    <col min="12" max="13" width="6" style="115" customWidth="1"/>
    <col min="14" max="14" width="7.109375" style="115" customWidth="1"/>
    <col min="15" max="15" width="7.6640625" style="115" customWidth="1"/>
    <col min="16" max="16" width="5.6640625" style="115" customWidth="1"/>
    <col min="17" max="17" width="10.88671875" style="115" customWidth="1"/>
    <col min="18" max="18" width="9.88671875" style="115" customWidth="1"/>
    <col min="19" max="19" width="13.33203125" style="115" customWidth="1"/>
    <col min="20" max="20" width="11.6640625" style="115" customWidth="1"/>
    <col min="21" max="21" width="13.33203125" style="115" customWidth="1"/>
    <col min="22" max="22" width="13.33203125" style="115" hidden="1" customWidth="1"/>
    <col min="23" max="23" width="10.44140625" style="115" customWidth="1"/>
    <col min="24" max="24" width="10" style="115" customWidth="1"/>
    <col min="25" max="25" width="18.109375" style="115" customWidth="1"/>
    <col min="26" max="29" width="9" style="115" hidden="1" customWidth="1"/>
    <col min="30" max="30" width="8.6640625" style="115" customWidth="1"/>
    <col min="31" max="31" width="12.109375" style="115" customWidth="1"/>
    <col min="32" max="16384" width="9" style="115"/>
  </cols>
  <sheetData>
    <row r="1" spans="1:245" s="26" customFormat="1" ht="28.5" customHeight="1" thickBot="1">
      <c r="A1" s="211" t="str">
        <f>IF($AE$3="汇高",database!A56,IF($AE$3="汇景",database!A60,IF(OR($AE$3="Wellmei HK",$AE$3="汇美香港"),database!A64,IF($AE$3="MING SHENG",database!A73,IF($AE$3="明升",database!A77)))))</f>
        <v>WELLMEI MOLD AND PLASTICS INDUSTRIAL (HONG KONG) COMPANY LIMITED</v>
      </c>
      <c r="B1" s="211"/>
      <c r="C1" s="211"/>
      <c r="D1" s="211"/>
      <c r="E1" s="211"/>
      <c r="F1" s="211"/>
      <c r="G1" s="211"/>
      <c r="H1" s="211"/>
      <c r="I1" s="211"/>
      <c r="J1" s="211"/>
      <c r="K1" s="211"/>
      <c r="L1" s="211"/>
      <c r="M1" s="211"/>
      <c r="N1" s="211"/>
      <c r="O1" s="211"/>
      <c r="P1" s="211"/>
      <c r="Q1" s="211"/>
      <c r="R1" s="211"/>
      <c r="S1" s="211"/>
      <c r="T1" s="211"/>
      <c r="U1" s="211"/>
      <c r="V1" s="211"/>
      <c r="W1" s="211"/>
      <c r="X1" s="211"/>
      <c r="Y1" s="211"/>
      <c r="AD1" s="27" t="s">
        <v>272</v>
      </c>
      <c r="AE1" s="28" t="s">
        <v>273</v>
      </c>
    </row>
    <row r="2" spans="1:245" s="29" customFormat="1" ht="16.5" customHeight="1" thickBot="1">
      <c r="A2" s="212" t="str">
        <f>IF($AE$3="汇高",database!A57,IF($AE$3="汇景",database!A61,IF(OR($AE$3="Wellmei HK",$AE$3="汇美香港"),database!A65,IF($AE$3="MING SHENG",database!A74,IF($AE$3="明升",database!A78)))))</f>
        <v xml:space="preserve"> HK office TEL: 00852-23729680  FAX:00852-23729556</v>
      </c>
      <c r="B2" s="212"/>
      <c r="C2" s="212"/>
      <c r="D2" s="212"/>
      <c r="E2" s="212"/>
      <c r="F2" s="212"/>
      <c r="G2" s="212"/>
      <c r="H2" s="212"/>
      <c r="I2" s="212"/>
      <c r="J2" s="212"/>
      <c r="K2" s="212"/>
      <c r="L2" s="212"/>
      <c r="M2" s="212"/>
      <c r="N2" s="212"/>
      <c r="O2" s="212"/>
      <c r="P2" s="212"/>
      <c r="Q2" s="212"/>
      <c r="R2" s="212"/>
      <c r="S2" s="212"/>
      <c r="T2" s="212"/>
      <c r="U2" s="212"/>
      <c r="V2" s="212"/>
      <c r="W2" s="212"/>
      <c r="X2" s="212"/>
      <c r="Y2" s="212"/>
      <c r="AD2" s="216" t="s">
        <v>274</v>
      </c>
      <c r="AE2" s="30"/>
    </row>
    <row r="3" spans="1:245" s="29" customFormat="1" ht="16.5" customHeight="1" thickBot="1">
      <c r="A3" s="212" t="str">
        <f>IF($AE$3="汇高",database!A58,IF($AE$3="汇景",database!A62,IF(OR($AE$3="Wellmei HK",$AE$3="汇美香港"),database!A66,IF($AE$3="MING SHENG",database!A75,IF($AE$3="明升",database!A79)))))</f>
        <v>Hongkong office: Room 1511,15/F, Hewlett center,52-54 Hoi yuen Road, Kwun Tong, Kowloon.</v>
      </c>
      <c r="B3" s="212"/>
      <c r="C3" s="212"/>
      <c r="D3" s="212"/>
      <c r="E3" s="212"/>
      <c r="F3" s="212"/>
      <c r="G3" s="212"/>
      <c r="H3" s="212"/>
      <c r="I3" s="212"/>
      <c r="J3" s="212"/>
      <c r="K3" s="212"/>
      <c r="L3" s="212"/>
      <c r="M3" s="212"/>
      <c r="N3" s="212"/>
      <c r="O3" s="212"/>
      <c r="P3" s="212"/>
      <c r="Q3" s="212"/>
      <c r="R3" s="212"/>
      <c r="S3" s="212"/>
      <c r="T3" s="212"/>
      <c r="U3" s="212"/>
      <c r="V3" s="212"/>
      <c r="W3" s="212"/>
      <c r="X3" s="212"/>
      <c r="Y3" s="212"/>
      <c r="Z3" s="213"/>
      <c r="AA3" s="213"/>
      <c r="AB3" s="29" t="s">
        <v>274</v>
      </c>
      <c r="AD3" s="216"/>
      <c r="AE3" s="31" t="s">
        <v>275</v>
      </c>
      <c r="AU3" s="213"/>
      <c r="AV3" s="213"/>
      <c r="AW3" s="213"/>
      <c r="AX3" s="213"/>
      <c r="AY3" s="213"/>
      <c r="AZ3" s="213"/>
      <c r="BA3" s="213"/>
      <c r="BB3" s="213"/>
      <c r="BC3" s="213"/>
      <c r="BD3" s="213"/>
      <c r="BE3" s="213"/>
      <c r="BF3" s="213"/>
      <c r="BG3" s="213"/>
      <c r="BH3" s="213"/>
      <c r="BI3" s="213"/>
      <c r="BJ3" s="213"/>
      <c r="BK3" s="213"/>
      <c r="BL3" s="213"/>
      <c r="BM3" s="213"/>
      <c r="BN3" s="213"/>
      <c r="BO3" s="213"/>
      <c r="BP3" s="213"/>
      <c r="BQ3" s="213"/>
      <c r="BR3" s="213"/>
      <c r="BS3" s="213"/>
      <c r="BT3" s="213"/>
      <c r="BU3" s="213"/>
      <c r="BV3" s="213"/>
      <c r="BW3" s="213"/>
      <c r="BX3" s="213"/>
      <c r="BY3" s="213"/>
      <c r="BZ3" s="213"/>
      <c r="CA3" s="213"/>
      <c r="CB3" s="213"/>
      <c r="CC3" s="213"/>
      <c r="CD3" s="213"/>
      <c r="CE3" s="213"/>
      <c r="CF3" s="213"/>
      <c r="CG3" s="213"/>
      <c r="CH3" s="213"/>
      <c r="CI3" s="213"/>
      <c r="CJ3" s="213"/>
      <c r="CK3" s="213"/>
      <c r="CL3" s="213"/>
      <c r="CM3" s="213"/>
      <c r="CN3" s="213"/>
      <c r="CO3" s="213"/>
      <c r="CP3" s="213"/>
      <c r="CQ3" s="213"/>
      <c r="CR3" s="213"/>
      <c r="CS3" s="213"/>
      <c r="CT3" s="213"/>
      <c r="CU3" s="213"/>
      <c r="CV3" s="213"/>
      <c r="CW3" s="213"/>
      <c r="CX3" s="213"/>
      <c r="CY3" s="213"/>
      <c r="CZ3" s="213"/>
      <c r="DA3" s="213"/>
      <c r="DB3" s="213"/>
      <c r="DC3" s="213"/>
      <c r="DD3" s="213"/>
      <c r="DE3" s="213"/>
      <c r="DF3" s="213"/>
      <c r="DG3" s="213"/>
      <c r="DH3" s="213"/>
      <c r="DI3" s="213"/>
      <c r="DJ3" s="213"/>
      <c r="DK3" s="213"/>
      <c r="DL3" s="213"/>
      <c r="DM3" s="213"/>
      <c r="DN3" s="213"/>
      <c r="DO3" s="213"/>
      <c r="DP3" s="213"/>
      <c r="DQ3" s="213"/>
      <c r="DR3" s="213"/>
      <c r="DS3" s="213"/>
      <c r="DT3" s="213"/>
      <c r="DU3" s="213"/>
      <c r="DV3" s="213"/>
      <c r="DW3" s="213"/>
      <c r="DX3" s="213"/>
      <c r="DY3" s="213"/>
      <c r="DZ3" s="213"/>
      <c r="EA3" s="213"/>
      <c r="EB3" s="213"/>
      <c r="EC3" s="213"/>
      <c r="ED3" s="213"/>
      <c r="EE3" s="213"/>
      <c r="EF3" s="213"/>
      <c r="EG3" s="213"/>
      <c r="EH3" s="213"/>
      <c r="EI3" s="213"/>
      <c r="EJ3" s="213"/>
      <c r="EK3" s="213"/>
      <c r="EL3" s="213"/>
      <c r="EM3" s="213"/>
      <c r="EN3" s="213"/>
      <c r="EO3" s="213"/>
      <c r="EP3" s="213"/>
      <c r="EQ3" s="213"/>
      <c r="ER3" s="213"/>
      <c r="ES3" s="213"/>
      <c r="ET3" s="213"/>
      <c r="EU3" s="213"/>
      <c r="EV3" s="213"/>
      <c r="EW3" s="213"/>
      <c r="EX3" s="213"/>
      <c r="EY3" s="213"/>
      <c r="EZ3" s="213"/>
      <c r="FA3" s="213"/>
      <c r="FB3" s="213"/>
      <c r="FC3" s="213"/>
      <c r="FD3" s="213"/>
      <c r="FE3" s="213"/>
      <c r="FF3" s="213"/>
      <c r="FG3" s="213"/>
      <c r="FH3" s="213"/>
      <c r="FI3" s="213"/>
      <c r="FJ3" s="213"/>
      <c r="FK3" s="213"/>
      <c r="FL3" s="213"/>
      <c r="FM3" s="213"/>
      <c r="FN3" s="213"/>
      <c r="FO3" s="213"/>
      <c r="FP3" s="213"/>
      <c r="FQ3" s="213"/>
      <c r="FR3" s="213"/>
      <c r="FS3" s="213"/>
      <c r="FT3" s="213"/>
      <c r="FU3" s="213"/>
      <c r="FV3" s="213"/>
      <c r="FW3" s="213"/>
      <c r="FX3" s="213"/>
      <c r="FY3" s="213"/>
      <c r="FZ3" s="213"/>
      <c r="GA3" s="213"/>
      <c r="GB3" s="213"/>
      <c r="GC3" s="213"/>
      <c r="GD3" s="213"/>
      <c r="GE3" s="213"/>
      <c r="GF3" s="213"/>
      <c r="GG3" s="213"/>
      <c r="GH3" s="213"/>
      <c r="GI3" s="213"/>
      <c r="GJ3" s="213"/>
      <c r="GK3" s="213"/>
      <c r="GL3" s="213"/>
      <c r="GM3" s="213"/>
      <c r="GN3" s="213"/>
      <c r="GO3" s="213"/>
      <c r="GP3" s="213"/>
      <c r="GQ3" s="213"/>
      <c r="GR3" s="213"/>
      <c r="GS3" s="213"/>
      <c r="GT3" s="213"/>
      <c r="GU3" s="213"/>
      <c r="GV3" s="213"/>
      <c r="GW3" s="213"/>
      <c r="GX3" s="213"/>
      <c r="GY3" s="213"/>
      <c r="GZ3" s="213"/>
      <c r="HA3" s="213"/>
      <c r="HB3" s="213"/>
      <c r="HC3" s="213"/>
      <c r="HD3" s="213"/>
      <c r="HE3" s="213"/>
      <c r="HF3" s="213"/>
      <c r="HG3" s="213"/>
      <c r="HH3" s="213"/>
      <c r="HI3" s="213"/>
      <c r="HJ3" s="213"/>
      <c r="HK3" s="213"/>
      <c r="HL3" s="213"/>
      <c r="HM3" s="213"/>
      <c r="HN3" s="213"/>
      <c r="HO3" s="213"/>
      <c r="HP3" s="213"/>
      <c r="HQ3" s="213"/>
      <c r="HR3" s="213"/>
      <c r="HS3" s="213"/>
      <c r="HT3" s="213"/>
      <c r="HU3" s="213"/>
      <c r="HV3" s="213"/>
      <c r="HW3" s="213"/>
      <c r="HX3" s="213"/>
      <c r="HY3" s="213"/>
      <c r="HZ3" s="213"/>
      <c r="IA3" s="213"/>
      <c r="IB3" s="213"/>
      <c r="IC3" s="213"/>
      <c r="ID3" s="213"/>
      <c r="IE3" s="213"/>
      <c r="IF3" s="213"/>
      <c r="IG3" s="213"/>
      <c r="IH3" s="213"/>
      <c r="II3" s="213"/>
      <c r="IJ3" s="213"/>
      <c r="IK3" s="213"/>
    </row>
    <row r="4" spans="1:245" s="32" customFormat="1" ht="26.25" customHeight="1">
      <c r="A4" s="214" t="str">
        <f>IF($AE$3="汇高",database!A59,IF($AE$3="汇景",database!A63,IF(OR($AE$3="Wellmei HK",$AE$3="汇美香港"),database!A67,IF($AE$3="MING SHENG",database!A76,IF($AE$3="明升",database!A80)))))</f>
        <v>MOULD COST QUOTATION</v>
      </c>
      <c r="B4" s="214"/>
      <c r="C4" s="214"/>
      <c r="D4" s="214"/>
      <c r="E4" s="214"/>
      <c r="F4" s="214"/>
      <c r="G4" s="214"/>
      <c r="H4" s="214"/>
      <c r="I4" s="214"/>
      <c r="J4" s="214"/>
      <c r="K4" s="214"/>
      <c r="L4" s="214"/>
      <c r="M4" s="214"/>
      <c r="N4" s="214"/>
      <c r="O4" s="214"/>
      <c r="P4" s="214"/>
      <c r="Q4" s="214"/>
      <c r="R4" s="214"/>
      <c r="S4" s="214"/>
      <c r="T4" s="214"/>
      <c r="U4" s="214"/>
      <c r="V4" s="214"/>
      <c r="W4" s="214"/>
      <c r="X4" s="214"/>
      <c r="Y4" s="214"/>
      <c r="Z4" s="215"/>
      <c r="AA4" s="215"/>
      <c r="AD4" s="216"/>
      <c r="AU4" s="215"/>
      <c r="AV4" s="215"/>
      <c r="AW4" s="215"/>
      <c r="AX4" s="215"/>
      <c r="AY4" s="215"/>
      <c r="AZ4" s="215"/>
      <c r="BA4" s="215"/>
      <c r="BB4" s="215"/>
      <c r="BC4" s="215"/>
      <c r="BD4" s="215"/>
      <c r="BE4" s="215"/>
      <c r="BF4" s="215"/>
      <c r="BG4" s="215"/>
      <c r="BH4" s="215"/>
      <c r="BI4" s="215"/>
      <c r="BJ4" s="215"/>
      <c r="BK4" s="215"/>
      <c r="BL4" s="215"/>
      <c r="BM4" s="215"/>
      <c r="BN4" s="215"/>
      <c r="BO4" s="215"/>
      <c r="BP4" s="215"/>
      <c r="BQ4" s="215"/>
      <c r="BR4" s="215"/>
      <c r="BS4" s="215"/>
      <c r="BT4" s="215"/>
      <c r="BU4" s="215"/>
      <c r="BV4" s="215"/>
      <c r="BW4" s="215"/>
      <c r="BX4" s="215"/>
      <c r="BY4" s="215"/>
      <c r="BZ4" s="215"/>
      <c r="CA4" s="215"/>
      <c r="CB4" s="215"/>
      <c r="CC4" s="215"/>
      <c r="CD4" s="215"/>
      <c r="CE4" s="215"/>
      <c r="CF4" s="215"/>
      <c r="CG4" s="215"/>
      <c r="CH4" s="215"/>
      <c r="CI4" s="215"/>
      <c r="CJ4" s="215"/>
      <c r="CK4" s="215"/>
      <c r="CL4" s="215"/>
      <c r="CM4" s="215"/>
      <c r="CN4" s="215"/>
      <c r="CO4" s="215"/>
      <c r="CP4" s="215"/>
      <c r="CQ4" s="215"/>
      <c r="CR4" s="215"/>
      <c r="CS4" s="215"/>
      <c r="CT4" s="215"/>
      <c r="CU4" s="215"/>
      <c r="CV4" s="215"/>
      <c r="CW4" s="215"/>
      <c r="CX4" s="215"/>
      <c r="CY4" s="215"/>
      <c r="CZ4" s="215"/>
      <c r="DA4" s="215"/>
      <c r="DB4" s="215"/>
      <c r="DC4" s="215"/>
      <c r="DD4" s="215"/>
      <c r="DE4" s="215"/>
      <c r="DF4" s="215"/>
      <c r="DG4" s="215"/>
      <c r="DH4" s="215"/>
      <c r="DI4" s="215"/>
      <c r="DJ4" s="215"/>
      <c r="DK4" s="215"/>
      <c r="DL4" s="215"/>
      <c r="DM4" s="215"/>
      <c r="DN4" s="215"/>
      <c r="DO4" s="215"/>
      <c r="DP4" s="215"/>
      <c r="DQ4" s="215"/>
      <c r="DR4" s="215"/>
      <c r="DS4" s="215"/>
      <c r="DT4" s="215"/>
      <c r="DU4" s="215"/>
      <c r="DV4" s="215"/>
      <c r="DW4" s="215"/>
      <c r="DX4" s="215"/>
      <c r="DY4" s="215"/>
      <c r="DZ4" s="215"/>
      <c r="EA4" s="215"/>
      <c r="EB4" s="215"/>
      <c r="EC4" s="215"/>
      <c r="ED4" s="215"/>
      <c r="EE4" s="215"/>
      <c r="EF4" s="215"/>
      <c r="EG4" s="215"/>
      <c r="EH4" s="215"/>
      <c r="EI4" s="215"/>
      <c r="EJ4" s="215"/>
      <c r="EK4" s="215"/>
      <c r="EL4" s="215"/>
      <c r="EM4" s="215"/>
      <c r="EN4" s="215"/>
      <c r="EO4" s="215"/>
      <c r="EP4" s="215"/>
      <c r="EQ4" s="215"/>
      <c r="ER4" s="215"/>
      <c r="ES4" s="215"/>
      <c r="ET4" s="215"/>
      <c r="EU4" s="215"/>
      <c r="EV4" s="215"/>
      <c r="EW4" s="215"/>
      <c r="EX4" s="215"/>
      <c r="EY4" s="215"/>
      <c r="EZ4" s="215"/>
      <c r="FA4" s="215"/>
      <c r="FB4" s="215"/>
      <c r="FC4" s="215"/>
      <c r="FD4" s="215"/>
      <c r="FE4" s="215"/>
      <c r="FF4" s="215"/>
      <c r="FG4" s="215"/>
      <c r="FH4" s="215"/>
      <c r="FI4" s="215"/>
      <c r="FJ4" s="215"/>
      <c r="FK4" s="215"/>
      <c r="FL4" s="215"/>
      <c r="FM4" s="215"/>
      <c r="FN4" s="215"/>
      <c r="FO4" s="215"/>
      <c r="FP4" s="215"/>
      <c r="FQ4" s="215"/>
      <c r="FR4" s="215"/>
      <c r="FS4" s="215"/>
      <c r="FT4" s="215"/>
      <c r="FU4" s="215"/>
      <c r="FV4" s="215"/>
      <c r="FW4" s="215"/>
      <c r="FX4" s="215"/>
      <c r="FY4" s="215"/>
      <c r="FZ4" s="215"/>
      <c r="GA4" s="215"/>
      <c r="GB4" s="215"/>
      <c r="GC4" s="215"/>
      <c r="GD4" s="215"/>
      <c r="GE4" s="215"/>
      <c r="GF4" s="215"/>
      <c r="GG4" s="215"/>
      <c r="GH4" s="215"/>
      <c r="GI4" s="215"/>
      <c r="GJ4" s="215"/>
      <c r="GK4" s="215"/>
      <c r="GL4" s="215"/>
      <c r="GM4" s="215"/>
      <c r="GN4" s="215"/>
      <c r="GO4" s="215"/>
      <c r="GP4" s="215"/>
      <c r="GQ4" s="215"/>
      <c r="GR4" s="215"/>
      <c r="GS4" s="215"/>
      <c r="GT4" s="215"/>
      <c r="GU4" s="215"/>
      <c r="GV4" s="215"/>
      <c r="GW4" s="215"/>
      <c r="GX4" s="215"/>
      <c r="GY4" s="215"/>
      <c r="GZ4" s="215"/>
      <c r="HA4" s="215"/>
      <c r="HB4" s="215"/>
      <c r="HC4" s="215"/>
      <c r="HD4" s="215"/>
      <c r="HE4" s="215"/>
      <c r="HF4" s="215"/>
      <c r="HG4" s="215"/>
      <c r="HH4" s="215"/>
      <c r="HI4" s="215"/>
      <c r="HJ4" s="215"/>
      <c r="HK4" s="215"/>
      <c r="HL4" s="215"/>
      <c r="HM4" s="215"/>
      <c r="HN4" s="215"/>
      <c r="HO4" s="215"/>
      <c r="HP4" s="215"/>
      <c r="HQ4" s="215"/>
      <c r="HR4" s="215"/>
      <c r="HS4" s="215"/>
      <c r="HT4" s="215"/>
      <c r="HU4" s="215"/>
      <c r="HV4" s="215"/>
      <c r="HW4" s="215"/>
      <c r="HX4" s="215"/>
      <c r="HY4" s="215"/>
      <c r="HZ4" s="215"/>
      <c r="IA4" s="215"/>
      <c r="IB4" s="215"/>
      <c r="IC4" s="215"/>
      <c r="ID4" s="215"/>
      <c r="IE4" s="215"/>
      <c r="IF4" s="215"/>
      <c r="IG4" s="215"/>
      <c r="IH4" s="215"/>
      <c r="II4" s="215"/>
      <c r="IJ4" s="215"/>
      <c r="IK4" s="215"/>
    </row>
    <row r="5" spans="1:245" s="32" customFormat="1" ht="17.25" customHeight="1">
      <c r="A5" s="217" t="str">
        <f>IF($AE$1="中文",database!A12,IF($AE$1="English",database!B12))</f>
        <v>Client：</v>
      </c>
      <c r="B5" s="217"/>
      <c r="C5" s="217" t="s">
        <v>276</v>
      </c>
      <c r="D5" s="217"/>
      <c r="E5" s="217"/>
      <c r="F5" s="217"/>
      <c r="G5" s="217"/>
      <c r="H5" s="217"/>
      <c r="I5" s="34"/>
      <c r="J5" s="34"/>
      <c r="K5" s="34"/>
      <c r="L5" s="34"/>
      <c r="M5" s="34"/>
      <c r="N5" s="34"/>
      <c r="O5" s="34"/>
      <c r="P5" s="34"/>
      <c r="Q5" s="34"/>
      <c r="R5" s="34"/>
      <c r="S5" s="34"/>
      <c r="T5" s="34"/>
      <c r="U5" s="35"/>
      <c r="V5" s="35"/>
      <c r="W5" s="36" t="str">
        <f>IF($AE$1="中文",database!A20,IF($AE$1="English",database!B20))</f>
        <v>From：</v>
      </c>
      <c r="X5" s="37" t="s">
        <v>277</v>
      </c>
      <c r="Y5" s="37"/>
    </row>
    <row r="6" spans="1:245" s="32" customFormat="1" ht="16.5" customHeight="1">
      <c r="A6" s="217" t="str">
        <f>IF($AE$1="中文",database!A13,IF($AE$1="English",database!B13))</f>
        <v>Attn.：</v>
      </c>
      <c r="B6" s="217"/>
      <c r="C6" s="217"/>
      <c r="D6" s="217"/>
      <c r="E6" s="217"/>
      <c r="F6" s="217"/>
      <c r="G6" s="217"/>
      <c r="H6" s="217"/>
      <c r="I6" s="33"/>
      <c r="J6" s="37"/>
      <c r="K6" s="37"/>
      <c r="L6" s="37"/>
      <c r="M6" s="33"/>
      <c r="N6" s="37"/>
      <c r="O6" s="37"/>
      <c r="P6" s="37"/>
      <c r="Q6" s="37"/>
      <c r="R6" s="37"/>
      <c r="S6" s="37"/>
      <c r="T6" s="37"/>
      <c r="U6" s="35"/>
      <c r="V6" s="35"/>
      <c r="W6" s="36" t="str">
        <f>IF($AE$1="中文",database!A21,IF($AE$1="English",database!B21))</f>
        <v>Date：</v>
      </c>
      <c r="X6" s="218"/>
      <c r="Y6" s="218"/>
    </row>
    <row r="7" spans="1:245" s="32" customFormat="1" ht="16.5" customHeight="1">
      <c r="A7" s="219" t="str">
        <f>IF($AE$1="中文",database!A14,IF($AE$1="English",database!B14))</f>
        <v>C.C.：</v>
      </c>
      <c r="B7" s="219"/>
      <c r="C7" s="217"/>
      <c r="D7" s="217"/>
      <c r="E7" s="217"/>
      <c r="F7" s="217"/>
      <c r="G7" s="217"/>
      <c r="H7" s="217"/>
      <c r="I7" s="33"/>
      <c r="J7" s="37"/>
      <c r="K7" s="37"/>
      <c r="L7" s="37"/>
      <c r="M7" s="33"/>
      <c r="N7" s="37"/>
      <c r="O7" s="37"/>
      <c r="P7" s="37"/>
      <c r="Q7" s="37"/>
      <c r="R7" s="37"/>
      <c r="S7" s="37"/>
      <c r="T7" s="37"/>
      <c r="U7" s="35"/>
      <c r="V7" s="35"/>
      <c r="W7" s="36" t="str">
        <f>IF($AE$1="中文",database!A22,IF($AE$1="English",database!B22))</f>
        <v>Cell phone:</v>
      </c>
      <c r="X7" s="220"/>
      <c r="Y7" s="220"/>
    </row>
    <row r="8" spans="1:245" s="32" customFormat="1" ht="16.5" customHeight="1">
      <c r="A8" s="217" t="str">
        <f>IF($AE$1="中文",database!A15,IF($AE$1="English",database!B15))</f>
        <v>Tel：</v>
      </c>
      <c r="B8" s="217"/>
      <c r="C8" s="217"/>
      <c r="D8" s="217"/>
      <c r="E8" s="217"/>
      <c r="F8" s="217"/>
      <c r="G8" s="217"/>
      <c r="H8" s="217"/>
      <c r="I8" s="33"/>
      <c r="J8" s="37"/>
      <c r="K8" s="37"/>
      <c r="L8" s="37"/>
      <c r="M8" s="33"/>
      <c r="N8" s="37"/>
      <c r="O8" s="37"/>
      <c r="P8" s="37"/>
      <c r="Q8" s="37"/>
      <c r="R8" s="37"/>
      <c r="S8" s="37"/>
      <c r="T8" s="37"/>
      <c r="U8" s="35"/>
      <c r="V8" s="35"/>
      <c r="W8" s="36" t="str">
        <f>IF($AE$1="中文",database!A23,IF($AE$1="English",database!B23))</f>
        <v>E-mail:</v>
      </c>
      <c r="X8" s="220"/>
      <c r="Y8" s="220"/>
    </row>
    <row r="9" spans="1:245" s="32" customFormat="1" ht="16.5" customHeight="1">
      <c r="A9" s="217" t="str">
        <f>IF($AE$1="中文",database!A16,IF($AE$1="English",database!B16))</f>
        <v>Fax：</v>
      </c>
      <c r="B9" s="217"/>
      <c r="C9" s="220"/>
      <c r="D9" s="220"/>
      <c r="E9" s="220"/>
      <c r="F9" s="220"/>
      <c r="G9" s="220"/>
      <c r="H9" s="220"/>
      <c r="I9" s="33"/>
      <c r="J9" s="37"/>
      <c r="K9" s="37"/>
      <c r="L9" s="37"/>
      <c r="M9" s="33"/>
      <c r="N9" s="37"/>
      <c r="O9" s="37"/>
      <c r="P9" s="37"/>
      <c r="Q9" s="37"/>
      <c r="R9" s="37"/>
      <c r="S9" s="37"/>
      <c r="T9" s="37"/>
      <c r="U9" s="35"/>
      <c r="V9" s="35"/>
      <c r="W9" s="36" t="str">
        <f>IF($AE$1="中文",database!A24,IF($AE$1="English",database!B24))</f>
        <v>WM RFQ #:</v>
      </c>
      <c r="X9" s="220"/>
      <c r="Y9" s="220"/>
    </row>
    <row r="10" spans="1:245" s="32" customFormat="1" ht="16.5" customHeight="1">
      <c r="A10" s="217" t="str">
        <f>IF($AE$1="中文",database!A17,IF($AE$1="English",database!B17))</f>
        <v>E-mail：</v>
      </c>
      <c r="B10" s="217"/>
      <c r="C10" s="217"/>
      <c r="D10" s="217"/>
      <c r="E10" s="217"/>
      <c r="F10" s="217"/>
      <c r="G10" s="217"/>
      <c r="H10" s="217"/>
      <c r="I10" s="33"/>
      <c r="J10" s="37"/>
      <c r="K10" s="37"/>
      <c r="L10" s="37"/>
      <c r="M10" s="33"/>
      <c r="N10" s="37"/>
      <c r="O10" s="37"/>
      <c r="P10" s="37"/>
      <c r="Q10" s="37"/>
      <c r="R10" s="37"/>
      <c r="S10" s="37"/>
      <c r="T10" s="37"/>
      <c r="U10" s="35"/>
      <c r="V10" s="35"/>
      <c r="W10" s="36" t="str">
        <f>IF($AE$1="中文",database!A25,IF($AE$1="English",database!B25))</f>
        <v>Client #:</v>
      </c>
      <c r="X10" s="220"/>
      <c r="Y10" s="220"/>
    </row>
    <row r="11" spans="1:245" s="32" customFormat="1" ht="19.5" customHeight="1" thickBot="1">
      <c r="A11" s="221" t="s">
        <v>278</v>
      </c>
      <c r="B11" s="221"/>
      <c r="C11" s="221"/>
      <c r="D11" s="221"/>
      <c r="E11" s="221"/>
      <c r="F11" s="221"/>
      <c r="G11" s="221"/>
      <c r="H11" s="221"/>
      <c r="I11" s="221"/>
      <c r="J11" s="221"/>
      <c r="K11" s="221"/>
      <c r="L11" s="221"/>
      <c r="M11" s="221"/>
      <c r="N11" s="221"/>
      <c r="O11" s="221"/>
      <c r="P11" s="221"/>
      <c r="Q11" s="221"/>
      <c r="R11" s="221"/>
      <c r="S11" s="222" t="str">
        <f>"(客户名称--"&amp;C5&amp;")"</f>
        <v>(客户名称--PAS Appliance Solutions (Nanjing) Co., Ltd )</v>
      </c>
      <c r="T11" s="222"/>
      <c r="U11" s="222"/>
      <c r="V11" s="222"/>
      <c r="W11" s="222"/>
      <c r="X11" s="223" t="str">
        <f>"业务:"&amp;X5</f>
        <v>业务:Lydia Xu</v>
      </c>
      <c r="Y11" s="223"/>
    </row>
    <row r="12" spans="1:245" s="38" customFormat="1" ht="19.5" customHeight="1" thickBot="1">
      <c r="A12" s="224" t="s">
        <v>279</v>
      </c>
      <c r="B12" s="224"/>
      <c r="C12" s="224"/>
      <c r="D12" s="224"/>
      <c r="E12" s="225">
        <f>X9</f>
        <v>0</v>
      </c>
      <c r="F12" s="225"/>
      <c r="G12" s="226" t="s">
        <v>280</v>
      </c>
      <c r="H12" s="226"/>
      <c r="I12" s="226"/>
      <c r="J12" s="226"/>
      <c r="K12" s="39" t="s">
        <v>281</v>
      </c>
      <c r="L12" s="227"/>
      <c r="M12" s="227"/>
      <c r="N12" s="226" t="s">
        <v>282</v>
      </c>
      <c r="O12" s="226"/>
      <c r="P12" s="226"/>
      <c r="Q12" s="226"/>
      <c r="R12" s="40" t="s">
        <v>283</v>
      </c>
      <c r="S12" s="39"/>
      <c r="T12" s="39"/>
      <c r="U12" s="41"/>
      <c r="V12" s="41"/>
      <c r="W12" s="41" t="s">
        <v>284</v>
      </c>
      <c r="X12" s="42" t="s">
        <v>285</v>
      </c>
      <c r="Y12" s="39"/>
    </row>
    <row r="13" spans="1:245" s="32" customFormat="1" ht="21.75" customHeight="1">
      <c r="A13" s="228" t="str">
        <f>IF($AE$1="中文",database!E17,IF($AE$1="English",database!F17))</f>
        <v>Model or Project # ：</v>
      </c>
      <c r="B13" s="228"/>
      <c r="C13" s="228"/>
      <c r="D13" s="228"/>
      <c r="E13" s="229"/>
      <c r="F13" s="229"/>
      <c r="G13" s="229"/>
      <c r="H13" s="229"/>
      <c r="I13" s="229"/>
      <c r="J13" s="229"/>
      <c r="K13" s="229"/>
      <c r="L13" s="229"/>
      <c r="M13" s="229"/>
      <c r="N13" s="229"/>
      <c r="O13" s="229"/>
      <c r="P13" s="229"/>
      <c r="Q13" s="37"/>
      <c r="R13" s="37"/>
      <c r="S13" s="37"/>
      <c r="T13" s="43"/>
      <c r="U13" s="37"/>
      <c r="V13" s="33"/>
      <c r="W13" s="44" t="str">
        <f>IF($AE$1="中文",database!A39,IF($AE$1="English",database!B39))</f>
        <v>Currency:</v>
      </c>
      <c r="X13" s="45" t="s">
        <v>286</v>
      </c>
      <c r="Y13" s="37"/>
    </row>
    <row r="14" spans="1:245" s="46" customFormat="1" ht="48.75" customHeight="1">
      <c r="A14" s="47" t="str">
        <f>IF($AE$1="中文",database!A28,IF($AE$1="English",database!A27))</f>
        <v>Item</v>
      </c>
      <c r="B14" s="230" t="str">
        <f>IF($AE$1="中文",database!B28,IF($AE$1="English",database!B27))</f>
        <v>Part picture</v>
      </c>
      <c r="C14" s="231"/>
      <c r="D14" s="230" t="str">
        <f>IF($AE$1="中文",database!C28,IF($AE$1="English",database!C27))</f>
        <v>Part #</v>
      </c>
      <c r="E14" s="231"/>
      <c r="F14" s="47" t="str">
        <f>IF($AE$1="中文",database!D28,IF($AE$1="English",database!D27))</f>
        <v>Part name</v>
      </c>
      <c r="G14" s="47" t="str">
        <f>IF($AE$1="中文",database!E28,IF($AE$1="English",database!E27))</f>
        <v>Cavities</v>
      </c>
      <c r="H14" s="47" t="str">
        <f>IF($AE$1="中文",database!F28,IF($AE$1="English",database!F27))</f>
        <v>Resin</v>
      </c>
      <c r="I14" s="47" t="str">
        <f>IF($AE$1="中文",database!G28,IF($AE$1="English",database!G27))</f>
        <v>Cavity steel</v>
      </c>
      <c r="J14" s="47" t="str">
        <f>IF($AE$1="中文",database!H28,IF($AE$1="English",database!H27))</f>
        <v>Core steel</v>
      </c>
      <c r="K14" s="47" t="str">
        <f>IF($AE$1="中文",database!I28,IF($AE$1="English",database!I27))</f>
        <v>Mold type</v>
      </c>
      <c r="L14" s="47" t="str">
        <f>IF($AE$1="中文",database!J28,IF($AE$1="English",database!J27))</f>
        <v>No.of Cav. slide</v>
      </c>
      <c r="M14" s="47" t="str">
        <f>IF($AE$1="中文",database!K28,IF($AE$1="English",database!K27))</f>
        <v>No. of Core slide</v>
      </c>
      <c r="N14" s="47" t="str">
        <f>IF($AE$1="中文",database!L28,IF($AE$1="English",database!L27))</f>
        <v>Lifters</v>
      </c>
      <c r="O14" s="47" t="str">
        <f>IF($AE$1="中文",database!M28,IF($AE$1="English",database!M27))</f>
        <v>FOT (weeks)</v>
      </c>
      <c r="P14" s="47" t="str">
        <f>IF($AE$1="中文",database!N28,IF($AE$1="English",database!N27))</f>
        <v>Hot tips #</v>
      </c>
      <c r="Q14" s="47" t="str">
        <f>IF($AE$1="中文",database!O28,IF($AE$1="English",database!O27))</f>
        <v>Hot runner
Brand</v>
      </c>
      <c r="R14" s="47" t="str">
        <f>IF($AE$1="中文",database!P28,IF($AE$1="English",database!P27))</f>
        <v>Hot runner cost</v>
      </c>
      <c r="S14" s="47" t="str">
        <f>IF($AE$1="中文",database!Q28,IF($AE$1="English",database!Q27))</f>
        <v>Mold cost</v>
      </c>
      <c r="T14" s="47" t="str">
        <f>IF($AE$1="中文",database!S28,IF($AE$1="English",database!S27))</f>
        <v>Other cost</v>
      </c>
      <c r="U14" s="47" t="str">
        <f>IF($AE$1="中文",database!T28,IF($AE$1="English",database!T27))</f>
        <v>Total mold cost</v>
      </c>
      <c r="V14" s="47" t="str">
        <f>IF($AE$1="中文",database!U28,IF($AE$1="English",database!U27))</f>
        <v>Total mold cost
(RMB) With 17% Vat</v>
      </c>
      <c r="W14" s="47" t="str">
        <f>IF($AE$1="中文",database!V28,IF($AE$1="English",database!V27))</f>
        <v>Mold size
(L*W*H mm)</v>
      </c>
      <c r="X14" s="47" t="str">
        <f>IF($AE$1="中文",database!W28,IF($AE$1="English",database!W27))</f>
        <v>Estimate
Cycle time（S）</v>
      </c>
      <c r="Y14" s="47" t="str">
        <f>IF($AE$1="中文",database!X28,IF($AE$1="English",database!X27))</f>
        <v>Remarks</v>
      </c>
    </row>
    <row r="15" spans="1:245" s="48" customFormat="1" ht="48" customHeight="1">
      <c r="A15" s="49" t="s">
        <v>287</v>
      </c>
      <c r="B15" s="232"/>
      <c r="C15" s="233"/>
      <c r="D15" s="232"/>
      <c r="E15" s="233"/>
      <c r="F15" s="49"/>
      <c r="G15" s="49"/>
      <c r="H15" s="49"/>
      <c r="I15" s="49"/>
      <c r="J15" s="49"/>
      <c r="K15" s="49"/>
      <c r="L15" s="49"/>
      <c r="M15" s="49"/>
      <c r="N15" s="49"/>
      <c r="O15" s="49"/>
      <c r="P15" s="50"/>
      <c r="Q15" s="50"/>
      <c r="R15" s="51"/>
      <c r="S15" s="51"/>
      <c r="T15" s="51"/>
      <c r="U15" s="51"/>
      <c r="V15" s="52">
        <f>U15*1.17</f>
        <v>0</v>
      </c>
      <c r="W15" s="49"/>
      <c r="X15" s="49"/>
      <c r="Y15" s="53"/>
    </row>
    <row r="16" spans="1:245" s="48" customFormat="1" ht="48" customHeight="1">
      <c r="A16" s="49"/>
      <c r="B16" s="232"/>
      <c r="C16" s="233"/>
      <c r="D16" s="232"/>
      <c r="E16" s="233"/>
      <c r="F16" s="49"/>
      <c r="G16" s="49"/>
      <c r="H16" s="49"/>
      <c r="I16" s="49"/>
      <c r="J16" s="49"/>
      <c r="K16" s="49"/>
      <c r="L16" s="49"/>
      <c r="M16" s="49"/>
      <c r="N16" s="49"/>
      <c r="O16" s="49"/>
      <c r="P16" s="50"/>
      <c r="Q16" s="50"/>
      <c r="R16" s="51"/>
      <c r="S16" s="51"/>
      <c r="T16" s="51"/>
      <c r="U16" s="51"/>
      <c r="V16" s="52">
        <f>U16*1.17</f>
        <v>0</v>
      </c>
      <c r="W16" s="49"/>
      <c r="X16" s="49"/>
      <c r="Y16" s="53"/>
    </row>
    <row r="17" spans="1:25" s="54" customFormat="1" ht="20.25" customHeight="1">
      <c r="A17" s="234" t="str">
        <f>IF($AE$1="中文",database!A40,IF($AE$1="English",database!B40))</f>
        <v>Total amount</v>
      </c>
      <c r="B17" s="235"/>
      <c r="C17" s="235"/>
      <c r="D17" s="235"/>
      <c r="E17" s="235"/>
      <c r="F17" s="235"/>
      <c r="G17" s="235"/>
      <c r="H17" s="235"/>
      <c r="I17" s="55" t="str">
        <f>"("&amp;X13&amp;")"</f>
        <v>(RMB)</v>
      </c>
      <c r="J17" s="236" t="str">
        <f>IF($AE$1="中文",database!A41,IF($AE$1="English",database!B41))</f>
        <v>by change rate</v>
      </c>
      <c r="K17" s="236"/>
      <c r="L17" s="237" t="str">
        <f>$X$13&amp;":RMB"</f>
        <v>RMB:RMB</v>
      </c>
      <c r="M17" s="237"/>
      <c r="N17" s="237"/>
      <c r="O17" s="238" t="s">
        <v>288</v>
      </c>
      <c r="P17" s="238"/>
      <c r="Q17" s="239"/>
      <c r="R17" s="56">
        <f t="shared" ref="R17:T17" si="0">SUM(R15:R16)</f>
        <v>0</v>
      </c>
      <c r="S17" s="56">
        <f t="shared" si="0"/>
        <v>0</v>
      </c>
      <c r="T17" s="56">
        <f t="shared" si="0"/>
        <v>0</v>
      </c>
      <c r="U17" s="56">
        <f>SUM(R17:T17)</f>
        <v>0</v>
      </c>
      <c r="V17" s="57">
        <f>SUM(V15:V16)</f>
        <v>0</v>
      </c>
      <c r="W17" s="58"/>
      <c r="X17" s="58"/>
      <c r="Y17" s="59"/>
    </row>
    <row r="18" spans="1:25" s="54" customFormat="1" ht="6.75" customHeight="1" thickBot="1">
      <c r="A18" s="60"/>
      <c r="B18" s="60"/>
      <c r="C18" s="61"/>
      <c r="D18" s="61"/>
      <c r="E18" s="61"/>
      <c r="F18" s="61"/>
      <c r="G18" s="61"/>
      <c r="H18" s="61"/>
      <c r="I18" s="61"/>
      <c r="J18" s="61"/>
      <c r="K18" s="61"/>
      <c r="L18" s="60"/>
      <c r="M18" s="60"/>
      <c r="N18" s="61"/>
      <c r="O18" s="61"/>
      <c r="P18" s="60"/>
      <c r="Q18" s="62"/>
      <c r="R18" s="63"/>
      <c r="S18" s="63"/>
      <c r="T18" s="63"/>
      <c r="U18" s="63"/>
      <c r="V18" s="63"/>
      <c r="W18" s="64"/>
      <c r="X18" s="64"/>
      <c r="Y18" s="65"/>
    </row>
    <row r="19" spans="1:25" s="66" customFormat="1" ht="18.75" customHeight="1" thickBot="1">
      <c r="A19" s="240" t="str">
        <f>IF($AE$1="中文",database!F24,IF($AE$1="English",database!F23))</f>
        <v>Remarks</v>
      </c>
      <c r="B19" s="240"/>
      <c r="C19" s="240"/>
      <c r="D19" s="67"/>
      <c r="E19" s="68"/>
      <c r="F19" s="68"/>
      <c r="G19" s="68"/>
      <c r="H19" s="68"/>
      <c r="I19" s="68"/>
      <c r="J19" s="68"/>
      <c r="K19" s="68"/>
      <c r="L19" s="68"/>
      <c r="M19" s="68"/>
      <c r="N19" s="68"/>
      <c r="O19" s="68"/>
      <c r="P19" s="68"/>
      <c r="Q19" s="68"/>
      <c r="R19" s="68"/>
      <c r="S19" s="68"/>
      <c r="T19" s="68"/>
      <c r="U19" s="68"/>
      <c r="V19" s="68"/>
      <c r="W19" s="68"/>
      <c r="X19" s="68"/>
      <c r="Y19" s="69"/>
    </row>
    <row r="20" spans="1:25" s="66" customFormat="1" ht="18.75" customHeight="1">
      <c r="A20" s="70">
        <v>1</v>
      </c>
      <c r="B20" s="241" t="str">
        <f>IF($AE$1="中文",database!G39,IF($AE$1="English",database!F39))</f>
        <v>RFQ data  received on</v>
      </c>
      <c r="C20" s="240"/>
      <c r="D20" s="240"/>
      <c r="E20" s="242"/>
      <c r="F20" s="243"/>
      <c r="G20" s="244"/>
      <c r="H20" s="71" t="str">
        <f>IF($AE$1="中文",database!K39,IF($AE$1="English",database!J39))</f>
        <v>include</v>
      </c>
      <c r="I20" s="245" t="s">
        <v>289</v>
      </c>
      <c r="J20" s="246"/>
      <c r="K20" s="72" t="s">
        <v>290</v>
      </c>
      <c r="L20" s="247" t="s">
        <v>291</v>
      </c>
      <c r="M20" s="248"/>
      <c r="N20" s="249" t="s">
        <v>292</v>
      </c>
      <c r="O20" s="246"/>
      <c r="P20" s="249"/>
      <c r="Q20" s="246"/>
      <c r="R20" s="73"/>
      <c r="S20" s="73"/>
      <c r="T20" s="73"/>
      <c r="U20" s="73"/>
      <c r="V20" s="73"/>
      <c r="W20" s="73"/>
      <c r="X20" s="73"/>
      <c r="Y20" s="74"/>
    </row>
    <row r="21" spans="1:25" s="66" customFormat="1" ht="18.75" customHeight="1">
      <c r="A21" s="75">
        <v>2</v>
      </c>
      <c r="B21" s="250" t="str">
        <f>IF($AE$1="中文",database!G48,IF($AE$1="English",database!F48))</f>
        <v>Lead time</v>
      </c>
      <c r="C21" s="251"/>
      <c r="D21" s="251"/>
      <c r="E21" s="252"/>
      <c r="F21" s="250" t="str">
        <f>IF($AE$1="中文",database!K42,IF($AE$1="English",database!J42))</f>
        <v xml:space="preserve">DFM report: 2-4 working days.  Mold deisgn:  7-10 working days.  FOT time:  as above, calculated from the date when customer mold design approved or released.  </v>
      </c>
      <c r="G21" s="251"/>
      <c r="H21" s="251"/>
      <c r="I21" s="251"/>
      <c r="J21" s="251"/>
      <c r="K21" s="251"/>
      <c r="L21" s="251"/>
      <c r="M21" s="251"/>
      <c r="N21" s="251"/>
      <c r="O21" s="251"/>
      <c r="P21" s="251"/>
      <c r="Q21" s="251"/>
      <c r="R21" s="251"/>
      <c r="S21" s="251"/>
      <c r="T21" s="251"/>
      <c r="U21" s="251"/>
      <c r="V21" s="251"/>
      <c r="W21" s="251"/>
      <c r="X21" s="251"/>
      <c r="Y21" s="253"/>
    </row>
    <row r="22" spans="1:25" s="66" customFormat="1" ht="18.75" customHeight="1">
      <c r="A22" s="75">
        <v>3</v>
      </c>
      <c r="B22" s="250" t="str">
        <f>IF($AE$1="中文",database!G40,IF($AE$1="English",database!F40))</f>
        <v>Mold life guaranteed</v>
      </c>
      <c r="C22" s="251"/>
      <c r="D22" s="251"/>
      <c r="E22" s="252"/>
      <c r="F22" s="254" t="s">
        <v>293</v>
      </c>
      <c r="G22" s="255"/>
      <c r="H22" s="251" t="str">
        <f>IF($AE$1="中文",database!K40,IF($AE$1="English",database!J40))</f>
        <v>in proper opertation (Period of 2 years after mold delivered )</v>
      </c>
      <c r="I22" s="251"/>
      <c r="J22" s="251"/>
      <c r="K22" s="251"/>
      <c r="L22" s="251"/>
      <c r="M22" s="251"/>
      <c r="N22" s="251"/>
      <c r="O22" s="251"/>
      <c r="P22" s="251"/>
      <c r="Q22" s="251"/>
      <c r="R22" s="251"/>
      <c r="S22" s="251"/>
      <c r="T22" s="251"/>
      <c r="U22" s="251"/>
      <c r="V22" s="251"/>
      <c r="W22" s="251"/>
      <c r="X22" s="251"/>
      <c r="Y22" s="253"/>
    </row>
    <row r="23" spans="1:25" s="66" customFormat="1" ht="18.75" customHeight="1">
      <c r="A23" s="75">
        <v>4</v>
      </c>
      <c r="B23" s="250" t="str">
        <f>IF($AE$1="中文",database!G41,IF($AE$1="English",database!F41))</f>
        <v>Mold base standard</v>
      </c>
      <c r="C23" s="251"/>
      <c r="D23" s="251"/>
      <c r="E23" s="252"/>
      <c r="F23" s="254" t="s">
        <v>294</v>
      </c>
      <c r="G23" s="255"/>
      <c r="H23" s="256"/>
      <c r="I23" s="256"/>
      <c r="J23" s="256"/>
      <c r="K23" s="256"/>
      <c r="L23" s="256"/>
      <c r="M23" s="256"/>
      <c r="N23" s="256"/>
      <c r="O23" s="256"/>
      <c r="P23" s="256"/>
      <c r="Q23" s="256"/>
      <c r="R23" s="256"/>
      <c r="S23" s="256"/>
      <c r="T23" s="256"/>
      <c r="U23" s="256"/>
      <c r="V23" s="256"/>
      <c r="W23" s="256"/>
      <c r="X23" s="256"/>
      <c r="Y23" s="257"/>
    </row>
    <row r="24" spans="1:25" s="66" customFormat="1" ht="18.75" customHeight="1">
      <c r="A24" s="75">
        <v>5</v>
      </c>
      <c r="B24" s="250" t="str">
        <f>IF($AE$1="中文",database!G42,IF($AE$1="English",database!F42))</f>
        <v>Mold plate steel type</v>
      </c>
      <c r="C24" s="251"/>
      <c r="D24" s="251"/>
      <c r="E24" s="252"/>
      <c r="F24" s="254" t="s">
        <v>295</v>
      </c>
      <c r="G24" s="255"/>
      <c r="H24" s="255"/>
      <c r="I24" s="255"/>
      <c r="J24" s="255"/>
      <c r="K24" s="255"/>
      <c r="L24" s="255"/>
      <c r="M24" s="255"/>
      <c r="N24" s="255"/>
      <c r="O24" s="78"/>
      <c r="P24" s="78"/>
      <c r="Q24" s="78"/>
      <c r="R24" s="78"/>
      <c r="S24" s="78"/>
      <c r="T24" s="78"/>
      <c r="U24" s="78"/>
      <c r="V24" s="78"/>
      <c r="W24" s="78"/>
      <c r="X24" s="78"/>
      <c r="Y24" s="78"/>
    </row>
    <row r="25" spans="1:25" s="66" customFormat="1" ht="18.75" customHeight="1">
      <c r="A25" s="75">
        <v>6</v>
      </c>
      <c r="B25" s="250" t="str">
        <f>IF($AE$1="中文",database!G43,IF($AE$1="English",database!F43))</f>
        <v>Mold base components</v>
      </c>
      <c r="C25" s="251"/>
      <c r="D25" s="251"/>
      <c r="E25" s="252"/>
      <c r="F25" s="254" t="s">
        <v>296</v>
      </c>
      <c r="G25" s="255"/>
      <c r="H25" s="258"/>
      <c r="I25" s="258"/>
      <c r="J25" s="258"/>
      <c r="K25" s="258"/>
      <c r="L25" s="258"/>
      <c r="M25" s="258"/>
      <c r="N25" s="258"/>
      <c r="O25" s="258"/>
      <c r="P25" s="258"/>
      <c r="Q25" s="258"/>
      <c r="R25" s="258"/>
      <c r="S25" s="258"/>
      <c r="T25" s="258"/>
      <c r="U25" s="258"/>
      <c r="V25" s="258"/>
      <c r="W25" s="258"/>
      <c r="X25" s="258"/>
      <c r="Y25" s="259"/>
    </row>
    <row r="26" spans="1:25" s="66" customFormat="1" ht="18.75" customHeight="1">
      <c r="A26" s="75">
        <v>7</v>
      </c>
      <c r="B26" s="250" t="str">
        <f>IF($AE$1="中文",database!G44,IF($AE$1="English",database!F44))</f>
        <v>Mold components</v>
      </c>
      <c r="C26" s="251"/>
      <c r="D26" s="251"/>
      <c r="E26" s="252"/>
      <c r="F26" s="254" t="s">
        <v>297</v>
      </c>
      <c r="G26" s="255"/>
      <c r="H26" s="79"/>
      <c r="I26" s="80"/>
      <c r="J26" s="80"/>
      <c r="K26" s="80"/>
      <c r="L26" s="80"/>
      <c r="M26" s="80"/>
      <c r="N26" s="80"/>
      <c r="O26" s="80"/>
      <c r="P26" s="80"/>
      <c r="Q26" s="80"/>
      <c r="R26" s="80"/>
      <c r="S26" s="80"/>
      <c r="T26" s="80"/>
      <c r="U26" s="80"/>
      <c r="V26" s="80"/>
      <c r="W26" s="80"/>
      <c r="X26" s="80"/>
      <c r="Y26" s="81"/>
    </row>
    <row r="27" spans="1:25" s="66" customFormat="1" ht="18.75" customHeight="1">
      <c r="A27" s="75">
        <v>8</v>
      </c>
      <c r="B27" s="250" t="str">
        <f>IF($AE$1="中文",database!G45,IF($AE$1="English",database!F45))</f>
        <v>Delivery term</v>
      </c>
      <c r="C27" s="251"/>
      <c r="D27" s="251"/>
      <c r="E27" s="252"/>
      <c r="F27" s="254" t="s">
        <v>298</v>
      </c>
      <c r="G27" s="255"/>
      <c r="H27" s="78"/>
      <c r="I27" s="78"/>
      <c r="J27" s="78"/>
      <c r="K27" s="78"/>
      <c r="L27" s="78"/>
      <c r="M27" s="78"/>
      <c r="N27" s="78"/>
      <c r="O27" s="78"/>
      <c r="P27" s="78"/>
      <c r="Q27" s="78"/>
      <c r="R27" s="78"/>
      <c r="S27" s="78"/>
      <c r="T27" s="78"/>
      <c r="U27" s="78"/>
      <c r="V27" s="78"/>
      <c r="W27" s="78"/>
      <c r="X27" s="78"/>
      <c r="Y27" s="82"/>
    </row>
    <row r="28" spans="1:25" s="66" customFormat="1" ht="18.75" customHeight="1">
      <c r="A28" s="75">
        <v>9</v>
      </c>
      <c r="B28" s="250" t="str">
        <f>IF($AE$1="中文",database!G49,IF($AE$1="English",database!F49))</f>
        <v>Plastic try material</v>
      </c>
      <c r="C28" s="251"/>
      <c r="D28" s="251"/>
      <c r="E28" s="252"/>
      <c r="F28" s="260" t="s">
        <v>299</v>
      </c>
      <c r="G28" s="261"/>
      <c r="H28" s="261"/>
      <c r="I28" s="261"/>
      <c r="J28" s="261"/>
      <c r="K28" s="261"/>
      <c r="L28" s="261"/>
      <c r="M28" s="261"/>
      <c r="N28" s="261"/>
      <c r="O28" s="261"/>
      <c r="P28" s="261"/>
      <c r="Q28" s="261"/>
      <c r="R28" s="78"/>
      <c r="S28" s="78"/>
      <c r="T28" s="78"/>
      <c r="U28" s="78"/>
      <c r="V28" s="78"/>
      <c r="W28" s="78"/>
      <c r="X28" s="78"/>
      <c r="Y28" s="78"/>
    </row>
    <row r="29" spans="1:25" s="66" customFormat="1" ht="18.75" customHeight="1">
      <c r="A29" s="75">
        <v>10</v>
      </c>
      <c r="B29" s="250" t="str">
        <f>IF($AE$1="中文",database!G50,IF($AE$1="English",database!F50))</f>
        <v>Testing samples</v>
      </c>
      <c r="C29" s="251"/>
      <c r="D29" s="251"/>
      <c r="E29" s="252"/>
      <c r="F29" s="250" t="str">
        <f>IF($AE$1="中文",database!K48,IF($AE$1="English",database!J48))</f>
        <v xml:space="preserve">Include 10 to 30 pcs samples at  3 times as most.  Customer extra required samples will be charged separately. </v>
      </c>
      <c r="G29" s="251"/>
      <c r="H29" s="251"/>
      <c r="I29" s="251"/>
      <c r="J29" s="251"/>
      <c r="K29" s="251"/>
      <c r="L29" s="251"/>
      <c r="M29" s="251"/>
      <c r="N29" s="251"/>
      <c r="O29" s="251"/>
      <c r="P29" s="251"/>
      <c r="Q29" s="251"/>
      <c r="R29" s="251"/>
      <c r="S29" s="251"/>
      <c r="T29" s="251"/>
      <c r="U29" s="251"/>
      <c r="V29" s="251"/>
      <c r="W29" s="251"/>
      <c r="X29" s="251"/>
      <c r="Y29" s="253"/>
    </row>
    <row r="30" spans="1:25" s="66" customFormat="1" ht="18.75" customHeight="1">
      <c r="A30" s="75">
        <v>11</v>
      </c>
      <c r="B30" s="250" t="str">
        <f>IF($AE$1="中文",database!G51,IF($AE$1="English",database!F51))</f>
        <v>Sample shipment cost</v>
      </c>
      <c r="C30" s="251"/>
      <c r="D30" s="251"/>
      <c r="E30" s="252"/>
      <c r="F30" s="254" t="s">
        <v>300</v>
      </c>
      <c r="G30" s="255"/>
      <c r="H30" s="76"/>
      <c r="I30" s="76"/>
      <c r="J30" s="76"/>
      <c r="K30" s="76"/>
      <c r="L30" s="76"/>
      <c r="M30" s="76"/>
      <c r="N30" s="76"/>
      <c r="O30" s="76"/>
      <c r="P30" s="76"/>
      <c r="Q30" s="76"/>
      <c r="R30" s="76"/>
      <c r="S30" s="76"/>
      <c r="T30" s="76"/>
      <c r="U30" s="76"/>
      <c r="V30" s="76"/>
      <c r="W30" s="76"/>
      <c r="X30" s="76"/>
      <c r="Y30" s="77"/>
    </row>
    <row r="31" spans="1:25" s="66" customFormat="1" ht="18.75" customHeight="1">
      <c r="A31" s="75">
        <v>11</v>
      </c>
      <c r="B31" s="250" t="str">
        <f>IF($AE$1="中文",database!G46,IF($AE$1="English",database!F46))</f>
        <v>Cooper electrode</v>
      </c>
      <c r="C31" s="251"/>
      <c r="D31" s="251"/>
      <c r="E31" s="252"/>
      <c r="F31" s="254" t="s">
        <v>301</v>
      </c>
      <c r="G31" s="255"/>
      <c r="H31" s="78"/>
      <c r="I31" s="80"/>
      <c r="J31" s="80"/>
      <c r="K31" s="80"/>
      <c r="L31" s="80"/>
      <c r="M31" s="80"/>
      <c r="N31" s="80"/>
      <c r="O31" s="80"/>
      <c r="P31" s="80"/>
      <c r="Q31" s="80"/>
      <c r="R31" s="80"/>
      <c r="S31" s="80"/>
      <c r="T31" s="80"/>
      <c r="U31" s="80"/>
      <c r="V31" s="80"/>
      <c r="W31" s="80"/>
      <c r="X31" s="80"/>
      <c r="Y31" s="81"/>
    </row>
    <row r="32" spans="1:25" s="66" customFormat="1" ht="18.75" customHeight="1">
      <c r="A32" s="75">
        <v>12</v>
      </c>
      <c r="B32" s="250" t="str">
        <f>IF($AE$1="中文",database!G47,IF($AE$1="English",database!F47))</f>
        <v>Cycle time</v>
      </c>
      <c r="C32" s="251"/>
      <c r="D32" s="251"/>
      <c r="E32" s="252"/>
      <c r="F32" s="250" t="str">
        <f>IF($AE$1="中文",database!K41,IF($AE$1="English",database!J41))</f>
        <v>The cycle time mentioned above is based on experience.It varies according to different raw material/Equipement/Production process/Condition.</v>
      </c>
      <c r="G32" s="251"/>
      <c r="H32" s="251"/>
      <c r="I32" s="251"/>
      <c r="J32" s="251"/>
      <c r="K32" s="251"/>
      <c r="L32" s="251"/>
      <c r="M32" s="251"/>
      <c r="N32" s="251"/>
      <c r="O32" s="251"/>
      <c r="P32" s="251"/>
      <c r="Q32" s="251"/>
      <c r="R32" s="251"/>
      <c r="S32" s="251"/>
      <c r="T32" s="251"/>
      <c r="U32" s="251"/>
      <c r="V32" s="251"/>
      <c r="W32" s="251"/>
      <c r="X32" s="251"/>
      <c r="Y32" s="253"/>
    </row>
    <row r="33" spans="1:25" s="66" customFormat="1" ht="18.75" customHeight="1">
      <c r="A33" s="75">
        <v>13</v>
      </c>
      <c r="B33" s="250" t="str">
        <f>IF($AE$1="中文",database!G52,IF($AE$1="English",database!F52))</f>
        <v>Mold approval</v>
      </c>
      <c r="C33" s="251"/>
      <c r="D33" s="251"/>
      <c r="E33" s="252"/>
      <c r="F33" s="254" t="s">
        <v>302</v>
      </c>
      <c r="G33" s="262"/>
      <c r="H33" s="263" t="s">
        <v>303</v>
      </c>
      <c r="I33" s="255"/>
      <c r="J33" s="262"/>
      <c r="K33" s="263" t="s">
        <v>304</v>
      </c>
      <c r="L33" s="255"/>
      <c r="M33" s="262"/>
      <c r="N33" s="255" t="s">
        <v>305</v>
      </c>
      <c r="O33" s="255"/>
      <c r="P33" s="255"/>
      <c r="Q33" s="255"/>
      <c r="R33" s="80"/>
      <c r="S33" s="80"/>
      <c r="T33" s="80"/>
      <c r="U33" s="80"/>
      <c r="V33" s="80"/>
      <c r="W33" s="80"/>
      <c r="X33" s="80"/>
      <c r="Y33" s="80"/>
    </row>
    <row r="34" spans="1:25" s="66" customFormat="1" ht="18.75" customHeight="1">
      <c r="A34" s="270">
        <v>14</v>
      </c>
      <c r="B34" s="271" t="str">
        <f>IF($AE$1="中文",database!G53,IF($AE$1="English",database!F53))</f>
        <v>After sales service</v>
      </c>
      <c r="C34" s="272"/>
      <c r="D34" s="272"/>
      <c r="E34" s="273"/>
      <c r="F34" s="250" t="str">
        <f>IF($AE$1="中文",database!K59,IF($AE$1="English",database!J59))</f>
        <v>Technical support in 1-2 working days.</v>
      </c>
      <c r="G34" s="251"/>
      <c r="H34" s="251"/>
      <c r="I34" s="251"/>
      <c r="J34" s="251"/>
      <c r="K34" s="251"/>
      <c r="L34" s="251"/>
      <c r="M34" s="251"/>
      <c r="N34" s="251"/>
      <c r="O34" s="251"/>
      <c r="P34" s="251"/>
      <c r="Q34" s="251"/>
      <c r="R34" s="251"/>
      <c r="S34" s="251"/>
      <c r="T34" s="251"/>
      <c r="U34" s="251"/>
      <c r="V34" s="251"/>
      <c r="W34" s="251"/>
      <c r="X34" s="251"/>
      <c r="Y34" s="253"/>
    </row>
    <row r="35" spans="1:25" s="66" customFormat="1" ht="18.75" customHeight="1">
      <c r="A35" s="270"/>
      <c r="B35" s="274"/>
      <c r="C35" s="275"/>
      <c r="D35" s="275"/>
      <c r="E35" s="276"/>
      <c r="F35" s="250" t="str">
        <f>IF($AE$1="中文",database!K60,IF($AE$1="English",database!J60))</f>
        <v>If the issues are caused due to improper operation by customer, the cost occurred will be charged to customer.</v>
      </c>
      <c r="G35" s="251"/>
      <c r="H35" s="251"/>
      <c r="I35" s="251"/>
      <c r="J35" s="251"/>
      <c r="K35" s="251"/>
      <c r="L35" s="251"/>
      <c r="M35" s="251"/>
      <c r="N35" s="251"/>
      <c r="O35" s="251"/>
      <c r="P35" s="251"/>
      <c r="Q35" s="251"/>
      <c r="R35" s="251"/>
      <c r="S35" s="251"/>
      <c r="T35" s="251"/>
      <c r="U35" s="251"/>
      <c r="V35" s="251"/>
      <c r="W35" s="251"/>
      <c r="X35" s="251"/>
      <c r="Y35" s="253"/>
    </row>
    <row r="36" spans="1:25" s="66" customFormat="1" ht="18.75" customHeight="1">
      <c r="A36" s="270"/>
      <c r="B36" s="277"/>
      <c r="C36" s="278"/>
      <c r="D36" s="278"/>
      <c r="E36" s="279"/>
      <c r="F36" s="250" t="str">
        <f>IF($AE$1="中文",database!K61,IF($AE$1="English",database!J61))</f>
        <v xml:space="preserve">Oversea service available, travling &amp; service cost need to be discussed case by case. </v>
      </c>
      <c r="G36" s="251"/>
      <c r="H36" s="251"/>
      <c r="I36" s="251"/>
      <c r="J36" s="251"/>
      <c r="K36" s="251"/>
      <c r="L36" s="251"/>
      <c r="M36" s="251"/>
      <c r="N36" s="251"/>
      <c r="O36" s="251"/>
      <c r="P36" s="251"/>
      <c r="Q36" s="251"/>
      <c r="R36" s="251"/>
      <c r="S36" s="251"/>
      <c r="T36" s="251"/>
      <c r="U36" s="251"/>
      <c r="V36" s="251"/>
      <c r="W36" s="251"/>
      <c r="X36" s="251"/>
      <c r="Y36" s="253"/>
    </row>
    <row r="37" spans="1:25" s="66" customFormat="1" ht="18.75" customHeight="1">
      <c r="A37" s="270">
        <v>15</v>
      </c>
      <c r="B37" s="271" t="str">
        <f>IF($AE$1="中文",database!G55,IF($AE$1="English",database!F55))</f>
        <v>Payment terms</v>
      </c>
      <c r="C37" s="272"/>
      <c r="D37" s="272"/>
      <c r="E37" s="273"/>
      <c r="F37" s="250" t="str">
        <f>IF($AE$1="中文",database!K62,IF($AE$1="English",database!J62))</f>
        <v>Hot runner system : 100% paid upon PO . Mold : 50% with order before mold start;    30% after T1 sample delivery in 30 days;    20% after mold approval &amp; before mold delivery.</v>
      </c>
      <c r="G37" s="251"/>
      <c r="H37" s="251"/>
      <c r="I37" s="251"/>
      <c r="J37" s="251"/>
      <c r="K37" s="251"/>
      <c r="L37" s="251"/>
      <c r="M37" s="251"/>
      <c r="N37" s="251"/>
      <c r="O37" s="251"/>
      <c r="P37" s="251"/>
      <c r="Q37" s="251"/>
      <c r="R37" s="251"/>
      <c r="S37" s="251"/>
      <c r="T37" s="251"/>
      <c r="U37" s="251"/>
      <c r="V37" s="251"/>
      <c r="W37" s="251"/>
      <c r="X37" s="251"/>
      <c r="Y37" s="253"/>
    </row>
    <row r="38" spans="1:25" s="66" customFormat="1" ht="18.75" customHeight="1">
      <c r="A38" s="270"/>
      <c r="B38" s="277"/>
      <c r="C38" s="278"/>
      <c r="D38" s="278"/>
      <c r="E38" s="279"/>
      <c r="F38" s="250" t="str">
        <f>IF($AE$1="中文",database!K63,IF($AE$1="English",database!J63))</f>
        <v xml:space="preserve"> Over 90 days after T1 sample delivered, we could not receive any feedback from customer, we will consider the samples are approved and charge the final payment in time.</v>
      </c>
      <c r="G38" s="251"/>
      <c r="H38" s="251"/>
      <c r="I38" s="251"/>
      <c r="J38" s="251"/>
      <c r="K38" s="251"/>
      <c r="L38" s="251"/>
      <c r="M38" s="251"/>
      <c r="N38" s="251"/>
      <c r="O38" s="251"/>
      <c r="P38" s="251"/>
      <c r="Q38" s="251"/>
      <c r="R38" s="251"/>
      <c r="S38" s="251"/>
      <c r="T38" s="251"/>
      <c r="U38" s="251"/>
      <c r="V38" s="251"/>
      <c r="W38" s="251"/>
      <c r="X38" s="251"/>
      <c r="Y38" s="253"/>
    </row>
    <row r="39" spans="1:25" s="66" customFormat="1" ht="18.75" customHeight="1" thickBot="1">
      <c r="A39" s="83">
        <v>16</v>
      </c>
      <c r="B39" s="264" t="str">
        <f>IF($AE$1="中文",database!G57,IF($AE$1="English",database!F57))</f>
        <v>Quotation valid days</v>
      </c>
      <c r="C39" s="265"/>
      <c r="D39" s="265"/>
      <c r="E39" s="266"/>
      <c r="F39" s="264" t="str">
        <f>IF($AE$1="中文",database!K64,IF($AE$1="English",database!J64))</f>
        <v>30days</v>
      </c>
      <c r="G39" s="265"/>
      <c r="H39" s="84"/>
      <c r="I39" s="84"/>
      <c r="J39" s="84"/>
      <c r="K39" s="84"/>
      <c r="L39" s="84"/>
      <c r="M39" s="84"/>
      <c r="N39" s="84"/>
      <c r="O39" s="84"/>
      <c r="P39" s="84"/>
      <c r="Q39" s="84"/>
      <c r="R39" s="84"/>
      <c r="S39" s="84"/>
      <c r="T39" s="84"/>
      <c r="U39" s="84"/>
      <c r="V39" s="84"/>
      <c r="W39" s="84"/>
      <c r="X39" s="84"/>
      <c r="Y39" s="85"/>
    </row>
    <row r="40" spans="1:25" s="86" customFormat="1" ht="17.25" customHeight="1">
      <c r="A40" s="87" t="s">
        <v>306</v>
      </c>
      <c r="B40" s="88"/>
      <c r="C40" s="88"/>
      <c r="D40" s="88"/>
      <c r="E40" s="88"/>
      <c r="F40" s="88"/>
      <c r="G40" s="89"/>
      <c r="H40" s="89"/>
      <c r="I40" s="89"/>
      <c r="J40" s="89"/>
      <c r="K40" s="89"/>
      <c r="L40" s="89"/>
      <c r="M40" s="89"/>
      <c r="N40" s="89"/>
      <c r="O40" s="89"/>
      <c r="P40" s="89"/>
      <c r="Q40" s="89"/>
      <c r="R40" s="89"/>
      <c r="S40" s="89"/>
      <c r="T40" s="90"/>
      <c r="U40" s="88"/>
      <c r="V40" s="88"/>
      <c r="W40" s="88"/>
      <c r="X40" s="88"/>
      <c r="Y40" s="91"/>
    </row>
    <row r="41" spans="1:25" s="92" customFormat="1" ht="17.25" customHeight="1" thickBot="1">
      <c r="A41" s="93" t="s">
        <v>307</v>
      </c>
      <c r="B41" s="94"/>
      <c r="C41" s="94"/>
      <c r="D41" s="94"/>
      <c r="E41" s="94"/>
      <c r="F41" s="94"/>
      <c r="G41" s="95" t="s">
        <v>308</v>
      </c>
      <c r="H41" s="96" t="s">
        <v>309</v>
      </c>
      <c r="I41" s="96"/>
      <c r="J41" s="96"/>
      <c r="K41" s="96"/>
      <c r="L41" s="96"/>
      <c r="M41" s="97" t="s">
        <v>310</v>
      </c>
      <c r="N41" s="97"/>
      <c r="O41" s="96"/>
      <c r="P41" s="96"/>
      <c r="Q41" s="96"/>
      <c r="R41" s="97"/>
      <c r="S41" s="97" t="s">
        <v>311</v>
      </c>
      <c r="T41" s="98" t="s">
        <v>312</v>
      </c>
      <c r="U41" s="96"/>
      <c r="V41" s="96"/>
      <c r="W41" s="96"/>
      <c r="X41" s="96"/>
      <c r="Y41" s="99"/>
    </row>
    <row r="42" spans="1:25" s="100" customFormat="1" ht="15" customHeight="1">
      <c r="A42" s="267" t="str">
        <f>IF($AE$1="中文",database!D89,IF($AE$1="English",database!D88))</f>
        <v>Best regards!</v>
      </c>
      <c r="B42" s="267"/>
      <c r="C42" s="267"/>
      <c r="D42" s="267"/>
      <c r="E42" s="267"/>
      <c r="F42" s="101"/>
      <c r="G42" s="101"/>
      <c r="H42" s="101"/>
      <c r="R42" s="102"/>
      <c r="S42" s="102"/>
      <c r="T42" s="102"/>
    </row>
    <row r="43" spans="1:25" s="103" customFormat="1" ht="61.5" customHeight="1" thickBot="1">
      <c r="A43" s="104"/>
      <c r="B43" s="104"/>
      <c r="C43" s="105"/>
      <c r="D43" s="105"/>
      <c r="E43" s="105"/>
      <c r="F43" s="104"/>
      <c r="G43" s="104"/>
      <c r="O43" s="106" t="str">
        <f>IF($AE$1="中文",database!D83,IF($AE$1="English",database!D82))</f>
        <v xml:space="preserve">Audited by： </v>
      </c>
      <c r="P43" s="107"/>
      <c r="Q43" s="107"/>
      <c r="R43" s="108"/>
      <c r="S43" s="106" t="str">
        <f>IF($AE$1="中文",database!D85,IF($AE$1="English",database!D84))</f>
        <v xml:space="preserve"> Approved by:   </v>
      </c>
      <c r="T43" s="109"/>
      <c r="U43" s="110"/>
    </row>
    <row r="44" spans="1:25" s="111" customFormat="1" ht="25.5" customHeight="1">
      <c r="A44" s="268" t="str">
        <f>IF($AE$1="中文",database!D87,IF($AE$1="English",database!D86))</f>
        <v>Pls. confirm and sign</v>
      </c>
      <c r="B44" s="268"/>
      <c r="C44" s="268"/>
      <c r="D44" s="268"/>
      <c r="E44" s="268"/>
      <c r="F44" s="268"/>
      <c r="G44" s="268"/>
      <c r="H44" s="112"/>
      <c r="I44" s="112"/>
      <c r="J44" s="112"/>
      <c r="K44" s="113"/>
      <c r="L44" s="113"/>
      <c r="M44" s="113"/>
      <c r="N44" s="113"/>
      <c r="O44" s="269" t="str">
        <f>A1</f>
        <v>WELLMEI MOLD AND PLASTICS INDUSTRIAL (HONG KONG) COMPANY LIMITED</v>
      </c>
      <c r="P44" s="269"/>
      <c r="Q44" s="269"/>
      <c r="R44" s="269"/>
      <c r="S44" s="269"/>
      <c r="T44" s="269"/>
      <c r="U44" s="269"/>
    </row>
  </sheetData>
  <mergeCells count="120">
    <mergeCell ref="F36:Y36"/>
    <mergeCell ref="F37:Y37"/>
    <mergeCell ref="F38:Y38"/>
    <mergeCell ref="B39:E39"/>
    <mergeCell ref="F39:G39"/>
    <mergeCell ref="A42:E42"/>
    <mergeCell ref="A44:G44"/>
    <mergeCell ref="O44:U44"/>
    <mergeCell ref="A34:A36"/>
    <mergeCell ref="A37:A38"/>
    <mergeCell ref="B34:E36"/>
    <mergeCell ref="B37:E38"/>
    <mergeCell ref="B32:E32"/>
    <mergeCell ref="F32:Y32"/>
    <mergeCell ref="B33:E33"/>
    <mergeCell ref="F33:G33"/>
    <mergeCell ref="H33:J33"/>
    <mergeCell ref="K33:M33"/>
    <mergeCell ref="N33:Q33"/>
    <mergeCell ref="F34:Y34"/>
    <mergeCell ref="F35:Y35"/>
    <mergeCell ref="B27:E27"/>
    <mergeCell ref="F27:G27"/>
    <mergeCell ref="B28:E28"/>
    <mergeCell ref="F28:Q28"/>
    <mergeCell ref="B29:E29"/>
    <mergeCell ref="F29:Y29"/>
    <mergeCell ref="B30:E30"/>
    <mergeCell ref="F30:G30"/>
    <mergeCell ref="B31:E31"/>
    <mergeCell ref="F31:G31"/>
    <mergeCell ref="B23:E23"/>
    <mergeCell ref="F23:G23"/>
    <mergeCell ref="H23:Y23"/>
    <mergeCell ref="B24:E24"/>
    <mergeCell ref="F24:N24"/>
    <mergeCell ref="B25:E25"/>
    <mergeCell ref="F25:G25"/>
    <mergeCell ref="H25:Y25"/>
    <mergeCell ref="B26:E26"/>
    <mergeCell ref="F26:G26"/>
    <mergeCell ref="B20:E20"/>
    <mergeCell ref="F20:G20"/>
    <mergeCell ref="I20:J20"/>
    <mergeCell ref="L20:M20"/>
    <mergeCell ref="N20:O20"/>
    <mergeCell ref="P20:Q20"/>
    <mergeCell ref="B21:E21"/>
    <mergeCell ref="F21:Y21"/>
    <mergeCell ref="B22:E22"/>
    <mergeCell ref="F22:G22"/>
    <mergeCell ref="H22:Y22"/>
    <mergeCell ref="B15:C15"/>
    <mergeCell ref="D15:E15"/>
    <mergeCell ref="B16:C16"/>
    <mergeCell ref="D16:E16"/>
    <mergeCell ref="A17:H17"/>
    <mergeCell ref="J17:K17"/>
    <mergeCell ref="L17:N17"/>
    <mergeCell ref="O17:Q17"/>
    <mergeCell ref="A19:C19"/>
    <mergeCell ref="A12:D12"/>
    <mergeCell ref="E12:F12"/>
    <mergeCell ref="G12:H12"/>
    <mergeCell ref="I12:J12"/>
    <mergeCell ref="L12:M12"/>
    <mergeCell ref="N12:Q12"/>
    <mergeCell ref="A13:D13"/>
    <mergeCell ref="E13:P13"/>
    <mergeCell ref="B14:C14"/>
    <mergeCell ref="D14:E14"/>
    <mergeCell ref="A9:B9"/>
    <mergeCell ref="C9:H9"/>
    <mergeCell ref="X9:Y9"/>
    <mergeCell ref="A10:B10"/>
    <mergeCell ref="C10:H10"/>
    <mergeCell ref="X10:Y10"/>
    <mergeCell ref="A11:R11"/>
    <mergeCell ref="S11:W11"/>
    <mergeCell ref="X11:Y11"/>
    <mergeCell ref="A5:B5"/>
    <mergeCell ref="C5:H5"/>
    <mergeCell ref="A6:B6"/>
    <mergeCell ref="C6:H6"/>
    <mergeCell ref="X6:Y6"/>
    <mergeCell ref="A7:B7"/>
    <mergeCell ref="C7:H7"/>
    <mergeCell ref="X7:Y7"/>
    <mergeCell ref="A8:B8"/>
    <mergeCell ref="C8:H8"/>
    <mergeCell ref="X8:Y8"/>
    <mergeCell ref="EL3:FD3"/>
    <mergeCell ref="FE3:FW3"/>
    <mergeCell ref="FX3:GP3"/>
    <mergeCell ref="GQ3:HI3"/>
    <mergeCell ref="HJ3:IB3"/>
    <mergeCell ref="IC3:IK3"/>
    <mergeCell ref="A4:Y4"/>
    <mergeCell ref="Z4:AA4"/>
    <mergeCell ref="AU4:BM4"/>
    <mergeCell ref="BN4:CF4"/>
    <mergeCell ref="CG4:CY4"/>
    <mergeCell ref="CZ4:DR4"/>
    <mergeCell ref="DS4:EK4"/>
    <mergeCell ref="EL4:FD4"/>
    <mergeCell ref="FE4:FW4"/>
    <mergeCell ref="FX4:GP4"/>
    <mergeCell ref="GQ4:HI4"/>
    <mergeCell ref="HJ4:IB4"/>
    <mergeCell ref="IC4:IK4"/>
    <mergeCell ref="AD2:AD4"/>
    <mergeCell ref="A1:Y1"/>
    <mergeCell ref="A2:Y2"/>
    <mergeCell ref="A3:Y3"/>
    <mergeCell ref="Z3:AA3"/>
    <mergeCell ref="AU3:BM3"/>
    <mergeCell ref="BN3:CF3"/>
    <mergeCell ref="CG3:CY3"/>
    <mergeCell ref="CZ3:DR3"/>
    <mergeCell ref="DS3:EK3"/>
  </mergeCells>
  <dataValidations count="16">
    <dataValidation type="list" allowBlank="1" showInputMessage="1" showErrorMessage="1" sqref="L12" xr:uid="{00000000-0002-0000-0400-000000000000}">
      <formula1>产品类型</formula1>
    </dataValidation>
    <dataValidation type="list" allowBlank="1" showInputMessage="1" showErrorMessage="1" sqref="AE1" xr:uid="{00000000-0002-0000-0400-000001000000}">
      <formula1>选择语言</formula1>
    </dataValidation>
    <dataValidation type="list" allowBlank="1" showInputMessage="1" showErrorMessage="1" sqref="AE3" xr:uid="{00000000-0002-0000-0400-000002000000}">
      <formula1>INDIRECT($AE$1)</formula1>
    </dataValidation>
    <dataValidation type="list" allowBlank="1" showInputMessage="1" showErrorMessage="1" sqref="F28" xr:uid="{00000000-0002-0000-0400-000003000000}">
      <formula1>是否包含试模材料</formula1>
    </dataValidation>
    <dataValidation type="list" allowBlank="1" showInputMessage="1" showErrorMessage="1" sqref="F22:G22" xr:uid="{00000000-0002-0000-0400-000004000000}">
      <formula1>模具保证寿命</formula1>
    </dataValidation>
    <dataValidation type="list" allowBlank="1" showInputMessage="1" showErrorMessage="1" sqref="X12" xr:uid="{00000000-0002-0000-0400-000005000000}">
      <formula1>供应商</formula1>
    </dataValidation>
    <dataValidation type="list" allowBlank="1" showInputMessage="1" showErrorMessage="1" sqref="X13" xr:uid="{00000000-0002-0000-0400-000006000000}">
      <formula1>币别</formula1>
    </dataValidation>
    <dataValidation type="list" allowBlank="1" showInputMessage="1" showErrorMessage="1" sqref="I20:L20 N20:Q20" xr:uid="{00000000-0002-0000-0400-000007000000}">
      <formula1>报价资料</formula1>
    </dataValidation>
    <dataValidation type="list" allowBlank="1" showInputMessage="1" showErrorMessage="1" sqref="F23:G23" xr:uid="{00000000-0002-0000-0400-000008000000}">
      <formula1>模胚标准</formula1>
    </dataValidation>
    <dataValidation type="list" allowBlank="1" showInputMessage="1" showErrorMessage="1" sqref="F24" xr:uid="{00000000-0002-0000-0400-000009000000}">
      <formula1>模胚材料</formula1>
    </dataValidation>
    <dataValidation type="list" allowBlank="1" showInputMessage="1" showErrorMessage="1" sqref="F25:G25" xr:uid="{00000000-0002-0000-0400-00000A000000}">
      <formula1>模胚配件</formula1>
    </dataValidation>
    <dataValidation type="list" allowBlank="1" showInputMessage="1" showErrorMessage="1" sqref="F26:G26" xr:uid="{00000000-0002-0000-0400-00000B000000}">
      <formula1>模具配件</formula1>
    </dataValidation>
    <dataValidation type="list" allowBlank="1" showInputMessage="1" showErrorMessage="1" sqref="F27:G27" xr:uid="{00000000-0002-0000-0400-00000C000000}">
      <formula1>交货方式</formula1>
    </dataValidation>
    <dataValidation type="list" allowBlank="1" showInputMessage="1" showErrorMessage="1" sqref="F33:Q33" xr:uid="{00000000-0002-0000-0400-00000D000000}">
      <formula1>模具验收报告</formula1>
    </dataValidation>
    <dataValidation type="list" allowBlank="1" showInputMessage="1" showErrorMessage="1" sqref="F30:G30" xr:uid="{00000000-0002-0000-0400-00000E000000}">
      <formula1>样板运费</formula1>
    </dataValidation>
    <dataValidation type="list" allowBlank="1" showInputMessage="1" showErrorMessage="1" sqref="F31:G31" xr:uid="{00000000-0002-0000-0400-00000F000000}">
      <formula1>是否包含铜公</formula1>
    </dataValidation>
  </dataValidations>
  <hyperlinks>
    <hyperlink ref="R12" r:id="rId1" xr:uid="{00000000-0004-0000-0400-000000000000}"/>
  </hyperlinks>
  <printOptions horizontalCentered="1"/>
  <pageMargins left="0.15625" right="0.15625" top="0.118055555555556" bottom="0.118055555555556" header="0.118055555555556" footer="0.118055555555556"/>
  <pageSetup paperSize="9" scale="67"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5145" r:id="rId5" name="Check Box 1">
              <controlPr defaultSize="0" autoLine="0" autoPict="0">
                <anchor moveWithCells="1" sizeWithCells="1">
                  <from>
                    <xdr:col>24</xdr:col>
                    <xdr:colOff>68580</xdr:colOff>
                    <xdr:row>11</xdr:row>
                    <xdr:rowOff>22860</xdr:rowOff>
                  </from>
                  <to>
                    <xdr:col>24</xdr:col>
                    <xdr:colOff>670560</xdr:colOff>
                    <xdr:row>11</xdr:row>
                    <xdr:rowOff>228600</xdr:rowOff>
                  </to>
                </anchor>
              </controlPr>
            </control>
          </mc:Choice>
        </mc:AlternateContent>
        <mc:AlternateContent xmlns:mc="http://schemas.openxmlformats.org/markup-compatibility/2006">
          <mc:Choice Requires="x14">
            <control shapeId="5146" r:id="rId6" name="Check Box 2">
              <controlPr defaultSize="0" autoLine="0" autoPict="0">
                <anchor moveWithCells="1" sizeWithCells="1">
                  <from>
                    <xdr:col>24</xdr:col>
                    <xdr:colOff>723900</xdr:colOff>
                    <xdr:row>11</xdr:row>
                    <xdr:rowOff>15240</xdr:rowOff>
                  </from>
                  <to>
                    <xdr:col>25</xdr:col>
                    <xdr:colOff>0</xdr:colOff>
                    <xdr:row>11</xdr:row>
                    <xdr:rowOff>220980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B0B9-9DF2-4652-9FB4-EF42B878978C}">
  <dimension ref="A1:AA117"/>
  <sheetViews>
    <sheetView topLeftCell="A49" workbookViewId="0">
      <selection activeCell="L4" sqref="L4:N4"/>
    </sheetView>
  </sheetViews>
  <sheetFormatPr defaultColWidth="9" defaultRowHeight="15.6"/>
  <cols>
    <col min="1" max="1" width="55.6640625" style="117" customWidth="1"/>
    <col min="2" max="2" width="19.109375" style="117" customWidth="1"/>
    <col min="3" max="4" width="9" style="117"/>
    <col min="5" max="5" width="15.33203125" style="117" customWidth="1"/>
    <col min="6" max="6" width="19.6640625" style="117" customWidth="1"/>
    <col min="7" max="9" width="9" style="117"/>
    <col min="10" max="10" width="67.88671875" style="117" customWidth="1"/>
    <col min="11" max="11" width="63.109375" style="117" customWidth="1"/>
    <col min="12" max="18" width="9" style="117"/>
    <col min="19" max="19" width="26.109375" style="117" customWidth="1"/>
    <col min="20" max="20" width="9" style="117"/>
    <col min="21" max="21" width="23" style="117" customWidth="1"/>
    <col min="22" max="22" width="12.33203125" style="117" customWidth="1"/>
    <col min="23" max="16384" width="9" style="117"/>
  </cols>
  <sheetData>
    <row r="1" spans="1:8">
      <c r="B1" s="116" t="s">
        <v>313</v>
      </c>
      <c r="C1" s="116">
        <v>1</v>
      </c>
      <c r="E1" s="117" t="s">
        <v>314</v>
      </c>
      <c r="F1" s="117">
        <v>1</v>
      </c>
      <c r="H1" s="117" t="s">
        <v>315</v>
      </c>
    </row>
    <row r="2" spans="1:8">
      <c r="B2" s="116" t="s">
        <v>316</v>
      </c>
      <c r="C2" s="116" t="s">
        <v>316</v>
      </c>
      <c r="E2" s="117" t="s">
        <v>317</v>
      </c>
      <c r="F2" s="117">
        <v>2</v>
      </c>
      <c r="H2" s="117" t="s">
        <v>318</v>
      </c>
    </row>
    <row r="3" spans="1:8">
      <c r="B3" s="116" t="s">
        <v>273</v>
      </c>
      <c r="C3" s="116" t="s">
        <v>319</v>
      </c>
      <c r="H3" s="117" t="s">
        <v>320</v>
      </c>
    </row>
    <row r="4" spans="1:8">
      <c r="H4" s="117" t="s">
        <v>321</v>
      </c>
    </row>
    <row r="5" spans="1:8">
      <c r="H5" s="117" t="s">
        <v>322</v>
      </c>
    </row>
    <row r="6" spans="1:8">
      <c r="H6" s="117" t="s">
        <v>323</v>
      </c>
    </row>
    <row r="7" spans="1:8">
      <c r="E7" s="117" t="s">
        <v>324</v>
      </c>
    </row>
    <row r="8" spans="1:8">
      <c r="E8" s="117" t="s">
        <v>317</v>
      </c>
    </row>
    <row r="12" spans="1:8">
      <c r="A12" s="117" t="s">
        <v>325</v>
      </c>
      <c r="B12" s="118" t="s">
        <v>326</v>
      </c>
    </row>
    <row r="13" spans="1:8">
      <c r="A13" s="117" t="s">
        <v>327</v>
      </c>
      <c r="B13" s="119" t="s">
        <v>328</v>
      </c>
      <c r="E13" s="117" t="s">
        <v>329</v>
      </c>
      <c r="F13" s="117" t="s">
        <v>330</v>
      </c>
    </row>
    <row r="14" spans="1:8">
      <c r="A14" s="117" t="s">
        <v>331</v>
      </c>
      <c r="B14" s="119" t="s">
        <v>332</v>
      </c>
      <c r="E14" s="117" t="s">
        <v>333</v>
      </c>
      <c r="F14" s="117" t="s">
        <v>334</v>
      </c>
    </row>
    <row r="15" spans="1:8">
      <c r="A15" s="117" t="s">
        <v>335</v>
      </c>
      <c r="B15" s="119" t="s">
        <v>336</v>
      </c>
      <c r="E15" s="117" t="s">
        <v>337</v>
      </c>
      <c r="F15" s="117" t="s">
        <v>338</v>
      </c>
    </row>
    <row r="16" spans="1:8">
      <c r="A16" s="117" t="s">
        <v>339</v>
      </c>
      <c r="B16" s="118" t="s">
        <v>340</v>
      </c>
    </row>
    <row r="17" spans="1:24">
      <c r="A17" s="117" t="s">
        <v>341</v>
      </c>
      <c r="B17" s="118" t="s">
        <v>341</v>
      </c>
      <c r="E17" s="117" t="s">
        <v>342</v>
      </c>
      <c r="F17" s="117" t="s">
        <v>343</v>
      </c>
    </row>
    <row r="18" spans="1:24">
      <c r="A18" s="117" t="s">
        <v>344</v>
      </c>
      <c r="B18" s="120" t="s">
        <v>345</v>
      </c>
    </row>
    <row r="19" spans="1:24">
      <c r="E19" s="117" t="s">
        <v>285</v>
      </c>
    </row>
    <row r="20" spans="1:24">
      <c r="A20" s="118" t="s">
        <v>346</v>
      </c>
      <c r="B20" s="120" t="s">
        <v>347</v>
      </c>
      <c r="E20" s="117" t="s">
        <v>348</v>
      </c>
    </row>
    <row r="21" spans="1:24">
      <c r="A21" s="121" t="s">
        <v>349</v>
      </c>
      <c r="B21" s="120" t="s">
        <v>350</v>
      </c>
      <c r="E21" s="117" t="s">
        <v>351</v>
      </c>
    </row>
    <row r="22" spans="1:24">
      <c r="A22" s="121" t="s">
        <v>335</v>
      </c>
      <c r="B22" s="120" t="s">
        <v>352</v>
      </c>
      <c r="E22" s="117" t="s">
        <v>353</v>
      </c>
    </row>
    <row r="23" spans="1:24">
      <c r="A23" s="122" t="s">
        <v>354</v>
      </c>
      <c r="B23" s="122" t="s">
        <v>354</v>
      </c>
      <c r="F23" s="123" t="s">
        <v>330</v>
      </c>
    </row>
    <row r="24" spans="1:24">
      <c r="A24" s="121" t="s">
        <v>355</v>
      </c>
      <c r="B24" s="120" t="s">
        <v>356</v>
      </c>
      <c r="F24" s="123" t="s">
        <v>329</v>
      </c>
    </row>
    <row r="25" spans="1:24">
      <c r="A25" s="118" t="s">
        <v>357</v>
      </c>
      <c r="B25" s="120" t="s">
        <v>358</v>
      </c>
    </row>
    <row r="27" spans="1:24" s="123" customFormat="1" ht="33.75" customHeight="1">
      <c r="A27" s="123" t="s">
        <v>359</v>
      </c>
      <c r="B27" s="123" t="s">
        <v>360</v>
      </c>
      <c r="C27" s="123" t="s">
        <v>361</v>
      </c>
      <c r="D27" s="123" t="s">
        <v>362</v>
      </c>
      <c r="E27" s="123" t="s">
        <v>363</v>
      </c>
      <c r="F27" s="123" t="s">
        <v>364</v>
      </c>
      <c r="G27" s="123" t="s">
        <v>365</v>
      </c>
      <c r="H27" s="123" t="s">
        <v>366</v>
      </c>
      <c r="I27" s="123" t="s">
        <v>367</v>
      </c>
      <c r="J27" s="123" t="s">
        <v>368</v>
      </c>
      <c r="K27" s="123" t="s">
        <v>369</v>
      </c>
      <c r="L27" s="123" t="s">
        <v>370</v>
      </c>
      <c r="M27" s="123" t="s">
        <v>371</v>
      </c>
      <c r="N27" s="123" t="s">
        <v>372</v>
      </c>
      <c r="O27" s="123" t="s">
        <v>373</v>
      </c>
      <c r="P27" s="123" t="s">
        <v>374</v>
      </c>
      <c r="Q27" s="123" t="s">
        <v>375</v>
      </c>
      <c r="R27" s="123" t="s">
        <v>376</v>
      </c>
      <c r="S27" s="123" t="s">
        <v>377</v>
      </c>
      <c r="T27" s="123" t="s">
        <v>378</v>
      </c>
      <c r="U27" s="123" t="s">
        <v>379</v>
      </c>
      <c r="V27" s="123" t="s">
        <v>380</v>
      </c>
      <c r="W27" s="123" t="s">
        <v>381</v>
      </c>
      <c r="X27" s="123" t="s">
        <v>330</v>
      </c>
    </row>
    <row r="28" spans="1:24" s="123" customFormat="1" ht="33.75" customHeight="1">
      <c r="A28" s="124" t="s">
        <v>382</v>
      </c>
      <c r="B28" s="123" t="s">
        <v>383</v>
      </c>
      <c r="C28" s="123" t="s">
        <v>384</v>
      </c>
      <c r="D28" s="123" t="s">
        <v>385</v>
      </c>
      <c r="E28" s="123" t="s">
        <v>386</v>
      </c>
      <c r="F28" s="123" t="s">
        <v>387</v>
      </c>
      <c r="G28" s="123" t="s">
        <v>388</v>
      </c>
      <c r="H28" s="123" t="s">
        <v>389</v>
      </c>
      <c r="I28" s="123" t="s">
        <v>390</v>
      </c>
      <c r="J28" s="123" t="s">
        <v>391</v>
      </c>
      <c r="K28" s="123" t="s">
        <v>392</v>
      </c>
      <c r="L28" s="123" t="s">
        <v>393</v>
      </c>
      <c r="M28" s="123" t="s">
        <v>394</v>
      </c>
      <c r="N28" s="123" t="s">
        <v>395</v>
      </c>
      <c r="O28" s="123" t="s">
        <v>396</v>
      </c>
      <c r="P28" s="123" t="s">
        <v>397</v>
      </c>
      <c r="Q28" s="123" t="s">
        <v>398</v>
      </c>
      <c r="R28" s="123" t="s">
        <v>399</v>
      </c>
      <c r="S28" s="123" t="s">
        <v>400</v>
      </c>
      <c r="T28" s="123" t="s">
        <v>401</v>
      </c>
      <c r="U28" s="123" t="s">
        <v>402</v>
      </c>
      <c r="V28" s="123" t="s">
        <v>403</v>
      </c>
      <c r="W28" s="123" t="s">
        <v>404</v>
      </c>
      <c r="X28" s="123" t="s">
        <v>329</v>
      </c>
    </row>
    <row r="29" spans="1:24">
      <c r="A29" s="118"/>
    </row>
    <row r="30" spans="1:24" ht="31.2">
      <c r="Q30" s="123" t="s">
        <v>377</v>
      </c>
    </row>
    <row r="31" spans="1:24">
      <c r="A31" s="117" t="s">
        <v>405</v>
      </c>
      <c r="B31" s="117" t="s">
        <v>406</v>
      </c>
      <c r="F31" s="117" t="s">
        <v>407</v>
      </c>
      <c r="G31" s="117" t="s">
        <v>408</v>
      </c>
      <c r="H31" s="117" t="s">
        <v>409</v>
      </c>
      <c r="I31" s="117" t="s">
        <v>410</v>
      </c>
      <c r="Q31" s="123" t="s">
        <v>400</v>
      </c>
    </row>
    <row r="32" spans="1:24">
      <c r="A32" s="117" t="s">
        <v>411</v>
      </c>
      <c r="B32" s="117" t="s">
        <v>412</v>
      </c>
      <c r="C32" s="117" t="s">
        <v>413</v>
      </c>
      <c r="H32" s="117" t="s">
        <v>414</v>
      </c>
      <c r="I32" s="117" t="s">
        <v>415</v>
      </c>
    </row>
    <row r="33" spans="1:16">
      <c r="A33" s="117" t="s">
        <v>416</v>
      </c>
      <c r="B33" s="117" t="s">
        <v>417</v>
      </c>
      <c r="H33" s="117" t="s">
        <v>418</v>
      </c>
      <c r="I33" s="117" t="s">
        <v>419</v>
      </c>
    </row>
    <row r="34" spans="1:16">
      <c r="A34" s="117" t="s">
        <v>420</v>
      </c>
      <c r="B34" s="117" t="s">
        <v>421</v>
      </c>
      <c r="H34" s="117" t="s">
        <v>422</v>
      </c>
      <c r="I34" s="117" t="s">
        <v>423</v>
      </c>
    </row>
    <row r="35" spans="1:16">
      <c r="A35" s="117" t="s">
        <v>424</v>
      </c>
      <c r="B35" s="125" t="s">
        <v>425</v>
      </c>
      <c r="H35" s="117" t="s">
        <v>426</v>
      </c>
      <c r="I35" s="117" t="s">
        <v>426</v>
      </c>
    </row>
    <row r="36" spans="1:16">
      <c r="A36" s="117" t="s">
        <v>284</v>
      </c>
      <c r="B36" s="125" t="s">
        <v>427</v>
      </c>
      <c r="H36" s="117" t="s">
        <v>428</v>
      </c>
      <c r="I36" s="117" t="s">
        <v>429</v>
      </c>
    </row>
    <row r="37" spans="1:16">
      <c r="A37" s="117" t="s">
        <v>430</v>
      </c>
      <c r="B37" s="125" t="s">
        <v>431</v>
      </c>
    </row>
    <row r="39" spans="1:16" ht="16.2" thickBot="1">
      <c r="A39" s="117" t="s">
        <v>432</v>
      </c>
      <c r="B39" s="117" t="s">
        <v>433</v>
      </c>
      <c r="F39" s="126" t="s">
        <v>434</v>
      </c>
      <c r="G39" s="117" t="s">
        <v>435</v>
      </c>
      <c r="J39" s="127" t="s">
        <v>436</v>
      </c>
      <c r="K39" s="117" t="s">
        <v>437</v>
      </c>
    </row>
    <row r="40" spans="1:16" ht="36" customHeight="1">
      <c r="A40" s="117" t="s">
        <v>438</v>
      </c>
      <c r="B40" s="117" t="s">
        <v>439</v>
      </c>
      <c r="F40" s="126" t="s">
        <v>440</v>
      </c>
      <c r="G40" s="117" t="s">
        <v>405</v>
      </c>
      <c r="J40" s="123" t="s">
        <v>441</v>
      </c>
      <c r="K40" s="123" t="s">
        <v>442</v>
      </c>
      <c r="L40" s="123"/>
      <c r="M40" s="123"/>
      <c r="N40" s="123"/>
      <c r="O40" s="123"/>
      <c r="P40" s="123"/>
    </row>
    <row r="41" spans="1:16" ht="36" customHeight="1">
      <c r="A41" s="117" t="s">
        <v>443</v>
      </c>
      <c r="B41" s="117" t="s">
        <v>444</v>
      </c>
      <c r="F41" s="128" t="s">
        <v>412</v>
      </c>
      <c r="G41" s="117" t="s">
        <v>411</v>
      </c>
      <c r="J41" s="123" t="s">
        <v>445</v>
      </c>
      <c r="K41" s="123" t="s">
        <v>446</v>
      </c>
      <c r="L41" s="123"/>
      <c r="M41" s="123"/>
      <c r="N41" s="123"/>
      <c r="O41" s="123"/>
      <c r="P41" s="123"/>
    </row>
    <row r="42" spans="1:16" ht="36" customHeight="1">
      <c r="F42" s="128" t="s">
        <v>417</v>
      </c>
      <c r="G42" s="117" t="s">
        <v>447</v>
      </c>
      <c r="J42" s="123" t="s">
        <v>448</v>
      </c>
      <c r="K42" s="123" t="s">
        <v>449</v>
      </c>
      <c r="L42" s="123"/>
      <c r="M42" s="123"/>
      <c r="N42" s="123"/>
      <c r="O42" s="123"/>
      <c r="P42" s="123"/>
    </row>
    <row r="43" spans="1:16" ht="49.5" customHeight="1">
      <c r="A43" s="117" t="s">
        <v>450</v>
      </c>
      <c r="B43" s="117" t="s">
        <v>451</v>
      </c>
      <c r="F43" s="128" t="s">
        <v>421</v>
      </c>
      <c r="G43" s="117" t="s">
        <v>420</v>
      </c>
      <c r="J43" s="129" t="s">
        <v>452</v>
      </c>
      <c r="K43" s="123"/>
      <c r="L43" s="123"/>
      <c r="M43" s="123"/>
      <c r="N43" s="123"/>
      <c r="O43" s="123"/>
      <c r="P43" s="123"/>
    </row>
    <row r="44" spans="1:16" ht="55.5" customHeight="1">
      <c r="A44" s="117" t="s">
        <v>453</v>
      </c>
      <c r="B44" s="117" t="s">
        <v>454</v>
      </c>
      <c r="F44" s="128" t="s">
        <v>425</v>
      </c>
      <c r="G44" s="117" t="s">
        <v>424</v>
      </c>
      <c r="J44" s="129" t="s">
        <v>299</v>
      </c>
      <c r="K44" s="123"/>
      <c r="L44" s="123"/>
      <c r="M44" s="123"/>
      <c r="N44" s="123"/>
      <c r="O44" s="123"/>
      <c r="P44" s="123"/>
    </row>
    <row r="45" spans="1:16" ht="36" customHeight="1">
      <c r="A45" s="117" t="s">
        <v>455</v>
      </c>
      <c r="B45" s="117" t="s">
        <v>293</v>
      </c>
      <c r="F45" s="128" t="s">
        <v>456</v>
      </c>
      <c r="G45" s="117" t="s">
        <v>457</v>
      </c>
      <c r="J45" s="123" t="s">
        <v>458</v>
      </c>
      <c r="K45" s="123"/>
      <c r="L45" s="123"/>
      <c r="M45" s="123"/>
      <c r="N45" s="123"/>
      <c r="O45" s="123"/>
      <c r="P45" s="123"/>
    </row>
    <row r="46" spans="1:16" ht="61.5" customHeight="1">
      <c r="A46" s="117" t="s">
        <v>459</v>
      </c>
      <c r="B46" s="117" t="s">
        <v>460</v>
      </c>
      <c r="F46" s="128" t="s">
        <v>461</v>
      </c>
      <c r="G46" s="128" t="s">
        <v>462</v>
      </c>
      <c r="J46" s="123" t="s">
        <v>463</v>
      </c>
      <c r="K46" s="123"/>
      <c r="L46" s="123"/>
      <c r="M46" s="123"/>
      <c r="N46" s="123"/>
      <c r="O46" s="123"/>
      <c r="P46" s="123"/>
    </row>
    <row r="47" spans="1:16" ht="36" customHeight="1">
      <c r="A47" s="117" t="s">
        <v>464</v>
      </c>
      <c r="B47" s="117" t="s">
        <v>465</v>
      </c>
      <c r="F47" s="128" t="s">
        <v>466</v>
      </c>
      <c r="G47" s="117" t="s">
        <v>467</v>
      </c>
      <c r="J47" s="123"/>
      <c r="K47" s="123"/>
      <c r="L47" s="123"/>
      <c r="M47" s="123"/>
      <c r="N47" s="123"/>
      <c r="O47" s="123"/>
      <c r="P47" s="123"/>
    </row>
    <row r="48" spans="1:16" ht="36" customHeight="1">
      <c r="F48" s="128" t="s">
        <v>468</v>
      </c>
      <c r="G48" s="117" t="s">
        <v>469</v>
      </c>
      <c r="J48" s="130" t="s">
        <v>299</v>
      </c>
      <c r="K48" s="123" t="s">
        <v>470</v>
      </c>
      <c r="L48" s="123"/>
      <c r="M48" s="123"/>
      <c r="N48" s="123"/>
      <c r="O48" s="123"/>
      <c r="P48" s="123"/>
    </row>
    <row r="49" spans="1:27" ht="69.75" customHeight="1">
      <c r="A49" s="117" t="s">
        <v>471</v>
      </c>
      <c r="B49" s="117" t="s">
        <v>472</v>
      </c>
      <c r="F49" s="128" t="s">
        <v>473</v>
      </c>
      <c r="G49" s="117" t="s">
        <v>474</v>
      </c>
      <c r="J49" s="130" t="s">
        <v>475</v>
      </c>
      <c r="K49" s="123"/>
      <c r="L49" s="123"/>
      <c r="M49" s="123"/>
      <c r="N49" s="123"/>
      <c r="O49" s="123"/>
      <c r="P49" s="123"/>
    </row>
    <row r="50" spans="1:27" ht="36" customHeight="1">
      <c r="A50" s="117" t="s">
        <v>476</v>
      </c>
      <c r="B50" s="117" t="s">
        <v>477</v>
      </c>
      <c r="F50" s="128" t="s">
        <v>478</v>
      </c>
      <c r="G50" s="117" t="s">
        <v>479</v>
      </c>
      <c r="J50" s="130" t="s">
        <v>480</v>
      </c>
      <c r="K50" s="123"/>
      <c r="L50" s="123"/>
      <c r="M50" s="123"/>
      <c r="N50" s="123"/>
      <c r="O50" s="123"/>
      <c r="P50" s="123"/>
    </row>
    <row r="51" spans="1:27">
      <c r="A51" s="117" t="s">
        <v>481</v>
      </c>
      <c r="B51" s="117" t="s">
        <v>482</v>
      </c>
      <c r="F51" s="128" t="s">
        <v>483</v>
      </c>
      <c r="G51" s="117" t="s">
        <v>484</v>
      </c>
      <c r="J51" s="130" t="s">
        <v>485</v>
      </c>
      <c r="K51" s="123"/>
    </row>
    <row r="52" spans="1:27">
      <c r="A52" s="117" t="s">
        <v>486</v>
      </c>
      <c r="B52" s="117" t="s">
        <v>487</v>
      </c>
      <c r="F52" s="128" t="s">
        <v>488</v>
      </c>
      <c r="G52" s="117" t="s">
        <v>489</v>
      </c>
      <c r="J52" s="130" t="s">
        <v>490</v>
      </c>
      <c r="K52" s="123"/>
    </row>
    <row r="53" spans="1:27">
      <c r="A53" s="117" t="s">
        <v>491</v>
      </c>
      <c r="F53" s="128" t="s">
        <v>492</v>
      </c>
      <c r="G53" s="117" t="s">
        <v>493</v>
      </c>
      <c r="J53" s="130" t="s">
        <v>494</v>
      </c>
      <c r="K53" s="123"/>
    </row>
    <row r="54" spans="1:27">
      <c r="F54" s="128"/>
      <c r="J54" s="130" t="s">
        <v>495</v>
      </c>
      <c r="K54" s="123"/>
    </row>
    <row r="55" spans="1:27">
      <c r="F55" s="128" t="s">
        <v>496</v>
      </c>
      <c r="G55" s="117" t="s">
        <v>497</v>
      </c>
      <c r="J55" s="130" t="s">
        <v>498</v>
      </c>
      <c r="K55" s="123"/>
    </row>
    <row r="56" spans="1:27" ht="30.6">
      <c r="A56" s="131" t="s">
        <v>499</v>
      </c>
      <c r="B56" s="131"/>
      <c r="C56" s="131"/>
      <c r="D56" s="131"/>
      <c r="E56" s="131"/>
      <c r="F56" s="128"/>
      <c r="H56" s="131"/>
      <c r="I56" s="131"/>
      <c r="J56" s="130" t="s">
        <v>500</v>
      </c>
      <c r="K56" s="123"/>
    </row>
    <row r="57" spans="1:27" ht="16.2" thickBot="1">
      <c r="A57" s="132" t="s">
        <v>501</v>
      </c>
      <c r="B57" s="132"/>
      <c r="C57" s="132"/>
      <c r="D57" s="132"/>
      <c r="E57" s="132"/>
      <c r="F57" s="133" t="s">
        <v>502</v>
      </c>
      <c r="G57" s="117" t="s">
        <v>503</v>
      </c>
      <c r="H57" s="132"/>
      <c r="I57" s="132"/>
      <c r="J57" s="130"/>
      <c r="K57" s="123"/>
    </row>
    <row r="58" spans="1:27">
      <c r="A58" s="134" t="s">
        <v>504</v>
      </c>
      <c r="B58" s="134"/>
      <c r="C58" s="134"/>
      <c r="D58" s="134"/>
      <c r="E58" s="134"/>
      <c r="H58" s="134"/>
      <c r="I58" s="134"/>
      <c r="J58" s="130"/>
      <c r="K58" s="123"/>
    </row>
    <row r="59" spans="1:27" ht="31.2">
      <c r="A59" s="135" t="s">
        <v>505</v>
      </c>
      <c r="B59" s="135"/>
      <c r="C59" s="135"/>
      <c r="D59" s="135"/>
      <c r="E59" s="135"/>
      <c r="F59" s="131"/>
      <c r="G59" s="131"/>
      <c r="H59" s="135"/>
      <c r="I59" s="135"/>
      <c r="J59" s="136" t="s">
        <v>506</v>
      </c>
      <c r="K59" s="123" t="s">
        <v>507</v>
      </c>
      <c r="L59" s="117" t="s">
        <v>289</v>
      </c>
      <c r="N59" s="117" t="s">
        <v>508</v>
      </c>
      <c r="P59" s="117" t="s">
        <v>509</v>
      </c>
      <c r="S59" s="117" t="s">
        <v>296</v>
      </c>
      <c r="T59" s="117" t="s">
        <v>296</v>
      </c>
      <c r="V59" s="117" t="s">
        <v>510</v>
      </c>
      <c r="X59" s="117" t="s">
        <v>511</v>
      </c>
      <c r="Z59" s="117" t="s">
        <v>301</v>
      </c>
      <c r="AA59" s="117" t="s">
        <v>301</v>
      </c>
    </row>
    <row r="60" spans="1:27" ht="33.75" customHeight="1">
      <c r="A60" s="137" t="s">
        <v>512</v>
      </c>
      <c r="B60" s="138"/>
      <c r="C60" s="138"/>
      <c r="D60" s="138"/>
      <c r="E60" s="138"/>
      <c r="F60" s="132"/>
      <c r="G60" s="132"/>
      <c r="H60" s="138"/>
      <c r="I60" s="138"/>
      <c r="J60" s="136" t="s">
        <v>513</v>
      </c>
      <c r="K60" s="123" t="s">
        <v>514</v>
      </c>
      <c r="L60" s="117" t="s">
        <v>515</v>
      </c>
      <c r="N60" s="117" t="s">
        <v>516</v>
      </c>
      <c r="P60" s="117" t="s">
        <v>517</v>
      </c>
      <c r="S60" s="117" t="s">
        <v>518</v>
      </c>
      <c r="T60" s="117" t="s">
        <v>519</v>
      </c>
      <c r="V60" s="117" t="s">
        <v>297</v>
      </c>
      <c r="X60" s="117" t="s">
        <v>520</v>
      </c>
      <c r="Z60" s="117" t="s">
        <v>300</v>
      </c>
      <c r="AA60" s="117" t="s">
        <v>300</v>
      </c>
    </row>
    <row r="61" spans="1:27" ht="30">
      <c r="A61" s="139" t="s">
        <v>521</v>
      </c>
      <c r="B61" s="139" t="s">
        <v>522</v>
      </c>
      <c r="C61" s="140"/>
      <c r="D61" s="140"/>
      <c r="E61" s="140"/>
      <c r="F61" s="134"/>
      <c r="G61" s="134"/>
      <c r="H61" s="140"/>
      <c r="I61" s="140"/>
      <c r="J61" s="136" t="s">
        <v>523</v>
      </c>
      <c r="K61" s="123" t="s">
        <v>524</v>
      </c>
      <c r="L61" s="117" t="s">
        <v>290</v>
      </c>
      <c r="N61" s="117" t="s">
        <v>525</v>
      </c>
      <c r="P61" s="117" t="s">
        <v>295</v>
      </c>
      <c r="S61" s="117" t="s">
        <v>510</v>
      </c>
      <c r="T61" s="117" t="s">
        <v>526</v>
      </c>
      <c r="V61" s="117" t="s">
        <v>527</v>
      </c>
      <c r="X61" s="117" t="s">
        <v>298</v>
      </c>
      <c r="Z61" s="117" t="s">
        <v>528</v>
      </c>
      <c r="AA61" s="117" t="s">
        <v>529</v>
      </c>
    </row>
    <row r="62" spans="1:27" ht="22.5" customHeight="1">
      <c r="A62" s="141" t="s">
        <v>530</v>
      </c>
      <c r="B62" s="142" t="s">
        <v>531</v>
      </c>
      <c r="C62" s="140"/>
      <c r="D62" s="140"/>
      <c r="E62" s="140"/>
      <c r="F62" s="135"/>
      <c r="G62" s="135"/>
      <c r="H62" s="140"/>
      <c r="I62" s="140"/>
      <c r="J62" s="130" t="s">
        <v>532</v>
      </c>
      <c r="K62" s="123" t="s">
        <v>533</v>
      </c>
      <c r="L62" s="117" t="s">
        <v>534</v>
      </c>
      <c r="N62" s="117" t="s">
        <v>535</v>
      </c>
      <c r="P62" s="117" t="s">
        <v>536</v>
      </c>
      <c r="S62" s="117" t="s">
        <v>537</v>
      </c>
      <c r="T62" s="117" t="s">
        <v>525</v>
      </c>
      <c r="V62" s="117" t="s">
        <v>538</v>
      </c>
      <c r="X62" s="117" t="s">
        <v>539</v>
      </c>
      <c r="Z62" s="117" t="s">
        <v>540</v>
      </c>
      <c r="AA62" s="117" t="s">
        <v>528</v>
      </c>
    </row>
    <row r="63" spans="1:27" ht="43.2">
      <c r="A63" s="143" t="s">
        <v>541</v>
      </c>
      <c r="B63" s="144"/>
      <c r="C63" s="144"/>
      <c r="D63" s="144"/>
      <c r="E63" s="144"/>
      <c r="F63" s="138"/>
      <c r="G63" s="138"/>
      <c r="H63" s="144"/>
      <c r="I63" s="144"/>
      <c r="J63" s="145" t="s">
        <v>542</v>
      </c>
      <c r="K63" s="123" t="s">
        <v>543</v>
      </c>
      <c r="L63" s="117" t="s">
        <v>291</v>
      </c>
      <c r="N63" s="117" t="s">
        <v>294</v>
      </c>
      <c r="P63" s="117" t="s">
        <v>544</v>
      </c>
      <c r="S63" s="117" t="s">
        <v>545</v>
      </c>
      <c r="T63" s="117" t="s">
        <v>546</v>
      </c>
      <c r="V63" s="117" t="s">
        <v>547</v>
      </c>
      <c r="X63" s="117" t="s">
        <v>548</v>
      </c>
    </row>
    <row r="64" spans="1:27" ht="22.8">
      <c r="A64" s="146" t="s">
        <v>549</v>
      </c>
      <c r="B64" s="146"/>
      <c r="C64" s="146"/>
      <c r="D64" s="146"/>
      <c r="E64" s="146"/>
      <c r="F64" s="140"/>
      <c r="G64" s="140"/>
      <c r="H64" s="146"/>
      <c r="I64" s="146"/>
      <c r="J64" s="117" t="s">
        <v>550</v>
      </c>
      <c r="K64" s="117" t="s">
        <v>551</v>
      </c>
      <c r="L64" s="117" t="s">
        <v>552</v>
      </c>
      <c r="N64" s="117" t="s">
        <v>544</v>
      </c>
      <c r="T64" s="117" t="s">
        <v>553</v>
      </c>
      <c r="X64" s="117" t="s">
        <v>554</v>
      </c>
    </row>
    <row r="65" spans="1:24">
      <c r="A65" s="147" t="s">
        <v>555</v>
      </c>
      <c r="B65" s="147"/>
      <c r="C65" s="147"/>
      <c r="D65" s="147"/>
      <c r="E65" s="147"/>
      <c r="F65" s="140"/>
      <c r="G65" s="140"/>
      <c r="H65" s="147"/>
      <c r="I65" s="147"/>
      <c r="L65" s="117" t="s">
        <v>556</v>
      </c>
      <c r="T65" s="117" t="s">
        <v>510</v>
      </c>
      <c r="X65" s="117" t="s">
        <v>544</v>
      </c>
    </row>
    <row r="66" spans="1:24" ht="25.8">
      <c r="A66" s="147" t="s">
        <v>557</v>
      </c>
      <c r="B66" s="147"/>
      <c r="C66" s="147"/>
      <c r="D66" s="147"/>
      <c r="E66" s="147"/>
      <c r="F66" s="144"/>
      <c r="G66" s="144"/>
      <c r="H66" s="147"/>
      <c r="I66" s="147"/>
      <c r="L66" s="117" t="s">
        <v>558</v>
      </c>
      <c r="T66" s="117" t="s">
        <v>297</v>
      </c>
    </row>
    <row r="67" spans="1:24" ht="22.8">
      <c r="A67" s="143" t="s">
        <v>541</v>
      </c>
      <c r="B67" s="143"/>
      <c r="C67" s="143"/>
      <c r="D67" s="143"/>
      <c r="E67" s="143"/>
      <c r="F67" s="146"/>
      <c r="G67" s="146"/>
      <c r="H67" s="143"/>
      <c r="I67" s="143"/>
      <c r="L67" s="117" t="s">
        <v>559</v>
      </c>
      <c r="T67" s="117" t="s">
        <v>545</v>
      </c>
    </row>
    <row r="68" spans="1:24">
      <c r="F68" s="147"/>
      <c r="G68" s="147"/>
      <c r="L68" s="117" t="s">
        <v>560</v>
      </c>
    </row>
    <row r="69" spans="1:24" ht="22.8">
      <c r="A69" s="146" t="s">
        <v>561</v>
      </c>
      <c r="B69" s="146"/>
      <c r="C69" s="146"/>
      <c r="D69" s="146"/>
      <c r="E69" s="146"/>
      <c r="F69" s="140"/>
      <c r="G69" s="140"/>
      <c r="H69" s="146"/>
      <c r="I69" s="146"/>
      <c r="J69" s="117" t="s">
        <v>550</v>
      </c>
      <c r="K69" s="117" t="s">
        <v>551</v>
      </c>
      <c r="L69" s="117" t="s">
        <v>552</v>
      </c>
      <c r="N69" s="117" t="s">
        <v>544</v>
      </c>
      <c r="T69" s="117" t="s">
        <v>553</v>
      </c>
      <c r="X69" s="117" t="s">
        <v>554</v>
      </c>
    </row>
    <row r="70" spans="1:24">
      <c r="A70" s="147" t="s">
        <v>562</v>
      </c>
      <c r="B70" s="147"/>
      <c r="C70" s="147"/>
      <c r="D70" s="147"/>
      <c r="E70" s="147"/>
      <c r="F70" s="140"/>
      <c r="G70" s="140"/>
      <c r="H70" s="147"/>
      <c r="I70" s="147"/>
      <c r="L70" s="117" t="s">
        <v>556</v>
      </c>
      <c r="T70" s="117" t="s">
        <v>510</v>
      </c>
      <c r="X70" s="117" t="s">
        <v>544</v>
      </c>
    </row>
    <row r="71" spans="1:24" ht="25.8">
      <c r="A71" s="147" t="s">
        <v>563</v>
      </c>
      <c r="B71" s="147"/>
      <c r="C71" s="147"/>
      <c r="D71" s="147"/>
      <c r="E71" s="147"/>
      <c r="F71" s="144"/>
      <c r="G71" s="144"/>
      <c r="H71" s="147"/>
      <c r="I71" s="147"/>
      <c r="L71" s="117" t="s">
        <v>558</v>
      </c>
      <c r="T71" s="117" t="s">
        <v>297</v>
      </c>
    </row>
    <row r="72" spans="1:24" ht="22.8">
      <c r="A72" s="143" t="s">
        <v>541</v>
      </c>
      <c r="B72" s="143"/>
      <c r="C72" s="143"/>
      <c r="D72" s="143"/>
      <c r="E72" s="143"/>
      <c r="F72" s="146"/>
      <c r="G72" s="146"/>
      <c r="H72" s="143"/>
      <c r="I72" s="143"/>
      <c r="L72" s="117" t="s">
        <v>559</v>
      </c>
      <c r="T72" s="117" t="s">
        <v>545</v>
      </c>
    </row>
    <row r="73" spans="1:24" ht="30.6">
      <c r="A73" s="148" t="s">
        <v>564</v>
      </c>
      <c r="B73" s="148"/>
      <c r="C73" s="148"/>
      <c r="D73" s="148"/>
      <c r="E73" s="148"/>
      <c r="F73" s="147"/>
      <c r="G73" s="147"/>
      <c r="H73" s="148"/>
      <c r="I73" s="148"/>
      <c r="L73" s="117" t="s">
        <v>565</v>
      </c>
      <c r="M73" s="131"/>
      <c r="O73" s="131"/>
      <c r="P73" s="131"/>
      <c r="Q73" s="131"/>
      <c r="R73" s="131"/>
      <c r="S73" s="125"/>
      <c r="T73" s="125"/>
      <c r="U73" s="125"/>
      <c r="V73" s="125"/>
      <c r="W73" s="125"/>
    </row>
    <row r="74" spans="1:24" ht="20.399999999999999">
      <c r="A74" s="147" t="s">
        <v>566</v>
      </c>
      <c r="B74" s="147"/>
      <c r="C74" s="147"/>
      <c r="D74" s="147"/>
      <c r="E74" s="147"/>
      <c r="F74" s="143"/>
      <c r="G74" s="143"/>
      <c r="H74" s="147"/>
      <c r="I74" s="147"/>
      <c r="L74" s="117" t="s">
        <v>567</v>
      </c>
      <c r="M74" s="132"/>
      <c r="O74" s="132"/>
      <c r="P74" s="132"/>
      <c r="Q74" s="132"/>
      <c r="R74" s="132"/>
      <c r="S74" s="125"/>
      <c r="T74" s="125"/>
      <c r="U74" s="125"/>
      <c r="V74" s="125"/>
      <c r="W74" s="125"/>
    </row>
    <row r="75" spans="1:24">
      <c r="A75" s="147" t="s">
        <v>568</v>
      </c>
      <c r="B75" s="147"/>
      <c r="C75" s="147"/>
      <c r="D75" s="147"/>
      <c r="E75" s="147"/>
      <c r="H75" s="147"/>
      <c r="I75" s="147"/>
      <c r="J75" s="149"/>
      <c r="K75" s="150"/>
      <c r="L75" s="117" t="s">
        <v>292</v>
      </c>
      <c r="M75" s="134"/>
      <c r="O75" s="134"/>
      <c r="P75" s="134"/>
      <c r="Q75" s="134"/>
      <c r="R75" s="134"/>
      <c r="S75" s="125"/>
      <c r="T75" s="125"/>
      <c r="U75" s="125"/>
      <c r="V75" s="125"/>
      <c r="W75" s="125"/>
    </row>
    <row r="76" spans="1:24" ht="22.8">
      <c r="A76" s="151" t="s">
        <v>541</v>
      </c>
      <c r="B76" s="151"/>
      <c r="C76" s="151"/>
      <c r="D76" s="151"/>
      <c r="E76" s="151"/>
      <c r="F76" s="148"/>
      <c r="G76" s="148"/>
      <c r="H76" s="151"/>
      <c r="I76" s="151"/>
      <c r="J76" s="149" t="s">
        <v>293</v>
      </c>
      <c r="K76" s="150" t="s">
        <v>569</v>
      </c>
      <c r="L76" s="117" t="s">
        <v>570</v>
      </c>
      <c r="M76" s="135"/>
      <c r="N76" s="135"/>
      <c r="O76" s="135"/>
      <c r="P76" s="135"/>
      <c r="Q76" s="135"/>
      <c r="R76" s="135"/>
      <c r="S76" s="125"/>
      <c r="T76" s="125"/>
      <c r="U76" s="125"/>
      <c r="V76" s="125"/>
      <c r="W76" s="125"/>
    </row>
    <row r="77" spans="1:24" ht="20.399999999999999">
      <c r="A77" s="143" t="s">
        <v>571</v>
      </c>
      <c r="B77" s="151"/>
      <c r="C77" s="151"/>
      <c r="D77" s="151"/>
      <c r="E77" s="151"/>
      <c r="F77" s="147"/>
      <c r="G77" s="147"/>
      <c r="H77" s="151"/>
      <c r="I77" s="151"/>
      <c r="J77" s="152" t="s">
        <v>572</v>
      </c>
      <c r="K77" s="150" t="s">
        <v>573</v>
      </c>
      <c r="L77" s="135"/>
      <c r="M77" s="135"/>
      <c r="N77" s="135"/>
      <c r="O77" s="135"/>
      <c r="P77" s="135"/>
      <c r="Q77" s="135"/>
      <c r="R77" s="135"/>
      <c r="S77" s="125"/>
      <c r="T77" s="125"/>
      <c r="U77" s="125"/>
      <c r="V77" s="125"/>
      <c r="W77" s="125"/>
    </row>
    <row r="78" spans="1:24" ht="16.5" customHeight="1">
      <c r="A78" s="147" t="s">
        <v>566</v>
      </c>
      <c r="F78" s="147"/>
      <c r="G78" s="147"/>
      <c r="J78" s="149">
        <v>500000</v>
      </c>
      <c r="K78" s="153" t="s">
        <v>574</v>
      </c>
      <c r="L78" s="138"/>
      <c r="M78" s="138"/>
      <c r="N78" s="138"/>
      <c r="O78" s="138"/>
      <c r="P78" s="138"/>
      <c r="Q78" s="138"/>
      <c r="R78" s="138"/>
      <c r="S78" s="125"/>
      <c r="T78" s="125"/>
      <c r="U78" s="125"/>
      <c r="V78" s="125"/>
      <c r="W78" s="125"/>
    </row>
    <row r="79" spans="1:24" ht="16.5" customHeight="1">
      <c r="A79" s="134" t="s">
        <v>504</v>
      </c>
      <c r="F79" s="147"/>
      <c r="G79" s="147"/>
      <c r="J79" s="149">
        <v>300000</v>
      </c>
      <c r="K79" s="149" t="s">
        <v>575</v>
      </c>
      <c r="L79" s="138"/>
      <c r="M79" s="138"/>
      <c r="N79" s="138"/>
      <c r="O79" s="138"/>
      <c r="P79" s="138"/>
      <c r="Q79" s="138"/>
      <c r="R79" s="138"/>
      <c r="S79" s="125"/>
      <c r="T79" s="125"/>
      <c r="U79" s="125"/>
      <c r="V79" s="125"/>
      <c r="W79" s="125"/>
    </row>
    <row r="80" spans="1:24" ht="25.8">
      <c r="A80" s="144" t="s">
        <v>576</v>
      </c>
      <c r="B80" s="150"/>
      <c r="F80" s="147"/>
      <c r="G80" s="147"/>
      <c r="J80" s="149">
        <v>100000</v>
      </c>
      <c r="K80" s="149" t="s">
        <v>577</v>
      </c>
      <c r="L80" s="140"/>
      <c r="M80" s="140"/>
      <c r="N80" s="140"/>
      <c r="O80" s="140"/>
      <c r="P80" s="140"/>
      <c r="Q80" s="140"/>
      <c r="R80" s="140"/>
      <c r="S80" s="125"/>
      <c r="T80" s="125"/>
      <c r="U80" s="125"/>
      <c r="V80" s="125"/>
      <c r="W80" s="125"/>
    </row>
    <row r="81" spans="1:23" ht="25.8">
      <c r="A81" s="151"/>
      <c r="B81" s="150"/>
      <c r="J81" s="149">
        <v>10000</v>
      </c>
      <c r="K81" s="149" t="s">
        <v>578</v>
      </c>
      <c r="L81" s="144"/>
      <c r="M81" s="144"/>
      <c r="N81" s="144"/>
      <c r="O81" s="144"/>
      <c r="P81" s="144"/>
      <c r="Q81" s="144"/>
      <c r="R81" s="144"/>
      <c r="S81" s="125"/>
      <c r="T81" s="125"/>
      <c r="U81" s="125"/>
      <c r="V81" s="125"/>
      <c r="W81" s="125"/>
    </row>
    <row r="82" spans="1:23" ht="22.8">
      <c r="A82" s="151"/>
      <c r="B82" s="152" t="s">
        <v>572</v>
      </c>
      <c r="D82" s="117" t="s">
        <v>579</v>
      </c>
      <c r="J82" s="152" t="s">
        <v>544</v>
      </c>
      <c r="K82" s="153" t="s">
        <v>580</v>
      </c>
      <c r="L82" s="146"/>
      <c r="M82" s="146"/>
      <c r="N82" s="146"/>
      <c r="O82" s="146"/>
      <c r="P82" s="146"/>
      <c r="Q82" s="146"/>
      <c r="R82" s="146"/>
      <c r="S82" s="146"/>
      <c r="T82" s="146"/>
      <c r="U82" s="146"/>
      <c r="V82" s="146"/>
      <c r="W82" s="146"/>
    </row>
    <row r="83" spans="1:23" ht="20.399999999999999">
      <c r="A83" s="151"/>
      <c r="B83" s="152"/>
      <c r="D83" s="117" t="s">
        <v>581</v>
      </c>
      <c r="L83" s="147"/>
      <c r="M83" s="147"/>
      <c r="N83" s="147"/>
      <c r="O83" s="147"/>
      <c r="P83" s="147"/>
      <c r="Q83" s="147"/>
      <c r="R83" s="147"/>
      <c r="S83" s="147"/>
      <c r="T83" s="147"/>
      <c r="U83" s="147"/>
      <c r="V83" s="147"/>
      <c r="W83" s="147"/>
    </row>
    <row r="84" spans="1:23" ht="16.2" thickBot="1">
      <c r="B84" s="153"/>
      <c r="D84" s="109" t="s">
        <v>582</v>
      </c>
      <c r="L84" s="147"/>
      <c r="M84" s="147"/>
      <c r="N84" s="147"/>
      <c r="O84" s="147"/>
      <c r="P84" s="147"/>
      <c r="Q84" s="147"/>
      <c r="R84" s="147"/>
      <c r="S84" s="147"/>
      <c r="T84" s="147"/>
      <c r="U84" s="147"/>
      <c r="V84" s="147"/>
      <c r="W84" s="147"/>
    </row>
    <row r="85" spans="1:23" ht="20.399999999999999">
      <c r="B85" s="153"/>
      <c r="D85" s="117" t="s">
        <v>583</v>
      </c>
      <c r="L85" s="143"/>
      <c r="M85" s="143"/>
      <c r="N85" s="143"/>
      <c r="O85" s="143"/>
      <c r="P85" s="143"/>
      <c r="Q85" s="143"/>
      <c r="R85" s="143"/>
      <c r="S85" s="143"/>
      <c r="T85" s="143"/>
      <c r="U85" s="143"/>
      <c r="V85" s="143"/>
      <c r="W85" s="143"/>
    </row>
    <row r="86" spans="1:23" ht="30.6">
      <c r="A86" s="149" t="s">
        <v>293</v>
      </c>
      <c r="B86" s="149"/>
      <c r="D86" s="117" t="s">
        <v>584</v>
      </c>
      <c r="J86" s="131"/>
      <c r="K86" s="131"/>
    </row>
    <row r="87" spans="1:23" ht="23.4" thickBot="1">
      <c r="A87" s="150" t="s">
        <v>569</v>
      </c>
      <c r="B87" s="149"/>
      <c r="D87" s="117" t="s">
        <v>585</v>
      </c>
      <c r="J87" s="132"/>
      <c r="K87" s="132"/>
      <c r="L87" s="148"/>
      <c r="M87" s="148"/>
      <c r="N87" s="148"/>
      <c r="O87" s="148"/>
      <c r="P87" s="148"/>
      <c r="Q87" s="148"/>
      <c r="R87" s="148"/>
      <c r="S87" s="148"/>
    </row>
    <row r="88" spans="1:23" ht="16.2" thickBot="1">
      <c r="A88" s="152" t="s">
        <v>572</v>
      </c>
      <c r="B88" s="149"/>
      <c r="D88" s="154" t="s">
        <v>586</v>
      </c>
      <c r="E88" s="154"/>
      <c r="J88" s="134"/>
      <c r="K88" s="134"/>
      <c r="L88" s="147"/>
      <c r="M88" s="147"/>
      <c r="N88" s="147"/>
      <c r="O88" s="147"/>
      <c r="P88" s="147"/>
      <c r="Q88" s="147"/>
      <c r="R88" s="147"/>
      <c r="S88" s="147"/>
    </row>
    <row r="89" spans="1:23" ht="19.2">
      <c r="A89" s="150" t="s">
        <v>573</v>
      </c>
      <c r="B89" s="149"/>
      <c r="D89" s="117" t="s">
        <v>587</v>
      </c>
      <c r="F89" s="154"/>
      <c r="G89" s="154"/>
      <c r="J89" s="135"/>
      <c r="K89" s="135"/>
      <c r="L89" s="147"/>
      <c r="M89" s="147"/>
      <c r="N89" s="147"/>
      <c r="O89" s="147"/>
      <c r="P89" s="147"/>
      <c r="Q89" s="147"/>
      <c r="R89" s="147"/>
      <c r="S89" s="147"/>
    </row>
    <row r="90" spans="1:23" ht="20.399999999999999">
      <c r="A90" s="149">
        <v>500000</v>
      </c>
      <c r="B90" s="149"/>
      <c r="J90" s="135"/>
      <c r="K90" s="135"/>
      <c r="L90" s="151"/>
      <c r="M90" s="151"/>
      <c r="N90" s="151"/>
      <c r="O90" s="151"/>
      <c r="P90" s="151"/>
      <c r="Q90" s="151"/>
      <c r="R90" s="151"/>
      <c r="S90" s="151"/>
    </row>
    <row r="91" spans="1:23" ht="32.4">
      <c r="A91" s="153" t="s">
        <v>574</v>
      </c>
      <c r="B91" s="149"/>
      <c r="D91" s="117" t="s">
        <v>588</v>
      </c>
      <c r="J91" s="138"/>
      <c r="K91" s="138"/>
    </row>
    <row r="92" spans="1:23" ht="32.4">
      <c r="A92" s="149">
        <v>300000</v>
      </c>
      <c r="B92" s="153"/>
      <c r="D92" s="117" t="s">
        <v>301</v>
      </c>
      <c r="J92" s="138"/>
      <c r="K92" s="138"/>
    </row>
    <row r="93" spans="1:23">
      <c r="A93" s="149" t="s">
        <v>575</v>
      </c>
      <c r="B93" s="153"/>
      <c r="D93" s="117" t="s">
        <v>589</v>
      </c>
      <c r="J93" s="140"/>
      <c r="K93" s="140"/>
    </row>
    <row r="94" spans="1:23" ht="25.8">
      <c r="A94" s="149">
        <v>100000</v>
      </c>
      <c r="J94" s="144"/>
      <c r="K94" s="144"/>
    </row>
    <row r="95" spans="1:23" ht="22.8">
      <c r="A95" s="149" t="s">
        <v>577</v>
      </c>
      <c r="J95" s="146"/>
      <c r="K95" s="146"/>
    </row>
    <row r="96" spans="1:23">
      <c r="A96" s="149">
        <v>10000</v>
      </c>
      <c r="J96" s="147"/>
      <c r="K96" s="147"/>
    </row>
    <row r="97" spans="1:11">
      <c r="A97" s="149" t="s">
        <v>578</v>
      </c>
      <c r="J97" s="147"/>
      <c r="K97" s="147"/>
    </row>
    <row r="98" spans="1:11" ht="20.399999999999999">
      <c r="A98" s="152" t="s">
        <v>544</v>
      </c>
      <c r="J98" s="143"/>
      <c r="K98" s="143"/>
    </row>
    <row r="99" spans="1:11">
      <c r="A99" s="153" t="s">
        <v>580</v>
      </c>
    </row>
    <row r="100" spans="1:11" ht="22.8">
      <c r="J100" s="148"/>
      <c r="K100" s="148"/>
    </row>
    <row r="101" spans="1:11">
      <c r="J101" s="147"/>
      <c r="K101" s="147"/>
    </row>
    <row r="102" spans="1:11">
      <c r="J102" s="147"/>
      <c r="K102" s="147"/>
    </row>
    <row r="103" spans="1:11" ht="20.399999999999999">
      <c r="J103" s="151"/>
      <c r="K103" s="151"/>
    </row>
    <row r="108" spans="1:11">
      <c r="B108" s="117" t="s">
        <v>590</v>
      </c>
    </row>
    <row r="109" spans="1:11">
      <c r="B109" s="117" t="s">
        <v>446</v>
      </c>
    </row>
    <row r="110" spans="1:11">
      <c r="B110" s="117" t="s">
        <v>591</v>
      </c>
    </row>
    <row r="111" spans="1:11">
      <c r="B111" s="117" t="s">
        <v>592</v>
      </c>
    </row>
    <row r="114" spans="1:1">
      <c r="A114" s="117" t="s">
        <v>593</v>
      </c>
    </row>
    <row r="115" spans="1:1">
      <c r="A115" s="117" t="s">
        <v>445</v>
      </c>
    </row>
    <row r="116" spans="1:1">
      <c r="A116" s="117" t="s">
        <v>594</v>
      </c>
    </row>
    <row r="117" spans="1:1" ht="16.2" thickBot="1">
      <c r="A117" s="117" t="s">
        <v>595</v>
      </c>
    </row>
  </sheetData>
  <pageMargins left="0.69930555555555596" right="0.69930555555555596"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6146" r:id="rId3" name="Check Box 1">
              <controlPr defaultSize="0" autoLine="0" autoPict="0">
                <anchor moveWithCells="1">
                  <from>
                    <xdr:col>8</xdr:col>
                    <xdr:colOff>137160</xdr:colOff>
                    <xdr:row>49</xdr:row>
                    <xdr:rowOff>144780</xdr:rowOff>
                  </from>
                  <to>
                    <xdr:col>8</xdr:col>
                    <xdr:colOff>441960</xdr:colOff>
                    <xdr:row>49</xdr:row>
                    <xdr:rowOff>396240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7</vt:i4>
      </vt:variant>
      <vt:variant>
        <vt:lpstr>Named Ranges</vt:lpstr>
      </vt:variant>
      <vt:variant>
        <vt:i4>27</vt:i4>
      </vt:variant>
    </vt:vector>
  </HeadingPairs>
  <TitlesOfParts>
    <vt:vector size="34" baseType="lpstr">
      <vt:lpstr>Assorted Pens</vt:lpstr>
      <vt:lpstr>Ball Point Pens</vt:lpstr>
      <vt:lpstr>Pens Gift Box</vt:lpstr>
      <vt:lpstr>Felt Pens</vt:lpstr>
      <vt:lpstr>Letter Pen Sets</vt:lpstr>
      <vt:lpstr>填写说明</vt:lpstr>
      <vt:lpstr>database</vt:lpstr>
      <vt:lpstr>English</vt:lpstr>
      <vt:lpstr>'Letter Pen Sets'!Print_Area</vt:lpstr>
      <vt:lpstr>填写说明!Print_Area</vt:lpstr>
      <vt:lpstr>填写说明!Print_Titles</vt:lpstr>
      <vt:lpstr>production_type</vt:lpstr>
      <vt:lpstr>中文</vt:lpstr>
      <vt:lpstr>交货方式</vt:lpstr>
      <vt:lpstr>产品尺寸报告</vt:lpstr>
      <vt:lpstr>产品类型</vt:lpstr>
      <vt:lpstr>供应商</vt:lpstr>
      <vt:lpstr>客户模具验收清单</vt:lpstr>
      <vt:lpstr>币别</vt:lpstr>
      <vt:lpstr>报价资料</vt:lpstr>
      <vt:lpstr>是否包含试模材料</vt:lpstr>
      <vt:lpstr>是否包含铜公</vt:lpstr>
      <vt:lpstr>样板运费</vt:lpstr>
      <vt:lpstr>模具保证寿命</vt:lpstr>
      <vt:lpstr>模具保证寿命英文</vt:lpstr>
      <vt:lpstr>模具配件</vt:lpstr>
      <vt:lpstr>模具验收报告</vt:lpstr>
      <vt:lpstr>模胚材料</vt:lpstr>
      <vt:lpstr>模胚标准</vt:lpstr>
      <vt:lpstr>模胚配件</vt:lpstr>
      <vt:lpstr>走货方式</vt:lpstr>
      <vt:lpstr>选择语言</vt:lpstr>
      <vt:lpstr>重点尺寸报告</vt:lpstr>
      <vt:lpstr>钢数报告</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kaushik</dc:creator>
  <cp:keywords/>
  <dc:description/>
  <cp:lastModifiedBy>Anand Singh Negi</cp:lastModifiedBy>
  <dcterms:created xsi:type="dcterms:W3CDTF">2022-09-28T12:30:17Z</dcterms:created>
  <dcterms:modified xsi:type="dcterms:W3CDTF">2022-10-09T15:46:52Z</dcterms:modified>
  <cp:category/>
</cp:coreProperties>
</file>