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gass\Desktop\"/>
    </mc:Choice>
  </mc:AlternateContent>
  <bookViews>
    <workbookView xWindow="0" yWindow="0" windowWidth="28800" windowHeight="12300"/>
  </bookViews>
  <sheets>
    <sheet name="Franz" sheetId="1" r:id="rId1"/>
    <sheet name="ITA" sheetId="2" r:id="rId2"/>
    <sheet name="FRE" sheetId="3" r:id="rId3"/>
  </sheets>
  <definedNames>
    <definedName name="_xlnm.Print_Area" localSheetId="0">Franz!$A$1:$H$58</definedName>
    <definedName name="OLE_LINK1" localSheetId="0">Franz!#REF!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8" i="3" s="1"/>
  <c r="F44" i="3" s="1"/>
  <c r="F22" i="3"/>
  <c r="F29" i="3" s="1"/>
  <c r="F33" i="3"/>
  <c r="F42" i="3" s="1"/>
  <c r="F35" i="3"/>
  <c r="F35" i="2"/>
  <c r="F33" i="2"/>
  <c r="F42" i="2" s="1"/>
  <c r="F22" i="2"/>
  <c r="F29" i="2" s="1"/>
  <c r="F10" i="2"/>
  <c r="F18" i="2" s="1"/>
  <c r="F44" i="2" l="1"/>
  <c r="F33" i="1"/>
  <c r="F35" i="1" l="1"/>
  <c r="F22" i="1"/>
  <c r="F29" i="1" s="1"/>
  <c r="F10" i="1"/>
  <c r="F42" i="1" l="1"/>
  <c r="F18" i="1"/>
  <c r="F44" i="1" l="1"/>
  <c r="F45" i="1" s="1"/>
</calcChain>
</file>

<file path=xl/sharedStrings.xml><?xml version="1.0" encoding="utf-8"?>
<sst xmlns="http://schemas.openxmlformats.org/spreadsheetml/2006/main" count="152" uniqueCount="74">
  <si>
    <t>Filmolux Swiss AG</t>
  </si>
  <si>
    <t>Oberhofstrasse 2</t>
  </si>
  <si>
    <t>CH-6020 Emmenbrücke</t>
  </si>
  <si>
    <t>info@filmolux.ch</t>
  </si>
  <si>
    <t>www.filmolux.ch</t>
  </si>
  <si>
    <t xml:space="preserve">Tel. 041 267 33 00 </t>
  </si>
  <si>
    <t>Fax. 041 267 33 01</t>
  </si>
  <si>
    <t>Format</t>
  </si>
  <si>
    <t>7,8 x 14,4cm</t>
  </si>
  <si>
    <t>10,5 x 3,5cm</t>
  </si>
  <si>
    <t>Preise sind bis 31.12.2022 gültig</t>
  </si>
  <si>
    <t>Total</t>
  </si>
  <si>
    <t>matériel de bibliothèque</t>
  </si>
  <si>
    <t>Nouveau dans la gamme à partir de maintenant</t>
  </si>
  <si>
    <t>Adresse de livraison</t>
  </si>
  <si>
    <t>Adresse de facturation</t>
  </si>
  <si>
    <t>Tel.:</t>
  </si>
  <si>
    <t>Personne compétente</t>
  </si>
  <si>
    <t>Email:</t>
  </si>
  <si>
    <t>Date:</t>
  </si>
  <si>
    <t>Nom</t>
  </si>
  <si>
    <t>Soumettre à:</t>
  </si>
  <si>
    <t xml:space="preserve">Tel. + 41 (0)41 267 33 00 </t>
  </si>
  <si>
    <t>Fax. +41 (0)41 267 33 01</t>
  </si>
  <si>
    <t>Remarques</t>
  </si>
  <si>
    <t>Les prix sont valables jusqu'au 31.12.2022</t>
  </si>
  <si>
    <t>Les conditions générales de livraison et de paiement de Filmolux Swiss AG s'appliquent</t>
  </si>
  <si>
    <t>Changements de prix réservés. Vous pouvez trouver plus d'articles sur www.filmolux.ch</t>
  </si>
  <si>
    <t>Valeur des Biens</t>
  </si>
  <si>
    <t>frais de port en sus</t>
  </si>
  <si>
    <t>plus 7,7% de TVA</t>
  </si>
  <si>
    <t>Adhésif note de délai (1 paquet de 100 étiquettes)</t>
  </si>
  <si>
    <t>Numéro d'article</t>
  </si>
  <si>
    <t>Nombre</t>
  </si>
  <si>
    <t>Prix ​​à partir de 1 paquet</t>
  </si>
  <si>
    <t>Prix ​​à partir du pack de 10</t>
  </si>
  <si>
    <t>Somme</t>
  </si>
  <si>
    <t>Prix ​​unitaire</t>
  </si>
  <si>
    <t>à partir de 10 pièces</t>
  </si>
  <si>
    <t>à partir de 50 pièces</t>
  </si>
  <si>
    <t>Note de délai, non adhésive (1 paquet de 100 pièces)</t>
  </si>
  <si>
    <t>Pochette CD autocollante 129x130mm (1pcs)</t>
  </si>
  <si>
    <t>Materiale bibliotecario</t>
  </si>
  <si>
    <t>Novità nella gamma d'ora in poi</t>
  </si>
  <si>
    <t>Indirizzo di spedizione</t>
  </si>
  <si>
    <t>Indirizzo Di Fatturazione</t>
  </si>
  <si>
    <t>Persona competente</t>
  </si>
  <si>
    <t>Data:</t>
  </si>
  <si>
    <t>Nome</t>
  </si>
  <si>
    <t>Invia a:</t>
  </si>
  <si>
    <t>Si applicano le condizioni generali di consegna e pagamento di Filmolux Swiss AG</t>
  </si>
  <si>
    <t>Modifiche di prezzo riservate. Puoi trovare altri articoli su www.filmolux.ch</t>
  </si>
  <si>
    <t>Osservazioni</t>
  </si>
  <si>
    <t>Totale</t>
  </si>
  <si>
    <t>Valore merce</t>
  </si>
  <si>
    <t>più spese di spedizione</t>
  </si>
  <si>
    <t>più IVA 7,7%.</t>
  </si>
  <si>
    <t xml:space="preserve">Nr. Articolo </t>
  </si>
  <si>
    <t>Quantitá</t>
  </si>
  <si>
    <t>Formato</t>
  </si>
  <si>
    <t>Prezzo da 1 confezione</t>
  </si>
  <si>
    <t>Prezzo da 10 pezzi</t>
  </si>
  <si>
    <t>Somma</t>
  </si>
  <si>
    <t>Prezzo unitario</t>
  </si>
  <si>
    <t>da 10 pezzi</t>
  </si>
  <si>
    <t>da 50 pezzi</t>
  </si>
  <si>
    <t>Custodia per CD, autoadesiva 129x130mm (1pz)</t>
  </si>
  <si>
    <t>Nota scadenza adesiva (1 confezione da 100 etichette)</t>
  </si>
  <si>
    <t>Nota scadenza, non adesiva (1 confezione da 100 pezzi)</t>
  </si>
  <si>
    <t>Les prix sont valabes jusqu`au 31.12.2022</t>
  </si>
  <si>
    <t>Quantité</t>
  </si>
  <si>
    <t>8,0 x 14,6cm</t>
  </si>
  <si>
    <t>7,5 x 14,0cm</t>
  </si>
  <si>
    <t>10,0 x 3,5cm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</si>
</sst>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&quot;Fr.&quot;\ #,##0.00"/>
  </numFmts>
  <fonts count="12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name val="Swiss 721 SWA"/>
      <family val="2"/>
    </font>
    <font>
      <b/>
      <u val="double"/>
      <sz val="12"/>
      <color indexed="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2"/>
      <color theme="4" tint="-0.499984740745262"/>
      <name val="Arial"/>
      <family val="2"/>
    </font>
    <font>
      <b/>
      <sz val="10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49" fontId="3" fillId="0" borderId="1" xfId="0" applyNumberFormat="1" applyFont="1" applyBorder="1" applyAlignment="1" applyProtection="1">
      <alignment horizontal="left"/>
      <protection locked="0"/>
    </xf>
    <xf numFmtId="49" fontId="3" fillId="0" borderId="2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9" fillId="0" borderId="15" xfId="0" applyFont="1" applyBorder="1" applyAlignment="1" applyProtection="1">
      <alignment vertical="center"/>
      <protection locked="0"/>
    </xf>
    <xf numFmtId="0" fontId="9" fillId="0" borderId="17" xfId="0" applyFont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right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4" fillId="0" borderId="9" xfId="0" applyFont="1" applyBorder="1" applyAlignment="1" applyProtection="1">
      <alignment vertical="top"/>
      <protection locked="0"/>
    </xf>
    <xf numFmtId="0" fontId="4" fillId="0" borderId="14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horizontal="right" vertical="top"/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3" fillId="0" borderId="18" xfId="0" applyFont="1" applyBorder="1" applyAlignment="1" applyProtection="1">
      <alignment vertical="top" wrapText="1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4" fillId="0" borderId="17" xfId="0" applyFont="1" applyBorder="1" applyProtection="1"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2" fillId="0" borderId="4" xfId="0" applyFont="1" applyBorder="1" applyAlignment="1" applyProtection="1">
      <alignment horizontal="right"/>
      <protection locked="0"/>
    </xf>
    <xf numFmtId="165" fontId="6" fillId="0" borderId="8" xfId="0" applyNumberFormat="1" applyFont="1" applyBorder="1" applyProtection="1">
      <protection locked="0"/>
    </xf>
    <xf numFmtId="0" fontId="2" fillId="0" borderId="8" xfId="0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0" fontId="2" fillId="0" borderId="10" xfId="0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wrapText="1"/>
      <protection locked="0"/>
    </xf>
    <xf numFmtId="0" fontId="1" fillId="0" borderId="0" xfId="0" applyFont="1" applyBorder="1" applyProtection="1">
      <protection locked="0"/>
    </xf>
    <xf numFmtId="0" fontId="8" fillId="0" borderId="0" xfId="0" applyFont="1" applyProtection="1">
      <protection locked="0"/>
    </xf>
    <xf numFmtId="17" fontId="8" fillId="0" borderId="0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2" fontId="3" fillId="0" borderId="0" xfId="0" applyNumberFormat="1" applyFont="1" applyBorder="1" applyAlignment="1" applyProtection="1">
      <alignment vertical="top" wrapText="1"/>
    </xf>
    <xf numFmtId="0" fontId="3" fillId="0" borderId="4" xfId="0" applyFont="1" applyBorder="1" applyAlignment="1" applyProtection="1">
      <alignment vertical="top" wrapText="1"/>
      <protection locked="0"/>
    </xf>
    <xf numFmtId="165" fontId="3" fillId="0" borderId="8" xfId="0" applyNumberFormat="1" applyFont="1" applyBorder="1" applyAlignment="1" applyProtection="1">
      <alignment vertical="top" wrapText="1"/>
    </xf>
    <xf numFmtId="0" fontId="3" fillId="0" borderId="19" xfId="0" applyFont="1" applyBorder="1" applyAlignment="1" applyProtection="1">
      <alignment horizontal="center" vertical="top" wrapText="1"/>
      <protection locked="0"/>
    </xf>
    <xf numFmtId="0" fontId="3" fillId="0" borderId="20" xfId="0" applyFont="1" applyBorder="1" applyAlignment="1" applyProtection="1">
      <alignment horizontal="center" vertical="top" wrapText="1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165" fontId="3" fillId="0" borderId="8" xfId="0" applyNumberFormat="1" applyFont="1" applyBorder="1" applyProtection="1"/>
    <xf numFmtId="0" fontId="3" fillId="0" borderId="5" xfId="0" applyFont="1" applyBorder="1" applyAlignment="1" applyProtection="1">
      <alignment horizontal="center" vertical="top"/>
      <protection locked="0"/>
    </xf>
    <xf numFmtId="0" fontId="3" fillId="0" borderId="6" xfId="0" applyFont="1" applyBorder="1" applyAlignment="1" applyProtection="1">
      <alignment horizontal="center" vertical="top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2" fontId="7" fillId="0" borderId="16" xfId="0" applyNumberFormat="1" applyFont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0" xfId="0" applyBorder="1" applyProtection="1">
      <protection locked="0"/>
    </xf>
    <xf numFmtId="0" fontId="3" fillId="0" borderId="2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10" fillId="0" borderId="2" xfId="0" applyFont="1" applyBorder="1" applyAlignment="1" applyProtection="1">
      <alignment horizontal="right" vertical="center"/>
      <protection locked="0"/>
    </xf>
    <xf numFmtId="2" fontId="3" fillId="0" borderId="5" xfId="0" applyNumberFormat="1" applyFont="1" applyBorder="1" applyAlignment="1" applyProtection="1">
      <alignment horizontal="center" vertical="top" wrapText="1"/>
      <protection locked="0"/>
    </xf>
    <xf numFmtId="0" fontId="3" fillId="0" borderId="16" xfId="0" applyFont="1" applyBorder="1" applyAlignment="1" applyProtection="1">
      <alignment vertical="top" wrapText="1"/>
      <protection locked="0"/>
    </xf>
    <xf numFmtId="165" fontId="3" fillId="0" borderId="16" xfId="0" applyNumberFormat="1" applyFont="1" applyBorder="1" applyAlignment="1" applyProtection="1">
      <alignment vertical="top" wrapText="1"/>
    </xf>
    <xf numFmtId="2" fontId="3" fillId="0" borderId="16" xfId="0" applyNumberFormat="1" applyFont="1" applyBorder="1" applyAlignment="1" applyProtection="1">
      <alignment horizontal="center" vertical="top" wrapText="1"/>
      <protection locked="0"/>
    </xf>
    <xf numFmtId="0" fontId="3" fillId="0" borderId="11" xfId="0" applyFont="1" applyBorder="1" applyAlignment="1" applyProtection="1">
      <alignment vertical="top" wrapText="1"/>
      <protection locked="0"/>
    </xf>
    <xf numFmtId="0" fontId="3" fillId="0" borderId="12" xfId="0" applyFont="1" applyBorder="1" applyAlignment="1" applyProtection="1">
      <alignment vertical="top" wrapText="1"/>
      <protection locked="0"/>
    </xf>
    <xf numFmtId="2" fontId="3" fillId="0" borderId="12" xfId="0" applyNumberFormat="1" applyFont="1" applyBorder="1" applyAlignment="1" applyProtection="1">
      <alignment vertical="top" wrapText="1"/>
    </xf>
    <xf numFmtId="165" fontId="3" fillId="0" borderId="22" xfId="0" applyNumberFormat="1" applyFont="1" applyBorder="1" applyAlignment="1" applyProtection="1">
      <alignment vertical="top" wrapText="1"/>
    </xf>
    <xf numFmtId="164" fontId="3" fillId="0" borderId="5" xfId="0" applyNumberFormat="1" applyFont="1" applyBorder="1" applyAlignment="1" applyProtection="1">
      <alignment horizontal="center" vertical="top" wrapText="1"/>
    </xf>
    <xf numFmtId="2" fontId="3" fillId="0" borderId="16" xfId="0" applyNumberFormat="1" applyFont="1" applyBorder="1" applyAlignment="1" applyProtection="1">
      <alignment horizontal="center" vertical="top" wrapText="1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15" xfId="0" applyFont="1" applyBorder="1" applyAlignment="1" applyProtection="1">
      <alignment vertical="top" wrapText="1"/>
      <protection locked="0"/>
    </xf>
    <xf numFmtId="2" fontId="3" fillId="0" borderId="15" xfId="0" applyNumberFormat="1" applyFont="1" applyBorder="1" applyAlignment="1" applyProtection="1">
      <alignment horizontal="center" vertical="top" wrapText="1"/>
      <protection locked="0"/>
    </xf>
    <xf numFmtId="165" fontId="3" fillId="0" borderId="23" xfId="0" applyNumberFormat="1" applyFont="1" applyBorder="1" applyAlignment="1" applyProtection="1">
      <alignment vertical="top" wrapText="1"/>
    </xf>
    <xf numFmtId="164" fontId="3" fillId="0" borderId="15" xfId="0" applyNumberFormat="1" applyFont="1" applyBorder="1" applyAlignment="1" applyProtection="1">
      <alignment horizontal="center" vertical="top" wrapText="1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2" fontId="7" fillId="0" borderId="12" xfId="0" applyNumberFormat="1" applyFont="1" applyBorder="1" applyAlignment="1" applyProtection="1">
      <alignment horizontal="center" vertical="center"/>
      <protection locked="0"/>
    </xf>
    <xf numFmtId="2" fontId="3" fillId="0" borderId="12" xfId="0" applyNumberFormat="1" applyFont="1" applyBorder="1" applyAlignment="1" applyProtection="1">
      <alignment horizontal="center" vertical="top" wrapText="1"/>
    </xf>
    <xf numFmtId="165" fontId="3" fillId="0" borderId="13" xfId="0" applyNumberFormat="1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 vertical="top"/>
      <protection locked="0"/>
    </xf>
    <xf numFmtId="0" fontId="11" fillId="0" borderId="2" xfId="0" applyFont="1" applyBorder="1" applyAlignment="1" applyProtection="1">
      <alignment horizontal="right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65" fontId="3" fillId="0" borderId="23" xfId="0" applyNumberFormat="1" applyFont="1" applyBorder="1" applyAlignment="1" applyProtection="1">
      <alignment vertical="top" wrapText="1"/>
      <protection locked="0"/>
    </xf>
    <xf numFmtId="165" fontId="3" fillId="0" borderId="8" xfId="0" applyNumberFormat="1" applyFont="1" applyBorder="1" applyAlignment="1" applyProtection="1">
      <alignment vertical="top" wrapText="1"/>
      <protection locked="0"/>
    </xf>
    <xf numFmtId="2" fontId="3" fillId="0" borderId="0" xfId="0" applyNumberFormat="1" applyFont="1" applyBorder="1" applyAlignment="1" applyProtection="1">
      <alignment vertical="top" wrapText="1"/>
      <protection locked="0"/>
    </xf>
    <xf numFmtId="2" fontId="3" fillId="0" borderId="12" xfId="0" applyNumberFormat="1" applyFont="1" applyBorder="1" applyAlignment="1" applyProtection="1">
      <alignment vertical="top" wrapText="1"/>
      <protection locked="0"/>
    </xf>
    <xf numFmtId="164" fontId="3" fillId="0" borderId="15" xfId="0" applyNumberFormat="1" applyFont="1" applyBorder="1" applyAlignment="1" applyProtection="1">
      <alignment horizontal="center" vertical="top" wrapText="1"/>
      <protection locked="0"/>
    </xf>
    <xf numFmtId="165" fontId="3" fillId="0" borderId="8" xfId="0" applyNumberFormat="1" applyFont="1" applyBorder="1" applyProtection="1">
      <protection locked="0"/>
    </xf>
    <xf numFmtId="0" fontId="3" fillId="0" borderId="20" xfId="0" applyFont="1" applyBorder="1" applyAlignment="1" applyProtection="1">
      <alignment horizontal="center" vertical="top" wrapText="1"/>
    </xf>
    <xf numFmtId="0" fontId="3" fillId="0" borderId="2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left" vertical="top" wrapText="1"/>
    </xf>
    <xf numFmtId="2" fontId="3" fillId="0" borderId="5" xfId="0" applyNumberFormat="1" applyFont="1" applyBorder="1" applyAlignment="1" applyProtection="1">
      <alignment horizontal="center" vertical="top" wrapText="1"/>
    </xf>
    <xf numFmtId="0" fontId="7" fillId="0" borderId="16" xfId="0" applyFont="1" applyBorder="1" applyAlignment="1" applyProtection="1">
      <alignment horizontal="center" vertical="center"/>
    </xf>
    <xf numFmtId="2" fontId="7" fillId="0" borderId="16" xfId="0" applyNumberFormat="1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2" fontId="7" fillId="0" borderId="12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right"/>
    </xf>
    <xf numFmtId="165" fontId="6" fillId="0" borderId="8" xfId="0" applyNumberFormat="1" applyFont="1" applyBorder="1" applyProtection="1"/>
    <xf numFmtId="0" fontId="2" fillId="0" borderId="8" xfId="0" applyFont="1" applyBorder="1" applyAlignment="1" applyProtection="1">
      <alignment horizontal="right"/>
    </xf>
    <xf numFmtId="0" fontId="0" fillId="0" borderId="9" xfId="0" applyBorder="1" applyProtection="1"/>
    <xf numFmtId="0" fontId="2" fillId="0" borderId="10" xfId="0" applyFont="1" applyBorder="1" applyAlignment="1" applyProtection="1">
      <alignment horizontal="right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 vertical="top" wrapText="1"/>
      <protection locked="0"/>
    </xf>
    <xf numFmtId="0" fontId="2" fillId="2" borderId="12" xfId="0" applyFont="1" applyFill="1" applyBorder="1" applyAlignment="1" applyProtection="1">
      <alignment horizontal="left" vertical="top" wrapText="1"/>
      <protection locked="0"/>
    </xf>
    <xf numFmtId="0" fontId="2" fillId="2" borderId="13" xfId="0" applyFont="1" applyFill="1" applyBorder="1" applyAlignment="1" applyProtection="1">
      <alignment horizontal="left" vertical="top" wrapText="1"/>
      <protection locked="0"/>
    </xf>
    <xf numFmtId="0" fontId="2" fillId="0" borderId="16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14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3" fillId="2" borderId="15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14" xfId="0" applyFont="1" applyFill="1" applyBorder="1" applyAlignment="1" applyProtection="1">
      <alignment horizontal="center" vertical="top" wrapText="1"/>
      <protection locked="0"/>
    </xf>
    <xf numFmtId="2" fontId="3" fillId="2" borderId="15" xfId="0" applyNumberFormat="1" applyFont="1" applyFill="1" applyBorder="1" applyAlignment="1" applyProtection="1">
      <alignment horizontal="center" vertical="top" wrapText="1"/>
      <protection locked="0"/>
    </xf>
    <xf numFmtId="2" fontId="3" fillId="2" borderId="0" xfId="0" applyNumberFormat="1" applyFont="1" applyFill="1" applyBorder="1" applyAlignment="1" applyProtection="1">
      <alignment horizontal="center" vertical="top" wrapText="1"/>
      <protection locked="0"/>
    </xf>
    <xf numFmtId="2" fontId="3" fillId="2" borderId="14" xfId="0" applyNumberFormat="1" applyFont="1" applyFill="1" applyBorder="1" applyAlignment="1" applyProtection="1">
      <alignment horizontal="center" vertical="top" wrapText="1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2</xdr:col>
      <xdr:colOff>848519</xdr:colOff>
      <xdr:row>1</xdr:row>
      <xdr:rowOff>257175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6200"/>
          <a:ext cx="2305844" cy="504825"/>
        </a:xfrm>
        <a:prstGeom prst="rect">
          <a:avLst/>
        </a:prstGeom>
      </xdr:spPr>
    </xdr:pic>
    <xdr:clientData/>
  </xdr:twoCellAnchor>
  <xdr:twoCellAnchor editAs="oneCell">
    <xdr:from>
      <xdr:col>2</xdr:col>
      <xdr:colOff>148827</xdr:colOff>
      <xdr:row>10</xdr:row>
      <xdr:rowOff>35720</xdr:rowOff>
    </xdr:from>
    <xdr:to>
      <xdr:col>3</xdr:col>
      <xdr:colOff>744140</xdr:colOff>
      <xdr:row>16</xdr:row>
      <xdr:rowOff>178596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8280" y="2434829"/>
          <a:ext cx="1500188" cy="1285876"/>
        </a:xfrm>
        <a:prstGeom prst="rect">
          <a:avLst/>
        </a:prstGeom>
      </xdr:spPr>
    </xdr:pic>
    <xdr:clientData/>
  </xdr:twoCellAnchor>
  <xdr:twoCellAnchor editAs="oneCell">
    <xdr:from>
      <xdr:col>2</xdr:col>
      <xdr:colOff>470297</xdr:colOff>
      <xdr:row>22</xdr:row>
      <xdr:rowOff>17859</xdr:rowOff>
    </xdr:from>
    <xdr:to>
      <xdr:col>3</xdr:col>
      <xdr:colOff>166687</xdr:colOff>
      <xdr:row>28</xdr:row>
      <xdr:rowOff>476</xdr:rowOff>
    </xdr:to>
    <xdr:pic>
      <xdr:nvPicPr>
        <xdr:cNvPr id="4" name="Grafik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0" y="5149453"/>
          <a:ext cx="601265" cy="1149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17859</xdr:colOff>
      <xdr:row>35</xdr:row>
      <xdr:rowOff>17860</xdr:rowOff>
    </xdr:from>
    <xdr:to>
      <xdr:col>2</xdr:col>
      <xdr:colOff>619124</xdr:colOff>
      <xdr:row>40</xdr:row>
      <xdr:rowOff>179071</xdr:rowOff>
    </xdr:to>
    <xdr:pic>
      <xdr:nvPicPr>
        <xdr:cNvPr id="5" name="Grafik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7312" y="7858126"/>
          <a:ext cx="601265" cy="1149429"/>
        </a:xfrm>
        <a:prstGeom prst="rect">
          <a:avLst/>
        </a:prstGeom>
      </xdr:spPr>
    </xdr:pic>
    <xdr:clientData/>
  </xdr:twoCellAnchor>
  <xdr:twoCellAnchor editAs="oneCell">
    <xdr:from>
      <xdr:col>3</xdr:col>
      <xdr:colOff>83344</xdr:colOff>
      <xdr:row>36</xdr:row>
      <xdr:rowOff>107155</xdr:rowOff>
    </xdr:from>
    <xdr:to>
      <xdr:col>4</xdr:col>
      <xdr:colOff>785813</xdr:colOff>
      <xdr:row>39</xdr:row>
      <xdr:rowOff>14287</xdr:rowOff>
    </xdr:to>
    <xdr:pic>
      <xdr:nvPicPr>
        <xdr:cNvPr id="6" name="Grafik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27672" y="8155780"/>
          <a:ext cx="1547813" cy="496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3</xdr:col>
      <xdr:colOff>3969</xdr:colOff>
      <xdr:row>3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6200"/>
          <a:ext cx="2305844" cy="504825"/>
        </a:xfrm>
        <a:prstGeom prst="rect">
          <a:avLst/>
        </a:prstGeom>
      </xdr:spPr>
    </xdr:pic>
    <xdr:clientData/>
  </xdr:twoCellAnchor>
  <xdr:twoCellAnchor editAs="oneCell">
    <xdr:from>
      <xdr:col>2</xdr:col>
      <xdr:colOff>148827</xdr:colOff>
      <xdr:row>10</xdr:row>
      <xdr:rowOff>35720</xdr:rowOff>
    </xdr:from>
    <xdr:to>
      <xdr:col>4</xdr:col>
      <xdr:colOff>166290</xdr:colOff>
      <xdr:row>16</xdr:row>
      <xdr:rowOff>178596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8527" y="2404270"/>
          <a:ext cx="1541463" cy="1247776"/>
        </a:xfrm>
        <a:prstGeom prst="rect">
          <a:avLst/>
        </a:prstGeom>
      </xdr:spPr>
    </xdr:pic>
    <xdr:clientData/>
  </xdr:twoCellAnchor>
  <xdr:twoCellAnchor editAs="oneCell">
    <xdr:from>
      <xdr:col>2</xdr:col>
      <xdr:colOff>470297</xdr:colOff>
      <xdr:row>22</xdr:row>
      <xdr:rowOff>17859</xdr:rowOff>
    </xdr:from>
    <xdr:to>
      <xdr:col>3</xdr:col>
      <xdr:colOff>350837</xdr:colOff>
      <xdr:row>28</xdr:row>
      <xdr:rowOff>19526</xdr:rowOff>
    </xdr:to>
    <xdr:pic>
      <xdr:nvPicPr>
        <xdr:cNvPr id="4" name="Grafik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9997" y="5040709"/>
          <a:ext cx="642540" cy="1106567"/>
        </a:xfrm>
        <a:prstGeom prst="rect">
          <a:avLst/>
        </a:prstGeom>
      </xdr:spPr>
    </xdr:pic>
    <xdr:clientData/>
  </xdr:twoCellAnchor>
  <xdr:twoCellAnchor editAs="oneCell">
    <xdr:from>
      <xdr:col>2</xdr:col>
      <xdr:colOff>17859</xdr:colOff>
      <xdr:row>35</xdr:row>
      <xdr:rowOff>17860</xdr:rowOff>
    </xdr:from>
    <xdr:to>
      <xdr:col>2</xdr:col>
      <xdr:colOff>619124</xdr:colOff>
      <xdr:row>41</xdr:row>
      <xdr:rowOff>45721</xdr:rowOff>
    </xdr:to>
    <xdr:pic>
      <xdr:nvPicPr>
        <xdr:cNvPr id="5" name="Grafik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7559" y="7663260"/>
          <a:ext cx="601265" cy="1132761"/>
        </a:xfrm>
        <a:prstGeom prst="rect">
          <a:avLst/>
        </a:prstGeom>
      </xdr:spPr>
    </xdr:pic>
    <xdr:clientData/>
  </xdr:twoCellAnchor>
  <xdr:twoCellAnchor editAs="oneCell">
    <xdr:from>
      <xdr:col>3</xdr:col>
      <xdr:colOff>83344</xdr:colOff>
      <xdr:row>36</xdr:row>
      <xdr:rowOff>107155</xdr:rowOff>
    </xdr:from>
    <xdr:to>
      <xdr:col>5</xdr:col>
      <xdr:colOff>150813</xdr:colOff>
      <xdr:row>39</xdr:row>
      <xdr:rowOff>39687</xdr:rowOff>
    </xdr:to>
    <xdr:pic>
      <xdr:nvPicPr>
        <xdr:cNvPr id="6" name="Grafik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9194" y="7962105"/>
          <a:ext cx="1591469" cy="4849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3</xdr:col>
      <xdr:colOff>48419</xdr:colOff>
      <xdr:row>3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6200"/>
          <a:ext cx="2305844" cy="504825"/>
        </a:xfrm>
        <a:prstGeom prst="rect">
          <a:avLst/>
        </a:prstGeom>
      </xdr:spPr>
    </xdr:pic>
    <xdr:clientData/>
  </xdr:twoCellAnchor>
  <xdr:twoCellAnchor editAs="oneCell">
    <xdr:from>
      <xdr:col>2</xdr:col>
      <xdr:colOff>148827</xdr:colOff>
      <xdr:row>10</xdr:row>
      <xdr:rowOff>35720</xdr:rowOff>
    </xdr:from>
    <xdr:to>
      <xdr:col>4</xdr:col>
      <xdr:colOff>166290</xdr:colOff>
      <xdr:row>16</xdr:row>
      <xdr:rowOff>178596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8527" y="2404270"/>
          <a:ext cx="1541463" cy="1247776"/>
        </a:xfrm>
        <a:prstGeom prst="rect">
          <a:avLst/>
        </a:prstGeom>
      </xdr:spPr>
    </xdr:pic>
    <xdr:clientData/>
  </xdr:twoCellAnchor>
  <xdr:twoCellAnchor editAs="oneCell">
    <xdr:from>
      <xdr:col>2</xdr:col>
      <xdr:colOff>470297</xdr:colOff>
      <xdr:row>22</xdr:row>
      <xdr:rowOff>17859</xdr:rowOff>
    </xdr:from>
    <xdr:to>
      <xdr:col>3</xdr:col>
      <xdr:colOff>350837</xdr:colOff>
      <xdr:row>28</xdr:row>
      <xdr:rowOff>19526</xdr:rowOff>
    </xdr:to>
    <xdr:pic>
      <xdr:nvPicPr>
        <xdr:cNvPr id="4" name="Grafik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9997" y="5040709"/>
          <a:ext cx="642540" cy="1106567"/>
        </a:xfrm>
        <a:prstGeom prst="rect">
          <a:avLst/>
        </a:prstGeom>
      </xdr:spPr>
    </xdr:pic>
    <xdr:clientData/>
  </xdr:twoCellAnchor>
  <xdr:twoCellAnchor editAs="oneCell">
    <xdr:from>
      <xdr:col>2</xdr:col>
      <xdr:colOff>17859</xdr:colOff>
      <xdr:row>35</xdr:row>
      <xdr:rowOff>17860</xdr:rowOff>
    </xdr:from>
    <xdr:to>
      <xdr:col>2</xdr:col>
      <xdr:colOff>619124</xdr:colOff>
      <xdr:row>41</xdr:row>
      <xdr:rowOff>45721</xdr:rowOff>
    </xdr:to>
    <xdr:pic>
      <xdr:nvPicPr>
        <xdr:cNvPr id="5" name="Grafik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7559" y="7663260"/>
          <a:ext cx="601265" cy="1132761"/>
        </a:xfrm>
        <a:prstGeom prst="rect">
          <a:avLst/>
        </a:prstGeom>
      </xdr:spPr>
    </xdr:pic>
    <xdr:clientData/>
  </xdr:twoCellAnchor>
  <xdr:twoCellAnchor editAs="oneCell">
    <xdr:from>
      <xdr:col>3</xdr:col>
      <xdr:colOff>83344</xdr:colOff>
      <xdr:row>36</xdr:row>
      <xdr:rowOff>107155</xdr:rowOff>
    </xdr:from>
    <xdr:to>
      <xdr:col>5</xdr:col>
      <xdr:colOff>150813</xdr:colOff>
      <xdr:row>39</xdr:row>
      <xdr:rowOff>39687</xdr:rowOff>
    </xdr:to>
    <xdr:pic>
      <xdr:nvPicPr>
        <xdr:cNvPr id="6" name="Grafik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9194" y="7962105"/>
          <a:ext cx="1591469" cy="484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ilmolux.ch/" TargetMode="External"/><Relationship Id="rId1" Type="http://schemas.openxmlformats.org/officeDocument/2006/relationships/hyperlink" Target="mailto:info@filmolux.ch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filmolux.ch/" TargetMode="External"/><Relationship Id="rId1" Type="http://schemas.openxmlformats.org/officeDocument/2006/relationships/hyperlink" Target="mailto:info@filmolux.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info@filmolux.ch" TargetMode="External"/><Relationship Id="rId1" Type="http://schemas.openxmlformats.org/officeDocument/2006/relationships/hyperlink" Target="http://www.filmolux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L58"/>
  <sheetViews>
    <sheetView tabSelected="1" zoomScaleNormal="100" workbookViewId="0">
      <selection activeCell="F56" sqref="F56"/>
    </sheetView>
  </sheetViews>
  <sheetFormatPr baseColWidth="10" defaultColWidth="11.42578125" defaultRowHeight="15"/>
  <cols>
    <col min="1" max="1" width="12.42578125" style="22" customWidth="1"/>
    <col min="2" max="2" width="8.5703125" style="22" customWidth="1"/>
    <col min="3" max="3" width="13.5703125" style="22" bestFit="1" customWidth="1"/>
    <col min="4" max="4" width="12.7109375" style="22" bestFit="1" customWidth="1"/>
    <col min="5" max="5" width="19.42578125" style="22" customWidth="1"/>
    <col min="6" max="6" width="16" style="22" customWidth="1"/>
    <col min="7" max="7" width="2.7109375" style="22" customWidth="1"/>
    <col min="8" max="8" width="35.42578125" style="22" bestFit="1" customWidth="1"/>
    <col min="9" max="10" width="11.42578125" style="22"/>
    <col min="11" max="12" width="21.28515625" style="22" customWidth="1"/>
    <col min="13" max="16384" width="11.42578125" style="22"/>
  </cols>
  <sheetData>
    <row r="1" spans="1:12" s="43" customFormat="1" ht="25.5" customHeight="1">
      <c r="A1" s="6"/>
      <c r="B1" s="7"/>
      <c r="C1" s="7"/>
      <c r="D1" s="7"/>
      <c r="E1" s="7"/>
      <c r="F1" s="7"/>
      <c r="G1" s="7"/>
      <c r="H1" s="8" t="s">
        <v>12</v>
      </c>
      <c r="I1" s="42"/>
      <c r="J1" s="11"/>
    </row>
    <row r="2" spans="1:12" s="43" customFormat="1" ht="25.5" customHeight="1">
      <c r="A2" s="9"/>
      <c r="B2" s="10"/>
      <c r="C2" s="10"/>
      <c r="D2" s="10"/>
      <c r="E2" s="10"/>
      <c r="F2" s="11"/>
      <c r="G2" s="10"/>
      <c r="H2" s="97" t="s">
        <v>13</v>
      </c>
      <c r="I2" s="42"/>
      <c r="J2" s="11"/>
    </row>
    <row r="3" spans="1:12" s="43" customFormat="1" ht="15" customHeight="1">
      <c r="A3" s="12"/>
      <c r="B3" s="13"/>
      <c r="C3" s="13"/>
      <c r="D3" s="13"/>
      <c r="E3" s="13"/>
      <c r="F3" s="13"/>
      <c r="G3" s="13"/>
      <c r="H3" s="14"/>
      <c r="I3" s="44"/>
      <c r="J3" s="11"/>
    </row>
    <row r="4" spans="1:12" ht="15" customHeight="1">
      <c r="A4" s="15"/>
      <c r="B4" s="15"/>
      <c r="C4" s="15"/>
      <c r="D4" s="15"/>
      <c r="E4" s="15"/>
      <c r="F4" s="15"/>
      <c r="G4" s="15"/>
      <c r="H4" s="15"/>
      <c r="I4" s="15"/>
    </row>
    <row r="5" spans="1:12">
      <c r="A5" s="16"/>
      <c r="B5" s="16"/>
      <c r="C5" s="16"/>
      <c r="D5" s="16"/>
      <c r="E5" s="16"/>
      <c r="F5" s="16"/>
      <c r="G5" s="15"/>
      <c r="H5" s="15"/>
      <c r="I5" s="15"/>
    </row>
    <row r="6" spans="1:12" ht="32.25" customHeight="1">
      <c r="A6" s="121" t="s">
        <v>41</v>
      </c>
      <c r="B6" s="122"/>
      <c r="C6" s="122"/>
      <c r="D6" s="122"/>
      <c r="E6" s="122"/>
      <c r="F6" s="123"/>
      <c r="G6" s="15"/>
      <c r="H6" s="15"/>
      <c r="I6" s="16"/>
      <c r="J6" s="26"/>
      <c r="K6" s="26"/>
      <c r="L6" s="26"/>
    </row>
    <row r="7" spans="1:12" ht="15.75" customHeight="1">
      <c r="A7" s="124"/>
      <c r="B7" s="124"/>
      <c r="C7" s="124"/>
      <c r="D7" s="124"/>
      <c r="E7" s="124"/>
      <c r="F7" s="124"/>
      <c r="G7" s="15"/>
      <c r="H7" s="17" t="s">
        <v>14</v>
      </c>
      <c r="I7" s="16"/>
      <c r="J7" s="77"/>
      <c r="K7" s="77"/>
      <c r="L7" s="89"/>
    </row>
    <row r="8" spans="1:12" ht="28.5">
      <c r="A8" s="53" t="s">
        <v>32</v>
      </c>
      <c r="B8" s="54" t="s">
        <v>70</v>
      </c>
      <c r="C8" s="54" t="s">
        <v>37</v>
      </c>
      <c r="D8" s="54" t="s">
        <v>38</v>
      </c>
      <c r="E8" s="98" t="s">
        <v>39</v>
      </c>
      <c r="F8" s="55" t="s">
        <v>36</v>
      </c>
      <c r="G8" s="15"/>
      <c r="H8" s="4"/>
      <c r="I8" s="16"/>
      <c r="J8" s="26"/>
      <c r="K8" s="26"/>
      <c r="L8" s="26"/>
    </row>
    <row r="9" spans="1:12">
      <c r="A9" s="49"/>
      <c r="B9" s="50"/>
      <c r="C9" s="105">
        <v>1</v>
      </c>
      <c r="D9" s="105">
        <v>10</v>
      </c>
      <c r="E9" s="106">
        <v>50</v>
      </c>
      <c r="F9" s="107"/>
      <c r="G9" s="15"/>
      <c r="H9" s="4"/>
      <c r="I9" s="16"/>
      <c r="J9" s="26"/>
      <c r="K9" s="26"/>
      <c r="L9" s="26"/>
    </row>
    <row r="10" spans="1:12">
      <c r="A10" s="68">
        <v>6045712</v>
      </c>
      <c r="B10" s="68"/>
      <c r="C10" s="76">
        <v>1.7</v>
      </c>
      <c r="D10" s="76">
        <v>1.5</v>
      </c>
      <c r="E10" s="76">
        <v>1.3</v>
      </c>
      <c r="F10" s="69">
        <f>IF(B10&lt;10,B10*C10,IF(B10&gt;=10,IF(  B10&lt;50,B10*D10,B10*E10)))</f>
        <v>0</v>
      </c>
      <c r="G10" s="15"/>
      <c r="H10" s="4"/>
      <c r="I10" s="16"/>
      <c r="J10" s="26"/>
      <c r="K10" s="26"/>
      <c r="L10" s="26"/>
    </row>
    <row r="11" spans="1:12">
      <c r="A11" s="78"/>
      <c r="B11" s="79"/>
      <c r="C11" s="131"/>
      <c r="D11" s="131"/>
      <c r="E11" s="80"/>
      <c r="F11" s="99"/>
      <c r="G11" s="15"/>
      <c r="H11" s="64"/>
      <c r="I11" s="16"/>
      <c r="J11" s="26"/>
      <c r="K11" s="90"/>
      <c r="L11" s="91"/>
    </row>
    <row r="12" spans="1:12">
      <c r="A12" s="47"/>
      <c r="B12" s="45"/>
      <c r="C12" s="132"/>
      <c r="D12" s="132"/>
      <c r="E12" s="45"/>
      <c r="F12" s="100"/>
      <c r="G12" s="15"/>
      <c r="H12" s="65"/>
      <c r="I12" s="15"/>
    </row>
    <row r="13" spans="1:12">
      <c r="A13" s="47"/>
      <c r="B13" s="45"/>
      <c r="C13" s="132"/>
      <c r="D13" s="132"/>
      <c r="E13" s="45"/>
      <c r="F13" s="100"/>
      <c r="G13" s="15"/>
      <c r="H13" s="17" t="s">
        <v>15</v>
      </c>
      <c r="I13" s="15"/>
    </row>
    <row r="14" spans="1:12">
      <c r="A14" s="47"/>
      <c r="B14" s="45"/>
      <c r="C14" s="132"/>
      <c r="D14" s="132"/>
      <c r="E14" s="45"/>
      <c r="F14" s="100"/>
      <c r="G14" s="15"/>
      <c r="H14" s="4"/>
      <c r="I14" s="15"/>
    </row>
    <row r="15" spans="1:12">
      <c r="A15" s="47"/>
      <c r="B15" s="45"/>
      <c r="C15" s="132"/>
      <c r="D15" s="132"/>
      <c r="E15" s="45"/>
      <c r="F15" s="100"/>
      <c r="G15" s="15"/>
      <c r="H15" s="4"/>
      <c r="I15" s="15"/>
    </row>
    <row r="16" spans="1:12">
      <c r="A16" s="47"/>
      <c r="B16" s="45"/>
      <c r="C16" s="132"/>
      <c r="D16" s="132"/>
      <c r="E16" s="45"/>
      <c r="F16" s="100"/>
      <c r="G16" s="15"/>
      <c r="H16" s="4"/>
      <c r="I16" s="15"/>
    </row>
    <row r="17" spans="1:9" ht="18.75" customHeight="1" thickBot="1">
      <c r="A17" s="47"/>
      <c r="B17" s="45"/>
      <c r="C17" s="133"/>
      <c r="D17" s="133"/>
      <c r="E17" s="101"/>
      <c r="F17" s="100"/>
      <c r="G17" s="15"/>
      <c r="H17" s="4"/>
      <c r="I17" s="15"/>
    </row>
    <row r="18" spans="1:9" ht="15.75" thickBot="1">
      <c r="A18" s="68" t="s">
        <v>11</v>
      </c>
      <c r="B18" s="71"/>
      <c r="C18" s="72"/>
      <c r="D18" s="72"/>
      <c r="E18" s="102"/>
      <c r="F18" s="74">
        <f>SUM(F10:F12)</f>
        <v>0</v>
      </c>
      <c r="G18" s="15"/>
      <c r="H18" s="3"/>
      <c r="I18" s="15"/>
    </row>
    <row r="19" spans="1:9" ht="15.75" customHeight="1">
      <c r="A19" s="125"/>
      <c r="B19" s="126"/>
      <c r="C19" s="126"/>
      <c r="D19" s="126"/>
      <c r="E19" s="126"/>
      <c r="F19" s="127"/>
      <c r="G19" s="15"/>
      <c r="I19" s="15"/>
    </row>
    <row r="20" spans="1:9" ht="30" customHeight="1">
      <c r="A20" s="121" t="s">
        <v>40</v>
      </c>
      <c r="B20" s="122"/>
      <c r="C20" s="122"/>
      <c r="D20" s="122"/>
      <c r="E20" s="122"/>
      <c r="F20" s="123"/>
      <c r="G20" s="15"/>
      <c r="H20" s="23" t="s">
        <v>16</v>
      </c>
      <c r="I20" s="15"/>
    </row>
    <row r="21" spans="1:9" ht="32.25" customHeight="1">
      <c r="A21" s="53" t="s">
        <v>32</v>
      </c>
      <c r="B21" s="54" t="s">
        <v>70</v>
      </c>
      <c r="C21" s="54" t="s">
        <v>7</v>
      </c>
      <c r="D21" s="54" t="s">
        <v>34</v>
      </c>
      <c r="E21" s="54" t="s">
        <v>35</v>
      </c>
      <c r="F21" s="55" t="s">
        <v>36</v>
      </c>
      <c r="G21" s="15"/>
      <c r="H21" s="4"/>
      <c r="I21" s="15"/>
    </row>
    <row r="22" spans="1:9">
      <c r="A22" s="20">
        <v>6045786</v>
      </c>
      <c r="B22" s="21"/>
      <c r="C22" s="108" t="s">
        <v>71</v>
      </c>
      <c r="D22" s="109">
        <v>3.3</v>
      </c>
      <c r="E22" s="75">
        <v>3.1</v>
      </c>
      <c r="F22" s="69">
        <f>IF(B22&lt;10,B22*D22,IF(B22&gt;=10,B22*E22,0))</f>
        <v>0</v>
      </c>
      <c r="G22" s="15"/>
      <c r="H22" s="3"/>
      <c r="I22" s="15"/>
    </row>
    <row r="23" spans="1:9">
      <c r="A23" s="78"/>
      <c r="B23" s="79"/>
      <c r="C23" s="128"/>
      <c r="D23" s="128"/>
      <c r="E23" s="103"/>
      <c r="F23" s="99"/>
      <c r="G23" s="15"/>
      <c r="I23" s="15"/>
    </row>
    <row r="24" spans="1:9" ht="15.75" customHeight="1">
      <c r="A24" s="47"/>
      <c r="B24" s="45"/>
      <c r="C24" s="129"/>
      <c r="D24" s="129"/>
      <c r="E24" s="45"/>
      <c r="F24" s="104"/>
      <c r="G24" s="15"/>
      <c r="H24" s="17" t="s">
        <v>17</v>
      </c>
      <c r="I24" s="15"/>
    </row>
    <row r="25" spans="1:9">
      <c r="A25" s="47"/>
      <c r="B25" s="45"/>
      <c r="C25" s="129"/>
      <c r="D25" s="129"/>
      <c r="E25" s="45"/>
      <c r="F25" s="104"/>
      <c r="G25" s="15"/>
      <c r="H25" s="2"/>
      <c r="I25" s="15"/>
    </row>
    <row r="26" spans="1:9">
      <c r="A26" s="47"/>
      <c r="B26" s="45"/>
      <c r="C26" s="129"/>
      <c r="D26" s="129"/>
      <c r="E26" s="45"/>
      <c r="F26" s="104"/>
      <c r="G26" s="15"/>
      <c r="H26" s="41" t="s">
        <v>18</v>
      </c>
      <c r="I26" s="15"/>
    </row>
    <row r="27" spans="1:9">
      <c r="A27" s="25"/>
      <c r="B27" s="45"/>
      <c r="C27" s="129"/>
      <c r="D27" s="129"/>
      <c r="E27" s="45"/>
      <c r="F27" s="27"/>
      <c r="H27" s="40"/>
      <c r="I27" s="15"/>
    </row>
    <row r="28" spans="1:9" ht="15.75" thickBot="1">
      <c r="A28" s="25"/>
      <c r="B28" s="26"/>
      <c r="C28" s="130"/>
      <c r="D28" s="130"/>
      <c r="E28" s="26"/>
      <c r="F28" s="27"/>
      <c r="H28" s="28"/>
      <c r="I28" s="15"/>
    </row>
    <row r="29" spans="1:9" ht="15.75" customHeight="1" thickBot="1">
      <c r="A29" s="68" t="s">
        <v>11</v>
      </c>
      <c r="B29" s="71"/>
      <c r="C29" s="72"/>
      <c r="D29" s="72"/>
      <c r="E29" s="102"/>
      <c r="F29" s="74">
        <f>SUM(F22:F23)</f>
        <v>0</v>
      </c>
      <c r="H29" s="17" t="s">
        <v>19</v>
      </c>
      <c r="I29" s="15"/>
    </row>
    <row r="30" spans="1:9">
      <c r="A30" s="25"/>
      <c r="B30" s="26"/>
      <c r="C30" s="26"/>
      <c r="D30" s="26"/>
      <c r="E30" s="26"/>
      <c r="F30" s="27"/>
      <c r="H30" s="2"/>
      <c r="I30" s="15"/>
    </row>
    <row r="31" spans="1:9" ht="15.75" customHeight="1">
      <c r="A31" s="121" t="s">
        <v>31</v>
      </c>
      <c r="B31" s="122"/>
      <c r="C31" s="122"/>
      <c r="D31" s="122"/>
      <c r="E31" s="122"/>
      <c r="F31" s="123"/>
      <c r="H31" s="1"/>
      <c r="I31" s="15"/>
    </row>
    <row r="32" spans="1:9" ht="28.5">
      <c r="A32" s="53" t="s">
        <v>32</v>
      </c>
      <c r="B32" s="54" t="s">
        <v>70</v>
      </c>
      <c r="C32" s="19" t="s">
        <v>7</v>
      </c>
      <c r="D32" s="54" t="s">
        <v>34</v>
      </c>
      <c r="E32" s="54" t="s">
        <v>35</v>
      </c>
      <c r="F32" s="55" t="s">
        <v>36</v>
      </c>
      <c r="H32" s="28"/>
      <c r="I32" s="15"/>
    </row>
    <row r="33" spans="1:9">
      <c r="A33" s="59">
        <v>6045788</v>
      </c>
      <c r="B33" s="60"/>
      <c r="C33" s="110" t="s">
        <v>72</v>
      </c>
      <c r="D33" s="111">
        <v>11.8</v>
      </c>
      <c r="E33" s="76">
        <v>10.7</v>
      </c>
      <c r="F33" s="69">
        <f>IF(B33&lt;10,B33*D33,IF(B33&gt;=10,B33*E33,0))</f>
        <v>0</v>
      </c>
      <c r="G33" s="16"/>
      <c r="H33" s="28"/>
      <c r="I33" s="15"/>
    </row>
    <row r="34" spans="1:9">
      <c r="A34" s="84"/>
      <c r="B34" s="85"/>
      <c r="C34" s="112"/>
      <c r="D34" s="113"/>
      <c r="E34" s="87"/>
      <c r="F34" s="88"/>
      <c r="H34" s="28"/>
      <c r="I34" s="15"/>
    </row>
    <row r="35" spans="1:9" ht="15.75" customHeight="1">
      <c r="A35" s="59">
        <v>6045787</v>
      </c>
      <c r="B35" s="60"/>
      <c r="C35" s="110" t="s">
        <v>73</v>
      </c>
      <c r="D35" s="111">
        <v>7.6</v>
      </c>
      <c r="E35" s="76">
        <v>7</v>
      </c>
      <c r="F35" s="69">
        <f t="shared" ref="F35" si="0">IF(B35&lt;10,B35*D35,IF(B35&gt;=10,B35*E35,0))</f>
        <v>0</v>
      </c>
      <c r="H35" s="5"/>
      <c r="I35" s="15"/>
    </row>
    <row r="36" spans="1:9" ht="16.5" customHeight="1">
      <c r="A36" s="83"/>
      <c r="B36" s="134"/>
      <c r="C36" s="134"/>
      <c r="D36" s="134"/>
      <c r="E36" s="134"/>
      <c r="F36" s="99"/>
      <c r="H36" s="15"/>
      <c r="I36" s="15"/>
    </row>
    <row r="37" spans="1:9">
      <c r="A37" s="25"/>
      <c r="B37" s="135"/>
      <c r="C37" s="135"/>
      <c r="D37" s="135"/>
      <c r="E37" s="135"/>
      <c r="F37" s="27"/>
      <c r="H37" s="17" t="s">
        <v>20</v>
      </c>
      <c r="I37" s="15"/>
    </row>
    <row r="38" spans="1:9">
      <c r="A38" s="25"/>
      <c r="B38" s="135"/>
      <c r="C38" s="135"/>
      <c r="D38" s="135"/>
      <c r="E38" s="135"/>
      <c r="F38" s="27"/>
      <c r="H38" s="1"/>
      <c r="I38" s="15"/>
    </row>
    <row r="39" spans="1:9" ht="16.5" customHeight="1">
      <c r="A39" s="25"/>
      <c r="B39" s="135"/>
      <c r="C39" s="135"/>
      <c r="D39" s="135"/>
      <c r="E39" s="135"/>
      <c r="F39" s="27"/>
      <c r="H39" s="94"/>
      <c r="I39" s="15"/>
    </row>
    <row r="40" spans="1:9">
      <c r="A40" s="25"/>
      <c r="B40" s="135"/>
      <c r="C40" s="135"/>
      <c r="D40" s="135"/>
      <c r="E40" s="135"/>
      <c r="F40" s="27"/>
      <c r="H40" s="95" t="s">
        <v>21</v>
      </c>
      <c r="I40" s="15"/>
    </row>
    <row r="41" spans="1:9" ht="15.75" thickBot="1">
      <c r="A41" s="25"/>
      <c r="B41" s="136"/>
      <c r="C41" s="136"/>
      <c r="D41" s="136"/>
      <c r="E41" s="136"/>
      <c r="F41" s="27"/>
      <c r="H41" s="95"/>
      <c r="I41" s="15"/>
    </row>
    <row r="42" spans="1:9" ht="16.5" thickBot="1">
      <c r="A42" s="68" t="s">
        <v>11</v>
      </c>
      <c r="B42" s="71"/>
      <c r="C42" s="72"/>
      <c r="D42" s="72"/>
      <c r="E42" s="102"/>
      <c r="F42" s="74">
        <f>SUM(F33:F36)</f>
        <v>0</v>
      </c>
      <c r="H42" s="29" t="s">
        <v>0</v>
      </c>
      <c r="I42" s="15"/>
    </row>
    <row r="43" spans="1:9" ht="15.75">
      <c r="A43" s="33"/>
      <c r="B43" s="62"/>
      <c r="C43" s="62"/>
      <c r="D43" s="62"/>
      <c r="E43" s="62"/>
      <c r="F43" s="63"/>
      <c r="H43" s="29" t="s">
        <v>1</v>
      </c>
      <c r="I43" s="15"/>
    </row>
    <row r="44" spans="1:9" ht="15.75">
      <c r="A44" s="15"/>
      <c r="B44" s="15"/>
      <c r="C44" s="15"/>
      <c r="D44" s="15"/>
      <c r="E44" s="114" t="s">
        <v>28</v>
      </c>
      <c r="F44" s="115">
        <f>SUM(F18,F29,F42)</f>
        <v>0</v>
      </c>
      <c r="G44" s="15"/>
      <c r="H44" s="29" t="s">
        <v>2</v>
      </c>
      <c r="I44" s="15"/>
    </row>
    <row r="45" spans="1:9" ht="15.75">
      <c r="A45" s="15"/>
      <c r="B45" s="15"/>
      <c r="C45" s="15"/>
      <c r="D45" s="15"/>
      <c r="E45" s="114"/>
      <c r="F45" s="116" t="str">
        <f>IF(F44&lt;600,"frais de port en sus","sans frais de port")</f>
        <v>frais de port en sus</v>
      </c>
      <c r="G45" s="15"/>
      <c r="H45" s="29" t="s">
        <v>3</v>
      </c>
      <c r="I45" s="15"/>
    </row>
    <row r="46" spans="1:9" ht="15.75">
      <c r="A46" s="15"/>
      <c r="B46" s="15"/>
      <c r="C46" s="15"/>
      <c r="D46" s="15"/>
      <c r="E46" s="117"/>
      <c r="F46" s="118" t="s">
        <v>30</v>
      </c>
      <c r="G46" s="15"/>
      <c r="H46" s="29" t="s">
        <v>4</v>
      </c>
      <c r="I46" s="15"/>
    </row>
    <row r="47" spans="1:9" ht="15.75">
      <c r="A47" s="15"/>
      <c r="B47" s="15"/>
      <c r="C47" s="15"/>
      <c r="D47" s="15"/>
      <c r="E47" s="26"/>
      <c r="F47" s="35"/>
      <c r="G47" s="15"/>
      <c r="H47" s="29" t="s">
        <v>5</v>
      </c>
      <c r="I47" s="15"/>
    </row>
    <row r="48" spans="1:9" ht="15.75">
      <c r="A48" s="15"/>
      <c r="B48" s="15"/>
      <c r="C48" s="15"/>
      <c r="D48" s="15"/>
      <c r="E48" s="26"/>
      <c r="F48" s="35"/>
      <c r="G48" s="15"/>
      <c r="H48" s="29" t="s">
        <v>6</v>
      </c>
      <c r="I48" s="15"/>
    </row>
    <row r="49" spans="1:9" ht="15.75">
      <c r="A49" s="15"/>
      <c r="B49" s="15"/>
      <c r="C49" s="15"/>
      <c r="D49" s="15"/>
      <c r="E49" s="26"/>
      <c r="F49" s="35"/>
      <c r="G49" s="15"/>
      <c r="H49" s="36"/>
      <c r="I49" s="15"/>
    </row>
    <row r="50" spans="1:9" ht="15.75">
      <c r="A50" s="95" t="s">
        <v>24</v>
      </c>
      <c r="B50" s="15"/>
      <c r="C50" s="15"/>
      <c r="D50" s="15"/>
      <c r="E50" s="37"/>
      <c r="F50" s="35"/>
      <c r="G50" s="15"/>
      <c r="H50" s="95"/>
      <c r="I50" s="15"/>
    </row>
    <row r="51" spans="1:9" ht="15.75" customHeight="1">
      <c r="A51" s="119"/>
      <c r="B51" s="119"/>
      <c r="C51" s="119"/>
      <c r="D51" s="119"/>
      <c r="E51" s="119"/>
      <c r="F51" s="119"/>
      <c r="G51" s="119"/>
      <c r="H51" s="119"/>
      <c r="I51" s="15"/>
    </row>
    <row r="52" spans="1:9" ht="15.75" customHeight="1">
      <c r="A52" s="119"/>
      <c r="B52" s="119"/>
      <c r="C52" s="119"/>
      <c r="D52" s="119"/>
      <c r="E52" s="119"/>
      <c r="F52" s="119"/>
      <c r="G52" s="119"/>
      <c r="H52" s="119"/>
      <c r="I52" s="15"/>
    </row>
    <row r="53" spans="1:9" ht="15.75" customHeight="1">
      <c r="A53" s="119"/>
      <c r="B53" s="119"/>
      <c r="C53" s="119"/>
      <c r="D53" s="119"/>
      <c r="E53" s="119"/>
      <c r="F53" s="119"/>
      <c r="G53" s="119"/>
      <c r="H53" s="119"/>
      <c r="I53" s="15"/>
    </row>
    <row r="54" spans="1:9" ht="15.75" customHeight="1">
      <c r="A54" s="120" t="s">
        <v>69</v>
      </c>
      <c r="B54" s="120"/>
      <c r="C54" s="120"/>
      <c r="D54" s="120"/>
      <c r="E54" s="120"/>
      <c r="F54" s="120"/>
      <c r="G54" s="120"/>
      <c r="H54" s="120"/>
      <c r="I54" s="15"/>
    </row>
    <row r="55" spans="1:9" ht="10.5" customHeight="1">
      <c r="A55" s="15"/>
      <c r="B55" s="15"/>
      <c r="C55" s="15"/>
      <c r="D55" s="15"/>
      <c r="E55" s="15"/>
      <c r="F55" s="15"/>
      <c r="G55" s="15"/>
      <c r="H55" s="15"/>
      <c r="I55" s="15"/>
    </row>
    <row r="56" spans="1:9">
      <c r="A56" s="38" t="s">
        <v>26</v>
      </c>
      <c r="B56" s="15"/>
      <c r="C56" s="15"/>
      <c r="D56" s="15"/>
      <c r="E56" s="15"/>
      <c r="F56" s="15"/>
      <c r="G56" s="15"/>
      <c r="H56" s="15"/>
      <c r="I56" s="15"/>
    </row>
    <row r="57" spans="1:9">
      <c r="A57" s="39" t="s">
        <v>27</v>
      </c>
      <c r="B57" s="15"/>
      <c r="C57" s="15"/>
      <c r="D57" s="15"/>
      <c r="E57" s="15"/>
      <c r="F57" s="15"/>
      <c r="G57" s="15"/>
      <c r="H57" s="15"/>
      <c r="I57" s="15"/>
    </row>
    <row r="58" spans="1:9">
      <c r="A58" s="15"/>
      <c r="B58" s="15"/>
      <c r="C58" s="15"/>
      <c r="D58" s="15"/>
      <c r="E58" s="15"/>
      <c r="F58" s="15"/>
      <c r="G58" s="15"/>
      <c r="H58" s="15"/>
      <c r="I58" s="15"/>
    </row>
  </sheetData>
  <sheetProtection algorithmName="SHA-512" hashValue="9V18/lWRNeiAgKWLVC2jaaS6zmyaa8oFFGYH2raeDrd6eRCZ6j4GGPRjWD7AkrtO+M3pOnMSUh/jAnT+P2RJ0w==" saltValue="xIDBADxdmQnjNnSAYlVNow==" spinCount="100000" sheet="1" selectLockedCells="1"/>
  <mergeCells count="12">
    <mergeCell ref="A53:H53"/>
    <mergeCell ref="A54:H54"/>
    <mergeCell ref="A51:H51"/>
    <mergeCell ref="A6:F6"/>
    <mergeCell ref="A7:F7"/>
    <mergeCell ref="A19:F19"/>
    <mergeCell ref="A20:F20"/>
    <mergeCell ref="A52:H52"/>
    <mergeCell ref="A31:F31"/>
    <mergeCell ref="C23:D28"/>
    <mergeCell ref="C11:D17"/>
    <mergeCell ref="B36:E41"/>
  </mergeCells>
  <phoneticPr fontId="0" type="noConversion"/>
  <hyperlinks>
    <hyperlink ref="H45" r:id="rId1"/>
    <hyperlink ref="H46" r:id="rId2"/>
  </hyperlinks>
  <pageMargins left="0.86614173228346458" right="0.51181102362204722" top="0.78740157480314965" bottom="0.78740157480314965" header="0.31496062992125984" footer="0.31496062992125984"/>
  <pageSetup paperSize="9" scale="72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D1" sqref="D1"/>
    </sheetView>
  </sheetViews>
  <sheetFormatPr baseColWidth="10" defaultRowHeight="15"/>
  <cols>
    <col min="1" max="1" width="12.42578125" style="22" customWidth="1"/>
    <col min="2" max="2" width="8.42578125" style="22" customWidth="1"/>
    <col min="3" max="3" width="13.5703125" style="22" bestFit="1" customWidth="1"/>
    <col min="4" max="4" width="12.7109375" style="22" bestFit="1" customWidth="1"/>
    <col min="5" max="5" width="18" style="22" bestFit="1" customWidth="1"/>
    <col min="6" max="6" width="16.5703125" style="22" customWidth="1"/>
    <col min="7" max="7" width="4.140625" style="22" customWidth="1"/>
    <col min="8" max="8" width="35.42578125" style="22" bestFit="1" customWidth="1"/>
  </cols>
  <sheetData>
    <row r="1" spans="1:8" ht="18">
      <c r="A1" s="6"/>
      <c r="B1" s="7"/>
      <c r="C1" s="7"/>
      <c r="D1" s="7"/>
      <c r="E1" s="7"/>
      <c r="F1" s="7"/>
      <c r="G1" s="7"/>
      <c r="H1" s="8" t="s">
        <v>42</v>
      </c>
    </row>
    <row r="2" spans="1:8" ht="18">
      <c r="A2" s="9"/>
      <c r="B2" s="10"/>
      <c r="C2" s="10"/>
      <c r="D2" s="10"/>
      <c r="E2" s="10"/>
      <c r="F2" s="11"/>
      <c r="G2" s="10"/>
      <c r="H2" s="66" t="s">
        <v>43</v>
      </c>
    </row>
    <row r="3" spans="1:8">
      <c r="A3" s="12"/>
      <c r="B3" s="13"/>
      <c r="C3" s="13"/>
      <c r="D3" s="13"/>
      <c r="E3" s="13"/>
      <c r="F3" s="13"/>
      <c r="G3" s="13"/>
      <c r="H3" s="14"/>
    </row>
    <row r="4" spans="1:8">
      <c r="A4" s="15"/>
      <c r="B4" s="15"/>
      <c r="C4" s="15"/>
      <c r="D4" s="15"/>
      <c r="E4" s="15"/>
      <c r="F4" s="15"/>
      <c r="G4" s="15"/>
      <c r="H4" s="15"/>
    </row>
    <row r="5" spans="1:8">
      <c r="A5" s="16"/>
      <c r="B5" s="16"/>
      <c r="C5" s="16"/>
      <c r="D5" s="16"/>
      <c r="E5" s="16"/>
      <c r="F5" s="16"/>
      <c r="G5" s="15"/>
      <c r="H5" s="15"/>
    </row>
    <row r="6" spans="1:8" ht="15.75">
      <c r="A6" s="121" t="s">
        <v>66</v>
      </c>
      <c r="B6" s="122"/>
      <c r="C6" s="122"/>
      <c r="D6" s="122"/>
      <c r="E6" s="122"/>
      <c r="F6" s="123"/>
      <c r="G6" s="15"/>
      <c r="H6" s="15"/>
    </row>
    <row r="7" spans="1:8" ht="15.75">
      <c r="A7" s="124"/>
      <c r="B7" s="124"/>
      <c r="C7" s="124"/>
      <c r="D7" s="124"/>
      <c r="E7" s="124"/>
      <c r="F7" s="124"/>
      <c r="G7" s="15"/>
      <c r="H7" s="17" t="s">
        <v>44</v>
      </c>
    </row>
    <row r="8" spans="1:8" ht="28.5">
      <c r="A8" s="18" t="s">
        <v>57</v>
      </c>
      <c r="B8" s="19" t="s">
        <v>58</v>
      </c>
      <c r="C8" s="19" t="s">
        <v>63</v>
      </c>
      <c r="D8" s="19" t="s">
        <v>64</v>
      </c>
      <c r="E8" s="57" t="s">
        <v>65</v>
      </c>
      <c r="F8" s="58" t="s">
        <v>62</v>
      </c>
      <c r="G8" s="15"/>
      <c r="H8" s="4"/>
    </row>
    <row r="9" spans="1:8">
      <c r="A9" s="49"/>
      <c r="B9" s="50"/>
      <c r="C9" s="50">
        <v>1</v>
      </c>
      <c r="D9" s="50">
        <v>10</v>
      </c>
      <c r="E9" s="51">
        <v>50</v>
      </c>
      <c r="F9" s="52"/>
      <c r="G9" s="15"/>
      <c r="H9" s="4"/>
    </row>
    <row r="10" spans="1:8">
      <c r="A10" s="68">
        <v>6045712</v>
      </c>
      <c r="B10" s="68"/>
      <c r="C10" s="70">
        <v>1.7</v>
      </c>
      <c r="D10" s="70">
        <v>1.5</v>
      </c>
      <c r="E10" s="70">
        <v>1.3</v>
      </c>
      <c r="F10" s="69">
        <f>IF(B10&lt;10,B10*C10,IF(B10&gt;=10,IF(  B10&lt;50,B10*D10,B10*E10)))</f>
        <v>0</v>
      </c>
      <c r="G10" s="15"/>
      <c r="H10" s="4"/>
    </row>
    <row r="11" spans="1:8">
      <c r="A11" s="78"/>
      <c r="B11" s="79"/>
      <c r="C11" s="131"/>
      <c r="D11" s="131"/>
      <c r="E11" s="80"/>
      <c r="F11" s="81"/>
      <c r="G11" s="15"/>
      <c r="H11" s="64"/>
    </row>
    <row r="12" spans="1:8">
      <c r="A12" s="47"/>
      <c r="B12" s="45"/>
      <c r="C12" s="132"/>
      <c r="D12" s="132"/>
      <c r="E12" s="45"/>
      <c r="F12" s="48"/>
      <c r="G12" s="15"/>
      <c r="H12" s="65"/>
    </row>
    <row r="13" spans="1:8">
      <c r="A13" s="47"/>
      <c r="B13" s="45"/>
      <c r="C13" s="132"/>
      <c r="D13" s="132"/>
      <c r="E13" s="45"/>
      <c r="F13" s="48"/>
      <c r="G13" s="15"/>
      <c r="H13" s="17" t="s">
        <v>45</v>
      </c>
    </row>
    <row r="14" spans="1:8">
      <c r="A14" s="47"/>
      <c r="B14" s="45"/>
      <c r="C14" s="132"/>
      <c r="D14" s="132"/>
      <c r="E14" s="45"/>
      <c r="F14" s="48"/>
      <c r="G14" s="15"/>
      <c r="H14" s="4"/>
    </row>
    <row r="15" spans="1:8">
      <c r="A15" s="47"/>
      <c r="B15" s="45"/>
      <c r="C15" s="132"/>
      <c r="D15" s="132"/>
      <c r="E15" s="45"/>
      <c r="F15" s="48"/>
      <c r="G15" s="15"/>
      <c r="H15" s="4"/>
    </row>
    <row r="16" spans="1:8">
      <c r="A16" s="47"/>
      <c r="B16" s="45"/>
      <c r="C16" s="132"/>
      <c r="D16" s="132"/>
      <c r="E16" s="45"/>
      <c r="F16" s="48"/>
      <c r="G16" s="15"/>
      <c r="H16" s="4"/>
    </row>
    <row r="17" spans="1:8" ht="15.75" thickBot="1">
      <c r="A17" s="47"/>
      <c r="B17" s="45"/>
      <c r="C17" s="133"/>
      <c r="D17" s="133"/>
      <c r="E17" s="46"/>
      <c r="F17" s="48"/>
      <c r="G17" s="15"/>
      <c r="H17" s="4"/>
    </row>
    <row r="18" spans="1:8" ht="15.75" thickBot="1">
      <c r="A18" s="68" t="s">
        <v>53</v>
      </c>
      <c r="B18" s="71"/>
      <c r="C18" s="72"/>
      <c r="D18" s="72"/>
      <c r="E18" s="73"/>
      <c r="F18" s="74">
        <f>SUM(F10:F12)</f>
        <v>0</v>
      </c>
      <c r="G18" s="15"/>
      <c r="H18" s="3"/>
    </row>
    <row r="19" spans="1:8" ht="15.75">
      <c r="A19" s="125"/>
      <c r="B19" s="126"/>
      <c r="C19" s="126"/>
      <c r="D19" s="126"/>
      <c r="E19" s="126"/>
      <c r="F19" s="127"/>
      <c r="G19" s="15"/>
    </row>
    <row r="20" spans="1:8" ht="15.75">
      <c r="A20" s="121" t="s">
        <v>68</v>
      </c>
      <c r="B20" s="122"/>
      <c r="C20" s="122"/>
      <c r="D20" s="122"/>
      <c r="E20" s="122"/>
      <c r="F20" s="123"/>
      <c r="G20" s="15"/>
      <c r="H20" s="23" t="s">
        <v>16</v>
      </c>
    </row>
    <row r="21" spans="1:8" ht="32.450000000000003" customHeight="1">
      <c r="A21" s="18" t="s">
        <v>57</v>
      </c>
      <c r="B21" s="19" t="s">
        <v>58</v>
      </c>
      <c r="C21" s="19" t="s">
        <v>59</v>
      </c>
      <c r="D21" s="54" t="s">
        <v>60</v>
      </c>
      <c r="E21" s="96" t="s">
        <v>61</v>
      </c>
      <c r="F21" s="58" t="s">
        <v>62</v>
      </c>
      <c r="G21" s="15"/>
      <c r="H21" s="4"/>
    </row>
    <row r="22" spans="1:8">
      <c r="A22" s="20">
        <v>6045786</v>
      </c>
      <c r="B22" s="21"/>
      <c r="C22" s="24" t="s">
        <v>8</v>
      </c>
      <c r="D22" s="67">
        <v>3.3</v>
      </c>
      <c r="E22" s="75">
        <v>3.1</v>
      </c>
      <c r="F22" s="69">
        <f>IF(B22&lt;10,B22*D22,IF(B22&gt;=10,B22*E22,0))</f>
        <v>0</v>
      </c>
      <c r="G22" s="15"/>
      <c r="H22" s="3"/>
    </row>
    <row r="23" spans="1:8">
      <c r="A23" s="78"/>
      <c r="B23" s="79"/>
      <c r="C23" s="128"/>
      <c r="D23" s="128"/>
      <c r="E23" s="82"/>
      <c r="F23" s="81"/>
      <c r="G23" s="15"/>
    </row>
    <row r="24" spans="1:8">
      <c r="A24" s="47"/>
      <c r="B24" s="45"/>
      <c r="C24" s="129"/>
      <c r="D24" s="129"/>
      <c r="E24" s="45"/>
      <c r="F24" s="56"/>
      <c r="G24" s="15"/>
      <c r="H24" s="17" t="s">
        <v>46</v>
      </c>
    </row>
    <row r="25" spans="1:8">
      <c r="A25" s="47"/>
      <c r="B25" s="45"/>
      <c r="C25" s="129"/>
      <c r="D25" s="129"/>
      <c r="E25" s="45"/>
      <c r="F25" s="56"/>
      <c r="G25" s="15"/>
      <c r="H25" s="2"/>
    </row>
    <row r="26" spans="1:8">
      <c r="A26" s="47"/>
      <c r="B26" s="45"/>
      <c r="C26" s="129"/>
      <c r="D26" s="129"/>
      <c r="E26" s="45"/>
      <c r="F26" s="56"/>
      <c r="G26" s="15"/>
      <c r="H26" s="41" t="s">
        <v>18</v>
      </c>
    </row>
    <row r="27" spans="1:8">
      <c r="A27" s="25"/>
      <c r="B27" s="45"/>
      <c r="C27" s="129"/>
      <c r="D27" s="129"/>
      <c r="E27" s="45"/>
      <c r="F27" s="27"/>
      <c r="H27" s="40"/>
    </row>
    <row r="28" spans="1:8" ht="15.75" thickBot="1">
      <c r="A28" s="25"/>
      <c r="B28" s="26"/>
      <c r="C28" s="130"/>
      <c r="D28" s="130"/>
      <c r="E28" s="26"/>
      <c r="F28" s="27"/>
      <c r="H28" s="28"/>
    </row>
    <row r="29" spans="1:8" ht="15.75" thickBot="1">
      <c r="A29" s="68" t="s">
        <v>53</v>
      </c>
      <c r="B29" s="71"/>
      <c r="C29" s="72"/>
      <c r="D29" s="72"/>
      <c r="E29" s="73"/>
      <c r="F29" s="74">
        <f>SUM(F22:F23)</f>
        <v>0</v>
      </c>
      <c r="H29" s="17" t="s">
        <v>47</v>
      </c>
    </row>
    <row r="30" spans="1:8">
      <c r="A30" s="25"/>
      <c r="B30" s="26"/>
      <c r="C30" s="26"/>
      <c r="D30" s="26"/>
      <c r="E30" s="26"/>
      <c r="F30" s="27"/>
      <c r="H30" s="2"/>
    </row>
    <row r="31" spans="1:8" ht="15.75">
      <c r="A31" s="121" t="s">
        <v>67</v>
      </c>
      <c r="B31" s="122"/>
      <c r="C31" s="122"/>
      <c r="D31" s="122"/>
      <c r="E31" s="122"/>
      <c r="F31" s="123"/>
      <c r="H31" s="1"/>
    </row>
    <row r="32" spans="1:8" ht="28.5">
      <c r="A32" s="18" t="s">
        <v>57</v>
      </c>
      <c r="B32" s="19" t="s">
        <v>58</v>
      </c>
      <c r="C32" s="19" t="s">
        <v>59</v>
      </c>
      <c r="D32" s="54" t="s">
        <v>60</v>
      </c>
      <c r="E32" s="57" t="s">
        <v>61</v>
      </c>
      <c r="F32" s="58" t="s">
        <v>62</v>
      </c>
      <c r="H32" s="28"/>
    </row>
    <row r="33" spans="1:8">
      <c r="A33" s="59">
        <v>6045788</v>
      </c>
      <c r="B33" s="60"/>
      <c r="C33" s="60" t="s">
        <v>8</v>
      </c>
      <c r="D33" s="61">
        <v>11.8</v>
      </c>
      <c r="E33" s="76">
        <v>10.7</v>
      </c>
      <c r="F33" s="69">
        <f>IF(B33&lt;10,B33*D33,IF(B33&gt;=10,B33*E33,0))</f>
        <v>0</v>
      </c>
      <c r="G33" s="16"/>
      <c r="H33" s="28"/>
    </row>
    <row r="34" spans="1:8">
      <c r="A34" s="84"/>
      <c r="B34" s="85"/>
      <c r="C34" s="85"/>
      <c r="D34" s="86"/>
      <c r="E34" s="87"/>
      <c r="F34" s="88"/>
      <c r="H34" s="28"/>
    </row>
    <row r="35" spans="1:8">
      <c r="A35" s="59">
        <v>6045787</v>
      </c>
      <c r="B35" s="60"/>
      <c r="C35" s="60" t="s">
        <v>9</v>
      </c>
      <c r="D35" s="61">
        <v>7.6</v>
      </c>
      <c r="E35" s="76">
        <v>7</v>
      </c>
      <c r="F35" s="69">
        <f t="shared" ref="F35" si="0">IF(B35&lt;10,B35*D35,IF(B35&gt;=10,B35*E35,0))</f>
        <v>0</v>
      </c>
      <c r="H35" s="5"/>
    </row>
    <row r="36" spans="1:8">
      <c r="A36" s="83"/>
      <c r="B36" s="134"/>
      <c r="C36" s="134"/>
      <c r="D36" s="134"/>
      <c r="E36" s="134"/>
      <c r="F36" s="81"/>
      <c r="H36" s="15"/>
    </row>
    <row r="37" spans="1:8">
      <c r="A37" s="25"/>
      <c r="B37" s="135"/>
      <c r="C37" s="135"/>
      <c r="D37" s="135"/>
      <c r="E37" s="135"/>
      <c r="F37" s="27"/>
      <c r="H37" s="17" t="s">
        <v>48</v>
      </c>
    </row>
    <row r="38" spans="1:8">
      <c r="A38" s="25"/>
      <c r="B38" s="135"/>
      <c r="C38" s="135"/>
      <c r="D38" s="135"/>
      <c r="E38" s="135"/>
      <c r="F38" s="27"/>
      <c r="H38" s="1"/>
    </row>
    <row r="39" spans="1:8">
      <c r="A39" s="25"/>
      <c r="B39" s="135"/>
      <c r="C39" s="135"/>
      <c r="D39" s="135"/>
      <c r="E39" s="135"/>
      <c r="F39" s="27"/>
      <c r="H39" s="92"/>
    </row>
    <row r="40" spans="1:8">
      <c r="A40" s="25"/>
      <c r="B40" s="135"/>
      <c r="C40" s="135"/>
      <c r="D40" s="135"/>
      <c r="E40" s="135"/>
      <c r="F40" s="27"/>
      <c r="H40" s="93" t="s">
        <v>49</v>
      </c>
    </row>
    <row r="41" spans="1:8" ht="15.75" thickBot="1">
      <c r="A41" s="25"/>
      <c r="B41" s="136"/>
      <c r="C41" s="136"/>
      <c r="D41" s="136"/>
      <c r="E41" s="136"/>
      <c r="F41" s="27"/>
      <c r="H41" s="93"/>
    </row>
    <row r="42" spans="1:8" ht="16.5" thickBot="1">
      <c r="A42" s="68" t="s">
        <v>53</v>
      </c>
      <c r="B42" s="71"/>
      <c r="C42" s="72"/>
      <c r="D42" s="72"/>
      <c r="E42" s="73"/>
      <c r="F42" s="74">
        <f>SUM(F33:F36)</f>
        <v>0</v>
      </c>
      <c r="H42" s="29" t="s">
        <v>0</v>
      </c>
    </row>
    <row r="43" spans="1:8" ht="15.75">
      <c r="A43" s="33"/>
      <c r="B43" s="62"/>
      <c r="C43" s="62"/>
      <c r="D43" s="62"/>
      <c r="E43" s="62"/>
      <c r="F43" s="63"/>
      <c r="H43" s="29" t="s">
        <v>1</v>
      </c>
    </row>
    <row r="44" spans="1:8" ht="15.75">
      <c r="A44" s="15"/>
      <c r="B44" s="15"/>
      <c r="C44" s="15"/>
      <c r="D44" s="15"/>
      <c r="E44" s="30" t="s">
        <v>54</v>
      </c>
      <c r="F44" s="31">
        <f>SUM(F18,F29,F42)</f>
        <v>0</v>
      </c>
      <c r="G44" s="15"/>
      <c r="H44" s="29" t="s">
        <v>2</v>
      </c>
    </row>
    <row r="45" spans="1:8" ht="15.75">
      <c r="A45" s="15"/>
      <c r="B45" s="15"/>
      <c r="C45" s="15"/>
      <c r="D45" s="15"/>
      <c r="E45" s="30"/>
      <c r="F45" s="32" t="s">
        <v>55</v>
      </c>
      <c r="G45" s="15"/>
      <c r="H45" s="29" t="s">
        <v>3</v>
      </c>
    </row>
    <row r="46" spans="1:8" ht="15.75">
      <c r="A46" s="15"/>
      <c r="B46" s="15"/>
      <c r="C46" s="15"/>
      <c r="D46" s="15"/>
      <c r="E46" s="33"/>
      <c r="F46" s="34" t="s">
        <v>56</v>
      </c>
      <c r="G46" s="15"/>
      <c r="H46" s="29" t="s">
        <v>4</v>
      </c>
    </row>
    <row r="47" spans="1:8" ht="15.75">
      <c r="A47" s="15"/>
      <c r="B47" s="15"/>
      <c r="C47" s="15"/>
      <c r="D47" s="15"/>
      <c r="E47" s="26"/>
      <c r="F47" s="35"/>
      <c r="G47" s="15"/>
      <c r="H47" s="29" t="s">
        <v>5</v>
      </c>
    </row>
    <row r="48" spans="1:8" ht="15.75">
      <c r="A48" s="15"/>
      <c r="B48" s="15"/>
      <c r="C48" s="15"/>
      <c r="D48" s="15"/>
      <c r="E48" s="26"/>
      <c r="F48" s="35"/>
      <c r="G48" s="15"/>
      <c r="H48" s="29" t="s">
        <v>6</v>
      </c>
    </row>
    <row r="49" spans="1:8" ht="15.75">
      <c r="A49" s="15"/>
      <c r="B49" s="15"/>
      <c r="C49" s="15"/>
      <c r="D49" s="15"/>
      <c r="E49" s="26"/>
      <c r="F49" s="35"/>
      <c r="G49" s="15"/>
      <c r="H49" s="36"/>
    </row>
    <row r="50" spans="1:8" ht="15.75">
      <c r="A50" s="93" t="s">
        <v>52</v>
      </c>
      <c r="B50" s="15"/>
      <c r="C50" s="15"/>
      <c r="D50" s="15"/>
      <c r="E50" s="37"/>
      <c r="F50" s="35"/>
      <c r="G50" s="15"/>
      <c r="H50" s="93"/>
    </row>
    <row r="51" spans="1:8">
      <c r="A51" s="119"/>
      <c r="B51" s="119"/>
      <c r="C51" s="119"/>
      <c r="D51" s="119"/>
      <c r="E51" s="119"/>
      <c r="F51" s="119"/>
      <c r="G51" s="119"/>
      <c r="H51" s="119"/>
    </row>
    <row r="52" spans="1:8">
      <c r="A52" s="119"/>
      <c r="B52" s="119"/>
      <c r="C52" s="119"/>
      <c r="D52" s="119"/>
      <c r="E52" s="119"/>
      <c r="F52" s="119"/>
      <c r="G52" s="119"/>
      <c r="H52" s="119"/>
    </row>
    <row r="53" spans="1:8">
      <c r="A53" s="119"/>
      <c r="B53" s="119"/>
      <c r="C53" s="119"/>
      <c r="D53" s="119"/>
      <c r="E53" s="119"/>
      <c r="F53" s="119"/>
      <c r="G53" s="119"/>
      <c r="H53" s="119"/>
    </row>
    <row r="54" spans="1:8">
      <c r="A54" s="120" t="s">
        <v>10</v>
      </c>
      <c r="B54" s="120"/>
      <c r="C54" s="120"/>
      <c r="D54" s="120"/>
      <c r="E54" s="120"/>
      <c r="F54" s="120"/>
      <c r="G54" s="120"/>
      <c r="H54" s="120"/>
    </row>
    <row r="55" spans="1:8">
      <c r="A55" s="15"/>
      <c r="B55" s="15"/>
      <c r="C55" s="15"/>
      <c r="D55" s="15"/>
      <c r="E55" s="15"/>
      <c r="F55" s="15"/>
      <c r="G55" s="15"/>
      <c r="H55" s="15"/>
    </row>
    <row r="56" spans="1:8">
      <c r="A56" s="38" t="s">
        <v>50</v>
      </c>
      <c r="B56" s="15"/>
      <c r="C56" s="15"/>
      <c r="D56" s="15"/>
      <c r="E56" s="15"/>
      <c r="F56" s="15"/>
      <c r="G56" s="15"/>
      <c r="H56" s="15"/>
    </row>
    <row r="57" spans="1:8">
      <c r="A57" s="39" t="s">
        <v>51</v>
      </c>
      <c r="B57" s="15"/>
      <c r="C57" s="15"/>
      <c r="D57" s="15"/>
      <c r="E57" s="15"/>
      <c r="F57" s="15"/>
      <c r="G57" s="15"/>
      <c r="H57" s="15"/>
    </row>
    <row r="58" spans="1:8">
      <c r="A58" s="15"/>
      <c r="B58" s="15"/>
      <c r="C58" s="15"/>
      <c r="D58" s="15"/>
      <c r="E58" s="15"/>
      <c r="F58" s="15"/>
      <c r="G58" s="15"/>
      <c r="H58" s="15"/>
    </row>
  </sheetData>
  <mergeCells count="12">
    <mergeCell ref="A54:H54"/>
    <mergeCell ref="A6:F6"/>
    <mergeCell ref="A7:F7"/>
    <mergeCell ref="C11:D17"/>
    <mergeCell ref="A19:F19"/>
    <mergeCell ref="A20:F20"/>
    <mergeCell ref="C23:D28"/>
    <mergeCell ref="A31:F31"/>
    <mergeCell ref="B36:E41"/>
    <mergeCell ref="A51:H51"/>
    <mergeCell ref="A52:H52"/>
    <mergeCell ref="A53:H53"/>
  </mergeCells>
  <hyperlinks>
    <hyperlink ref="H45" r:id="rId1"/>
    <hyperlink ref="H46" r:id="rId2"/>
  </hyperlinks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D1" sqref="D1"/>
    </sheetView>
  </sheetViews>
  <sheetFormatPr baseColWidth="10" defaultRowHeight="15"/>
  <cols>
    <col min="1" max="1" width="12.42578125" style="22" customWidth="1"/>
    <col min="2" max="2" width="7.7109375" style="22" bestFit="1" customWidth="1"/>
    <col min="3" max="3" width="13.5703125" style="22" bestFit="1" customWidth="1"/>
    <col min="4" max="4" width="12.7109375" style="22" bestFit="1" customWidth="1"/>
    <col min="5" max="5" width="18" style="22" bestFit="1" customWidth="1"/>
    <col min="6" max="6" width="16.5703125" style="22" customWidth="1"/>
    <col min="7" max="7" width="4.140625" style="22" customWidth="1"/>
    <col min="8" max="8" width="50.5703125" style="22" bestFit="1" customWidth="1"/>
  </cols>
  <sheetData>
    <row r="1" spans="1:8" ht="18">
      <c r="A1" s="6"/>
      <c r="B1" s="7"/>
      <c r="C1" s="7"/>
      <c r="D1" s="7"/>
      <c r="E1" s="7"/>
      <c r="F1" s="7"/>
      <c r="G1" s="7"/>
      <c r="H1" s="8" t="s">
        <v>12</v>
      </c>
    </row>
    <row r="2" spans="1:8" ht="18">
      <c r="A2" s="9"/>
      <c r="B2" s="10"/>
      <c r="C2" s="10"/>
      <c r="D2" s="10"/>
      <c r="E2" s="10"/>
      <c r="F2" s="11"/>
      <c r="G2" s="10"/>
      <c r="H2" s="66" t="s">
        <v>13</v>
      </c>
    </row>
    <row r="3" spans="1:8">
      <c r="A3" s="12"/>
      <c r="B3" s="13"/>
      <c r="C3" s="13"/>
      <c r="D3" s="13"/>
      <c r="E3" s="13"/>
      <c r="F3" s="13"/>
      <c r="G3" s="13"/>
      <c r="H3" s="14"/>
    </row>
    <row r="4" spans="1:8">
      <c r="A4" s="15"/>
      <c r="B4" s="15"/>
      <c r="C4" s="15"/>
      <c r="D4" s="15"/>
      <c r="E4" s="15"/>
      <c r="F4" s="15"/>
      <c r="G4" s="15"/>
      <c r="H4" s="15"/>
    </row>
    <row r="5" spans="1:8">
      <c r="A5" s="16"/>
      <c r="B5" s="16"/>
      <c r="C5" s="16"/>
      <c r="D5" s="16"/>
      <c r="E5" s="16"/>
      <c r="F5" s="16"/>
      <c r="G5" s="15"/>
      <c r="H5" s="15"/>
    </row>
    <row r="6" spans="1:8" ht="15.6" customHeight="1">
      <c r="A6" s="121" t="s">
        <v>41</v>
      </c>
      <c r="B6" s="122"/>
      <c r="C6" s="122"/>
      <c r="D6" s="122"/>
      <c r="E6" s="122"/>
      <c r="F6" s="123"/>
      <c r="G6" s="15"/>
      <c r="H6" s="15"/>
    </row>
    <row r="7" spans="1:8" ht="15.75">
      <c r="A7" s="137"/>
      <c r="B7" s="138"/>
      <c r="C7" s="138"/>
      <c r="D7" s="138"/>
      <c r="E7" s="138"/>
      <c r="F7" s="139"/>
      <c r="G7" s="15"/>
      <c r="H7" s="17" t="s">
        <v>14</v>
      </c>
    </row>
    <row r="8" spans="1:8" ht="28.5">
      <c r="A8" s="18" t="s">
        <v>32</v>
      </c>
      <c r="B8" s="19" t="s">
        <v>33</v>
      </c>
      <c r="C8" s="19" t="s">
        <v>37</v>
      </c>
      <c r="D8" s="19" t="s">
        <v>38</v>
      </c>
      <c r="E8" s="57" t="s">
        <v>39</v>
      </c>
      <c r="F8" s="58" t="s">
        <v>36</v>
      </c>
      <c r="G8" s="15"/>
      <c r="H8" s="4"/>
    </row>
    <row r="9" spans="1:8">
      <c r="A9" s="49"/>
      <c r="B9" s="50"/>
      <c r="C9" s="50">
        <v>1</v>
      </c>
      <c r="D9" s="50">
        <v>10</v>
      </c>
      <c r="E9" s="51">
        <v>50</v>
      </c>
      <c r="F9" s="52"/>
      <c r="G9" s="15"/>
      <c r="H9" s="4"/>
    </row>
    <row r="10" spans="1:8">
      <c r="A10" s="68">
        <v>6045712</v>
      </c>
      <c r="B10" s="68"/>
      <c r="C10" s="70">
        <v>1.7</v>
      </c>
      <c r="D10" s="70">
        <v>1.5</v>
      </c>
      <c r="E10" s="70">
        <v>1.3</v>
      </c>
      <c r="F10" s="69">
        <f>IF(B10&lt;10,B10*C10,IF(B10&gt;=10,IF(  B10&lt;50,B10*D10,B10*E10)))</f>
        <v>0</v>
      </c>
      <c r="G10" s="15"/>
      <c r="H10" s="4"/>
    </row>
    <row r="11" spans="1:8">
      <c r="A11" s="78"/>
      <c r="B11" s="79"/>
      <c r="C11" s="131"/>
      <c r="D11" s="131"/>
      <c r="E11" s="80"/>
      <c r="F11" s="81"/>
      <c r="G11" s="15"/>
      <c r="H11" s="64"/>
    </row>
    <row r="12" spans="1:8">
      <c r="A12" s="47"/>
      <c r="B12" s="45"/>
      <c r="C12" s="132"/>
      <c r="D12" s="132"/>
      <c r="E12" s="45"/>
      <c r="F12" s="48"/>
      <c r="G12" s="15"/>
      <c r="H12" s="65"/>
    </row>
    <row r="13" spans="1:8">
      <c r="A13" s="47"/>
      <c r="B13" s="45"/>
      <c r="C13" s="132"/>
      <c r="D13" s="132"/>
      <c r="E13" s="45"/>
      <c r="F13" s="48"/>
      <c r="G13" s="15"/>
      <c r="H13" s="17" t="s">
        <v>15</v>
      </c>
    </row>
    <row r="14" spans="1:8">
      <c r="A14" s="47"/>
      <c r="B14" s="45"/>
      <c r="C14" s="132"/>
      <c r="D14" s="132"/>
      <c r="E14" s="45"/>
      <c r="F14" s="48"/>
      <c r="G14" s="15"/>
      <c r="H14" s="4"/>
    </row>
    <row r="15" spans="1:8">
      <c r="A15" s="47"/>
      <c r="B15" s="45"/>
      <c r="C15" s="132"/>
      <c r="D15" s="132"/>
      <c r="E15" s="45"/>
      <c r="F15" s="48"/>
      <c r="G15" s="15"/>
      <c r="H15" s="4"/>
    </row>
    <row r="16" spans="1:8">
      <c r="A16" s="47"/>
      <c r="B16" s="45"/>
      <c r="C16" s="132"/>
      <c r="D16" s="132"/>
      <c r="E16" s="45"/>
      <c r="F16" s="48"/>
      <c r="G16" s="15"/>
      <c r="H16" s="4"/>
    </row>
    <row r="17" spans="1:8" ht="15.75" thickBot="1">
      <c r="A17" s="47"/>
      <c r="B17" s="45"/>
      <c r="C17" s="133"/>
      <c r="D17" s="133"/>
      <c r="E17" s="46"/>
      <c r="F17" s="48"/>
      <c r="G17" s="15"/>
      <c r="H17" s="4"/>
    </row>
    <row r="18" spans="1:8" ht="15.75" thickBot="1">
      <c r="A18" s="68" t="s">
        <v>11</v>
      </c>
      <c r="B18" s="71"/>
      <c r="C18" s="72"/>
      <c r="D18" s="72"/>
      <c r="E18" s="73"/>
      <c r="F18" s="74">
        <f>SUM(F10:F12)</f>
        <v>0</v>
      </c>
      <c r="G18" s="15"/>
      <c r="H18" s="3"/>
    </row>
    <row r="19" spans="1:8" ht="15.75">
      <c r="A19" s="125"/>
      <c r="B19" s="126"/>
      <c r="C19" s="126"/>
      <c r="D19" s="126"/>
      <c r="E19" s="126"/>
      <c r="F19" s="127"/>
      <c r="G19" s="15"/>
    </row>
    <row r="20" spans="1:8" ht="15.6" customHeight="1">
      <c r="A20" s="121" t="s">
        <v>40</v>
      </c>
      <c r="B20" s="122"/>
      <c r="C20" s="122"/>
      <c r="D20" s="122"/>
      <c r="E20" s="122"/>
      <c r="F20" s="123"/>
      <c r="G20" s="15"/>
      <c r="H20" s="23" t="s">
        <v>16</v>
      </c>
    </row>
    <row r="21" spans="1:8" ht="28.5">
      <c r="A21" s="18" t="s">
        <v>32</v>
      </c>
      <c r="B21" s="19" t="s">
        <v>33</v>
      </c>
      <c r="C21" s="19" t="s">
        <v>7</v>
      </c>
      <c r="D21" s="19" t="s">
        <v>34</v>
      </c>
      <c r="E21" s="19" t="s">
        <v>35</v>
      </c>
      <c r="F21" s="58" t="s">
        <v>36</v>
      </c>
      <c r="G21" s="15"/>
      <c r="H21" s="4"/>
    </row>
    <row r="22" spans="1:8">
      <c r="A22" s="20">
        <v>6045786</v>
      </c>
      <c r="B22" s="21"/>
      <c r="C22" s="24" t="s">
        <v>8</v>
      </c>
      <c r="D22" s="67">
        <v>3.3</v>
      </c>
      <c r="E22" s="75">
        <v>3.1</v>
      </c>
      <c r="F22" s="69">
        <f>IF(B22&lt;10,B22*D22,IF(B22&gt;=10,B22*E22,0))</f>
        <v>0</v>
      </c>
      <c r="G22" s="15"/>
      <c r="H22" s="3"/>
    </row>
    <row r="23" spans="1:8">
      <c r="A23" s="78"/>
      <c r="B23" s="79"/>
      <c r="C23" s="128"/>
      <c r="D23" s="128"/>
      <c r="E23" s="82"/>
      <c r="F23" s="81"/>
      <c r="G23" s="15"/>
    </row>
    <row r="24" spans="1:8">
      <c r="A24" s="47"/>
      <c r="B24" s="45"/>
      <c r="C24" s="129"/>
      <c r="D24" s="129"/>
      <c r="E24" s="45"/>
      <c r="F24" s="56"/>
      <c r="G24" s="15"/>
      <c r="H24" s="17" t="s">
        <v>17</v>
      </c>
    </row>
    <row r="25" spans="1:8">
      <c r="A25" s="47"/>
      <c r="B25" s="45"/>
      <c r="C25" s="129"/>
      <c r="D25" s="129"/>
      <c r="E25" s="45"/>
      <c r="F25" s="56"/>
      <c r="G25" s="15"/>
      <c r="H25" s="2"/>
    </row>
    <row r="26" spans="1:8">
      <c r="A26" s="47"/>
      <c r="B26" s="45"/>
      <c r="C26" s="129"/>
      <c r="D26" s="129"/>
      <c r="E26" s="45"/>
      <c r="F26" s="56"/>
      <c r="G26" s="15"/>
      <c r="H26" s="41" t="s">
        <v>18</v>
      </c>
    </row>
    <row r="27" spans="1:8">
      <c r="A27" s="25"/>
      <c r="B27" s="45"/>
      <c r="C27" s="129"/>
      <c r="D27" s="129"/>
      <c r="E27" s="45"/>
      <c r="F27" s="27"/>
      <c r="H27" s="40"/>
    </row>
    <row r="28" spans="1:8" ht="15.75" thickBot="1">
      <c r="A28" s="25"/>
      <c r="B28" s="26"/>
      <c r="C28" s="130"/>
      <c r="D28" s="130"/>
      <c r="E28" s="26"/>
      <c r="F28" s="27"/>
      <c r="H28" s="28"/>
    </row>
    <row r="29" spans="1:8" ht="15.75" thickBot="1">
      <c r="A29" s="68" t="s">
        <v>11</v>
      </c>
      <c r="B29" s="71"/>
      <c r="C29" s="72"/>
      <c r="D29" s="72"/>
      <c r="E29" s="73"/>
      <c r="F29" s="74">
        <f>SUM(F22:F23)</f>
        <v>0</v>
      </c>
      <c r="H29" s="17" t="s">
        <v>19</v>
      </c>
    </row>
    <row r="30" spans="1:8">
      <c r="A30" s="25"/>
      <c r="B30" s="26"/>
      <c r="C30" s="26"/>
      <c r="D30" s="26"/>
      <c r="E30" s="26"/>
      <c r="F30" s="27"/>
      <c r="H30" s="2"/>
    </row>
    <row r="31" spans="1:8" ht="15.6" customHeight="1">
      <c r="A31" s="121" t="s">
        <v>31</v>
      </c>
      <c r="B31" s="122"/>
      <c r="C31" s="122"/>
      <c r="D31" s="122"/>
      <c r="E31" s="122"/>
      <c r="F31" s="123"/>
      <c r="H31" s="1"/>
    </row>
    <row r="32" spans="1:8" ht="28.5">
      <c r="A32" s="18" t="s">
        <v>32</v>
      </c>
      <c r="B32" s="19" t="s">
        <v>33</v>
      </c>
      <c r="C32" s="19" t="s">
        <v>7</v>
      </c>
      <c r="D32" s="19" t="s">
        <v>34</v>
      </c>
      <c r="E32" s="19" t="s">
        <v>35</v>
      </c>
      <c r="F32" s="58" t="s">
        <v>36</v>
      </c>
      <c r="H32" s="28"/>
    </row>
    <row r="33" spans="1:8">
      <c r="A33" s="59">
        <v>6045788</v>
      </c>
      <c r="B33" s="60"/>
      <c r="C33" s="60" t="s">
        <v>8</v>
      </c>
      <c r="D33" s="61">
        <v>11.8</v>
      </c>
      <c r="E33" s="76">
        <v>10.7</v>
      </c>
      <c r="F33" s="69">
        <f>IF(B33&lt;10,B33*D33,IF(B33&gt;=10,B33*E33,0))</f>
        <v>0</v>
      </c>
      <c r="G33" s="16"/>
      <c r="H33" s="28"/>
    </row>
    <row r="34" spans="1:8">
      <c r="A34" s="84"/>
      <c r="B34" s="85"/>
      <c r="C34" s="85"/>
      <c r="D34" s="86"/>
      <c r="E34" s="87"/>
      <c r="F34" s="88"/>
      <c r="H34" s="28"/>
    </row>
    <row r="35" spans="1:8">
      <c r="A35" s="59">
        <v>6045787</v>
      </c>
      <c r="B35" s="60"/>
      <c r="C35" s="60" t="s">
        <v>9</v>
      </c>
      <c r="D35" s="61">
        <v>7.6</v>
      </c>
      <c r="E35" s="76">
        <v>7</v>
      </c>
      <c r="F35" s="69">
        <f t="shared" ref="F35" si="0">IF(B35&lt;10,B35*D35,IF(B35&gt;=10,B35*E35,0))</f>
        <v>0</v>
      </c>
      <c r="H35" s="5"/>
    </row>
    <row r="36" spans="1:8">
      <c r="A36" s="83"/>
      <c r="B36" s="134"/>
      <c r="C36" s="134"/>
      <c r="D36" s="134"/>
      <c r="E36" s="134"/>
      <c r="F36" s="81"/>
      <c r="H36" s="15"/>
    </row>
    <row r="37" spans="1:8">
      <c r="A37" s="25"/>
      <c r="B37" s="135"/>
      <c r="C37" s="135"/>
      <c r="D37" s="135"/>
      <c r="E37" s="135"/>
      <c r="F37" s="27"/>
      <c r="H37" s="17" t="s">
        <v>20</v>
      </c>
    </row>
    <row r="38" spans="1:8">
      <c r="A38" s="25"/>
      <c r="B38" s="135"/>
      <c r="C38" s="135"/>
      <c r="D38" s="135"/>
      <c r="E38" s="135"/>
      <c r="F38" s="27"/>
      <c r="H38" s="1"/>
    </row>
    <row r="39" spans="1:8">
      <c r="A39" s="25"/>
      <c r="B39" s="135"/>
      <c r="C39" s="135"/>
      <c r="D39" s="135"/>
      <c r="E39" s="135"/>
      <c r="F39" s="27"/>
      <c r="H39" s="92"/>
    </row>
    <row r="40" spans="1:8">
      <c r="A40" s="25"/>
      <c r="B40" s="135"/>
      <c r="C40" s="135"/>
      <c r="D40" s="135"/>
      <c r="E40" s="135"/>
      <c r="F40" s="27"/>
      <c r="H40" s="93" t="s">
        <v>21</v>
      </c>
    </row>
    <row r="41" spans="1:8" ht="15.75" thickBot="1">
      <c r="A41" s="25"/>
      <c r="B41" s="136"/>
      <c r="C41" s="136"/>
      <c r="D41" s="136"/>
      <c r="E41" s="136"/>
      <c r="F41" s="27"/>
      <c r="H41" s="93"/>
    </row>
    <row r="42" spans="1:8" ht="16.5" thickBot="1">
      <c r="A42" s="68" t="s">
        <v>11</v>
      </c>
      <c r="B42" s="71"/>
      <c r="C42" s="72"/>
      <c r="D42" s="72"/>
      <c r="E42" s="73"/>
      <c r="F42" s="74">
        <f>SUM(F33:F36)</f>
        <v>0</v>
      </c>
      <c r="H42" s="29" t="s">
        <v>0</v>
      </c>
    </row>
    <row r="43" spans="1:8" ht="15.75">
      <c r="A43" s="33"/>
      <c r="B43" s="62"/>
      <c r="C43" s="62"/>
      <c r="D43" s="62"/>
      <c r="E43" s="62"/>
      <c r="F43" s="63"/>
      <c r="H43" s="29" t="s">
        <v>1</v>
      </c>
    </row>
    <row r="44" spans="1:8" ht="15.75">
      <c r="A44" s="15"/>
      <c r="B44" s="15"/>
      <c r="C44" s="15"/>
      <c r="D44" s="15"/>
      <c r="E44" s="30" t="s">
        <v>28</v>
      </c>
      <c r="F44" s="31">
        <f>SUM(F18,F29,F42)</f>
        <v>0</v>
      </c>
      <c r="G44" s="15"/>
      <c r="H44" s="29" t="s">
        <v>2</v>
      </c>
    </row>
    <row r="45" spans="1:8" ht="15.75">
      <c r="A45" s="15"/>
      <c r="B45" s="15"/>
      <c r="C45" s="15"/>
      <c r="D45" s="15"/>
      <c r="E45" s="30"/>
      <c r="F45" s="32" t="s">
        <v>29</v>
      </c>
      <c r="G45" s="15"/>
      <c r="H45" s="29" t="s">
        <v>3</v>
      </c>
    </row>
    <row r="46" spans="1:8" ht="15.75">
      <c r="A46" s="15"/>
      <c r="B46" s="15"/>
      <c r="C46" s="15"/>
      <c r="D46" s="15"/>
      <c r="E46" s="33"/>
      <c r="F46" s="34" t="s">
        <v>30</v>
      </c>
      <c r="G46" s="15"/>
      <c r="H46" s="29" t="s">
        <v>4</v>
      </c>
    </row>
    <row r="47" spans="1:8" ht="15.75">
      <c r="A47" s="15"/>
      <c r="B47" s="15"/>
      <c r="C47" s="15"/>
      <c r="D47" s="15"/>
      <c r="E47" s="26"/>
      <c r="F47" s="35"/>
      <c r="G47" s="15"/>
      <c r="H47" s="29" t="s">
        <v>22</v>
      </c>
    </row>
    <row r="48" spans="1:8" ht="15.75">
      <c r="A48" s="15"/>
      <c r="B48" s="15"/>
      <c r="C48" s="15"/>
      <c r="D48" s="15"/>
      <c r="E48" s="26"/>
      <c r="F48" s="35"/>
      <c r="G48" s="15"/>
      <c r="H48" s="29" t="s">
        <v>23</v>
      </c>
    </row>
    <row r="49" spans="1:8" ht="15.75">
      <c r="A49" s="15"/>
      <c r="B49" s="15"/>
      <c r="C49" s="15"/>
      <c r="D49" s="15"/>
      <c r="E49" s="26"/>
      <c r="F49" s="35"/>
      <c r="G49" s="15"/>
      <c r="H49" s="36"/>
    </row>
    <row r="50" spans="1:8" ht="15.75">
      <c r="A50" s="93" t="s">
        <v>24</v>
      </c>
      <c r="B50" s="15"/>
      <c r="C50" s="15"/>
      <c r="D50" s="15"/>
      <c r="E50" s="37"/>
      <c r="F50" s="35"/>
      <c r="G50" s="15"/>
      <c r="H50" s="93"/>
    </row>
    <row r="51" spans="1:8">
      <c r="A51" s="119"/>
      <c r="B51" s="119"/>
      <c r="C51" s="119"/>
      <c r="D51" s="119"/>
      <c r="E51" s="119"/>
      <c r="F51" s="119"/>
      <c r="G51" s="119"/>
      <c r="H51" s="119"/>
    </row>
    <row r="52" spans="1:8">
      <c r="A52" s="119"/>
      <c r="B52" s="119"/>
      <c r="C52" s="119"/>
      <c r="D52" s="119"/>
      <c r="E52" s="119"/>
      <c r="F52" s="119"/>
      <c r="G52" s="119"/>
      <c r="H52" s="119"/>
    </row>
    <row r="53" spans="1:8">
      <c r="A53" s="119"/>
      <c r="B53" s="119"/>
      <c r="C53" s="119"/>
      <c r="D53" s="119"/>
      <c r="E53" s="119"/>
      <c r="F53" s="119"/>
      <c r="G53" s="119"/>
      <c r="H53" s="119"/>
    </row>
    <row r="54" spans="1:8">
      <c r="A54" s="120" t="s">
        <v>25</v>
      </c>
      <c r="B54" s="120"/>
      <c r="C54" s="120"/>
      <c r="D54" s="120"/>
      <c r="E54" s="120"/>
      <c r="F54" s="120"/>
      <c r="G54" s="120"/>
      <c r="H54" s="120"/>
    </row>
    <row r="55" spans="1:8">
      <c r="A55" s="15"/>
      <c r="B55" s="15"/>
      <c r="C55" s="15"/>
      <c r="D55" s="15"/>
      <c r="E55" s="15"/>
      <c r="F55" s="15"/>
      <c r="G55" s="15"/>
      <c r="H55" s="15"/>
    </row>
    <row r="56" spans="1:8">
      <c r="A56" s="38" t="s">
        <v>26</v>
      </c>
      <c r="B56" s="15"/>
      <c r="C56" s="15"/>
      <c r="D56" s="15"/>
      <c r="E56" s="15"/>
      <c r="F56" s="15"/>
      <c r="G56" s="15"/>
      <c r="H56" s="15"/>
    </row>
    <row r="57" spans="1:8">
      <c r="A57" s="39" t="s">
        <v>27</v>
      </c>
      <c r="B57" s="15"/>
      <c r="C57" s="15"/>
      <c r="D57" s="15"/>
      <c r="E57" s="15"/>
      <c r="F57" s="15"/>
      <c r="G57" s="15"/>
      <c r="H57" s="15"/>
    </row>
    <row r="58" spans="1:8">
      <c r="A58" s="15"/>
      <c r="B58" s="15"/>
      <c r="C58" s="15"/>
      <c r="D58" s="15"/>
      <c r="E58" s="15"/>
      <c r="F58" s="15"/>
      <c r="G58" s="15"/>
      <c r="H58" s="15"/>
    </row>
  </sheetData>
  <mergeCells count="12">
    <mergeCell ref="A54:H54"/>
    <mergeCell ref="A6:F6"/>
    <mergeCell ref="A7:F7"/>
    <mergeCell ref="C11:D17"/>
    <mergeCell ref="A19:F19"/>
    <mergeCell ref="A20:F20"/>
    <mergeCell ref="C23:D28"/>
    <mergeCell ref="A31:F31"/>
    <mergeCell ref="B36:E41"/>
    <mergeCell ref="A51:H51"/>
    <mergeCell ref="A52:H52"/>
    <mergeCell ref="A53:H53"/>
  </mergeCells>
  <hyperlinks>
    <hyperlink ref="H46" r:id="rId1"/>
    <hyperlink ref="H45" r:id="rId2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Franz</vt:lpstr>
      <vt:lpstr>ITA</vt:lpstr>
      <vt:lpstr>FRE</vt:lpstr>
      <vt:lpstr>Franz!Druckbereich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Gass, Monika</cp:lastModifiedBy>
  <cp:lastPrinted>2022-08-30T11:55:06Z</cp:lastPrinted>
  <dcterms:created xsi:type="dcterms:W3CDTF">2009-04-17T09:36:54Z</dcterms:created>
  <dcterms:modified xsi:type="dcterms:W3CDTF">2022-08-30T12:05:57Z</dcterms:modified>
</cp:coreProperties>
</file>