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5535633be59a0d3/Documents/GitHub/testinator-of-doom/"/>
    </mc:Choice>
  </mc:AlternateContent>
  <xr:revisionPtr revIDLastSave="122" documentId="11_F25DC773A252ABDACC1048C0A19A5A525ADE58EC" xr6:coauthVersionLast="46" xr6:coauthVersionMax="46" xr10:uidLastSave="{8D452F94-77C6-4B64-8A47-C151FDE36CF4}"/>
  <bookViews>
    <workbookView xWindow="-120" yWindow="-120" windowWidth="29040" windowHeight="176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 a="1"/>
  <c r="D20" i="1" l="1"/>
  <c r="D22" i="1"/>
  <c r="D24" i="1"/>
  <c r="D26" i="1"/>
  <c r="E20" i="1"/>
  <c r="E22" i="1"/>
  <c r="E24" i="1"/>
  <c r="E26" i="1"/>
  <c r="F20" i="1"/>
  <c r="F22" i="1"/>
  <c r="F24" i="1"/>
  <c r="F26" i="1"/>
  <c r="D21" i="1"/>
  <c r="D23" i="1"/>
  <c r="D25" i="1"/>
  <c r="E21" i="1"/>
  <c r="E25" i="1"/>
  <c r="E32" i="1" s="1"/>
  <c r="F21" i="1"/>
  <c r="F23" i="1"/>
  <c r="F25" i="1"/>
  <c r="E23" i="1"/>
  <c r="G5" i="1" l="1"/>
  <c r="G11" i="1"/>
  <c r="G6" i="1"/>
  <c r="G12" i="1"/>
  <c r="G7" i="1"/>
  <c r="G13" i="1"/>
  <c r="G8" i="1"/>
  <c r="G14" i="1"/>
  <c r="G9" i="1"/>
  <c r="G15" i="1"/>
  <c r="G10" i="1"/>
  <c r="G4" i="1"/>
</calcChain>
</file>

<file path=xl/sharedStrings.xml><?xml version="1.0" encoding="utf-8"?>
<sst xmlns="http://schemas.openxmlformats.org/spreadsheetml/2006/main" count="13" uniqueCount="13">
  <si>
    <t>Votlage</t>
  </si>
  <si>
    <t>Notes</t>
  </si>
  <si>
    <t>barely 3 peaks, crap fit</t>
  </si>
  <si>
    <t>#</t>
  </si>
  <si>
    <t>PPP outpuit</t>
  </si>
  <si>
    <t>Gain</t>
  </si>
  <si>
    <t>Error</t>
  </si>
  <si>
    <t>Electronic gain</t>
  </si>
  <si>
    <t>Fitted gain</t>
  </si>
  <si>
    <t>mx + c = 0</t>
  </si>
  <si>
    <t>mx = -c</t>
  </si>
  <si>
    <t xml:space="preserve"> -c/m = thrrehasold</t>
  </si>
  <si>
    <t>Threshold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</si>
</sst>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 voltage vs gain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Sheet1!$C$4:$C$15</c:f>
              <c:numCache>
                <c:formatCode>General</c:formatCode>
                <c:ptCount val="12"/>
                <c:pt idx="0">
                  <c:v>53.1</c:v>
                </c:pt>
                <c:pt idx="1">
                  <c:v>53.2</c:v>
                </c:pt>
                <c:pt idx="2">
                  <c:v>53.3</c:v>
                </c:pt>
                <c:pt idx="3">
                  <c:v>53.6</c:v>
                </c:pt>
                <c:pt idx="4">
                  <c:v>54.1</c:v>
                </c:pt>
                <c:pt idx="5">
                  <c:v>54.6</c:v>
                </c:pt>
                <c:pt idx="6">
                  <c:v>55.1</c:v>
                </c:pt>
                <c:pt idx="7">
                  <c:v>55.6</c:v>
                </c:pt>
                <c:pt idx="8">
                  <c:v>56.1</c:v>
                </c:pt>
                <c:pt idx="9">
                  <c:v>56.6</c:v>
                </c:pt>
                <c:pt idx="10">
                  <c:v>57.1</c:v>
                </c:pt>
                <c:pt idx="11">
                  <c:v>57.7</c:v>
                </c:pt>
              </c:numCache>
            </c:numRef>
          </c:xVal>
          <c:yVal>
            <c:numRef>
              <c:f>Sheet1!$D$4:$D$15</c:f>
              <c:numCache>
                <c:formatCode>General</c:formatCode>
                <c:ptCount val="12"/>
                <c:pt idx="0">
                  <c:v>445830</c:v>
                </c:pt>
                <c:pt idx="1">
                  <c:v>554009</c:v>
                </c:pt>
                <c:pt idx="2">
                  <c:v>616745</c:v>
                </c:pt>
                <c:pt idx="3">
                  <c:v>844258</c:v>
                </c:pt>
                <c:pt idx="4">
                  <c:v>1290643</c:v>
                </c:pt>
                <c:pt idx="5">
                  <c:v>1654860</c:v>
                </c:pt>
                <c:pt idx="6">
                  <c:v>2088055</c:v>
                </c:pt>
                <c:pt idx="7">
                  <c:v>2472121</c:v>
                </c:pt>
                <c:pt idx="8">
                  <c:v>2792097</c:v>
                </c:pt>
                <c:pt idx="9">
                  <c:v>3102179</c:v>
                </c:pt>
                <c:pt idx="10">
                  <c:v>3569083</c:v>
                </c:pt>
                <c:pt idx="11">
                  <c:v>4070231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4D-466A-A6DA-7259D31BCE0C}"/>
            </c:ext>
          </c:extLst>
        </c:ser>
        <c:ser>
          <c:idx val="1"/>
          <c:order val="1"/>
          <c:tx>
            <c:v>Fitted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Sheet1!$C$4:$C$15</c:f>
              <c:numCache>
                <c:formatCode>General</c:formatCode>
                <c:ptCount val="12"/>
                <c:pt idx="0">
                  <c:v>53.1</c:v>
                </c:pt>
                <c:pt idx="1">
                  <c:v>53.2</c:v>
                </c:pt>
                <c:pt idx="2">
                  <c:v>53.3</c:v>
                </c:pt>
                <c:pt idx="3">
                  <c:v>53.6</c:v>
                </c:pt>
                <c:pt idx="4">
                  <c:v>54.1</c:v>
                </c:pt>
                <c:pt idx="5">
                  <c:v>54.6</c:v>
                </c:pt>
                <c:pt idx="6">
                  <c:v>55.1</c:v>
                </c:pt>
                <c:pt idx="7">
                  <c:v>55.6</c:v>
                </c:pt>
                <c:pt idx="8">
                  <c:v>56.1</c:v>
                </c:pt>
                <c:pt idx="9">
                  <c:v>56.6</c:v>
                </c:pt>
                <c:pt idx="10">
                  <c:v>57.1</c:v>
                </c:pt>
                <c:pt idx="11">
                  <c:v>57.7</c:v>
                </c:pt>
              </c:numCache>
            </c:numRef>
          </c:xVal>
          <c:yVal>
            <c:numRef>
              <c:f>Sheet1!$G$4:$G$15</c:f>
              <c:numCache>
                <c:formatCode>General</c:formatCode>
                <c:ptCount val="12"/>
                <c:pt idx="0">
                  <c:v>475620.87543173134</c:v>
                </c:pt>
                <c:pt idx="1">
                  <c:v>554022.39631803334</c:v>
                </c:pt>
                <c:pt idx="2">
                  <c:v>632423.91720433533</c:v>
                </c:pt>
                <c:pt idx="3">
                  <c:v>867628.47986325622</c:v>
                </c:pt>
                <c:pt idx="4">
                  <c:v>1259636.0842947885</c:v>
                </c:pt>
                <c:pt idx="5">
                  <c:v>1651643.6887263134</c:v>
                </c:pt>
                <c:pt idx="6">
                  <c:v>2043651.2931578457</c:v>
                </c:pt>
                <c:pt idx="7">
                  <c:v>2435658.8975893706</c:v>
                </c:pt>
                <c:pt idx="8">
                  <c:v>2827666.5020209029</c:v>
                </c:pt>
                <c:pt idx="9">
                  <c:v>3219674.1064524278</c:v>
                </c:pt>
                <c:pt idx="10">
                  <c:v>3611681.7108839601</c:v>
                </c:pt>
                <c:pt idx="11">
                  <c:v>4082090.8362017944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28-4C70-8938-FE9025C30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540111"/>
        <c:axId val="273540527"/>
      </c:scatterChart>
      <c:valAx>
        <c:axId val="27354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Bias voltage(V)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40527"/>
        <c:crosses val="autoZero"/>
        <c:crossBetween val="midCat"/>
      </c:valAx>
      <c:valAx>
        <c:axId val="27354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4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85724</xdr:colOff>
      <xdr:row>1</xdr:row>
      <xdr:rowOff>71436</xdr:rowOff>
    </xdr:from>
    <xdr:to>
      <xdr:col>20</xdr:col>
      <xdr:colOff>19049</xdr:colOff>
      <xdr:row>23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DD6942-4D2F-4B52-9648-ECB87A5F9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arl\Downloads\PolynomialFi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ynomialFit"/>
    </sheetNames>
    <definedNames>
      <definedName name="POLYNOMIAL.FIT" refersTo="='PolynomialFit'!$C$15"/>
    </definedNames>
    <sheetDataSet>
      <sheetData sheetId="0">
        <row r="15">
          <cell r="C15" t="b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2"/>
  <sheetViews>
    <sheetView tabSelected="1" workbookViewId="0">
      <selection activeCell="N29" sqref="N29"/>
    </sheetView>
  </sheetViews>
  <sheetFormatPr defaultRowHeight="15" x14ac:dyDescent="0.25"/>
  <cols>
    <col min="1" max="1" width="21" bestFit="1" customWidth="1"/>
    <col min="4" max="4" width="17.85546875" bestFit="1" customWidth="1"/>
    <col min="5" max="5" width="18" bestFit="1" customWidth="1"/>
    <col min="6" max="6" width="14" bestFit="1" customWidth="1"/>
  </cols>
  <sheetData>
    <row r="2" spans="1:7" x14ac:dyDescent="0.25">
      <c r="D2" s="1" t="s">
        <v>4</v>
      </c>
      <c r="E2" s="1"/>
    </row>
    <row r="3" spans="1:7" x14ac:dyDescent="0.25">
      <c r="A3" t="s">
        <v>1</v>
      </c>
      <c r="C3" t="s">
        <v>0</v>
      </c>
      <c r="D3" t="s">
        <v>5</v>
      </c>
      <c r="E3" t="s">
        <v>6</v>
      </c>
      <c r="F3" t="s">
        <v>7</v>
      </c>
      <c r="G3" t="s">
        <v>8</v>
      </c>
    </row>
    <row r="4" spans="1:7" x14ac:dyDescent="0.25">
      <c r="A4" t="s">
        <v>2</v>
      </c>
      <c r="C4">
        <v>53.1</v>
      </c>
      <c r="D4">
        <v>445830</v>
      </c>
      <c r="E4">
        <v>8</v>
      </c>
      <c r="F4">
        <v>40</v>
      </c>
      <c r="G4">
        <f ca="1">C4*$E$26 + $E$25</f>
        <v>475620.87543173134</v>
      </c>
    </row>
    <row r="5" spans="1:7" x14ac:dyDescent="0.25">
      <c r="C5">
        <v>53.2</v>
      </c>
      <c r="D5">
        <v>554009</v>
      </c>
      <c r="E5">
        <v>6</v>
      </c>
      <c r="F5">
        <v>40</v>
      </c>
      <c r="G5">
        <f t="shared" ref="G5:G15" ca="1" si="0">C5*$E$26 + $E$25</f>
        <v>554022.39631803334</v>
      </c>
    </row>
    <row r="6" spans="1:7" x14ac:dyDescent="0.25">
      <c r="C6">
        <v>53.3</v>
      </c>
      <c r="D6">
        <v>616745</v>
      </c>
      <c r="E6">
        <v>5</v>
      </c>
      <c r="F6">
        <v>40</v>
      </c>
      <c r="G6">
        <f t="shared" ca="1" si="0"/>
        <v>632423.91720433533</v>
      </c>
    </row>
    <row r="7" spans="1:7" x14ac:dyDescent="0.25">
      <c r="C7">
        <v>53.6</v>
      </c>
      <c r="D7">
        <v>844258</v>
      </c>
      <c r="E7">
        <v>7</v>
      </c>
      <c r="F7">
        <v>40</v>
      </c>
      <c r="G7">
        <f t="shared" ca="1" si="0"/>
        <v>867628.47986325622</v>
      </c>
    </row>
    <row r="8" spans="1:7" x14ac:dyDescent="0.25">
      <c r="C8">
        <v>54.1</v>
      </c>
      <c r="D8">
        <v>1290643</v>
      </c>
      <c r="E8">
        <v>6</v>
      </c>
      <c r="F8">
        <v>40</v>
      </c>
      <c r="G8">
        <f t="shared" ca="1" si="0"/>
        <v>1259636.0842947885</v>
      </c>
    </row>
    <row r="9" spans="1:7" x14ac:dyDescent="0.25">
      <c r="C9">
        <v>54.6</v>
      </c>
      <c r="D9">
        <v>1654860</v>
      </c>
      <c r="E9">
        <v>7</v>
      </c>
      <c r="F9">
        <v>32</v>
      </c>
      <c r="G9">
        <f t="shared" ca="1" si="0"/>
        <v>1651643.6887263134</v>
      </c>
    </row>
    <row r="10" spans="1:7" x14ac:dyDescent="0.25">
      <c r="C10">
        <v>55.1</v>
      </c>
      <c r="D10">
        <v>2088055</v>
      </c>
      <c r="E10">
        <v>7</v>
      </c>
      <c r="F10">
        <v>32</v>
      </c>
      <c r="G10">
        <f t="shared" ca="1" si="0"/>
        <v>2043651.2931578457</v>
      </c>
    </row>
    <row r="11" spans="1:7" x14ac:dyDescent="0.25">
      <c r="C11">
        <v>55.6</v>
      </c>
      <c r="D11">
        <v>2472121</v>
      </c>
      <c r="E11">
        <v>5</v>
      </c>
      <c r="F11">
        <v>32</v>
      </c>
      <c r="G11">
        <f t="shared" ca="1" si="0"/>
        <v>2435658.8975893706</v>
      </c>
    </row>
    <row r="12" spans="1:7" x14ac:dyDescent="0.25">
      <c r="A12" t="s">
        <v>3</v>
      </c>
      <c r="C12">
        <v>56.1</v>
      </c>
      <c r="D12">
        <v>2792097</v>
      </c>
      <c r="E12">
        <v>8</v>
      </c>
      <c r="F12">
        <v>32</v>
      </c>
      <c r="G12">
        <f t="shared" ca="1" si="0"/>
        <v>2827666.5020209029</v>
      </c>
    </row>
    <row r="13" spans="1:7" x14ac:dyDescent="0.25">
      <c r="C13">
        <v>56.6</v>
      </c>
      <c r="D13">
        <v>3102179</v>
      </c>
      <c r="E13">
        <v>13</v>
      </c>
      <c r="F13">
        <v>32</v>
      </c>
      <c r="G13">
        <f t="shared" ca="1" si="0"/>
        <v>3219674.1064524278</v>
      </c>
    </row>
    <row r="14" spans="1:7" x14ac:dyDescent="0.25">
      <c r="C14">
        <v>57.1</v>
      </c>
      <c r="D14">
        <v>3569083</v>
      </c>
      <c r="E14">
        <v>11</v>
      </c>
      <c r="F14">
        <v>32</v>
      </c>
      <c r="G14">
        <f t="shared" ca="1" si="0"/>
        <v>3611681.7108839601</v>
      </c>
    </row>
    <row r="15" spans="1:7" x14ac:dyDescent="0.25">
      <c r="C15">
        <v>57.7</v>
      </c>
      <c r="D15">
        <v>4070231</v>
      </c>
      <c r="E15">
        <v>10</v>
      </c>
      <c r="F15">
        <v>32</v>
      </c>
      <c r="G15">
        <f t="shared" ca="1" si="0"/>
        <v>4082090.8362017944</v>
      </c>
    </row>
    <row r="20" spans="4:6" x14ac:dyDescent="0.25">
      <c r="D20" t="str">
        <f t="array" aca="1" ref="D20:F26" ca="1">[1]!POLYNOMIAL.FIT(1,C4:C15,D4:D15,E4:E15)</f>
        <v>Points</v>
      </c>
      <c r="E20">
        <f ca="1"/>
        <v>12</v>
      </c>
      <c r="F20" t="str">
        <f ca="1"/>
        <v xml:space="preserve"> </v>
      </c>
    </row>
    <row r="21" spans="4:6" x14ac:dyDescent="0.25">
      <c r="D21" t="str">
        <f ca="1"/>
        <v>DegFreedom</v>
      </c>
      <c r="E21">
        <f ca="1"/>
        <v>10</v>
      </c>
      <c r="F21" t="str">
        <f ca="1"/>
        <v xml:space="preserve"> </v>
      </c>
    </row>
    <row r="22" spans="4:6" x14ac:dyDescent="0.25">
      <c r="D22" t="str">
        <f ca="1"/>
        <v>ChiSquared</v>
      </c>
      <c r="E22">
        <f ca="1"/>
        <v>273041445.57588309</v>
      </c>
      <c r="F22" t="str">
        <f ca="1"/>
        <v xml:space="preserve"> </v>
      </c>
    </row>
    <row r="23" spans="4:6" x14ac:dyDescent="0.25">
      <c r="D23" t="str">
        <f ca="1"/>
        <v>ProbChi</v>
      </c>
      <c r="E23">
        <f ca="1"/>
        <v>0</v>
      </c>
      <c r="F23" t="str">
        <f ca="1"/>
        <v xml:space="preserve"> </v>
      </c>
    </row>
    <row r="24" spans="4:6" x14ac:dyDescent="0.25">
      <c r="D24" t="str">
        <f ca="1"/>
        <v>CoeffNo</v>
      </c>
      <c r="E24" t="str">
        <f ca="1"/>
        <v>Value</v>
      </c>
      <c r="F24" t="str">
        <f ca="1"/>
        <v>Uncertainty</v>
      </c>
    </row>
    <row r="25" spans="4:6" x14ac:dyDescent="0.25">
      <c r="D25">
        <f ca="1"/>
        <v>0</v>
      </c>
      <c r="E25">
        <f ca="1"/>
        <v>-41155586.715196609</v>
      </c>
      <c r="F25">
        <f ca="1"/>
        <v>82.671817019048888</v>
      </c>
    </row>
    <row r="26" spans="4:6" x14ac:dyDescent="0.25">
      <c r="D26">
        <f ca="1"/>
        <v>1</v>
      </c>
      <c r="E26">
        <f ca="1"/>
        <v>784015.2088630572</v>
      </c>
      <c r="F26">
        <f ca="1"/>
        <v>1.5149602365564514</v>
      </c>
    </row>
    <row r="29" spans="4:6" x14ac:dyDescent="0.25">
      <c r="E29" t="s">
        <v>9</v>
      </c>
    </row>
    <row r="30" spans="4:6" x14ac:dyDescent="0.25">
      <c r="E30" t="s">
        <v>10</v>
      </c>
    </row>
    <row r="31" spans="4:6" x14ac:dyDescent="0.25">
      <c r="E31" t="s">
        <v>11</v>
      </c>
    </row>
    <row r="32" spans="4:6" x14ac:dyDescent="0.25">
      <c r="D32" t="s">
        <v>12</v>
      </c>
      <c r="E32">
        <f ca="1">-E25/E26</f>
        <v>52.49335248850408</v>
      </c>
    </row>
  </sheetData>
  <mergeCells count="1"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Yelland</dc:creator>
  <cp:lastModifiedBy>Charles Yelland</cp:lastModifiedBy>
  <dcterms:created xsi:type="dcterms:W3CDTF">2015-06-05T18:17:20Z</dcterms:created>
  <dcterms:modified xsi:type="dcterms:W3CDTF">2021-03-22T23:48:58Z</dcterms:modified>
</cp:coreProperties>
</file>