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r928/alidock/MyUPC/"/>
    </mc:Choice>
  </mc:AlternateContent>
  <xr:revisionPtr revIDLastSave="0" documentId="13_ncr:1_{569119D2-2B19-7C48-A721-406D54F54491}" xr6:coauthVersionLast="46" xr6:coauthVersionMax="46" xr10:uidLastSave="{00000000-0000-0000-0000-000000000000}"/>
  <bookViews>
    <workbookView xWindow="0" yWindow="460" windowWidth="25600" windowHeight="14020" activeTab="1" xr2:uid="{3964F3B7-158A-F44C-9220-EB7DE9B30E3E}"/>
  </bookViews>
  <sheets>
    <sheet name="Sheet1" sheetId="1" r:id="rId1"/>
    <sheet name="IR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2" l="1"/>
  <c r="Q17" i="2" s="1"/>
  <c r="M16" i="2"/>
  <c r="Q16" i="2" s="1"/>
  <c r="M15" i="2"/>
  <c r="Q15" i="2" s="1"/>
  <c r="M11" i="2"/>
  <c r="Q11" i="2" s="1"/>
  <c r="M10" i="2"/>
  <c r="Q10" i="2" s="1"/>
  <c r="M9" i="2"/>
  <c r="Q9" i="2" s="1"/>
  <c r="P99" i="1"/>
  <c r="P100" i="1"/>
  <c r="P101" i="1"/>
  <c r="P87" i="1"/>
  <c r="P88" i="1"/>
  <c r="P86" i="1"/>
  <c r="L100" i="1"/>
  <c r="L101" i="1"/>
  <c r="L99" i="1"/>
  <c r="L87" i="1"/>
  <c r="L88" i="1"/>
  <c r="L86" i="1"/>
  <c r="M49" i="1" l="1"/>
  <c r="M50" i="1"/>
  <c r="M61" i="1"/>
  <c r="M62" i="1"/>
  <c r="M63" i="1"/>
  <c r="M48" i="1"/>
  <c r="Q25" i="1" l="1"/>
  <c r="T25" i="1" s="1"/>
  <c r="Q12" i="1"/>
  <c r="T12" i="1" s="1"/>
  <c r="Q11" i="1"/>
  <c r="T11" i="1" s="1"/>
  <c r="Q23" i="1"/>
  <c r="T23" i="1" s="1"/>
  <c r="Q24" i="1"/>
  <c r="T24" i="1" s="1"/>
  <c r="Q10" i="1"/>
  <c r="T10" i="1" s="1"/>
</calcChain>
</file>

<file path=xl/sharedStrings.xml><?xml version="1.0" encoding="utf-8"?>
<sst xmlns="http://schemas.openxmlformats.org/spreadsheetml/2006/main" count="105" uniqueCount="34">
  <si>
    <t>HE</t>
  </si>
  <si>
    <t>Theta</t>
  </si>
  <si>
    <t>Phi</t>
  </si>
  <si>
    <t>ThetaPhi</t>
  </si>
  <si>
    <t>CentralValues</t>
  </si>
  <si>
    <t>CS</t>
  </si>
  <si>
    <t>Stat</t>
  </si>
  <si>
    <t>Sig+CosTheta as percentage</t>
  </si>
  <si>
    <t>AxE</t>
  </si>
  <si>
    <t>Trigger</t>
  </si>
  <si>
    <t xml:space="preserve">1D - 2D </t>
  </si>
  <si>
    <t>TOT sys</t>
  </si>
  <si>
    <t>1D</t>
  </si>
  <si>
    <t>Sys before</t>
  </si>
  <si>
    <t>1D after ARC 2</t>
  </si>
  <si>
    <t>HE 1D CosThetaRangeVariation 2</t>
  </si>
  <si>
    <t>what was removed</t>
  </si>
  <si>
    <t>1 negative</t>
  </si>
  <si>
    <t>2 negative</t>
  </si>
  <si>
    <t>3 negative</t>
  </si>
  <si>
    <t>1 positive</t>
  </si>
  <si>
    <t>2 positive</t>
  </si>
  <si>
    <t>3 positive</t>
  </si>
  <si>
    <t>1+1</t>
  </si>
  <si>
    <t>2+2</t>
  </si>
  <si>
    <t>3+3</t>
  </si>
  <si>
    <t>LambdaTheta</t>
  </si>
  <si>
    <t xml:space="preserve">   Stat.</t>
  </si>
  <si>
    <t xml:space="preserve">Sig+CosTheta </t>
  </si>
  <si>
    <t>AxE tot</t>
  </si>
  <si>
    <t>1D before IRC</t>
  </si>
  <si>
    <t>CentralVal</t>
  </si>
  <si>
    <t>Range Fit</t>
  </si>
  <si>
    <t>RangeFitTot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</si>
</sst>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3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865256612669"/>
          <c:y val="0.19384668290504259"/>
          <c:w val="0.8965695538057743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LambdaTheta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Sheet1!$B$143:$B$151</c:f>
              <c:numCache>
                <c:formatCode>General</c:formatCode>
                <c:ptCount val="9"/>
                <c:pt idx="0">
                  <c:v>1.248</c:v>
                </c:pt>
                <c:pt idx="1">
                  <c:v>1.327</c:v>
                </c:pt>
                <c:pt idx="2">
                  <c:v>1.26</c:v>
                </c:pt>
                <c:pt idx="3">
                  <c:v>1.2909999999999999</c:v>
                </c:pt>
                <c:pt idx="4">
                  <c:v>1.3089999999999999</c:v>
                </c:pt>
                <c:pt idx="5">
                  <c:v>1.3069999999999999</c:v>
                </c:pt>
                <c:pt idx="6">
                  <c:v>1.3420000000000001</c:v>
                </c:pt>
                <c:pt idx="7">
                  <c:v>1.5249999999999999</c:v>
                </c:pt>
                <c:pt idx="8">
                  <c:v>1.623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C-E94D-833A-6FE1DF9A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9711"/>
        <c:axId val="103600319"/>
      </c:lineChart>
      <c:catAx>
        <c:axId val="10329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0319"/>
        <c:crosses val="autoZero"/>
        <c:auto val="1"/>
        <c:lblAlgn val="ctr"/>
        <c:lblOffset val="100"/>
        <c:noMultiLvlLbl val="0"/>
      </c:catAx>
      <c:valAx>
        <c:axId val="103600319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902314814814815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LambdaTheta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Sheet1!$C$143:$C$151</c:f>
                <c:numCache>
                  <c:formatCode>General</c:formatCode>
                  <c:ptCount val="9"/>
                  <c:pt idx="0">
                    <c:v>0.161</c:v>
                  </c:pt>
                  <c:pt idx="1">
                    <c:v>0.18</c:v>
                  </c:pt>
                  <c:pt idx="2">
                    <c:v>0.19800000000000001</c:v>
                  </c:pt>
                  <c:pt idx="3">
                    <c:v>0.161</c:v>
                  </c:pt>
                  <c:pt idx="4">
                    <c:v>0.17199999999999999</c:v>
                  </c:pt>
                  <c:pt idx="5">
                    <c:v>0.187</c:v>
                  </c:pt>
                  <c:pt idx="6">
                    <c:v>0.16900000000000001</c:v>
                  </c:pt>
                  <c:pt idx="7">
                    <c:v>0.21</c:v>
                  </c:pt>
                  <c:pt idx="8">
                    <c:v>0.311</c:v>
                  </c:pt>
                </c:numCache>
              </c:numRef>
            </c:plus>
            <c:minus>
              <c:numRef>
                <c:f>Sheet1!$C$143:$C$151</c:f>
                <c:numCache>
                  <c:formatCode>General</c:formatCode>
                  <c:ptCount val="9"/>
                  <c:pt idx="0">
                    <c:v>0.161</c:v>
                  </c:pt>
                  <c:pt idx="1">
                    <c:v>0.18</c:v>
                  </c:pt>
                  <c:pt idx="2">
                    <c:v>0.19800000000000001</c:v>
                  </c:pt>
                  <c:pt idx="3">
                    <c:v>0.161</c:v>
                  </c:pt>
                  <c:pt idx="4">
                    <c:v>0.17199999999999999</c:v>
                  </c:pt>
                  <c:pt idx="5">
                    <c:v>0.187</c:v>
                  </c:pt>
                  <c:pt idx="6">
                    <c:v>0.16900000000000001</c:v>
                  </c:pt>
                  <c:pt idx="7">
                    <c:v>0.21</c:v>
                  </c:pt>
                  <c:pt idx="8">
                    <c:v>0.311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Sheet1!$A$143:$A$151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Sheet1!$B$143:$B$151</c:f>
              <c:numCache>
                <c:formatCode>General</c:formatCode>
                <c:ptCount val="9"/>
                <c:pt idx="0">
                  <c:v>1.248</c:v>
                </c:pt>
                <c:pt idx="1">
                  <c:v>1.327</c:v>
                </c:pt>
                <c:pt idx="2">
                  <c:v>1.26</c:v>
                </c:pt>
                <c:pt idx="3">
                  <c:v>1.2909999999999999</c:v>
                </c:pt>
                <c:pt idx="4">
                  <c:v>1.3089999999999999</c:v>
                </c:pt>
                <c:pt idx="5">
                  <c:v>1.3069999999999999</c:v>
                </c:pt>
                <c:pt idx="6">
                  <c:v>1.3420000000000001</c:v>
                </c:pt>
                <c:pt idx="7">
                  <c:v>1.5249999999999999</c:v>
                </c:pt>
                <c:pt idx="8">
                  <c:v>1.623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3-5F44-8263-3E9D8978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587376"/>
        <c:axId val="1471176192"/>
      </c:lineChart>
      <c:catAx>
        <c:axId val="14595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76192"/>
        <c:crosses val="autoZero"/>
        <c:auto val="1"/>
        <c:lblAlgn val="ctr"/>
        <c:lblOffset val="100"/>
        <c:noMultiLvlLbl val="0"/>
      </c:catAx>
      <c:valAx>
        <c:axId val="1471176192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650586</xdr:colOff>
      <xdr:row>146</xdr:row>
      <xdr:rowOff>168564</xdr:rowOff>
    </xdr:from>
    <xdr:to>
      <xdr:col>44</xdr:col>
      <xdr:colOff>263814</xdr:colOff>
      <xdr:row>160</xdr:row>
      <xdr:rowOff>62346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E7E9A4-0895-9744-9208-F8CD183F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796636</xdr:colOff>
      <xdr:row>137</xdr:row>
      <xdr:rowOff>198582</xdr:rowOff>
    </xdr:from>
    <xdr:to>
      <xdr:col>16</xdr:col>
      <xdr:colOff>380999</xdr:colOff>
      <xdr:row>151</xdr:row>
      <xdr:rowOff>32328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502E8-E2D6-1C41-8385-305734687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68CD-AC16-2D45-9F57-04F273504131}">
  <dimension ref="A7:Y151"/>
  <sheetViews>
    <sheetView topLeftCell="A128" zoomScale="110" zoomScaleNormal="110" workbookViewId="0">
      <selection activeCell="A77" sqref="A77:Q101"/>
    </sheetView>
  </sheetViews>
  <sheetFormatPr baseColWidth="10" defaultRowHeight="16" x14ac:dyDescent="0.2"/>
  <sheetData>
    <row r="7" spans="1:25" x14ac:dyDescent="0.2">
      <c r="B7" s="2" t="s">
        <v>0</v>
      </c>
      <c r="D7" s="2" t="s">
        <v>4</v>
      </c>
      <c r="F7" s="1" t="s">
        <v>6</v>
      </c>
      <c r="I7" s="1" t="s">
        <v>7</v>
      </c>
      <c r="L7" s="1" t="s">
        <v>8</v>
      </c>
      <c r="N7" s="1" t="s">
        <v>9</v>
      </c>
      <c r="O7" s="1"/>
      <c r="Q7" s="1" t="s">
        <v>10</v>
      </c>
      <c r="T7" s="1" t="s">
        <v>11</v>
      </c>
    </row>
    <row r="10" spans="1:25" x14ac:dyDescent="0.2">
      <c r="A10" s="3" t="s">
        <v>1</v>
      </c>
      <c r="D10">
        <v>1.077</v>
      </c>
      <c r="E10">
        <v>1.208</v>
      </c>
      <c r="F10">
        <v>0.129</v>
      </c>
      <c r="I10">
        <v>7.8326999999999994E-2</v>
      </c>
      <c r="L10">
        <v>0.26</v>
      </c>
      <c r="N10">
        <v>0.13133500000000001</v>
      </c>
      <c r="Q10">
        <f xml:space="preserve"> -(D10-E10)</f>
        <v>0.13100000000000001</v>
      </c>
      <c r="T10">
        <f xml:space="preserve"> SQRT(I10*I10*D10*D10+L10*L10+N10*N10*D10*D10+Q10*Q10)</f>
        <v>0.33449182512366138</v>
      </c>
      <c r="X10">
        <v>1.077</v>
      </c>
      <c r="Y10">
        <v>0.129</v>
      </c>
    </row>
    <row r="11" spans="1:25" x14ac:dyDescent="0.2">
      <c r="A11" s="3" t="s">
        <v>2</v>
      </c>
      <c r="D11">
        <v>3.0000000000000001E-3</v>
      </c>
      <c r="E11">
        <v>4.9000000000000002E-2</v>
      </c>
      <c r="F11">
        <v>1.4E-2</v>
      </c>
      <c r="I11">
        <v>1.7021280000000001</v>
      </c>
      <c r="L11">
        <v>8.9999999999999993E-3</v>
      </c>
      <c r="N11">
        <v>3.4095049999999998</v>
      </c>
      <c r="Q11">
        <f t="shared" ref="Q11" si="0" xml:space="preserve"> -(D11-E11)</f>
        <v>4.5999999999999999E-2</v>
      </c>
      <c r="T11">
        <f t="shared" ref="T11:T25" si="1" xml:space="preserve"> SQRT(I11*I11*D11*D11+L11*L11+N11*N11*D11*D11+Q11*Q11)</f>
        <v>4.8246219299139706E-2</v>
      </c>
      <c r="X11">
        <v>3.0000000000000001E-3</v>
      </c>
      <c r="Y11">
        <v>1.4E-2</v>
      </c>
    </row>
    <row r="12" spans="1:25" x14ac:dyDescent="0.2">
      <c r="A12" s="3" t="s">
        <v>3</v>
      </c>
      <c r="D12">
        <v>7.0000000000000007E-2</v>
      </c>
      <c r="E12">
        <v>-3.2000000000000001E-2</v>
      </c>
      <c r="F12">
        <v>2.9000000000000001E-2</v>
      </c>
      <c r="I12">
        <v>0.50651999999999997</v>
      </c>
      <c r="L12">
        <v>3.0000000000000001E-3</v>
      </c>
      <c r="N12">
        <v>4.7460000000000002E-2</v>
      </c>
      <c r="Q12">
        <f xml:space="preserve"> (D12-E12)</f>
        <v>0.10200000000000001</v>
      </c>
      <c r="T12">
        <f t="shared" si="1"/>
        <v>0.10807956936350183</v>
      </c>
      <c r="X12">
        <v>7.0000000000000007E-2</v>
      </c>
      <c r="Y12">
        <v>2.9000000000000001E-2</v>
      </c>
    </row>
    <row r="14" spans="1:25" x14ac:dyDescent="0.2">
      <c r="D14">
        <v>0.81699999999999995</v>
      </c>
    </row>
    <row r="15" spans="1:25" x14ac:dyDescent="0.2">
      <c r="D15">
        <v>1.2E-2</v>
      </c>
    </row>
    <row r="16" spans="1:25" x14ac:dyDescent="0.2">
      <c r="D16">
        <v>7.2999999999999995E-2</v>
      </c>
    </row>
    <row r="20" spans="1:25" x14ac:dyDescent="0.2">
      <c r="B20" s="2" t="s">
        <v>5</v>
      </c>
      <c r="D20" s="2" t="s">
        <v>4</v>
      </c>
      <c r="F20" s="1" t="s">
        <v>6</v>
      </c>
      <c r="I20" s="1" t="s">
        <v>7</v>
      </c>
      <c r="L20" s="1" t="s">
        <v>8</v>
      </c>
      <c r="N20" s="1" t="s">
        <v>9</v>
      </c>
      <c r="O20" s="1"/>
      <c r="Q20" s="1" t="s">
        <v>10</v>
      </c>
      <c r="T20" s="1" t="s">
        <v>11</v>
      </c>
    </row>
    <row r="23" spans="1:25" x14ac:dyDescent="0.2">
      <c r="A23" s="3" t="s">
        <v>1</v>
      </c>
      <c r="D23">
        <v>1.1870000000000001</v>
      </c>
      <c r="E23">
        <v>1.3260000000000001</v>
      </c>
      <c r="F23">
        <v>0.13400000000000001</v>
      </c>
      <c r="I23">
        <v>3.1387999999999999E-2</v>
      </c>
      <c r="L23">
        <v>0.29499999999999998</v>
      </c>
      <c r="N23">
        <v>0.123069</v>
      </c>
      <c r="Q23">
        <f t="shared" ref="Q23:Q24" si="2" xml:space="preserve"> -(D23-E23)</f>
        <v>0.13900000000000001</v>
      </c>
      <c r="T23">
        <f t="shared" si="1"/>
        <v>0.35926917489258736</v>
      </c>
      <c r="X23">
        <v>1.1870000000000001</v>
      </c>
      <c r="Y23">
        <v>0.13400000000000001</v>
      </c>
    </row>
    <row r="24" spans="1:25" x14ac:dyDescent="0.2">
      <c r="A24" s="3" t="s">
        <v>2</v>
      </c>
      <c r="D24">
        <v>1.0999999999999999E-2</v>
      </c>
      <c r="E24">
        <v>5.1999999999999998E-2</v>
      </c>
      <c r="F24">
        <v>1.4E-2</v>
      </c>
      <c r="I24">
        <v>0.76969100000000001</v>
      </c>
      <c r="L24">
        <v>0</v>
      </c>
      <c r="N24">
        <v>0.78161599999999998</v>
      </c>
      <c r="Q24">
        <f t="shared" si="2"/>
        <v>4.0999999999999995E-2</v>
      </c>
      <c r="T24">
        <f t="shared" si="1"/>
        <v>4.2738800692571806E-2</v>
      </c>
      <c r="X24">
        <v>1.0999999999999999E-2</v>
      </c>
      <c r="Y24">
        <v>1.4E-2</v>
      </c>
    </row>
    <row r="25" spans="1:25" x14ac:dyDescent="0.2">
      <c r="A25" s="3" t="s">
        <v>3</v>
      </c>
      <c r="D25">
        <v>9.6000000000000002E-2</v>
      </c>
      <c r="E25">
        <v>-3.7999999999999999E-2</v>
      </c>
      <c r="F25">
        <v>2.9000000000000001E-2</v>
      </c>
      <c r="I25">
        <v>0.33691199999999999</v>
      </c>
      <c r="L25">
        <v>6.0000000000000001E-3</v>
      </c>
      <c r="N25">
        <v>4.6684000000000003E-2</v>
      </c>
      <c r="Q25">
        <f xml:space="preserve"> (D25-E25)</f>
        <v>0.13400000000000001</v>
      </c>
      <c r="T25">
        <f t="shared" si="1"/>
        <v>0.13805140588992784</v>
      </c>
      <c r="X25">
        <v>9.6000000000000002E-2</v>
      </c>
      <c r="Y25">
        <v>2.9000000000000001E-2</v>
      </c>
    </row>
    <row r="27" spans="1:25" x14ac:dyDescent="0.2">
      <c r="D27">
        <v>0.89200000000000002</v>
      </c>
    </row>
    <row r="28" spans="1:25" x14ac:dyDescent="0.2">
      <c r="D28">
        <v>1.0999999999999999E-2</v>
      </c>
    </row>
    <row r="29" spans="1:25" x14ac:dyDescent="0.2">
      <c r="D29">
        <v>0.09</v>
      </c>
    </row>
    <row r="41" spans="1:17" x14ac:dyDescent="0.2">
      <c r="B41" s="2" t="s">
        <v>12</v>
      </c>
    </row>
    <row r="45" spans="1:17" x14ac:dyDescent="0.2">
      <c r="B45" s="2" t="s">
        <v>0</v>
      </c>
      <c r="D45" s="2" t="s">
        <v>4</v>
      </c>
      <c r="F45" s="1" t="s">
        <v>6</v>
      </c>
      <c r="H45" s="1" t="s">
        <v>13</v>
      </c>
      <c r="J45" s="1" t="s">
        <v>10</v>
      </c>
      <c r="M45" s="1" t="s">
        <v>11</v>
      </c>
    </row>
    <row r="48" spans="1:17" x14ac:dyDescent="0.2">
      <c r="A48" s="3" t="s">
        <v>1</v>
      </c>
      <c r="D48">
        <v>1.208</v>
      </c>
      <c r="F48">
        <v>0.155</v>
      </c>
      <c r="H48">
        <v>0.215</v>
      </c>
      <c r="J48">
        <v>0.13100000000000001</v>
      </c>
      <c r="M48">
        <f>SQRT(H48*H48+J48*J48)</f>
        <v>0.25176576415390556</v>
      </c>
      <c r="P48">
        <v>1.208</v>
      </c>
      <c r="Q48">
        <v>0.155</v>
      </c>
    </row>
    <row r="49" spans="1:17" x14ac:dyDescent="0.2">
      <c r="A49" s="3" t="s">
        <v>2</v>
      </c>
      <c r="D49">
        <v>4.9000000000000002E-2</v>
      </c>
      <c r="F49">
        <v>2.5999999999999999E-2</v>
      </c>
      <c r="H49">
        <v>2.1999999999999999E-2</v>
      </c>
      <c r="J49">
        <v>4.5999999999999999E-2</v>
      </c>
      <c r="M49">
        <f t="shared" ref="M49:M63" si="3">SQRT(H49*H49+J49*J49)</f>
        <v>5.0990195135927847E-2</v>
      </c>
      <c r="P49">
        <v>4.9000000000000002E-2</v>
      </c>
      <c r="Q49">
        <v>2.5999999999999999E-2</v>
      </c>
    </row>
    <row r="50" spans="1:17" x14ac:dyDescent="0.2">
      <c r="A50" s="3" t="s">
        <v>3</v>
      </c>
      <c r="D50">
        <v>-3.2000000000000001E-2</v>
      </c>
      <c r="F50">
        <v>3.6999999999999998E-2</v>
      </c>
      <c r="H50">
        <v>5.0000000000000001E-3</v>
      </c>
      <c r="J50">
        <v>0.10199999999999999</v>
      </c>
      <c r="M50">
        <f t="shared" si="3"/>
        <v>0.10212247548899311</v>
      </c>
      <c r="P50">
        <v>-3.2000000000000001E-2</v>
      </c>
      <c r="Q50">
        <v>3.6999999999999998E-2</v>
      </c>
    </row>
    <row r="58" spans="1:17" x14ac:dyDescent="0.2">
      <c r="B58" s="2" t="s">
        <v>5</v>
      </c>
      <c r="D58" s="2" t="s">
        <v>4</v>
      </c>
      <c r="F58" s="1" t="s">
        <v>6</v>
      </c>
      <c r="H58" s="1" t="s">
        <v>13</v>
      </c>
      <c r="J58" s="1" t="s">
        <v>10</v>
      </c>
      <c r="M58" s="1" t="s">
        <v>11</v>
      </c>
    </row>
    <row r="61" spans="1:17" x14ac:dyDescent="0.2">
      <c r="A61" s="3" t="s">
        <v>1</v>
      </c>
      <c r="D61">
        <v>1.3260000000000001</v>
      </c>
      <c r="F61">
        <v>0.159</v>
      </c>
      <c r="H61">
        <v>0.20399999999999999</v>
      </c>
      <c r="J61">
        <v>0.13900000000000001</v>
      </c>
      <c r="M61">
        <f t="shared" si="3"/>
        <v>0.24685420798519922</v>
      </c>
      <c r="P61">
        <v>1.3260000000000001</v>
      </c>
      <c r="Q61">
        <v>0.159</v>
      </c>
    </row>
    <row r="62" spans="1:17" x14ac:dyDescent="0.2">
      <c r="A62" s="3" t="s">
        <v>2</v>
      </c>
      <c r="D62">
        <v>5.1999999999999998E-2</v>
      </c>
      <c r="F62">
        <v>2.5999999999999999E-2</v>
      </c>
      <c r="H62">
        <v>2.3E-2</v>
      </c>
      <c r="J62">
        <v>4.1000000000000002E-2</v>
      </c>
      <c r="M62">
        <f t="shared" si="3"/>
        <v>4.7010637094172636E-2</v>
      </c>
      <c r="P62">
        <v>5.1999999999999998E-2</v>
      </c>
      <c r="Q62">
        <v>2.5999999999999999E-2</v>
      </c>
    </row>
    <row r="63" spans="1:17" x14ac:dyDescent="0.2">
      <c r="A63" s="3" t="s">
        <v>3</v>
      </c>
      <c r="D63">
        <v>-3.7999999999999999E-2</v>
      </c>
      <c r="F63">
        <v>3.6999999999999998E-2</v>
      </c>
      <c r="H63">
        <v>1.7999999999999999E-2</v>
      </c>
      <c r="J63">
        <v>0.13400000000000001</v>
      </c>
      <c r="M63">
        <f t="shared" si="3"/>
        <v>0.13520355024924458</v>
      </c>
      <c r="P63">
        <v>-3.7999999999999999E-2</v>
      </c>
      <c r="Q63">
        <v>3.6999999999999998E-2</v>
      </c>
    </row>
    <row r="77" spans="2:3" x14ac:dyDescent="0.2">
      <c r="B77" s="2" t="s">
        <v>14</v>
      </c>
      <c r="C77" s="4"/>
    </row>
    <row r="83" spans="1:25" x14ac:dyDescent="0.2">
      <c r="B83" s="2" t="s">
        <v>0</v>
      </c>
      <c r="D83" s="2" t="s">
        <v>4</v>
      </c>
      <c r="F83" s="1" t="s">
        <v>6</v>
      </c>
      <c r="I83" s="1" t="s">
        <v>28</v>
      </c>
      <c r="K83" s="5" t="s">
        <v>29</v>
      </c>
      <c r="L83" s="1" t="s">
        <v>8</v>
      </c>
      <c r="N83" s="1" t="s">
        <v>9</v>
      </c>
      <c r="O83" s="1"/>
      <c r="P83" s="1" t="s">
        <v>11</v>
      </c>
      <c r="Q83" s="1"/>
    </row>
    <row r="86" spans="1:25" x14ac:dyDescent="0.2">
      <c r="A86" s="3" t="s">
        <v>1</v>
      </c>
      <c r="D86">
        <v>1.208</v>
      </c>
      <c r="F86">
        <v>0.155</v>
      </c>
      <c r="I86">
        <v>0.18099999999999999</v>
      </c>
      <c r="K86">
        <v>1.1240000000000001</v>
      </c>
      <c r="L86">
        <f>D86-K86</f>
        <v>8.3999999999999853E-2</v>
      </c>
      <c r="N86">
        <v>0.158</v>
      </c>
      <c r="P86">
        <f xml:space="preserve"> SQRT(I86*I86+L86*L86+N86*N86)</f>
        <v>0.25452111896658003</v>
      </c>
      <c r="X86">
        <v>1.077</v>
      </c>
      <c r="Y86">
        <v>0.129</v>
      </c>
    </row>
    <row r="87" spans="1:25" x14ac:dyDescent="0.2">
      <c r="A87" s="3" t="s">
        <v>2</v>
      </c>
      <c r="D87">
        <v>4.9000000000000002E-2</v>
      </c>
      <c r="F87">
        <v>2.5999999999999999E-2</v>
      </c>
      <c r="I87">
        <v>1.4999999999999999E-2</v>
      </c>
      <c r="K87">
        <v>3.5999999999999997E-2</v>
      </c>
      <c r="L87">
        <f t="shared" ref="L87:L88" si="4">D87-K87</f>
        <v>1.3000000000000005E-2</v>
      </c>
      <c r="N87">
        <v>1.2E-2</v>
      </c>
      <c r="P87">
        <f t="shared" ref="P87:P101" si="5" xml:space="preserve"> SQRT(I87*I87+L87*L87+N87*N87)</f>
        <v>2.3194827009486409E-2</v>
      </c>
      <c r="X87">
        <v>3.0000000000000001E-3</v>
      </c>
      <c r="Y87">
        <v>1.4E-2</v>
      </c>
    </row>
    <row r="88" spans="1:25" x14ac:dyDescent="0.2">
      <c r="A88" s="3" t="s">
        <v>3</v>
      </c>
      <c r="D88">
        <v>-3.2000000000000001E-2</v>
      </c>
      <c r="F88">
        <v>3.6999999999999998E-2</v>
      </c>
      <c r="I88">
        <v>1E-3</v>
      </c>
      <c r="K88">
        <v>-0.03</v>
      </c>
      <c r="L88">
        <f t="shared" si="4"/>
        <v>-2.0000000000000018E-3</v>
      </c>
      <c r="N88">
        <v>6.0000000000000001E-3</v>
      </c>
      <c r="P88">
        <f t="shared" si="5"/>
        <v>6.403124237432849E-3</v>
      </c>
      <c r="X88">
        <v>7.0000000000000007E-2</v>
      </c>
      <c r="Y88">
        <v>2.9000000000000001E-2</v>
      </c>
    </row>
    <row r="96" spans="1:25" x14ac:dyDescent="0.2">
      <c r="B96" s="2" t="s">
        <v>5</v>
      </c>
      <c r="D96" s="2" t="s">
        <v>4</v>
      </c>
      <c r="F96" s="1" t="s">
        <v>6</v>
      </c>
      <c r="I96" s="1" t="s">
        <v>28</v>
      </c>
      <c r="K96" s="5" t="s">
        <v>29</v>
      </c>
      <c r="L96" s="1" t="s">
        <v>8</v>
      </c>
      <c r="N96" s="1" t="s">
        <v>9</v>
      </c>
      <c r="O96" s="1"/>
      <c r="P96" s="1" t="s">
        <v>11</v>
      </c>
      <c r="Q96" s="1"/>
    </row>
    <row r="99" spans="1:25" x14ac:dyDescent="0.2">
      <c r="A99" s="3" t="s">
        <v>1</v>
      </c>
      <c r="D99">
        <v>1.3260000000000001</v>
      </c>
      <c r="F99">
        <v>0.159</v>
      </c>
      <c r="I99">
        <v>0.154</v>
      </c>
      <c r="K99">
        <v>1.2789999999999999</v>
      </c>
      <c r="L99">
        <f>D99-K99</f>
        <v>4.7000000000000153E-2</v>
      </c>
      <c r="N99">
        <v>0.16500000000000001</v>
      </c>
      <c r="P99">
        <f t="shared" si="5"/>
        <v>0.2305428376679701</v>
      </c>
      <c r="X99">
        <v>1.1870000000000001</v>
      </c>
      <c r="Y99">
        <v>0.13400000000000001</v>
      </c>
    </row>
    <row r="100" spans="1:25" x14ac:dyDescent="0.2">
      <c r="A100" s="3" t="s">
        <v>2</v>
      </c>
      <c r="D100">
        <v>5.1999999999999998E-2</v>
      </c>
      <c r="F100">
        <v>2.5999999999999999E-2</v>
      </c>
      <c r="I100">
        <v>1.4999999999999999E-2</v>
      </c>
      <c r="K100">
        <v>3.7999999999999999E-2</v>
      </c>
      <c r="L100">
        <f t="shared" ref="L100:L101" si="6">D100-K100</f>
        <v>1.3999999999999999E-2</v>
      </c>
      <c r="N100">
        <v>1.4999999999999999E-2</v>
      </c>
      <c r="P100">
        <f t="shared" si="5"/>
        <v>2.5416530054277665E-2</v>
      </c>
      <c r="X100">
        <v>1.0999999999999999E-2</v>
      </c>
      <c r="Y100">
        <v>1.4E-2</v>
      </c>
    </row>
    <row r="101" spans="1:25" x14ac:dyDescent="0.2">
      <c r="A101" s="3" t="s">
        <v>3</v>
      </c>
      <c r="D101">
        <v>-3.7999999999999999E-2</v>
      </c>
      <c r="F101">
        <v>3.6999999999999998E-2</v>
      </c>
      <c r="I101">
        <v>1E-3</v>
      </c>
      <c r="K101">
        <v>-4.1000000000000002E-2</v>
      </c>
      <c r="L101">
        <f t="shared" si="6"/>
        <v>3.0000000000000027E-3</v>
      </c>
      <c r="N101">
        <v>0.01</v>
      </c>
      <c r="P101">
        <f t="shared" si="5"/>
        <v>1.0488088481701517E-2</v>
      </c>
      <c r="X101">
        <v>9.6000000000000002E-2</v>
      </c>
      <c r="Y101">
        <v>2.9000000000000001E-2</v>
      </c>
    </row>
    <row r="140" spans="1:11" x14ac:dyDescent="0.2">
      <c r="B140" s="2" t="s">
        <v>15</v>
      </c>
      <c r="C140" s="4"/>
      <c r="D140" s="4"/>
      <c r="J140" s="1" t="s">
        <v>16</v>
      </c>
    </row>
    <row r="142" spans="1:11" x14ac:dyDescent="0.2">
      <c r="B142" t="s">
        <v>26</v>
      </c>
      <c r="C142" t="s">
        <v>27</v>
      </c>
    </row>
    <row r="143" spans="1:11" x14ac:dyDescent="0.2">
      <c r="A143" s="3">
        <v>1</v>
      </c>
      <c r="B143">
        <v>1.248</v>
      </c>
      <c r="C143">
        <v>0.161</v>
      </c>
      <c r="E143">
        <v>0.05</v>
      </c>
      <c r="F143">
        <v>2.5999999999999999E-2</v>
      </c>
      <c r="H143">
        <v>-3.2000000000000001E-2</v>
      </c>
      <c r="I143">
        <v>3.6999999999999998E-2</v>
      </c>
      <c r="K143" t="s">
        <v>17</v>
      </c>
    </row>
    <row r="144" spans="1:11" x14ac:dyDescent="0.2">
      <c r="A144" s="3">
        <v>2</v>
      </c>
      <c r="B144">
        <v>1.327</v>
      </c>
      <c r="C144">
        <v>0.18</v>
      </c>
      <c r="E144">
        <v>0.05</v>
      </c>
      <c r="F144">
        <v>2.5999999999999999E-2</v>
      </c>
      <c r="H144">
        <v>-3.3000000000000002E-2</v>
      </c>
      <c r="I144">
        <v>3.7999999999999999E-2</v>
      </c>
      <c r="K144" t="s">
        <v>18</v>
      </c>
    </row>
    <row r="145" spans="1:11" x14ac:dyDescent="0.2">
      <c r="A145" s="3">
        <v>3</v>
      </c>
      <c r="B145">
        <v>1.26</v>
      </c>
      <c r="C145">
        <v>0.19800000000000001</v>
      </c>
      <c r="E145">
        <v>0.05</v>
      </c>
      <c r="F145">
        <v>2.5999999999999999E-2</v>
      </c>
      <c r="H145">
        <v>-3.2000000000000001E-2</v>
      </c>
      <c r="I145">
        <v>3.6999999999999998E-2</v>
      </c>
      <c r="K145" t="s">
        <v>19</v>
      </c>
    </row>
    <row r="146" spans="1:11" x14ac:dyDescent="0.2">
      <c r="A146" s="3">
        <v>4</v>
      </c>
      <c r="B146">
        <v>1.2909999999999999</v>
      </c>
      <c r="C146">
        <v>0.161</v>
      </c>
      <c r="E146">
        <v>0.05</v>
      </c>
      <c r="F146">
        <v>2.5999999999999999E-2</v>
      </c>
      <c r="H146">
        <v>-3.2000000000000001E-2</v>
      </c>
      <c r="I146">
        <v>3.6999999999999998E-2</v>
      </c>
      <c r="K146" t="s">
        <v>20</v>
      </c>
    </row>
    <row r="147" spans="1:11" x14ac:dyDescent="0.2">
      <c r="A147" s="3">
        <v>5</v>
      </c>
      <c r="B147">
        <v>1.3089999999999999</v>
      </c>
      <c r="C147">
        <v>0.17199999999999999</v>
      </c>
      <c r="E147">
        <v>0.05</v>
      </c>
      <c r="F147">
        <v>2.5999999999999999E-2</v>
      </c>
      <c r="H147">
        <v>-3.2000000000000001E-2</v>
      </c>
      <c r="I147">
        <v>3.7999999999999999E-2</v>
      </c>
      <c r="K147" t="s">
        <v>21</v>
      </c>
    </row>
    <row r="148" spans="1:11" x14ac:dyDescent="0.2">
      <c r="A148" s="3">
        <v>6</v>
      </c>
      <c r="B148">
        <v>1.3069999999999999</v>
      </c>
      <c r="C148">
        <v>0.187</v>
      </c>
      <c r="E148">
        <v>0.05</v>
      </c>
      <c r="F148">
        <v>2.5999999999999999E-2</v>
      </c>
      <c r="H148">
        <v>-3.2000000000000001E-2</v>
      </c>
      <c r="I148">
        <v>3.7999999999999999E-2</v>
      </c>
      <c r="K148" t="s">
        <v>22</v>
      </c>
    </row>
    <row r="149" spans="1:11" x14ac:dyDescent="0.2">
      <c r="A149" s="3">
        <v>7</v>
      </c>
      <c r="B149">
        <v>1.3420000000000001</v>
      </c>
      <c r="C149">
        <v>0.16900000000000001</v>
      </c>
      <c r="E149">
        <v>0.05</v>
      </c>
      <c r="F149">
        <v>2.5999999999999999E-2</v>
      </c>
      <c r="H149">
        <v>-3.3000000000000002E-2</v>
      </c>
      <c r="I149">
        <v>3.7999999999999999E-2</v>
      </c>
      <c r="K149" t="s">
        <v>23</v>
      </c>
    </row>
    <row r="150" spans="1:11" x14ac:dyDescent="0.2">
      <c r="A150" s="3">
        <v>8</v>
      </c>
      <c r="B150">
        <v>1.5249999999999999</v>
      </c>
      <c r="C150">
        <v>0.21</v>
      </c>
      <c r="E150">
        <v>5.2999999999999999E-2</v>
      </c>
      <c r="F150">
        <v>2.8000000000000001E-2</v>
      </c>
      <c r="H150">
        <v>-3.4000000000000002E-2</v>
      </c>
      <c r="I150">
        <v>0.04</v>
      </c>
      <c r="K150" t="s">
        <v>24</v>
      </c>
    </row>
    <row r="151" spans="1:11" x14ac:dyDescent="0.2">
      <c r="A151" s="3">
        <v>9</v>
      </c>
      <c r="B151">
        <v>1.623</v>
      </c>
      <c r="C151">
        <v>0.311</v>
      </c>
      <c r="E151">
        <v>5.3999999999999999E-2</v>
      </c>
      <c r="F151">
        <v>2.8000000000000001E-2</v>
      </c>
      <c r="H151">
        <v>-3.5000000000000003E-2</v>
      </c>
      <c r="I151">
        <v>0.04</v>
      </c>
      <c r="K151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E1A5-362D-7F48-8EC3-742617B11B55}">
  <dimension ref="A1:R35"/>
  <sheetViews>
    <sheetView tabSelected="1" topLeftCell="A5" workbookViewId="0">
      <selection activeCell="O15" sqref="O15"/>
    </sheetView>
  </sheetViews>
  <sheetFormatPr baseColWidth="10" defaultRowHeight="16" x14ac:dyDescent="0.2"/>
  <sheetData>
    <row r="1" spans="1:18" x14ac:dyDescent="0.2">
      <c r="B1" s="2" t="s">
        <v>30</v>
      </c>
      <c r="C1" s="4"/>
    </row>
    <row r="7" spans="1:18" x14ac:dyDescent="0.2">
      <c r="B7" s="2" t="s">
        <v>0</v>
      </c>
      <c r="C7" s="2" t="s">
        <v>31</v>
      </c>
      <c r="D7" s="1" t="s">
        <v>6</v>
      </c>
      <c r="F7" s="6" t="s">
        <v>32</v>
      </c>
      <c r="G7" s="4"/>
      <c r="H7" s="4"/>
      <c r="I7" s="4"/>
      <c r="J7" s="1" t="s">
        <v>33</v>
      </c>
      <c r="L7" s="5" t="s">
        <v>29</v>
      </c>
      <c r="M7" s="1" t="s">
        <v>8</v>
      </c>
      <c r="O7" s="1" t="s">
        <v>9</v>
      </c>
      <c r="P7" s="1"/>
      <c r="Q7" s="1" t="s">
        <v>11</v>
      </c>
      <c r="R7" s="1"/>
    </row>
    <row r="9" spans="1:18" x14ac:dyDescent="0.2">
      <c r="A9" s="3" t="s">
        <v>1</v>
      </c>
      <c r="C9">
        <v>0.95599999999999996</v>
      </c>
      <c r="D9">
        <v>0.05</v>
      </c>
      <c r="F9">
        <v>0.95799999999999996</v>
      </c>
      <c r="G9">
        <v>0.95799999999999996</v>
      </c>
      <c r="H9">
        <v>0.95699999999999996</v>
      </c>
      <c r="I9">
        <v>0.95799999999999996</v>
      </c>
      <c r="J9">
        <v>2E-3</v>
      </c>
      <c r="L9">
        <v>0.89400000000000002</v>
      </c>
      <c r="M9">
        <f>C9-L9</f>
        <v>6.1999999999999944E-2</v>
      </c>
      <c r="O9">
        <v>2.9000000000000001E-2</v>
      </c>
      <c r="Q9">
        <f xml:space="preserve"> SQRT(J9*J9+M9*M9+O9*O9)</f>
        <v>6.8476273263079923E-2</v>
      </c>
    </row>
    <row r="10" spans="1:18" x14ac:dyDescent="0.2">
      <c r="A10" s="3" t="s">
        <v>2</v>
      </c>
      <c r="C10">
        <v>0.04</v>
      </c>
      <c r="D10">
        <v>2.4E-2</v>
      </c>
      <c r="F10">
        <v>0.04</v>
      </c>
      <c r="G10">
        <v>0.04</v>
      </c>
      <c r="H10">
        <v>0.04</v>
      </c>
      <c r="I10">
        <v>0.04</v>
      </c>
      <c r="J10">
        <v>0</v>
      </c>
      <c r="L10">
        <v>4.8000000000000001E-2</v>
      </c>
      <c r="M10">
        <f>C10-L10</f>
        <v>-8.0000000000000002E-3</v>
      </c>
      <c r="O10">
        <v>8.9999999999999993E-3</v>
      </c>
      <c r="Q10">
        <f t="shared" ref="Q10:Q17" si="0" xml:space="preserve"> SQRT(J10*J10+M10*M10+O10*O10)</f>
        <v>1.2041594578792296E-2</v>
      </c>
    </row>
    <row r="11" spans="1:18" x14ac:dyDescent="0.2">
      <c r="A11" s="3" t="s">
        <v>3</v>
      </c>
      <c r="C11">
        <v>-3.3000000000000002E-2</v>
      </c>
      <c r="D11">
        <v>3.4000000000000002E-2</v>
      </c>
      <c r="F11">
        <v>-3.3000000000000002E-2</v>
      </c>
      <c r="G11">
        <v>-3.3000000000000002E-2</v>
      </c>
      <c r="H11">
        <v>-3.3000000000000002E-2</v>
      </c>
      <c r="I11">
        <v>-3.3000000000000002E-2</v>
      </c>
      <c r="J11">
        <v>0</v>
      </c>
      <c r="L11">
        <v>-2.9000000000000001E-2</v>
      </c>
      <c r="M11">
        <f>C11-L11</f>
        <v>-4.0000000000000001E-3</v>
      </c>
      <c r="O11">
        <v>5.0000000000000001E-3</v>
      </c>
      <c r="Q11">
        <f t="shared" si="0"/>
        <v>6.403124237432849E-3</v>
      </c>
    </row>
    <row r="13" spans="1:18" x14ac:dyDescent="0.2">
      <c r="B13" s="2" t="s">
        <v>5</v>
      </c>
      <c r="C13" s="2" t="s">
        <v>31</v>
      </c>
      <c r="D13" s="1" t="s">
        <v>6</v>
      </c>
      <c r="J13" s="1" t="s">
        <v>33</v>
      </c>
      <c r="L13" s="5" t="s">
        <v>29</v>
      </c>
      <c r="M13" s="1" t="s">
        <v>8</v>
      </c>
      <c r="O13" s="1" t="s">
        <v>9</v>
      </c>
      <c r="P13" s="1"/>
      <c r="Q13" s="1" t="s">
        <v>11</v>
      </c>
      <c r="R13" s="1"/>
    </row>
    <row r="15" spans="1:18" x14ac:dyDescent="0.2">
      <c r="A15" s="3" t="s">
        <v>1</v>
      </c>
      <c r="C15">
        <v>0.96499999999999997</v>
      </c>
      <c r="D15">
        <v>0.05</v>
      </c>
      <c r="F15">
        <v>0.96599999999999997</v>
      </c>
      <c r="G15" s="7">
        <v>0.96599999999999997</v>
      </c>
      <c r="H15" s="7">
        <v>0.96499999999999997</v>
      </c>
      <c r="I15" s="7">
        <v>0.96499999999999997</v>
      </c>
      <c r="J15">
        <v>1E-3</v>
      </c>
      <c r="L15">
        <v>0.88300000000000001</v>
      </c>
      <c r="M15">
        <f>C15-L15</f>
        <v>8.1999999999999962E-2</v>
      </c>
      <c r="O15">
        <v>2.5999999999999999E-2</v>
      </c>
      <c r="Q15">
        <f t="shared" si="0"/>
        <v>8.6029064856012444E-2</v>
      </c>
    </row>
    <row r="16" spans="1:18" x14ac:dyDescent="0.2">
      <c r="A16" s="3" t="s">
        <v>2</v>
      </c>
      <c r="C16">
        <v>3.7999999999999999E-2</v>
      </c>
      <c r="D16">
        <v>2.3E-2</v>
      </c>
      <c r="F16">
        <v>3.7999999999999999E-2</v>
      </c>
      <c r="G16" s="7">
        <v>3.7999999999999999E-2</v>
      </c>
      <c r="H16" s="7">
        <v>3.7999999999999999E-2</v>
      </c>
      <c r="I16" s="7">
        <v>3.7999999999999999E-2</v>
      </c>
      <c r="J16">
        <v>0</v>
      </c>
      <c r="L16">
        <v>4.4999999999999998E-2</v>
      </c>
      <c r="M16">
        <f>C16-L16</f>
        <v>-6.9999999999999993E-3</v>
      </c>
      <c r="O16">
        <v>1.0999999999999999E-2</v>
      </c>
      <c r="Q16">
        <f t="shared" si="0"/>
        <v>1.3038404810405297E-2</v>
      </c>
    </row>
    <row r="17" spans="1:17" x14ac:dyDescent="0.2">
      <c r="A17" s="3" t="s">
        <v>3</v>
      </c>
      <c r="C17">
        <v>-2.8000000000000001E-2</v>
      </c>
      <c r="D17">
        <v>3.5000000000000003E-2</v>
      </c>
      <c r="F17">
        <v>-2.8000000000000001E-2</v>
      </c>
      <c r="G17" s="7">
        <v>-2.8000000000000001E-2</v>
      </c>
      <c r="H17" s="7">
        <v>-2.8000000000000001E-2</v>
      </c>
      <c r="I17" s="7">
        <v>-2.8000000000000001E-2</v>
      </c>
      <c r="J17">
        <v>0</v>
      </c>
      <c r="L17">
        <v>-2.8000000000000001E-2</v>
      </c>
      <c r="M17">
        <f>C17-L17</f>
        <v>0</v>
      </c>
      <c r="O17">
        <v>8.9999999999999993E-3</v>
      </c>
      <c r="Q17">
        <f t="shared" si="0"/>
        <v>8.9999999999999993E-3</v>
      </c>
    </row>
    <row r="25" spans="1:17" x14ac:dyDescent="0.2">
      <c r="L25" s="5" t="s">
        <v>29</v>
      </c>
      <c r="O25" s="1" t="s">
        <v>9</v>
      </c>
    </row>
    <row r="27" spans="1:17" x14ac:dyDescent="0.2">
      <c r="L27">
        <v>0.89400000000000002</v>
      </c>
      <c r="O27">
        <v>0.158</v>
      </c>
    </row>
    <row r="28" spans="1:17" x14ac:dyDescent="0.2">
      <c r="L28">
        <v>4.8000000000000001E-2</v>
      </c>
      <c r="O28">
        <v>1.2E-2</v>
      </c>
    </row>
    <row r="29" spans="1:17" x14ac:dyDescent="0.2">
      <c r="L29">
        <v>-2.9000000000000001E-2</v>
      </c>
      <c r="O29">
        <v>6.0000000000000001E-3</v>
      </c>
    </row>
    <row r="31" spans="1:17" x14ac:dyDescent="0.2">
      <c r="L31" s="5" t="s">
        <v>29</v>
      </c>
      <c r="O31" s="1" t="s">
        <v>9</v>
      </c>
    </row>
    <row r="33" spans="12:15" x14ac:dyDescent="0.2">
      <c r="L33">
        <v>0.88300000000000001</v>
      </c>
      <c r="O33">
        <v>0.16500000000000001</v>
      </c>
    </row>
    <row r="34" spans="12:15" x14ac:dyDescent="0.2">
      <c r="L34">
        <v>4.4999999999999998E-2</v>
      </c>
      <c r="O34">
        <v>1.4999999999999999E-2</v>
      </c>
    </row>
    <row r="35" spans="12:15" x14ac:dyDescent="0.2">
      <c r="L35">
        <v>-2.8000000000000001E-2</v>
      </c>
      <c r="O3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2020-05-18T13:43:29Z</dcterms:created>
  <dcterms:modified xsi:type="dcterms:W3CDTF">2021-04-26T07:58:26Z</dcterms:modified>
</cp:coreProperties>
</file>