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e42cf12ffbd56c/Desktop/"/>
    </mc:Choice>
  </mc:AlternateContent>
  <xr:revisionPtr revIDLastSave="24" documentId="11_3A50E046F142F973A7F01C8A048CBF75EFAF30A1" xr6:coauthVersionLast="47" xr6:coauthVersionMax="47" xr10:uidLastSave="{9035C764-590D-4A54-8758-418234F33234}"/>
  <bookViews>
    <workbookView xWindow="-98" yWindow="-98" windowWidth="21795" windowHeight="12975" xr2:uid="{00000000-000D-0000-FFFF-FFFF00000000}"/>
  </bookViews>
  <sheets>
    <sheet name="Annex-1 " sheetId="7" r:id="rId1"/>
    <sheet name="Annex-2 " sheetId="4" r:id="rId2"/>
    <sheet name="Sheet2" sheetId="6" r:id="rId3"/>
    <sheet name="Sheet1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8" l="1"/>
  <c r="P22" i="8"/>
  <c r="Q21" i="8"/>
  <c r="Q22" i="8"/>
  <c r="Q20" i="8"/>
  <c r="Q19" i="8"/>
  <c r="Q18" i="8"/>
  <c r="Q17" i="8"/>
  <c r="G12" i="7"/>
  <c r="F11" i="7"/>
  <c r="F13" i="4" l="1"/>
  <c r="G11" i="4" l="1"/>
  <c r="F12" i="6" l="1"/>
  <c r="G20" i="7" s="1"/>
  <c r="G13" i="7" l="1"/>
  <c r="F22" i="7" l="1"/>
  <c r="F15" i="7" l="1"/>
  <c r="E12" i="6" l="1"/>
  <c r="G19" i="7"/>
  <c r="G22" i="7" l="1"/>
  <c r="G11" i="7"/>
  <c r="G15" i="7" l="1"/>
  <c r="E9" i="6" l="1"/>
  <c r="E17" i="6" s="1"/>
  <c r="G13" i="4" l="1"/>
  <c r="G15" i="6" l="1"/>
  <c r="G12" i="6"/>
  <c r="G9" i="6"/>
  <c r="G17" i="6" l="1"/>
</calcChain>
</file>

<file path=xl/sharedStrings.xml><?xml version="1.0" encoding="utf-8"?>
<sst xmlns="http://schemas.openxmlformats.org/spreadsheetml/2006/main" count="55" uniqueCount="40">
  <si>
    <t>Page "2"</t>
  </si>
  <si>
    <t>TOTAL</t>
  </si>
  <si>
    <t>IMMOVABLE PROPERTIES :</t>
  </si>
  <si>
    <t>S.No</t>
  </si>
  <si>
    <t>Description of the Asset</t>
  </si>
  <si>
    <t>In the name of</t>
  </si>
  <si>
    <t>Description</t>
  </si>
  <si>
    <t>Owner</t>
  </si>
  <si>
    <t>Amt in INR</t>
  </si>
  <si>
    <t>Declaration given by the applicant</t>
  </si>
  <si>
    <t>Document verified</t>
  </si>
  <si>
    <t>Page "3"</t>
  </si>
  <si>
    <t>Document Verified</t>
  </si>
  <si>
    <t>Equal $'s</t>
  </si>
  <si>
    <t>ANNEXURE - 2</t>
  </si>
  <si>
    <t>Savings in India</t>
  </si>
  <si>
    <t>Annual Income from India</t>
  </si>
  <si>
    <t>ANNEXURE - 1</t>
  </si>
  <si>
    <t>Educa</t>
  </si>
  <si>
    <t>Income</t>
  </si>
  <si>
    <t>Savi</t>
  </si>
  <si>
    <t>Im</t>
  </si>
  <si>
    <t>Tota</t>
  </si>
  <si>
    <t xml:space="preserve">Declaration given by the applicant </t>
  </si>
  <si>
    <t>as per Closing Balance Certificate</t>
  </si>
  <si>
    <t>Income from Business</t>
  </si>
  <si>
    <t>as per Sanction Letter</t>
  </si>
  <si>
    <t>Gold ornaments of its gross weight 80 grams</t>
  </si>
  <si>
    <t>Chalapati Sudheer Babu (Visa Applicant)</t>
  </si>
  <si>
    <t>Chalapati Nageswara Rao (Visa Applicant's Father)</t>
  </si>
  <si>
    <t>Income from Salary</t>
  </si>
  <si>
    <t>Chalapati Sirisha (Visa Applicant's Mother)</t>
  </si>
  <si>
    <r>
      <t xml:space="preserve">Fixed Deposit Account Balance as on 28th November 2023, CANARA Bank, Vijayawada NTR Circle 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(Account No:- 130016691148)  </t>
    </r>
  </si>
  <si>
    <t>Chalapati Nageswara Rao (Visa Applicant's father)</t>
  </si>
  <si>
    <t>Education Loan from Progidy Finance Ltd</t>
  </si>
  <si>
    <t>Ownership is verified by referring Sale deed &amp; Land is Valued Based on Market Value Prevailing in the Said Area</t>
  </si>
  <si>
    <t>immovable</t>
  </si>
  <si>
    <t>FD</t>
  </si>
  <si>
    <t>Gold</t>
  </si>
  <si>
    <t xml:space="preserve"> Land admeasured to 73 square yards, situated at Survey no 235, Pedhapulipaka, Krishna District, Andhra Pradesh-521137,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</si>
</sst>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0" xfId="0" applyFont="1" applyAlignment="1">
      <alignment vertical="top"/>
    </xf>
    <xf numFmtId="164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vertical="top"/>
    </xf>
    <xf numFmtId="3" fontId="2" fillId="0" borderId="0" xfId="0" applyNumberFormat="1" applyFont="1" applyBorder="1"/>
    <xf numFmtId="164" fontId="2" fillId="0" borderId="0" xfId="1" applyNumberFormat="1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1" applyNumberFormat="1" applyFont="1" applyBorder="1"/>
    <xf numFmtId="0" fontId="2" fillId="0" borderId="2" xfId="0" applyFont="1" applyBorder="1" applyAlignment="1">
      <alignment vertical="top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/>
    <xf numFmtId="0" fontId="3" fillId="0" borderId="3" xfId="0" applyFont="1" applyBorder="1"/>
    <xf numFmtId="3" fontId="2" fillId="0" borderId="3" xfId="0" applyNumberFormat="1" applyFont="1" applyBorder="1"/>
    <xf numFmtId="164" fontId="2" fillId="0" borderId="3" xfId="1" applyNumberFormat="1" applyFont="1" applyBorder="1"/>
    <xf numFmtId="3" fontId="3" fillId="0" borderId="1" xfId="0" applyNumberFormat="1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/>
    <xf numFmtId="164" fontId="2" fillId="0" borderId="0" xfId="0" applyNumberFormat="1" applyFont="1"/>
    <xf numFmtId="164" fontId="3" fillId="0" borderId="0" xfId="0" applyNumberFormat="1" applyFont="1"/>
    <xf numFmtId="0" fontId="2" fillId="0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164" fontId="2" fillId="0" borderId="4" xfId="1" applyNumberFormat="1" applyFont="1" applyBorder="1"/>
    <xf numFmtId="0" fontId="2" fillId="0" borderId="3" xfId="0" applyFont="1" applyBorder="1" applyAlignment="1">
      <alignment wrapText="1"/>
    </xf>
    <xf numFmtId="0" fontId="3" fillId="0" borderId="1" xfId="0" applyFont="1" applyBorder="1" applyAlignment="1"/>
    <xf numFmtId="0" fontId="2" fillId="0" borderId="3" xfId="0" applyFont="1" applyFill="1" applyBorder="1" applyAlignment="1">
      <alignment wrapText="1"/>
    </xf>
    <xf numFmtId="0" fontId="2" fillId="0" borderId="2" xfId="0" applyFont="1" applyBorder="1" applyAlignment="1">
      <alignment horizontal="right"/>
    </xf>
    <xf numFmtId="43" fontId="3" fillId="0" borderId="0" xfId="1" applyFont="1"/>
    <xf numFmtId="0" fontId="2" fillId="0" borderId="0" xfId="0" applyFont="1" applyFill="1"/>
    <xf numFmtId="0" fontId="2" fillId="0" borderId="0" xfId="0" applyFont="1" applyFill="1" applyAlignment="1">
      <alignment vertical="center"/>
    </xf>
    <xf numFmtId="3" fontId="2" fillId="0" borderId="3" xfId="0" applyNumberFormat="1" applyFont="1" applyFill="1" applyBorder="1" applyAlignment="1"/>
    <xf numFmtId="164" fontId="2" fillId="0" borderId="3" xfId="1" applyNumberFormat="1" applyFont="1" applyFill="1" applyBorder="1" applyAlignment="1"/>
    <xf numFmtId="0" fontId="2" fillId="0" borderId="3" xfId="0" applyFont="1" applyBorder="1" applyAlignment="1"/>
    <xf numFmtId="0" fontId="2" fillId="0" borderId="3" xfId="0" applyFont="1" applyFill="1" applyBorder="1" applyAlignment="1"/>
    <xf numFmtId="164" fontId="2" fillId="0" borderId="2" xfId="1" applyNumberFormat="1" applyFont="1" applyBorder="1" applyAlignment="1"/>
    <xf numFmtId="0" fontId="2" fillId="0" borderId="3" xfId="0" applyFont="1" applyFill="1" applyBorder="1" applyAlignment="1">
      <alignment horizontal="center"/>
    </xf>
    <xf numFmtId="0" fontId="5" fillId="0" borderId="0" xfId="0" applyFont="1"/>
    <xf numFmtId="43" fontId="3" fillId="0" borderId="0" xfId="0" applyNumberFormat="1" applyFont="1"/>
    <xf numFmtId="0" fontId="4" fillId="0" borderId="3" xfId="0" applyFont="1" applyFill="1" applyBorder="1" applyAlignment="1">
      <alignment wrapText="1"/>
    </xf>
    <xf numFmtId="0" fontId="2" fillId="0" borderId="3" xfId="0" applyFont="1" applyBorder="1" applyAlignment="1">
      <alignment horizontal="right"/>
    </xf>
    <xf numFmtId="164" fontId="2" fillId="0" borderId="3" xfId="1" applyNumberFormat="1" applyFont="1" applyBorder="1" applyAlignment="1"/>
    <xf numFmtId="0" fontId="3" fillId="0" borderId="0" xfId="0" applyFont="1" applyAlignment="1">
      <alignment horizontal="center"/>
    </xf>
    <xf numFmtId="164" fontId="4" fillId="0" borderId="3" xfId="1" applyNumberFormat="1" applyFont="1" applyFill="1" applyBorder="1" applyAlignment="1"/>
    <xf numFmtId="0" fontId="2" fillId="0" borderId="3" xfId="0" applyFont="1" applyFill="1" applyBorder="1" applyAlignment="1">
      <alignment horizontal="left" wrapText="1"/>
    </xf>
    <xf numFmtId="164" fontId="2" fillId="0" borderId="2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view="pageBreakPreview" topLeftCell="B2" zoomScaleNormal="100" zoomScaleSheetLayoutView="100" workbookViewId="0">
      <selection activeCell="F15" sqref="F15"/>
    </sheetView>
  </sheetViews>
  <sheetFormatPr defaultColWidth="9.1328125" defaultRowHeight="12.75" x14ac:dyDescent="0.35"/>
  <cols>
    <col min="1" max="1" width="1.59765625" style="1" customWidth="1"/>
    <col min="2" max="2" width="5.1328125" style="3" customWidth="1"/>
    <col min="3" max="3" width="28.86328125" style="1" customWidth="1"/>
    <col min="4" max="4" width="16.1328125" style="1" customWidth="1"/>
    <col min="5" max="5" width="16" style="1" customWidth="1"/>
    <col min="6" max="6" width="11.73046875" style="1" customWidth="1"/>
    <col min="7" max="7" width="15" style="4" customWidth="1"/>
    <col min="8" max="8" width="0" style="1" hidden="1" customWidth="1"/>
    <col min="9" max="16384" width="9.1328125" style="1"/>
  </cols>
  <sheetData>
    <row r="1" spans="1:7" ht="7.5" customHeight="1" x14ac:dyDescent="0.35"/>
    <row r="2" spans="1:7" ht="9.75" customHeight="1" x14ac:dyDescent="0.35"/>
    <row r="3" spans="1:7" ht="13.15" x14ac:dyDescent="0.4">
      <c r="A3" s="51" t="s">
        <v>0</v>
      </c>
      <c r="B3" s="51"/>
      <c r="C3" s="51"/>
      <c r="D3" s="51"/>
      <c r="E3" s="51"/>
      <c r="F3" s="51"/>
      <c r="G3" s="51"/>
    </row>
    <row r="4" spans="1:7" ht="6" customHeight="1" x14ac:dyDescent="0.35"/>
    <row r="5" spans="1:7" ht="12" customHeight="1" x14ac:dyDescent="0.35"/>
    <row r="6" spans="1:7" ht="13.15" x14ac:dyDescent="0.4">
      <c r="A6" s="5" t="s">
        <v>17</v>
      </c>
    </row>
    <row r="7" spans="1:7" ht="13.15" x14ac:dyDescent="0.4">
      <c r="A7" s="5"/>
    </row>
    <row r="9" spans="1:7" ht="13.15" x14ac:dyDescent="0.35">
      <c r="B9" s="6" t="s">
        <v>15</v>
      </c>
    </row>
    <row r="10" spans="1:7" ht="26.25" x14ac:dyDescent="0.4">
      <c r="B10" s="9" t="s">
        <v>3</v>
      </c>
      <c r="C10" s="10" t="s">
        <v>6</v>
      </c>
      <c r="D10" s="11" t="s">
        <v>7</v>
      </c>
      <c r="E10" s="11" t="s">
        <v>10</v>
      </c>
      <c r="F10" s="10" t="s">
        <v>8</v>
      </c>
      <c r="G10" s="12" t="s">
        <v>13</v>
      </c>
    </row>
    <row r="11" spans="1:7" ht="70.5" customHeight="1" x14ac:dyDescent="0.35">
      <c r="B11" s="42">
        <v>1</v>
      </c>
      <c r="C11" s="48" t="s">
        <v>27</v>
      </c>
      <c r="D11" s="35" t="s">
        <v>31</v>
      </c>
      <c r="E11" s="35" t="s">
        <v>9</v>
      </c>
      <c r="F11" s="40">
        <f>80*6200</f>
        <v>496000</v>
      </c>
      <c r="G11" s="41">
        <f>F11/Sheet2!F15</f>
        <v>5947.9553903345723</v>
      </c>
    </row>
    <row r="12" spans="1:7" s="38" customFormat="1" ht="63.75" x14ac:dyDescent="0.35">
      <c r="B12" s="43">
        <v>2</v>
      </c>
      <c r="C12" s="35" t="s">
        <v>32</v>
      </c>
      <c r="D12" s="35" t="s">
        <v>33</v>
      </c>
      <c r="E12" s="35" t="s">
        <v>24</v>
      </c>
      <c r="F12" s="41">
        <v>1500000</v>
      </c>
      <c r="G12" s="41">
        <f>F12/Sheet2!F15</f>
        <v>17987.768317544069</v>
      </c>
    </row>
    <row r="13" spans="1:7" s="38" customFormat="1" ht="38.25" x14ac:dyDescent="0.35">
      <c r="B13" s="43">
        <v>3</v>
      </c>
      <c r="C13" s="35" t="s">
        <v>34</v>
      </c>
      <c r="D13" s="33" t="s">
        <v>28</v>
      </c>
      <c r="E13" s="35" t="s">
        <v>26</v>
      </c>
      <c r="F13" s="52">
        <v>3500000</v>
      </c>
      <c r="G13" s="41">
        <f>+F13/Sheet2!F15</f>
        <v>41971.45940760283</v>
      </c>
    </row>
    <row r="14" spans="1:7" x14ac:dyDescent="0.35">
      <c r="B14" s="28"/>
      <c r="C14" s="29"/>
      <c r="D14" s="30"/>
      <c r="E14" s="31"/>
      <c r="F14" s="32"/>
      <c r="G14" s="32"/>
    </row>
    <row r="15" spans="1:7" ht="13.15" x14ac:dyDescent="0.4">
      <c r="B15" s="23"/>
      <c r="C15" s="24"/>
      <c r="D15" s="24"/>
      <c r="E15" s="10" t="s">
        <v>1</v>
      </c>
      <c r="F15" s="22">
        <f>SUM(F11:F14)</f>
        <v>5496000</v>
      </c>
      <c r="G15" s="22">
        <f>SUM(G11:G14)</f>
        <v>65907.183115481472</v>
      </c>
    </row>
    <row r="17" spans="2:7" ht="13.15" x14ac:dyDescent="0.35">
      <c r="B17" s="6" t="s">
        <v>16</v>
      </c>
    </row>
    <row r="18" spans="2:7" ht="26.25" x14ac:dyDescent="0.4">
      <c r="B18" s="9" t="s">
        <v>3</v>
      </c>
      <c r="C18" s="10" t="s">
        <v>6</v>
      </c>
      <c r="D18" s="11" t="s">
        <v>7</v>
      </c>
      <c r="E18" s="11" t="s">
        <v>10</v>
      </c>
      <c r="F18" s="10" t="s">
        <v>8</v>
      </c>
      <c r="G18" s="12" t="s">
        <v>13</v>
      </c>
    </row>
    <row r="19" spans="2:7" ht="71.25" customHeight="1" x14ac:dyDescent="0.35">
      <c r="B19" s="36">
        <v>1</v>
      </c>
      <c r="C19" s="33" t="s">
        <v>30</v>
      </c>
      <c r="D19" s="33" t="s">
        <v>29</v>
      </c>
      <c r="E19" s="35" t="s">
        <v>23</v>
      </c>
      <c r="F19" s="44">
        <v>600000</v>
      </c>
      <c r="G19" s="54">
        <f>F19/Sheet2!F12</f>
        <v>7195.1073270176275</v>
      </c>
    </row>
    <row r="20" spans="2:7" ht="64.5" customHeight="1" x14ac:dyDescent="0.35">
      <c r="B20" s="49">
        <v>2</v>
      </c>
      <c r="C20" s="33" t="s">
        <v>25</v>
      </c>
      <c r="D20" s="35" t="s">
        <v>31</v>
      </c>
      <c r="E20" s="35" t="s">
        <v>23</v>
      </c>
      <c r="F20" s="50">
        <v>400000</v>
      </c>
      <c r="G20" s="41">
        <f>+F20/Sheet2!F12</f>
        <v>4796.738218011752</v>
      </c>
    </row>
    <row r="21" spans="2:7" x14ac:dyDescent="0.35">
      <c r="B21" s="28"/>
      <c r="C21" s="31"/>
      <c r="D21" s="16"/>
      <c r="E21" s="27"/>
      <c r="F21" s="32"/>
      <c r="G21" s="32"/>
    </row>
    <row r="22" spans="2:7" ht="13.15" x14ac:dyDescent="0.4">
      <c r="B22" s="23"/>
      <c r="C22" s="24"/>
      <c r="D22" s="24"/>
      <c r="E22" s="10" t="s">
        <v>1</v>
      </c>
      <c r="F22" s="22">
        <f>SUM(F19:F21)</f>
        <v>1000000</v>
      </c>
      <c r="G22" s="22">
        <f>SUM(G19:G21)</f>
        <v>11991.84554502938</v>
      </c>
    </row>
  </sheetData>
  <mergeCells count="1">
    <mergeCell ref="A3:G3"/>
  </mergeCells>
  <pageMargins left="0.45" right="0.4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7"/>
  <sheetViews>
    <sheetView view="pageBreakPreview" zoomScaleNormal="100" zoomScaleSheetLayoutView="100" workbookViewId="0">
      <selection activeCell="E11" sqref="E11"/>
    </sheetView>
  </sheetViews>
  <sheetFormatPr defaultColWidth="9.1328125" defaultRowHeight="12.75" x14ac:dyDescent="0.35"/>
  <cols>
    <col min="1" max="1" width="3.265625" style="1" customWidth="1"/>
    <col min="2" max="2" width="5.1328125" style="3" customWidth="1"/>
    <col min="3" max="3" width="28.265625" style="1" customWidth="1"/>
    <col min="4" max="4" width="14" style="1" customWidth="1"/>
    <col min="5" max="5" width="19.1328125" style="1" customWidth="1"/>
    <col min="6" max="6" width="11.73046875" style="1" customWidth="1"/>
    <col min="7" max="7" width="13.86328125" style="4" customWidth="1"/>
    <col min="8" max="11" width="9.1328125" style="1" customWidth="1"/>
    <col min="12" max="16384" width="9.1328125" style="1"/>
  </cols>
  <sheetData>
    <row r="1" spans="1:7" ht="7.5" customHeight="1" x14ac:dyDescent="0.35"/>
    <row r="2" spans="1:7" ht="9.75" customHeight="1" x14ac:dyDescent="0.35"/>
    <row r="3" spans="1:7" ht="13.15" x14ac:dyDescent="0.4">
      <c r="A3" s="51" t="s">
        <v>11</v>
      </c>
      <c r="B3" s="51"/>
      <c r="C3" s="51"/>
      <c r="D3" s="51"/>
      <c r="E3" s="51"/>
      <c r="F3" s="51"/>
      <c r="G3" s="51"/>
    </row>
    <row r="4" spans="1:7" ht="6" customHeight="1" x14ac:dyDescent="0.35"/>
    <row r="5" spans="1:7" ht="13.15" x14ac:dyDescent="0.4">
      <c r="A5" s="5" t="s">
        <v>14</v>
      </c>
    </row>
    <row r="6" spans="1:7" ht="13.15" x14ac:dyDescent="0.4">
      <c r="A6" s="5"/>
    </row>
    <row r="7" spans="1:7" ht="13.15" x14ac:dyDescent="0.4">
      <c r="A7" s="5">
        <v>1</v>
      </c>
      <c r="B7" s="6" t="s">
        <v>2</v>
      </c>
    </row>
    <row r="8" spans="1:7" ht="13.15" x14ac:dyDescent="0.4">
      <c r="A8" s="5"/>
      <c r="B8" s="6"/>
    </row>
    <row r="9" spans="1:7" ht="27.75" customHeight="1" x14ac:dyDescent="0.4">
      <c r="B9" s="34" t="s">
        <v>3</v>
      </c>
      <c r="C9" s="10" t="s">
        <v>4</v>
      </c>
      <c r="D9" s="11" t="s">
        <v>5</v>
      </c>
      <c r="E9" s="11" t="s">
        <v>12</v>
      </c>
      <c r="F9" s="10" t="s">
        <v>8</v>
      </c>
      <c r="G9" s="12" t="s">
        <v>13</v>
      </c>
    </row>
    <row r="10" spans="1:7" x14ac:dyDescent="0.35">
      <c r="B10" s="13"/>
      <c r="C10" s="14"/>
      <c r="D10" s="14"/>
      <c r="E10" s="14"/>
      <c r="F10" s="14"/>
      <c r="G10" s="15"/>
    </row>
    <row r="11" spans="1:7" s="39" customFormat="1" ht="76.5" x14ac:dyDescent="0.35">
      <c r="B11" s="45">
        <v>1</v>
      </c>
      <c r="C11" s="35" t="s">
        <v>39</v>
      </c>
      <c r="D11" s="33" t="s">
        <v>29</v>
      </c>
      <c r="E11" s="53" t="s">
        <v>35</v>
      </c>
      <c r="F11" s="40">
        <v>1500000</v>
      </c>
      <c r="G11" s="40">
        <f>+F11/Sheet2!F9</f>
        <v>17987.768317544069</v>
      </c>
    </row>
    <row r="12" spans="1:7" ht="8.25" customHeight="1" x14ac:dyDescent="0.4">
      <c r="B12" s="17"/>
      <c r="C12" s="18"/>
      <c r="D12" s="18"/>
      <c r="E12" s="19"/>
      <c r="F12" s="20"/>
      <c r="G12" s="21"/>
    </row>
    <row r="13" spans="1:7" ht="12.75" customHeight="1" x14ac:dyDescent="0.4">
      <c r="B13" s="23"/>
      <c r="C13" s="24"/>
      <c r="D13" s="24"/>
      <c r="E13" s="10" t="s">
        <v>1</v>
      </c>
      <c r="F13" s="22">
        <f>SUM(F11:F12)</f>
        <v>1500000</v>
      </c>
      <c r="G13" s="22">
        <f>SUM(G11:G12)</f>
        <v>17987.768317544069</v>
      </c>
    </row>
    <row r="14" spans="1:7" ht="12.75" customHeight="1" x14ac:dyDescent="0.4">
      <c r="E14" s="5"/>
      <c r="F14" s="7"/>
      <c r="G14" s="8"/>
    </row>
    <row r="15" spans="1:7" ht="12.75" customHeight="1" x14ac:dyDescent="0.4">
      <c r="E15" s="5"/>
      <c r="F15" s="7"/>
      <c r="G15" s="8"/>
    </row>
    <row r="16" spans="1:7" ht="12.75" customHeight="1" x14ac:dyDescent="0.4">
      <c r="E16" s="5"/>
      <c r="F16" s="7"/>
      <c r="G16" s="8"/>
    </row>
    <row r="17" spans="5:7" ht="12.75" customHeight="1" x14ac:dyDescent="0.4">
      <c r="E17" s="5"/>
      <c r="F17" s="7"/>
      <c r="G17" s="8"/>
    </row>
  </sheetData>
  <mergeCells count="1">
    <mergeCell ref="A3:G3"/>
  </mergeCells>
  <pageMargins left="0.45" right="0.4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:G46"/>
  <sheetViews>
    <sheetView workbookViewId="0">
      <selection activeCell="O23" sqref="O23"/>
    </sheetView>
  </sheetViews>
  <sheetFormatPr defaultColWidth="9.1328125" defaultRowHeight="12.75" x14ac:dyDescent="0.35"/>
  <cols>
    <col min="1" max="4" width="9.1328125" style="1"/>
    <col min="5" max="5" width="14.59765625" style="2" bestFit="1" customWidth="1"/>
    <col min="6" max="6" width="9.1328125" style="1"/>
    <col min="7" max="7" width="11.86328125" style="25" bestFit="1" customWidth="1"/>
    <col min="8" max="16384" width="9.1328125" style="1"/>
  </cols>
  <sheetData>
    <row r="9" spans="4:7" x14ac:dyDescent="0.35">
      <c r="D9" s="1" t="s">
        <v>36</v>
      </c>
      <c r="E9" s="2">
        <f>'Annex-2 '!F13</f>
        <v>1500000</v>
      </c>
      <c r="F9" s="1">
        <v>83.39</v>
      </c>
      <c r="G9" s="25">
        <f>E9/F9</f>
        <v>17987.768317544069</v>
      </c>
    </row>
    <row r="12" spans="4:7" x14ac:dyDescent="0.35">
      <c r="D12" s="1" t="s">
        <v>19</v>
      </c>
      <c r="E12" s="2">
        <f>'Annex-1 '!F22</f>
        <v>1000000</v>
      </c>
      <c r="F12" s="1">
        <f>+F9</f>
        <v>83.39</v>
      </c>
      <c r="G12" s="25">
        <f>E12/F12</f>
        <v>11991.84554502938</v>
      </c>
    </row>
    <row r="15" spans="4:7" x14ac:dyDescent="0.35">
      <c r="D15" s="1" t="s">
        <v>37</v>
      </c>
      <c r="E15" s="2">
        <v>1500000</v>
      </c>
      <c r="F15" s="1">
        <v>83.39</v>
      </c>
      <c r="G15" s="25">
        <f>E15/F15</f>
        <v>17987.768317544069</v>
      </c>
    </row>
    <row r="17" spans="5:7" ht="13.15" x14ac:dyDescent="0.4">
      <c r="E17" s="26">
        <f>SUM(E9:E16)</f>
        <v>4000000</v>
      </c>
      <c r="G17" s="47">
        <f>SUM(G9:G16)</f>
        <v>47967.382180117522</v>
      </c>
    </row>
    <row r="42" spans="5:5" ht="13.15" x14ac:dyDescent="0.4">
      <c r="E42" s="37"/>
    </row>
    <row r="46" spans="5:5" ht="13.15" x14ac:dyDescent="0.4">
      <c r="E46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7:Q29"/>
  <sheetViews>
    <sheetView topLeftCell="A13" zoomScale="120" zoomScaleNormal="120" workbookViewId="0">
      <selection activeCell="N28" sqref="N28"/>
    </sheetView>
  </sheetViews>
  <sheetFormatPr defaultRowHeight="14.25" x14ac:dyDescent="0.45"/>
  <sheetData>
    <row r="17" spans="6:17" x14ac:dyDescent="0.45">
      <c r="O17" t="s">
        <v>18</v>
      </c>
      <c r="P17">
        <v>3500000</v>
      </c>
      <c r="Q17">
        <f>P17/83.39</f>
        <v>41971.45940760283</v>
      </c>
    </row>
    <row r="18" spans="6:17" x14ac:dyDescent="0.45">
      <c r="O18" t="s">
        <v>19</v>
      </c>
      <c r="P18">
        <v>1000000</v>
      </c>
      <c r="Q18">
        <f>P18/83.39</f>
        <v>11991.84554502938</v>
      </c>
    </row>
    <row r="19" spans="6:17" x14ac:dyDescent="0.45">
      <c r="F19" s="46"/>
      <c r="O19" t="s">
        <v>20</v>
      </c>
      <c r="P19">
        <v>1500000</v>
      </c>
      <c r="Q19">
        <f>P19/83.39</f>
        <v>17987.768317544069</v>
      </c>
    </row>
    <row r="20" spans="6:17" x14ac:dyDescent="0.45">
      <c r="O20" t="s">
        <v>21</v>
      </c>
      <c r="P20">
        <v>1500000</v>
      </c>
      <c r="Q20">
        <f>P20/83.39</f>
        <v>17987.768317544069</v>
      </c>
    </row>
    <row r="21" spans="6:17" x14ac:dyDescent="0.45">
      <c r="O21" t="s">
        <v>38</v>
      </c>
      <c r="P21">
        <v>496000</v>
      </c>
      <c r="Q21">
        <f>P21/83.39</f>
        <v>5947.9553903345723</v>
      </c>
    </row>
    <row r="22" spans="6:17" x14ac:dyDescent="0.45">
      <c r="O22" t="s">
        <v>22</v>
      </c>
      <c r="P22" s="46">
        <f>SUM(P17:P21)</f>
        <v>7996000</v>
      </c>
      <c r="Q22" s="46">
        <f>SUM(Q17:Q21)</f>
        <v>95886.796978054917</v>
      </c>
    </row>
    <row r="27" spans="6:17" x14ac:dyDescent="0.45">
      <c r="M27">
        <v>4496000</v>
      </c>
    </row>
    <row r="28" spans="6:17" x14ac:dyDescent="0.45">
      <c r="H28" s="46"/>
      <c r="M28">
        <v>3500000</v>
      </c>
    </row>
    <row r="29" spans="6:17" x14ac:dyDescent="0.45">
      <c r="M29">
        <f>M27+M28</f>
        <v>7996000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Annex-1 </vt:lpstr>
      <vt:lpstr>Annex-2 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sireesha batthula</cp:lastModifiedBy>
  <cp:lastPrinted>2022-12-03T13:35:00Z</cp:lastPrinted>
  <dcterms:created xsi:type="dcterms:W3CDTF">2015-05-17T04:48:41Z</dcterms:created>
  <dcterms:modified xsi:type="dcterms:W3CDTF">2023-11-28T06:44:18Z</dcterms:modified>
</cp:coreProperties>
</file>