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labfs.vlab.usc.edu\home$\spisupat\Desktop\"/>
    </mc:Choice>
  </mc:AlternateContent>
  <bookViews>
    <workbookView xWindow="0" yWindow="0" windowWidth="21600" windowHeight="110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D19" i="2"/>
  <c r="E17" i="2"/>
  <c r="D10" i="2"/>
  <c r="C10" i="2"/>
  <c r="C16" i="2"/>
  <c r="C13" i="2"/>
  <c r="H6" i="2"/>
  <c r="H7" i="2"/>
  <c r="H8" i="2"/>
  <c r="H9" i="2"/>
  <c r="H5" i="2"/>
  <c r="G6" i="2"/>
  <c r="G7" i="2"/>
  <c r="G8" i="2"/>
  <c r="G9" i="2"/>
  <c r="G5" i="2"/>
  <c r="F6" i="2"/>
  <c r="F7" i="2"/>
  <c r="F5" i="2"/>
</calcChain>
</file>

<file path=xl/sharedStrings.xml><?xml version="1.0" encoding="utf-8"?>
<sst xmlns="http://schemas.openxmlformats.org/spreadsheetml/2006/main" count="40" uniqueCount="40">
  <si>
    <t>Problem 13:</t>
  </si>
  <si>
    <t>A</t>
  </si>
  <si>
    <t>Activities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</si>
  <si>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</si>
  <si>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</si>
  <si>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</si>
  <si>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</si>
  <si>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</si>
  <si>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</si>
  <si>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</si>
  <si>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</si>
  <si>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</si>
  <si>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Critical Path = A D G J</t>
  </si>
  <si>
    <t>Dividing activities based on critical paths.</t>
  </si>
  <si>
    <t>Earned value is given by percentage completed * budget</t>
  </si>
  <si>
    <t>Cummulative earned value</t>
  </si>
  <si>
    <t xml:space="preserve">Actual costs </t>
  </si>
  <si>
    <t>Cummulative actual costs</t>
  </si>
  <si>
    <t xml:space="preserve">EV </t>
  </si>
  <si>
    <t>PROBLEM - 14</t>
  </si>
  <si>
    <t>ACTIVITY</t>
  </si>
  <si>
    <t>b</t>
  </si>
  <si>
    <t>c</t>
  </si>
  <si>
    <t>a</t>
  </si>
  <si>
    <t>d</t>
  </si>
  <si>
    <t>e</t>
  </si>
  <si>
    <t>Duration</t>
  </si>
  <si>
    <t>budget</t>
  </si>
  <si>
    <t>AC</t>
  </si>
  <si>
    <t>Complete %</t>
  </si>
  <si>
    <t>Earned value</t>
  </si>
  <si>
    <t>CPI</t>
  </si>
  <si>
    <t>spi</t>
  </si>
  <si>
    <t>Schedule variance == bcwp - bcws</t>
  </si>
  <si>
    <t>cost vaiance = BCWP - ACWP</t>
  </si>
  <si>
    <t>950 - 1480</t>
  </si>
  <si>
    <t>(300+200+250+0.2*600 + 0.2*400 - 300+200+250+.8*600 + 0.5(remaning amount of work on the critical path)*400) = 950(bwcp)-1430(BWCS)</t>
  </si>
  <si>
    <t>EAC =  ETC + ac(TOTAL)</t>
  </si>
  <si>
    <t>cost performance index  = 950/1430</t>
  </si>
  <si>
    <t>ETC = Estimated time of completion = (1750-950 )/0.664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</si>
</sst>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Sheet1!$B$15:$G$15</c:f>
              <c:strCache>
                <c:ptCount val="6"/>
                <c:pt idx="0">
                  <c:v>EV 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350</c:v>
                </c:pt>
                <c:pt idx="5">
                  <c:v>405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1100</c:v>
                </c:pt>
                <c:pt idx="5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5-4BD1-BD63-5655C08EA293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Sheet1!$B$15:$G$15</c:f>
              <c:strCache>
                <c:ptCount val="6"/>
                <c:pt idx="0">
                  <c:v>EV 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350</c:v>
                </c:pt>
                <c:pt idx="5">
                  <c:v>405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450</c:v>
                </c:pt>
                <c:pt idx="4">
                  <c:v>450</c:v>
                </c:pt>
                <c:pt idx="5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5-4BD1-BD63-5655C08EA293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Sheet1!$B$15:$G$15</c:f>
              <c:strCache>
                <c:ptCount val="6"/>
                <c:pt idx="0">
                  <c:v>EV 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350</c:v>
                </c:pt>
                <c:pt idx="5">
                  <c:v>405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700</c:v>
                </c:pt>
                <c:pt idx="4">
                  <c:v>1150</c:v>
                </c:pt>
                <c:pt idx="5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5-4BD1-BD63-5655C08E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17952"/>
        <c:axId val="970418368"/>
      </c:lineChart>
      <c:catAx>
        <c:axId val="9704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18368"/>
        <c:crosses val="autoZero"/>
        <c:auto val="1"/>
        <c:lblAlgn val="ctr"/>
        <c:lblOffset val="100"/>
        <c:noMultiLvlLbl val="0"/>
      </c:catAx>
      <c:valAx>
        <c:axId val="9704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19</xdr:row>
      <xdr:rowOff>152400</xdr:rowOff>
    </xdr:from>
    <xdr:to>
      <xdr:col>10</xdr:col>
      <xdr:colOff>538162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L7" sqref="L7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12</v>
      </c>
      <c r="E2" t="s">
        <v>14</v>
      </c>
    </row>
    <row r="3" spans="1:7" x14ac:dyDescent="0.25">
      <c r="B3" t="s">
        <v>2</v>
      </c>
      <c r="C3" t="s">
        <v>13</v>
      </c>
    </row>
    <row r="4" spans="1:7" x14ac:dyDescent="0.25">
      <c r="B4" t="s">
        <v>1</v>
      </c>
      <c r="C4">
        <v>150</v>
      </c>
      <c r="D4">
        <v>150</v>
      </c>
      <c r="E4">
        <v>150</v>
      </c>
      <c r="F4">
        <v>150</v>
      </c>
    </row>
    <row r="5" spans="1:7" x14ac:dyDescent="0.25">
      <c r="B5" t="s">
        <v>3</v>
      </c>
      <c r="C5">
        <v>100</v>
      </c>
      <c r="D5">
        <v>100</v>
      </c>
      <c r="E5">
        <v>100</v>
      </c>
    </row>
    <row r="6" spans="1:7" x14ac:dyDescent="0.25">
      <c r="B6" t="s">
        <v>4</v>
      </c>
      <c r="G6">
        <v>150</v>
      </c>
    </row>
    <row r="7" spans="1:7" x14ac:dyDescent="0.25">
      <c r="B7" t="s">
        <v>5</v>
      </c>
      <c r="G7">
        <v>75</v>
      </c>
    </row>
    <row r="8" spans="1:7" x14ac:dyDescent="0.25">
      <c r="B8" t="s">
        <v>6</v>
      </c>
      <c r="F8">
        <v>100</v>
      </c>
      <c r="G8">
        <v>100</v>
      </c>
    </row>
    <row r="9" spans="1:7" x14ac:dyDescent="0.25">
      <c r="B9" t="s">
        <v>7</v>
      </c>
      <c r="F9">
        <v>100</v>
      </c>
    </row>
    <row r="10" spans="1:7" x14ac:dyDescent="0.25">
      <c r="B10" t="s">
        <v>8</v>
      </c>
    </row>
    <row r="11" spans="1:7" x14ac:dyDescent="0.25">
      <c r="B11" t="s">
        <v>9</v>
      </c>
      <c r="G11">
        <v>80</v>
      </c>
    </row>
    <row r="12" spans="1:7" x14ac:dyDescent="0.25">
      <c r="B12" t="s">
        <v>10</v>
      </c>
    </row>
    <row r="13" spans="1:7" x14ac:dyDescent="0.25">
      <c r="B13" t="s">
        <v>11</v>
      </c>
    </row>
    <row r="15" spans="1:7" x14ac:dyDescent="0.25">
      <c r="B15" t="s">
        <v>18</v>
      </c>
      <c r="C15">
        <v>250</v>
      </c>
      <c r="D15">
        <v>250</v>
      </c>
      <c r="E15">
        <v>250</v>
      </c>
      <c r="F15">
        <v>350</v>
      </c>
      <c r="G15">
        <v>405</v>
      </c>
    </row>
    <row r="16" spans="1:7" x14ac:dyDescent="0.25">
      <c r="B16" t="s">
        <v>15</v>
      </c>
      <c r="C16">
        <v>250</v>
      </c>
      <c r="D16">
        <v>500</v>
      </c>
      <c r="E16">
        <v>750</v>
      </c>
      <c r="F16">
        <v>1100</v>
      </c>
      <c r="G16">
        <v>1505</v>
      </c>
    </row>
    <row r="17" spans="2:7" x14ac:dyDescent="0.25">
      <c r="B17" t="s">
        <v>16</v>
      </c>
      <c r="C17">
        <v>150</v>
      </c>
      <c r="D17">
        <v>150</v>
      </c>
      <c r="E17">
        <v>450</v>
      </c>
      <c r="F17">
        <v>450</v>
      </c>
      <c r="G17">
        <v>310</v>
      </c>
    </row>
    <row r="18" spans="2:7" x14ac:dyDescent="0.25">
      <c r="B18" t="s">
        <v>17</v>
      </c>
      <c r="C18">
        <v>150</v>
      </c>
      <c r="D18">
        <v>300</v>
      </c>
      <c r="E18">
        <v>700</v>
      </c>
      <c r="F18">
        <v>1150</v>
      </c>
      <c r="G18">
        <v>1460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I19" sqref="I19"/>
    </sheetView>
  </sheetViews>
  <sheetFormatPr defaultRowHeight="15" x14ac:dyDescent="0.25"/>
  <cols>
    <col min="5" max="5" width="10.140625" bestFit="1" customWidth="1"/>
  </cols>
  <sheetData>
    <row r="1" spans="1:8" x14ac:dyDescent="0.25">
      <c r="A1" t="s">
        <v>19</v>
      </c>
    </row>
    <row r="4" spans="1:8" x14ac:dyDescent="0.25">
      <c r="A4" t="s">
        <v>20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</row>
    <row r="5" spans="1:8" x14ac:dyDescent="0.25">
      <c r="A5" t="s">
        <v>23</v>
      </c>
      <c r="B5">
        <v>2</v>
      </c>
      <c r="C5">
        <v>300</v>
      </c>
      <c r="D5">
        <v>400</v>
      </c>
      <c r="E5" s="1">
        <v>1</v>
      </c>
      <c r="F5">
        <f>C5/E5</f>
        <v>300</v>
      </c>
      <c r="G5">
        <f>F5/D5</f>
        <v>0.75</v>
      </c>
      <c r="H5">
        <f>F5/C5</f>
        <v>1</v>
      </c>
    </row>
    <row r="6" spans="1:8" x14ac:dyDescent="0.25">
      <c r="A6" t="s">
        <v>21</v>
      </c>
      <c r="B6">
        <v>3</v>
      </c>
      <c r="C6">
        <v>200</v>
      </c>
      <c r="D6">
        <v>180</v>
      </c>
      <c r="E6" s="1">
        <v>1</v>
      </c>
      <c r="F6">
        <f t="shared" ref="F6:F9" si="0">C6/E6</f>
        <v>200</v>
      </c>
      <c r="G6">
        <f t="shared" ref="G6:G9" si="1">F6/D6</f>
        <v>1.1111111111111112</v>
      </c>
      <c r="H6">
        <f t="shared" ref="H6:H9" si="2">F6/C6</f>
        <v>1</v>
      </c>
    </row>
    <row r="7" spans="1:8" x14ac:dyDescent="0.25">
      <c r="A7" t="s">
        <v>22</v>
      </c>
      <c r="B7">
        <v>2</v>
      </c>
      <c r="C7">
        <v>250</v>
      </c>
      <c r="D7">
        <v>300</v>
      </c>
      <c r="E7" s="1">
        <v>1</v>
      </c>
      <c r="F7">
        <f t="shared" si="0"/>
        <v>250</v>
      </c>
      <c r="G7">
        <f t="shared" si="1"/>
        <v>0.83333333333333337</v>
      </c>
      <c r="H7">
        <f t="shared" si="2"/>
        <v>1</v>
      </c>
    </row>
    <row r="8" spans="1:8" x14ac:dyDescent="0.25">
      <c r="A8" t="s">
        <v>24</v>
      </c>
      <c r="B8">
        <v>5</v>
      </c>
      <c r="C8">
        <v>600</v>
      </c>
      <c r="D8">
        <v>400</v>
      </c>
      <c r="E8" s="1">
        <v>0.2</v>
      </c>
      <c r="F8">
        <v>120</v>
      </c>
      <c r="G8">
        <f t="shared" si="1"/>
        <v>0.3</v>
      </c>
      <c r="H8">
        <f t="shared" si="2"/>
        <v>0.2</v>
      </c>
    </row>
    <row r="9" spans="1:8" x14ac:dyDescent="0.25">
      <c r="A9" t="s">
        <v>25</v>
      </c>
      <c r="B9">
        <v>4</v>
      </c>
      <c r="C9">
        <v>400</v>
      </c>
      <c r="D9">
        <v>200</v>
      </c>
      <c r="E9" s="2">
        <v>0.2</v>
      </c>
      <c r="F9">
        <v>80</v>
      </c>
      <c r="G9">
        <f t="shared" si="1"/>
        <v>0.4</v>
      </c>
      <c r="H9">
        <f t="shared" si="2"/>
        <v>0.2</v>
      </c>
    </row>
    <row r="10" spans="1:8" x14ac:dyDescent="0.25">
      <c r="C10">
        <f>SUM(C5:C9)</f>
        <v>1750</v>
      </c>
      <c r="D10">
        <f>SUM(D5:D9)</f>
        <v>1480</v>
      </c>
    </row>
    <row r="12" spans="1:8" x14ac:dyDescent="0.25">
      <c r="A12" t="s">
        <v>33</v>
      </c>
      <c r="E12" t="s">
        <v>36</v>
      </c>
    </row>
    <row r="13" spans="1:8" x14ac:dyDescent="0.25">
      <c r="C13">
        <f xml:space="preserve"> 1430-950</f>
        <v>480</v>
      </c>
    </row>
    <row r="15" spans="1:8" x14ac:dyDescent="0.25">
      <c r="A15" t="s">
        <v>34</v>
      </c>
    </row>
    <row r="16" spans="1:8" x14ac:dyDescent="0.25">
      <c r="B16" t="s">
        <v>35</v>
      </c>
      <c r="C16">
        <f xml:space="preserve"> 530</f>
        <v>530</v>
      </c>
    </row>
    <row r="17" spans="1:5" x14ac:dyDescent="0.25">
      <c r="A17" t="s">
        <v>38</v>
      </c>
      <c r="E17">
        <f>950/1430</f>
        <v>0.66433566433566438</v>
      </c>
    </row>
    <row r="18" spans="1:5" x14ac:dyDescent="0.25">
      <c r="A18" t="s">
        <v>39</v>
      </c>
    </row>
    <row r="19" spans="1:5" x14ac:dyDescent="0.25">
      <c r="D19">
        <f>(1750-950)/0.664</f>
        <v>1204.8192771084337</v>
      </c>
    </row>
    <row r="22" spans="1:5" x14ac:dyDescent="0.25">
      <c r="A22" t="s">
        <v>37</v>
      </c>
    </row>
    <row r="23" spans="1:5" x14ac:dyDescent="0.25">
      <c r="B23">
        <f>1204.819+1480</f>
        <v>2684.819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spisupat</dc:creator>
  <cp:lastModifiedBy>spisupat</cp:lastModifiedBy>
  <dcterms:created xsi:type="dcterms:W3CDTF">2019-07-27T06:38:49Z</dcterms:created>
  <dcterms:modified xsi:type="dcterms:W3CDTF">2019-07-27T07:15:57Z</dcterms:modified>
</cp:coreProperties>
</file>