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SWAR\Downloads\"/>
    </mc:Choice>
  </mc:AlternateContent>
  <xr:revisionPtr revIDLastSave="0" documentId="8_{E836CD99-2686-4229-9BA0-FB907E29CF83}" xr6:coauthVersionLast="47" xr6:coauthVersionMax="47" xr10:uidLastSave="{00000000-0000-0000-0000-000000000000}"/>
  <bookViews>
    <workbookView xWindow="-110" yWindow="-110" windowWidth="19420" windowHeight="10300" xr2:uid="{E9F5B776-6BC0-4C7A-9A9D-C6E63F4B5563}"/>
  </bookViews>
  <sheets>
    <sheet name="creating tables&amp;charts"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1" l="1"/>
  <c r="A17" i="1" s="1"/>
  <c r="A18" i="1" s="1"/>
  <c r="C15" i="1"/>
  <c r="C9" i="1"/>
  <c r="B9" i="1"/>
  <c r="C4" i="1"/>
  <c r="B4" i="1"/>
  <c r="B15" i="1" s="1"/>
  <c r="B18" i="1" l="1"/>
  <c r="A19" i="1"/>
  <c r="A20" i="1" s="1"/>
  <c r="C20" i="1" s="1"/>
  <c r="C18" i="1"/>
  <c r="C16" i="1"/>
  <c r="B19" i="1"/>
  <c r="C19" i="1"/>
  <c r="B17" i="1"/>
  <c r="B16" i="1"/>
  <c r="B13" i="1"/>
  <c r="C17" i="1"/>
  <c r="B20" i="1"/>
</calcChain>
</file>

<file path=xl/sharedStrings.xml><?xml version="1.0" encoding="utf-8"?>
<sst xmlns="http://schemas.openxmlformats.org/spreadsheetml/2006/main" count="24" uniqueCount="22">
  <si>
    <t>cost</t>
  </si>
  <si>
    <t>cherry</t>
  </si>
  <si>
    <t>oak</t>
  </si>
  <si>
    <t>unit cost</t>
  </si>
  <si>
    <t>board feet</t>
  </si>
  <si>
    <t>material cost</t>
  </si>
  <si>
    <t>labour required</t>
  </si>
  <si>
    <t>labour rate</t>
  </si>
  <si>
    <t>labour cost</t>
  </si>
  <si>
    <t>year:</t>
  </si>
  <si>
    <t>year</t>
  </si>
  <si>
    <t xml:space="preserve">Woodworks Bookshelf Co.
In this lesson, we will use tables and charts in Excel to model cost projections numerically and visually for managers. Read the problem below carefully. If you’d like, take notes and start setting up a spreadsheet model of your own. Then, watch the next video in the course to see a solution.
Scenario
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
Build a spreadsheet model that enables the company to experiment with the growth rates in wood and labor costs so that a manager can see, both numerically and graphically, how the costs of bookshelves vary in the next few years.
</t>
  </si>
  <si>
    <t>Resource</t>
  </si>
  <si>
    <t>Cherry</t>
  </si>
  <si>
    <t>Oak</t>
  </si>
  <si>
    <t>Labor</t>
  </si>
  <si>
    <t>Required per Bookshelf</t>
  </si>
  <si>
    <t>Current Unit Cost</t>
  </si>
  <si>
    <t>$5.50</t>
  </si>
  <si>
    <t>$4.30</t>
  </si>
  <si>
    <t>$18.50</t>
  </si>
  <si>
    <t>Anticipated Annual Cost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</si>
</sst>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
    <font>
      <sz val="11"/>
      <color theme="1"/>
      <name val="Calibri"/>
      <family val="2"/>
      <scheme val="minor"/>
    </font>
    <font>
      <b/>
      <sz val="7"/>
      <color rgb="FF1F1F1F"/>
      <name val="Var(--cds-font-family-source-sa"/>
    </font>
    <font>
      <sz val="7"/>
      <color rgb="FF1F1F1F"/>
      <name val="Var(--cds-font-family-source-sa"/>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applyAlignment="1">
      <alignment horizontal="center"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10" fontId="2" fillId="2" borderId="0" xfId="0" applyNumberFormat="1" applyFont="1" applyFill="1" applyAlignment="1">
      <alignment horizontal="left" vertical="center" wrapText="1"/>
    </xf>
    <xf numFmtId="0" fontId="0" fillId="0" borderId="0" xfId="0" applyAlignment="1">
      <alignment wrapText="1"/>
    </xf>
  </cellXfs>
  <cellStyles count="1">
    <cellStyle name="Normal" xfId="0" builtinId="0"/>
  </cellStyles>
  <dxfs count="4">
    <dxf>
      <font>
        <b val="0"/>
        <i val="0"/>
        <strike val="0"/>
        <condense val="0"/>
        <extend val="0"/>
        <outline val="0"/>
        <shadow val="0"/>
        <u val="none"/>
        <vertAlign val="baseline"/>
        <sz val="7"/>
        <color rgb="FF1F1F1F"/>
        <name val="Var(--cds-font-family-source-sa"/>
        <scheme val="none"/>
      </font>
      <fill>
        <patternFill patternType="solid">
          <fgColor indexed="64"/>
          <bgColor rgb="FFFFFFFF"/>
        </patternFill>
      </fill>
      <alignment horizontal="left" vertical="center" textRotation="0" wrapText="1" indent="0" justifyLastLine="0" shrinkToFit="0" readingOrder="0"/>
    </dxf>
    <dxf>
      <font>
        <b/>
        <i val="0"/>
        <strike val="0"/>
        <condense val="0"/>
        <extend val="0"/>
        <outline val="0"/>
        <shadow val="0"/>
        <u val="none"/>
        <vertAlign val="baseline"/>
        <sz val="7"/>
        <color rgb="FF1F1F1F"/>
        <name val="Var(--cds-font-family-source-sa"/>
        <scheme val="none"/>
      </font>
      <fill>
        <patternFill patternType="solid">
          <fgColor indexed="64"/>
          <bgColor rgb="FFFFFFFF"/>
        </patternFill>
      </fill>
      <alignment horizontal="left" vertical="center" textRotation="0" wrapText="1" indent="0" justifyLastLine="0" shrinkToFit="0" readingOrder="0"/>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'creating tables&amp;charts'!$C$15:$C$20</c:f>
              <c:numCache>
                <c:formatCode>_-[$$-409]* #,##0.00_ ;_-[$$-409]* \-#,##0.00\ ;_-[$$-409]* "-"??_ ;_-@_ </c:formatCode>
                <c:ptCount val="6"/>
                <c:pt idx="0">
                  <c:v>425</c:v>
                </c:pt>
                <c:pt idx="1">
                  <c:v>431.63299999999998</c:v>
                </c:pt>
                <c:pt idx="2">
                  <c:v>438.36988099999991</c:v>
                </c:pt>
                <c:pt idx="3">
                  <c:v>445.21227577699983</c:v>
                </c:pt>
                <c:pt idx="4">
                  <c:v>452.16184286720875</c:v>
                </c:pt>
                <c:pt idx="5">
                  <c:v>459.22026697398127</c:v>
                </c:pt>
              </c:numCache>
            </c:numRef>
          </c:val>
          <c:extLst>
            <c:ext xmlns:c16="http://schemas.microsoft.com/office/drawing/2014/chart" uri="{C3380CC4-5D6E-409C-BE32-E72D297353CC}">
              <c16:uniqueId val="{00000000-CC69-4271-B3AF-1421408CADA4}"/>
            </c:ext>
          </c:extLst>
        </c:ser>
        <c:dLbls>
          <c:showLegendKey val="0"/>
          <c:showVal val="0"/>
          <c:showCatName val="0"/>
          <c:showSerName val="0"/>
          <c:showPercent val="0"/>
          <c:showBubbleSize val="0"/>
        </c:dLbls>
        <c:gapWidth val="219"/>
        <c:overlap val="-27"/>
        <c:axId val="1841081360"/>
        <c:axId val="1952451856"/>
      </c:barChart>
      <c:catAx>
        <c:axId val="18410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51856"/>
        <c:crosses val="autoZero"/>
        <c:auto val="1"/>
        <c:lblAlgn val="ctr"/>
        <c:lblOffset val="100"/>
        <c:noMultiLvlLbl val="0"/>
      </c:catAx>
      <c:valAx>
        <c:axId val="195245185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8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'creating tables&amp;charts'!$B$15:$B$20</c:f>
              <c:numCache>
                <c:formatCode>_-[$$-409]* #,##0.00_ ;_-[$$-409]* \-#,##0.00\ ;_-[$$-409]* "-"??_ ;_-@_ </c:formatCode>
                <c:ptCount val="6"/>
                <c:pt idx="0">
                  <c:v>461</c:v>
                </c:pt>
                <c:pt idx="1">
                  <c:v>469.4</c:v>
                </c:pt>
                <c:pt idx="2">
                  <c:v>477.96163999999993</c:v>
                </c:pt>
                <c:pt idx="3">
                  <c:v>486.68819995999991</c:v>
                </c:pt>
                <c:pt idx="4">
                  <c:v>495.58302956803982</c:v>
                </c:pt>
                <c:pt idx="5">
                  <c:v>504.64954977880774</c:v>
                </c:pt>
              </c:numCache>
            </c:numRef>
          </c:val>
          <c:extLst>
            <c:ext xmlns:c16="http://schemas.microsoft.com/office/drawing/2014/chart" uri="{C3380CC4-5D6E-409C-BE32-E72D297353CC}">
              <c16:uniqueId val="{00000000-8797-49B6-9930-33DBE6DD0A30}"/>
            </c:ext>
          </c:extLst>
        </c:ser>
        <c:dLbls>
          <c:showLegendKey val="0"/>
          <c:showVal val="0"/>
          <c:showCatName val="0"/>
          <c:showSerName val="0"/>
          <c:showPercent val="0"/>
          <c:showBubbleSize val="0"/>
        </c:dLbls>
        <c:gapWidth val="219"/>
        <c:overlap val="-27"/>
        <c:axId val="1957253984"/>
        <c:axId val="1838903936"/>
      </c:barChart>
      <c:catAx>
        <c:axId val="195725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903936"/>
        <c:crosses val="autoZero"/>
        <c:auto val="1"/>
        <c:lblAlgn val="ctr"/>
        <c:lblOffset val="100"/>
        <c:noMultiLvlLbl val="0"/>
      </c:catAx>
      <c:valAx>
        <c:axId val="183890393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53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 both oak and cherry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'creating tables&amp;charts'!$B$14</c:f>
              <c:strCache>
                <c:ptCount val="1"/>
                <c:pt idx="0">
                  <c:v>cherry</c:v>
                </c:pt>
              </c:strCache>
            </c:strRef>
          </c:tx>
          <c:spPr>
            <a:ln w="28575" cap="rnd">
              <a:solidFill>
                <a:schemeClr val="accent1"/>
              </a:solidFill>
              <a:round/>
            </a:ln>
            <a:effectLst/>
          </c:spPr>
          <c:marker>
            <c:symbol val="none"/>
          </c:marker>
          <c:cat>
            <c:numRef>
              <c:f>'creating tables&amp;charts'!$A$15:$A$20</c:f>
              <c:numCache>
                <c:formatCode>General</c:formatCode>
                <c:ptCount val="6"/>
                <c:pt idx="0">
                  <c:v>0</c:v>
                </c:pt>
                <c:pt idx="1">
                  <c:v>1</c:v>
                </c:pt>
                <c:pt idx="2">
                  <c:v>2</c:v>
                </c:pt>
                <c:pt idx="3">
                  <c:v>3</c:v>
                </c:pt>
                <c:pt idx="4">
                  <c:v>4</c:v>
                </c:pt>
                <c:pt idx="5">
                  <c:v>5</c:v>
                </c:pt>
              </c:numCache>
            </c:numRef>
          </c:cat>
          <c:val>
            <c:numRef>
              <c:f>'creating tables&amp;charts'!$B$15:$B$20</c:f>
              <c:numCache>
                <c:formatCode>_-[$$-409]* #,##0.00_ ;_-[$$-409]* \-#,##0.00\ ;_-[$$-409]* "-"??_ ;_-@_ </c:formatCode>
                <c:ptCount val="6"/>
                <c:pt idx="0">
                  <c:v>461</c:v>
                </c:pt>
                <c:pt idx="1">
                  <c:v>469.4</c:v>
                </c:pt>
                <c:pt idx="2">
                  <c:v>477.96163999999993</c:v>
                </c:pt>
                <c:pt idx="3">
                  <c:v>486.68819995999991</c:v>
                </c:pt>
                <c:pt idx="4">
                  <c:v>495.58302956803982</c:v>
                </c:pt>
                <c:pt idx="5">
                  <c:v>504.64954977880774</c:v>
                </c:pt>
              </c:numCache>
            </c:numRef>
          </c:val>
          <c:smooth val="0"/>
          <c:extLst>
            <c:ext xmlns:c16="http://schemas.microsoft.com/office/drawing/2014/chart" uri="{C3380CC4-5D6E-409C-BE32-E72D297353CC}">
              <c16:uniqueId val="{00000000-B796-4DA3-8B78-B857037BF9D7}"/>
            </c:ext>
          </c:extLst>
        </c:ser>
        <c:ser>
          <c:idx val="1"/>
          <c:order val="1"/>
          <c:tx>
            <c:strRef>
              <c:f>'creating tables&amp;charts'!$C$14</c:f>
              <c:strCache>
                <c:ptCount val="1"/>
                <c:pt idx="0">
                  <c:v>oak</c:v>
                </c:pt>
              </c:strCache>
            </c:strRef>
          </c:tx>
          <c:spPr>
            <a:ln w="28575" cap="rnd">
              <a:solidFill>
                <a:schemeClr val="accent2"/>
              </a:solidFill>
              <a:round/>
            </a:ln>
            <a:effectLst/>
          </c:spPr>
          <c:marker>
            <c:symbol val="none"/>
          </c:marker>
          <c:cat>
            <c:numRef>
              <c:f>'creating tables&amp;charts'!$A$15:$A$20</c:f>
              <c:numCache>
                <c:formatCode>General</c:formatCode>
                <c:ptCount val="6"/>
                <c:pt idx="0">
                  <c:v>0</c:v>
                </c:pt>
                <c:pt idx="1">
                  <c:v>1</c:v>
                </c:pt>
                <c:pt idx="2">
                  <c:v>2</c:v>
                </c:pt>
                <c:pt idx="3">
                  <c:v>3</c:v>
                </c:pt>
                <c:pt idx="4">
                  <c:v>4</c:v>
                </c:pt>
                <c:pt idx="5">
                  <c:v>5</c:v>
                </c:pt>
              </c:numCache>
            </c:numRef>
          </c:cat>
          <c:val>
            <c:numRef>
              <c:f>'creating tables&amp;charts'!$C$15:$C$20</c:f>
              <c:numCache>
                <c:formatCode>_-[$$-409]* #,##0.00_ ;_-[$$-409]* \-#,##0.00\ ;_-[$$-409]* "-"??_ ;_-@_ </c:formatCode>
                <c:ptCount val="6"/>
                <c:pt idx="0">
                  <c:v>425</c:v>
                </c:pt>
                <c:pt idx="1">
                  <c:v>431.63299999999998</c:v>
                </c:pt>
                <c:pt idx="2">
                  <c:v>438.36988099999991</c:v>
                </c:pt>
                <c:pt idx="3">
                  <c:v>445.21227577699983</c:v>
                </c:pt>
                <c:pt idx="4">
                  <c:v>452.16184286720875</c:v>
                </c:pt>
                <c:pt idx="5">
                  <c:v>459.22026697398127</c:v>
                </c:pt>
              </c:numCache>
            </c:numRef>
          </c:val>
          <c:smooth val="0"/>
          <c:extLst>
            <c:ext xmlns:c16="http://schemas.microsoft.com/office/drawing/2014/chart" uri="{C3380CC4-5D6E-409C-BE32-E72D297353CC}">
              <c16:uniqueId val="{00000001-B796-4DA3-8B78-B857037BF9D7}"/>
            </c:ext>
          </c:extLst>
        </c:ser>
        <c:dLbls>
          <c:showLegendKey val="0"/>
          <c:showVal val="0"/>
          <c:showCatName val="0"/>
          <c:showSerName val="0"/>
          <c:showPercent val="0"/>
          <c:showBubbleSize val="0"/>
        </c:dLbls>
        <c:smooth val="0"/>
        <c:axId val="1960786208"/>
        <c:axId val="1826995312"/>
      </c:lineChart>
      <c:catAx>
        <c:axId val="196078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95312"/>
        <c:crosses val="autoZero"/>
        <c:auto val="1"/>
        <c:lblAlgn val="ctr"/>
        <c:lblOffset val="100"/>
        <c:noMultiLvlLbl val="0"/>
      </c:catAx>
      <c:valAx>
        <c:axId val="182699531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8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22225</xdr:colOff>
      <xdr:row>3</xdr:row>
      <xdr:rowOff>22225</xdr:rowOff>
    </xdr:from>
    <xdr:to>
      <xdr:col>12</xdr:col>
      <xdr:colOff>327025</xdr:colOff>
      <xdr:row>18</xdr:row>
      <xdr:rowOff>3175</xdr:rowOff>
    </xdr:to>
    <xdr:graphicFrame macro="">
      <xdr:nvGraphicFramePr>
        <xdr:cNvPr id="2" name="Chart 1">
          <a:extLst>
            <a:ext uri="{FF2B5EF4-FFF2-40B4-BE49-F238E27FC236}">
              <a16:creationId xmlns:a16="http://schemas.microsoft.com/office/drawing/2014/main" id="{0E5C80E9-F8C0-4CF9-A02E-C5EAD02D2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358775</xdr:colOff>
      <xdr:row>3</xdr:row>
      <xdr:rowOff>22225</xdr:rowOff>
    </xdr:from>
    <xdr:to>
      <xdr:col>21</xdr:col>
      <xdr:colOff>53975</xdr:colOff>
      <xdr:row>18</xdr:row>
      <xdr:rowOff>3175</xdr:rowOff>
    </xdr:to>
    <xdr:graphicFrame macro="">
      <xdr:nvGraphicFramePr>
        <xdr:cNvPr id="3" name="Chart 2">
          <a:extLst>
            <a:ext uri="{FF2B5EF4-FFF2-40B4-BE49-F238E27FC236}">
              <a16:creationId xmlns:a16="http://schemas.microsoft.com/office/drawing/2014/main" id="{C8BAA8CD-93EF-41B7-812F-932DCB2F7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168275</xdr:colOff>
      <xdr:row>19</xdr:row>
      <xdr:rowOff>104775</xdr:rowOff>
    </xdr:from>
    <xdr:to>
      <xdr:col>11</xdr:col>
      <xdr:colOff>473075</xdr:colOff>
      <xdr:row>34</xdr:row>
      <xdr:rowOff>85725</xdr:rowOff>
    </xdr:to>
    <xdr:graphicFrame macro="">
      <xdr:nvGraphicFramePr>
        <xdr:cNvPr id="4" name="Chart 3">
          <a:extLst>
            <a:ext uri="{FF2B5EF4-FFF2-40B4-BE49-F238E27FC236}">
              <a16:creationId xmlns:a16="http://schemas.microsoft.com/office/drawing/2014/main" id="{347910F7-3F9A-4BD7-B223-B1C3AE0CC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89a4c51bac572062/Documents/coursera.xlsx" TargetMode="External"/><Relationship Id="rId1" Type="http://schemas.openxmlformats.org/officeDocument/2006/relationships/externalLinkPath" Target="https://d.docs.live.net/89a4c51bac572062/Documents/course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udget spreadsheet model"/>
      <sheetName val="setup to build a business model"/>
      <sheetName val="creating tables&amp;charts"/>
      <sheetName val="modeling Uncertain demand"/>
      <sheetName val="modeling profit&amp;breakeven point"/>
      <sheetName val="ex(modeling uncertain demand)"/>
      <sheetName val="modeling using whatIf"/>
      <sheetName val="modeling demand&amp;price"/>
      <sheetName val="ex(modeling demand&amp;price)"/>
      <sheetName val="modeling NPV"/>
      <sheetName val="ex(modeling NPV)"/>
      <sheetName val="quiz#3"/>
      <sheetName val="quiz#3 part2"/>
      <sheetName val="Linear programming"/>
      <sheetName val="ex(linear programming"/>
      <sheetName val="lp and net profit"/>
      <sheetName val="LP &amp; INVESTEMENT"/>
      <sheetName val="assignment(LP)"/>
      <sheetName val="ex(Assignment problem)"/>
      <sheetName val="Transportation prblm"/>
      <sheetName val="HIRE ASSIGNMENTS"/>
      <sheetName val="ex(hire assignments)"/>
      <sheetName val="week 5 assignment"/>
      <sheetName val="Integer Programming(Pure)"/>
      <sheetName val="MIXED INTEGER PROGRAMMING"/>
      <sheetName val="ex(Integer Programming)"/>
      <sheetName val="Binary programming"/>
      <sheetName val="ex(Binary Integer programming)"/>
      <sheetName val="ex(non-linear programming)"/>
      <sheetName val="#week 6"/>
      <sheetName val="FINAL PROJECT"/>
    </sheetNames>
    <sheetDataSet>
      <sheetData sheetId="0"/>
      <sheetData sheetId="1"/>
      <sheetData sheetId="2">
        <row r="14">
          <cell r="B14" t="str">
            <v>cherry</v>
          </cell>
          <cell r="C14" t="str">
            <v>oak</v>
          </cell>
        </row>
        <row r="15">
          <cell r="A15">
            <v>0</v>
          </cell>
          <cell r="B15">
            <v>461</v>
          </cell>
          <cell r="C15">
            <v>425</v>
          </cell>
        </row>
        <row r="16">
          <cell r="A16">
            <v>1</v>
          </cell>
          <cell r="B16">
            <v>469.4</v>
          </cell>
          <cell r="C16">
            <v>431.63299999999998</v>
          </cell>
        </row>
        <row r="17">
          <cell r="A17">
            <v>2</v>
          </cell>
          <cell r="B17">
            <v>477.96163999999993</v>
          </cell>
          <cell r="C17">
            <v>438.36988099999991</v>
          </cell>
        </row>
        <row r="18">
          <cell r="A18">
            <v>3</v>
          </cell>
          <cell r="B18">
            <v>486.68819995999991</v>
          </cell>
          <cell r="C18">
            <v>445.21227577699983</v>
          </cell>
        </row>
        <row r="19">
          <cell r="A19">
            <v>4</v>
          </cell>
          <cell r="B19">
            <v>495.58302956803982</v>
          </cell>
          <cell r="C19">
            <v>452.16184286720875</v>
          </cell>
        </row>
        <row r="20">
          <cell r="A20">
            <v>5</v>
          </cell>
          <cell r="B20">
            <v>504.64954977880774</v>
          </cell>
          <cell r="C20">
            <v>459.22026697398127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504653-9B75-4B76-BCD8-7776C07CAAC5}" name="Table2" displayName="Table2" ref="A14:C20" totalsRowShown="0">
  <autoFilter ref="A14:C20" xr:uid="{0654EFD9-ED51-4FB0-9C75-35EAD69AEA69}"/>
  <tableColumns count="3">
    <tableColumn id="1" xr3:uid="{B51F71B9-339F-4375-AC1B-C41109105BFD}" name="year">
      <calculatedColumnFormula>A14+1</calculatedColumnFormula>
    </tableColumn>
    <tableColumn id="2" xr3:uid="{7B6CD960-A647-464F-A56D-6669607199CC}" name="cherry" dataDxfId="3">
      <calculatedColumnFormula>$B$4*(1+2.4%)^A15+$B$9*(1+1.5%)^A15</calculatedColumnFormula>
    </tableColumn>
    <tableColumn id="3" xr3:uid="{24FD4BAF-FE14-4319-A09D-ECEDB48F3AF0}" name="oak" dataDxfId="2">
      <calculatedColumnFormula>$C$4*(1+1.7%)^A15+$C$9*(1+1.5%)^A15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15359C-9DA8-4C99-9C14-63AA4370A2C8}" name="Table1" displayName="Table1" ref="A26:D29" totalsRowShown="0" headerRowDxfId="1">
  <autoFilter ref="A26:D29" xr:uid="{50497A67-5D66-4DAB-B0A3-71E22DE12A60}"/>
  <tableColumns count="4">
    <tableColumn id="1" xr3:uid="{227C81C5-9C7B-4DB0-A274-AA8B9BE28D6A}" name="Resource" dataDxfId="0"/>
    <tableColumn id="2" xr3:uid="{DEEB94AA-5726-4C08-B761-0754A5A6DAAD}" name="Cherry"/>
    <tableColumn id="3" xr3:uid="{EE5F5982-C438-45DD-B937-175E114FB422}" name="Oak"/>
    <tableColumn id="4" xr3:uid="{970950F6-C247-4A83-BBEB-E53F02DEC003}" name="Labo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28496A-BF61-42AA-B056-A3BBBEA07E05}" name="Table3" displayName="Table3" ref="A1:C4" totalsRowShown="0">
  <autoFilter ref="A1:C4" xr:uid="{4E25E8C9-9D1B-473F-947E-89609138C081}"/>
  <tableColumns count="3">
    <tableColumn id="1" xr3:uid="{CAC029BA-E3C2-453F-985C-2E4980213455}" name="cost"/>
    <tableColumn id="2" xr3:uid="{8CF0DD65-955B-40B0-B353-78FFA9C32D89}" name="cherry"/>
    <tableColumn id="3" xr3:uid="{6B02E917-55AA-4461-BFB2-C8C23DBA3A44}" name="oak"/>
  </tableColumns>
  <tableStyleInfo name="TableStyleLight11"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0CE2-4827-4A3B-B88F-7E1152D0AED1}">
  <dimension ref="A1:W42"/>
  <sheetViews>
    <sheetView tabSelected="1" topLeftCell="A10" zoomScale="94" zoomScaleNormal="99" workbookViewId="0">
      <selection activeCell="A14" sqref="A14:C20"/>
    </sheetView>
  </sheetViews>
  <sheetFormatPr defaultRowHeight="14.5"/>
  <cols>
    <col min="1" max="1" width="13.90625" customWidth="1"/>
    <col min="2" max="2" width="10.90625" bestFit="1" customWidth="1"/>
  </cols>
  <sheetData>
    <row r="1" spans="1:3">
      <c r="A1" t="s">
        <v>0</v>
      </c>
      <c r="B1" t="s">
        <v>1</v>
      </c>
      <c r="C1" t="s">
        <v>2</v>
      </c>
    </row>
    <row r="2" spans="1:3">
      <c r="A2" t="s">
        <v>3</v>
      </c>
      <c r="B2" s="1">
        <v>5.5</v>
      </c>
      <c r="C2" s="1">
        <v>4.3</v>
      </c>
    </row>
    <row r="3" spans="1:3">
      <c r="A3" t="s">
        <v>4</v>
      </c>
      <c r="B3">
        <v>30</v>
      </c>
      <c r="C3">
        <v>30</v>
      </c>
    </row>
    <row r="4" spans="1:3">
      <c r="A4" t="s">
        <v>5</v>
      </c>
      <c r="B4" s="1">
        <f>B2*B3</f>
        <v>165</v>
      </c>
      <c r="C4" s="1">
        <f>C2*C3</f>
        <v>129</v>
      </c>
    </row>
    <row r="7" spans="1:3">
      <c r="A7" t="s">
        <v>6</v>
      </c>
      <c r="B7">
        <v>16</v>
      </c>
      <c r="C7">
        <v>16</v>
      </c>
    </row>
    <row r="8" spans="1:3">
      <c r="A8" t="s">
        <v>7</v>
      </c>
      <c r="B8" s="1">
        <v>18.5</v>
      </c>
      <c r="C8" s="1">
        <v>18.5</v>
      </c>
    </row>
    <row r="9" spans="1:3">
      <c r="A9" t="s">
        <v>8</v>
      </c>
      <c r="B9" s="1">
        <f>B7*B8</f>
        <v>296</v>
      </c>
      <c r="C9" s="1">
        <f>C7*B8</f>
        <v>296</v>
      </c>
    </row>
    <row r="12" spans="1:3">
      <c r="A12" t="s">
        <v>9</v>
      </c>
      <c r="B12">
        <v>2</v>
      </c>
    </row>
    <row r="13" spans="1:3">
      <c r="B13" s="1">
        <f>(B4)*((1+2.4/100)^B12)+B9*((1+1.5/100)^B12)</f>
        <v>477.96163999999993</v>
      </c>
    </row>
    <row r="14" spans="1:3">
      <c r="A14" t="s">
        <v>10</v>
      </c>
      <c r="B14" t="s">
        <v>1</v>
      </c>
      <c r="C14" t="s">
        <v>2</v>
      </c>
    </row>
    <row r="15" spans="1:3">
      <c r="A15">
        <v>0</v>
      </c>
      <c r="B15" s="1">
        <f>$B$4*(1+2.4%)^A15+$B$9*(1+1.5%)^A15</f>
        <v>461</v>
      </c>
      <c r="C15" s="1">
        <f>$C$4*(1+1.7%)^A15+$C$9*(1+1.5%)^A15</f>
        <v>425</v>
      </c>
    </row>
    <row r="16" spans="1:3">
      <c r="A16">
        <f>A15+1</f>
        <v>1</v>
      </c>
      <c r="B16" s="1">
        <f>$B$4*(1+2.4%)^A16+$B$9*(1+1.5%)^A16</f>
        <v>469.4</v>
      </c>
      <c r="C16" s="1">
        <f t="shared" ref="C16:C20" si="0">$C$4*(1+1.7%)^A16+$C$9*(1+1.5%)^A16</f>
        <v>431.63299999999998</v>
      </c>
    </row>
    <row r="17" spans="1:23">
      <c r="A17">
        <f t="shared" ref="A17:A20" si="1">A16+1</f>
        <v>2</v>
      </c>
      <c r="B17" s="1">
        <f t="shared" ref="B17:B20" si="2">$B$4*(1+2.4%)^A17+$B$9*(1+1.5%)^A17</f>
        <v>477.96163999999993</v>
      </c>
      <c r="C17" s="1">
        <f t="shared" si="0"/>
        <v>438.36988099999991</v>
      </c>
    </row>
    <row r="18" spans="1:23">
      <c r="A18">
        <f t="shared" si="1"/>
        <v>3</v>
      </c>
      <c r="B18" s="1">
        <f t="shared" si="2"/>
        <v>486.68819995999991</v>
      </c>
      <c r="C18" s="1">
        <f t="shared" si="0"/>
        <v>445.21227577699983</v>
      </c>
    </row>
    <row r="19" spans="1:23">
      <c r="A19">
        <f t="shared" si="1"/>
        <v>4</v>
      </c>
      <c r="B19" s="1">
        <f t="shared" si="2"/>
        <v>495.58302956803982</v>
      </c>
      <c r="C19" s="1">
        <f t="shared" si="0"/>
        <v>452.16184286720875</v>
      </c>
    </row>
    <row r="20" spans="1:23" ht="14.5" customHeight="1">
      <c r="A20">
        <f t="shared" si="1"/>
        <v>5</v>
      </c>
      <c r="B20" s="1">
        <f t="shared" si="2"/>
        <v>504.64954977880774</v>
      </c>
      <c r="C20" s="1">
        <f t="shared" si="0"/>
        <v>459.22026697398127</v>
      </c>
      <c r="M20" s="2" t="s">
        <v>11</v>
      </c>
      <c r="N20" s="2"/>
      <c r="O20" s="2"/>
      <c r="P20" s="2"/>
      <c r="Q20" s="2"/>
      <c r="R20" s="2"/>
      <c r="S20" s="2"/>
      <c r="T20" s="2"/>
      <c r="U20" s="2"/>
      <c r="V20" s="2"/>
      <c r="W20" s="2"/>
    </row>
    <row r="21" spans="1:23" ht="14.5" customHeight="1">
      <c r="M21" s="2"/>
      <c r="N21" s="2"/>
      <c r="O21" s="2"/>
      <c r="P21" s="2"/>
      <c r="Q21" s="2"/>
      <c r="R21" s="2"/>
      <c r="S21" s="2"/>
      <c r="T21" s="2"/>
      <c r="U21" s="2"/>
      <c r="V21" s="2"/>
      <c r="W21" s="2"/>
    </row>
    <row r="22" spans="1:23">
      <c r="M22" s="2"/>
      <c r="N22" s="2"/>
      <c r="O22" s="2"/>
      <c r="P22" s="2"/>
      <c r="Q22" s="2"/>
      <c r="R22" s="2"/>
      <c r="S22" s="2"/>
      <c r="T22" s="2"/>
      <c r="U22" s="2"/>
      <c r="V22" s="2"/>
      <c r="W22" s="2"/>
    </row>
    <row r="23" spans="1:23">
      <c r="M23" s="2"/>
      <c r="N23" s="2"/>
      <c r="O23" s="2"/>
      <c r="P23" s="2"/>
      <c r="Q23" s="2"/>
      <c r="R23" s="2"/>
      <c r="S23" s="2"/>
      <c r="T23" s="2"/>
      <c r="U23" s="2"/>
      <c r="V23" s="2"/>
      <c r="W23" s="2"/>
    </row>
    <row r="24" spans="1:23">
      <c r="M24" s="2"/>
      <c r="N24" s="2"/>
      <c r="O24" s="2"/>
      <c r="P24" s="2"/>
      <c r="Q24" s="2"/>
      <c r="R24" s="2"/>
      <c r="S24" s="2"/>
      <c r="T24" s="2"/>
      <c r="U24" s="2"/>
      <c r="V24" s="2"/>
      <c r="W24" s="2"/>
    </row>
    <row r="25" spans="1:23">
      <c r="M25" s="2"/>
      <c r="N25" s="2"/>
      <c r="O25" s="2"/>
      <c r="P25" s="2"/>
      <c r="Q25" s="2"/>
      <c r="R25" s="2"/>
      <c r="S25" s="2"/>
      <c r="T25" s="2"/>
      <c r="U25" s="2"/>
      <c r="V25" s="2"/>
      <c r="W25" s="2"/>
    </row>
    <row r="26" spans="1:23">
      <c r="A26" s="3" t="s">
        <v>12</v>
      </c>
      <c r="B26" s="3" t="s">
        <v>13</v>
      </c>
      <c r="C26" s="3" t="s">
        <v>14</v>
      </c>
      <c r="D26" s="3" t="s">
        <v>15</v>
      </c>
      <c r="M26" s="2"/>
      <c r="N26" s="2"/>
      <c r="O26" s="2"/>
      <c r="P26" s="2"/>
      <c r="Q26" s="2"/>
      <c r="R26" s="2"/>
      <c r="S26" s="2"/>
      <c r="T26" s="2"/>
      <c r="U26" s="2"/>
      <c r="V26" s="2"/>
      <c r="W26" s="2"/>
    </row>
    <row r="27" spans="1:23" ht="18">
      <c r="A27" s="4" t="s">
        <v>16</v>
      </c>
      <c r="B27" s="4">
        <v>30</v>
      </c>
      <c r="C27" s="4">
        <v>30</v>
      </c>
      <c r="D27" s="4">
        <v>16</v>
      </c>
      <c r="M27" s="2"/>
      <c r="N27" s="2"/>
      <c r="O27" s="2"/>
      <c r="P27" s="2"/>
      <c r="Q27" s="2"/>
      <c r="R27" s="2"/>
      <c r="S27" s="2"/>
      <c r="T27" s="2"/>
      <c r="U27" s="2"/>
      <c r="V27" s="2"/>
      <c r="W27" s="2"/>
    </row>
    <row r="28" spans="1:23">
      <c r="A28" s="4" t="s">
        <v>17</v>
      </c>
      <c r="B28" s="4" t="s">
        <v>18</v>
      </c>
      <c r="C28" s="4" t="s">
        <v>19</v>
      </c>
      <c r="D28" s="4" t="s">
        <v>20</v>
      </c>
      <c r="M28" s="2"/>
      <c r="N28" s="2"/>
      <c r="O28" s="2"/>
      <c r="P28" s="2"/>
      <c r="Q28" s="2"/>
      <c r="R28" s="2"/>
      <c r="S28" s="2"/>
      <c r="T28" s="2"/>
      <c r="U28" s="2"/>
      <c r="V28" s="2"/>
      <c r="W28" s="2"/>
    </row>
    <row r="29" spans="1:23" ht="18">
      <c r="A29" s="4" t="s">
        <v>21</v>
      </c>
      <c r="B29" s="5">
        <v>2.4E-2</v>
      </c>
      <c r="C29" s="5">
        <v>1.7000000000000001E-2</v>
      </c>
      <c r="D29" s="5">
        <v>1.4999999999999999E-2</v>
      </c>
      <c r="M29" s="2"/>
      <c r="N29" s="2"/>
      <c r="O29" s="2"/>
      <c r="P29" s="2"/>
      <c r="Q29" s="2"/>
      <c r="R29" s="2"/>
      <c r="S29" s="2"/>
      <c r="T29" s="2"/>
      <c r="U29" s="2"/>
      <c r="V29" s="2"/>
      <c r="W29" s="2"/>
    </row>
    <row r="30" spans="1:23">
      <c r="M30" s="2"/>
      <c r="N30" s="2"/>
      <c r="O30" s="2"/>
      <c r="P30" s="2"/>
      <c r="Q30" s="2"/>
      <c r="R30" s="2"/>
      <c r="S30" s="2"/>
      <c r="T30" s="2"/>
      <c r="U30" s="2"/>
      <c r="V30" s="2"/>
      <c r="W30" s="2"/>
    </row>
    <row r="31" spans="1:23">
      <c r="M31" s="2"/>
      <c r="N31" s="2"/>
      <c r="O31" s="2"/>
      <c r="P31" s="2"/>
      <c r="Q31" s="2"/>
      <c r="R31" s="2"/>
      <c r="S31" s="2"/>
      <c r="T31" s="2"/>
      <c r="U31" s="2"/>
      <c r="V31" s="2"/>
      <c r="W31" s="2"/>
    </row>
    <row r="32" spans="1:23">
      <c r="B32" s="1"/>
      <c r="C32" s="1"/>
      <c r="M32" s="2"/>
      <c r="N32" s="2"/>
      <c r="O32" s="2"/>
      <c r="P32" s="2"/>
      <c r="Q32" s="2"/>
      <c r="R32" s="2"/>
      <c r="S32" s="2"/>
      <c r="T32" s="2"/>
      <c r="U32" s="2"/>
      <c r="V32" s="2"/>
      <c r="W32" s="2"/>
    </row>
    <row r="33" spans="2:23">
      <c r="B33" s="1"/>
      <c r="C33" s="1"/>
      <c r="M33" s="2"/>
      <c r="N33" s="2"/>
      <c r="O33" s="2"/>
      <c r="P33" s="2"/>
      <c r="Q33" s="2"/>
      <c r="R33" s="2"/>
      <c r="S33" s="2"/>
      <c r="T33" s="2"/>
      <c r="U33" s="2"/>
      <c r="V33" s="2"/>
      <c r="W33" s="2"/>
    </row>
    <row r="34" spans="2:23">
      <c r="B34" s="1"/>
      <c r="C34" s="1"/>
      <c r="M34" s="2"/>
      <c r="N34" s="2"/>
      <c r="O34" s="2"/>
      <c r="P34" s="2"/>
      <c r="Q34" s="2"/>
      <c r="R34" s="2"/>
      <c r="S34" s="2"/>
      <c r="T34" s="2"/>
      <c r="U34" s="2"/>
      <c r="V34" s="2"/>
      <c r="W34" s="2"/>
    </row>
    <row r="35" spans="2:23">
      <c r="B35" s="1"/>
      <c r="C35" s="1"/>
      <c r="M35" s="2"/>
      <c r="N35" s="2"/>
      <c r="O35" s="2"/>
      <c r="P35" s="2"/>
      <c r="Q35" s="2"/>
      <c r="R35" s="2"/>
      <c r="S35" s="2"/>
      <c r="T35" s="2"/>
      <c r="U35" s="2"/>
      <c r="V35" s="2"/>
      <c r="W35" s="2"/>
    </row>
    <row r="36" spans="2:23">
      <c r="B36" s="1"/>
      <c r="C36" s="1"/>
      <c r="N36" s="6"/>
      <c r="O36" s="6"/>
      <c r="P36" s="6"/>
      <c r="Q36" s="6"/>
      <c r="R36" s="6"/>
      <c r="S36" s="6"/>
      <c r="T36" s="6"/>
      <c r="U36" s="6"/>
      <c r="V36" s="6"/>
    </row>
    <row r="37" spans="2:23">
      <c r="B37" s="1"/>
      <c r="C37" s="1"/>
      <c r="N37" s="6"/>
      <c r="O37" s="6"/>
      <c r="P37" s="6"/>
      <c r="Q37" s="6"/>
      <c r="R37" s="6"/>
      <c r="S37" s="6"/>
      <c r="T37" s="6"/>
      <c r="U37" s="6"/>
      <c r="V37" s="6"/>
    </row>
    <row r="38" spans="2:23">
      <c r="N38" s="6"/>
      <c r="O38" s="6"/>
      <c r="P38" s="6"/>
      <c r="Q38" s="6"/>
      <c r="R38" s="6"/>
      <c r="S38" s="6"/>
      <c r="T38" s="6"/>
      <c r="U38" s="6"/>
      <c r="V38" s="6"/>
    </row>
    <row r="39" spans="2:23">
      <c r="N39" s="6"/>
      <c r="O39" s="6"/>
      <c r="P39" s="6"/>
      <c r="Q39" s="6"/>
      <c r="R39" s="6"/>
      <c r="S39" s="6"/>
      <c r="T39" s="6"/>
      <c r="U39" s="6"/>
      <c r="V39" s="6"/>
    </row>
    <row r="40" spans="2:23">
      <c r="N40" s="6"/>
      <c r="O40" s="6"/>
      <c r="P40" s="6"/>
      <c r="Q40" s="6"/>
      <c r="R40" s="6"/>
      <c r="S40" s="6"/>
      <c r="T40" s="6"/>
      <c r="U40" s="6"/>
      <c r="V40" s="6"/>
    </row>
    <row r="41" spans="2:23">
      <c r="N41" s="6"/>
      <c r="O41" s="6"/>
      <c r="P41" s="6"/>
      <c r="Q41" s="6"/>
      <c r="R41" s="6"/>
      <c r="S41" s="6"/>
      <c r="T41" s="6"/>
      <c r="U41" s="6"/>
      <c r="V41" s="6"/>
    </row>
    <row r="42" spans="2:23">
      <c r="N42" s="6"/>
      <c r="O42" s="6"/>
      <c r="P42" s="6"/>
      <c r="Q42" s="6"/>
      <c r="R42" s="6"/>
      <c r="S42" s="6"/>
      <c r="T42" s="6"/>
      <c r="U42" s="6"/>
      <c r="V42" s="6"/>
    </row>
  </sheetData>
  <mergeCells count="1">
    <mergeCell ref="M20:W35"/>
  </mergeCells>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creating tables&amp;charts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thummala eswar</dc:creator>
  <cp:lastModifiedBy>thummala eswar</cp:lastModifiedBy>
  <dcterms:created xsi:type="dcterms:W3CDTF">2024-02-29T09:55:23Z</dcterms:created>
  <dcterms:modified xsi:type="dcterms:W3CDTF">2024-02-29T09:56:02Z</dcterms:modified>
</cp:coreProperties>
</file>