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iril\OneDrive\Desktop\TIM-Control\Matlab\Simscape models\Reduced Order Model\"/>
    </mc:Choice>
  </mc:AlternateContent>
  <xr:revisionPtr revIDLastSave="0" documentId="13_ncr:1_{F548BACE-9D41-41A9-912E-9805A0B32247}" xr6:coauthVersionLast="47" xr6:coauthVersionMax="47" xr10:uidLastSave="{00000000-0000-0000-0000-000000000000}"/>
  <bookViews>
    <workbookView xWindow="-96" yWindow="-96" windowWidth="23232" windowHeight="13872" xr2:uid="{00000000-000D-0000-FFFF-FFFF00000000}"/>
  </bookViews>
  <sheets>
    <sheet name="M-R Literature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8" i="1"/>
  <c r="N19" i="1"/>
  <c r="N20" i="1"/>
  <c r="N21" i="1"/>
  <c r="N22" i="1"/>
  <c r="N23" i="1"/>
  <c r="N24" i="1"/>
  <c r="N25" i="1"/>
  <c r="N26" i="1"/>
  <c r="N27" i="1"/>
  <c r="M19" i="1"/>
  <c r="M20" i="1" s="1"/>
  <c r="M21" i="1" s="1"/>
  <c r="M22" i="1" s="1"/>
  <c r="M23" i="1" s="1"/>
  <c r="M24" i="1" s="1"/>
  <c r="M25" i="1" s="1"/>
  <c r="M26" i="1" s="1"/>
  <c r="M27" i="1" s="1"/>
  <c r="M18" i="1"/>
  <c r="K18" i="1"/>
  <c r="K19" i="1"/>
  <c r="K20" i="1"/>
  <c r="K21" i="1"/>
  <c r="K22" i="1"/>
  <c r="K23" i="1"/>
  <c r="K24" i="1"/>
  <c r="K25" i="1"/>
  <c r="K26" i="1"/>
  <c r="K27" i="1"/>
  <c r="K17" i="1"/>
  <c r="J18" i="1"/>
  <c r="J19" i="1" s="1"/>
  <c r="J20" i="1" s="1"/>
  <c r="J21" i="1" s="1"/>
  <c r="J22" i="1" s="1"/>
  <c r="J23" i="1" s="1"/>
  <c r="J24" i="1" s="1"/>
  <c r="J25" i="1" s="1"/>
  <c r="J26" i="1" s="1"/>
  <c r="J27" i="1" s="1"/>
  <c r="H18" i="1"/>
  <c r="H19" i="1"/>
  <c r="H20" i="1"/>
  <c r="H21" i="1"/>
  <c r="H22" i="1"/>
  <c r="H23" i="1"/>
  <c r="H24" i="1"/>
  <c r="H25" i="1"/>
  <c r="H26" i="1"/>
  <c r="H27" i="1"/>
  <c r="H17" i="1"/>
  <c r="G18" i="1"/>
  <c r="G19" i="1" s="1"/>
  <c r="G20" i="1" s="1"/>
  <c r="G21" i="1" s="1"/>
  <c r="G22" i="1" s="1"/>
  <c r="G23" i="1" s="1"/>
  <c r="G24" i="1" s="1"/>
  <c r="G25" i="1" s="1"/>
  <c r="G26" i="1" s="1"/>
  <c r="G27" i="1" s="1"/>
  <c r="E18" i="1"/>
  <c r="E19" i="1"/>
  <c r="E20" i="1"/>
  <c r="E21" i="1"/>
  <c r="E22" i="1"/>
  <c r="E23" i="1"/>
  <c r="E24" i="1"/>
  <c r="E25" i="1"/>
  <c r="E26" i="1"/>
  <c r="E27" i="1"/>
  <c r="E17" i="1"/>
  <c r="D18" i="1"/>
  <c r="D19" i="1" s="1"/>
  <c r="D20" i="1" s="1"/>
  <c r="D21" i="1" s="1"/>
  <c r="D22" i="1" s="1"/>
  <c r="D23" i="1" s="1"/>
  <c r="D24" i="1" s="1"/>
  <c r="D25" i="1" s="1"/>
  <c r="D26" i="1" s="1"/>
  <c r="D27" i="1" s="1"/>
  <c r="E15" i="1"/>
  <c r="H15" i="1" s="1"/>
  <c r="K15" i="1" s="1"/>
  <c r="N15" i="1" s="1"/>
  <c r="B17" i="1"/>
  <c r="A18" i="1"/>
  <c r="B18" i="1" s="1"/>
  <c r="A19" i="1" l="1"/>
  <c r="A20" i="1" l="1"/>
  <c r="B19" i="1"/>
  <c r="A21" i="1" l="1"/>
  <c r="B20" i="1"/>
  <c r="A22" i="1" l="1"/>
  <c r="B21" i="1"/>
  <c r="A23" i="1" l="1"/>
  <c r="B22" i="1"/>
  <c r="A24" i="1" l="1"/>
  <c r="B23" i="1"/>
  <c r="A25" i="1" l="1"/>
  <c r="B24" i="1"/>
  <c r="A26" i="1" l="1"/>
  <c r="B25" i="1"/>
  <c r="B26" i="1" l="1"/>
  <c r="A27" i="1"/>
  <c r="B27" i="1" s="1"/>
</calcChain>
</file>

<file path=xl/sharedStrings.xml><?xml version="1.0" encoding="utf-8"?>
<sst xmlns="http://schemas.openxmlformats.org/spreadsheetml/2006/main" count="40" uniqueCount="21">
  <si>
    <t>https://doi.org/10.1016%2Fj.jbiomech.2019.109579</t>
  </si>
  <si>
    <t>Moment-rotation behavior of intervertebral joints in flexion-extension, lateral bending, and axial rotation at all levels of the human spine: a structured review and meta-regression analysis</t>
  </si>
  <si>
    <t>L1-L2</t>
  </si>
  <si>
    <t>L2-L3</t>
  </si>
  <si>
    <t>L3-L4</t>
  </si>
  <si>
    <t>L4-L5</t>
  </si>
  <si>
    <t>L5-S1</t>
  </si>
  <si>
    <t>C3</t>
  </si>
  <si>
    <t>C2</t>
  </si>
  <si>
    <t>C1</t>
  </si>
  <si>
    <t>CF</t>
  </si>
  <si>
    <t>C3;C2;C1;Cf</t>
  </si>
  <si>
    <t>C3;C1;Cf</t>
  </si>
  <si>
    <t>Fixed r^2</t>
  </si>
  <si>
    <t>Mixed r^2</t>
  </si>
  <si>
    <t>Random effects</t>
  </si>
  <si>
    <t>M=C3 r^3  +  C2  r^2  +  C1  r  + CF  F  r</t>
  </si>
  <si>
    <t>moment</t>
  </si>
  <si>
    <t>rotation</t>
  </si>
  <si>
    <t>FollowerLoad</t>
  </si>
  <si>
    <t>Fol.Load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</si>
</sst>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'M-R Literature data'!$A$14</c:f>
              <c:strCache>
                <c:ptCount val="1"/>
                <c:pt idx="0">
                  <c:v>L1-L2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'M-R Literature data'!$A$17:$A$27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data'!$B$17:$B$27</c:f>
              <c:numCache>
                <c:formatCode>General</c:formatCode>
                <c:ptCount val="11"/>
                <c:pt idx="0">
                  <c:v>0</c:v>
                </c:pt>
                <c:pt idx="1">
                  <c:v>1.3992</c:v>
                </c:pt>
                <c:pt idx="2">
                  <c:v>2.6863999999999999</c:v>
                </c:pt>
                <c:pt idx="3">
                  <c:v>4.125</c:v>
                </c:pt>
                <c:pt idx="4">
                  <c:v>5.9783999999999997</c:v>
                </c:pt>
                <c:pt idx="5">
                  <c:v>8.51</c:v>
                </c:pt>
                <c:pt idx="6">
                  <c:v>11.9832</c:v>
                </c:pt>
                <c:pt idx="7">
                  <c:v>16.6614</c:v>
                </c:pt>
                <c:pt idx="8">
                  <c:v>22.808</c:v>
                </c:pt>
                <c:pt idx="9">
                  <c:v>30.686399999999999</c:v>
                </c:pt>
                <c:pt idx="10">
                  <c:v>40.56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45-4FE2-A6AC-7A604EEA9532}"/>
            </c:ext>
          </c:extLst>
        </c:ser>
        <c:ser>
          <c:idx val="1"/>
          <c:order val="1"/>
          <c:tx>
            <c:strRef>
              <c:f>'M-R Literature data'!$D$14</c:f>
              <c:strCache>
                <c:ptCount val="1"/>
                <c:pt idx="0">
                  <c:v>L2-L3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'M-R Literature data'!$D$17:$D$27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data'!$E$17:$E$27</c:f>
              <c:numCache>
                <c:formatCode>General</c:formatCode>
                <c:ptCount val="11"/>
                <c:pt idx="0">
                  <c:v>0</c:v>
                </c:pt>
                <c:pt idx="1">
                  <c:v>1.2701</c:v>
                </c:pt>
                <c:pt idx="2">
                  <c:v>2.4584000000000001</c:v>
                </c:pt>
                <c:pt idx="3">
                  <c:v>3.8403</c:v>
                </c:pt>
                <c:pt idx="4">
                  <c:v>5.6912000000000003</c:v>
                </c:pt>
                <c:pt idx="5">
                  <c:v>8.2865000000000002</c:v>
                </c:pt>
                <c:pt idx="6">
                  <c:v>11.9016</c:v>
                </c:pt>
                <c:pt idx="7">
                  <c:v>16.811900000000001</c:v>
                </c:pt>
                <c:pt idx="8">
                  <c:v>23.2928</c:v>
                </c:pt>
                <c:pt idx="9">
                  <c:v>31.619700000000002</c:v>
                </c:pt>
                <c:pt idx="10">
                  <c:v>42.068000000000005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45-4FE2-A6AC-7A604EEA9532}"/>
            </c:ext>
          </c:extLst>
        </c:ser>
        <c:ser>
          <c:idx val="2"/>
          <c:order val="2"/>
          <c:tx>
            <c:strRef>
              <c:f>'M-R Literature data'!$G$14</c:f>
              <c:strCache>
                <c:ptCount val="1"/>
                <c:pt idx="0">
                  <c:v>L3-L4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'M-R Literature data'!$G$17:$G$27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data'!$H$17:$H$27</c:f>
              <c:numCache>
                <c:formatCode>General</c:formatCode>
                <c:ptCount val="11"/>
                <c:pt idx="0">
                  <c:v>0</c:v>
                </c:pt>
                <c:pt idx="1">
                  <c:v>1.3477000000000001</c:v>
                </c:pt>
                <c:pt idx="2">
                  <c:v>2.4814000000000003</c:v>
                </c:pt>
                <c:pt idx="3">
                  <c:v>3.6620999999999997</c:v>
                </c:pt>
                <c:pt idx="4">
                  <c:v>5.1508000000000003</c:v>
                </c:pt>
                <c:pt idx="5">
                  <c:v>7.2085000000000008</c:v>
                </c:pt>
                <c:pt idx="6">
                  <c:v>10.0962</c:v>
                </c:pt>
                <c:pt idx="7">
                  <c:v>14.0749</c:v>
                </c:pt>
                <c:pt idx="8">
                  <c:v>19.4056</c:v>
                </c:pt>
                <c:pt idx="9">
                  <c:v>26.349299999999999</c:v>
                </c:pt>
                <c:pt idx="10">
                  <c:v>35.167000000000002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45-4FE2-A6AC-7A604EEA9532}"/>
            </c:ext>
          </c:extLst>
        </c:ser>
        <c:ser>
          <c:idx val="3"/>
          <c:order val="3"/>
          <c:tx>
            <c:strRef>
              <c:f>'M-R Literature data'!$J$14</c:f>
              <c:strCache>
                <c:ptCount val="1"/>
                <c:pt idx="0">
                  <c:v>L4-L5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'M-R Literature data'!$J$17:$J$27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data'!$K$17:$K$27</c:f>
              <c:numCache>
                <c:formatCode>General</c:formatCode>
                <c:ptCount val="11"/>
                <c:pt idx="0">
                  <c:v>0</c:v>
                </c:pt>
                <c:pt idx="1">
                  <c:v>1.1791</c:v>
                </c:pt>
                <c:pt idx="2">
                  <c:v>2.0133999999999999</c:v>
                </c:pt>
                <c:pt idx="3">
                  <c:v>2.6990999999999996</c:v>
                </c:pt>
                <c:pt idx="4">
                  <c:v>3.4323999999999999</c:v>
                </c:pt>
                <c:pt idx="5">
                  <c:v>4.4095000000000004</c:v>
                </c:pt>
                <c:pt idx="6">
                  <c:v>5.8265999999999991</c:v>
                </c:pt>
                <c:pt idx="7">
                  <c:v>7.879900000000001</c:v>
                </c:pt>
                <c:pt idx="8">
                  <c:v>10.765599999999999</c:v>
                </c:pt>
                <c:pt idx="9">
                  <c:v>14.679899999999998</c:v>
                </c:pt>
                <c:pt idx="10">
                  <c:v>19.819000000000003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45-4FE2-A6AC-7A604EEA9532}"/>
            </c:ext>
          </c:extLst>
        </c:ser>
        <c:ser>
          <c:idx val="4"/>
          <c:order val="4"/>
          <c:tx>
            <c:strRef>
              <c:f>'M-R Literature data'!$M$14</c:f>
              <c:strCache>
                <c:ptCount val="1"/>
                <c:pt idx="0">
                  <c:v>L5-S1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'M-R Literature data'!$M$17:$M$27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'M-R Literature data'!$N$17:$N$27</c:f>
              <c:numCache>
                <c:formatCode>General</c:formatCode>
                <c:ptCount val="11"/>
                <c:pt idx="0">
                  <c:v>0</c:v>
                </c:pt>
                <c:pt idx="1">
                  <c:v>0.70569999999999999</c:v>
                </c:pt>
                <c:pt idx="2">
                  <c:v>1.319</c:v>
                </c:pt>
                <c:pt idx="3">
                  <c:v>1.9712999999999998</c:v>
                </c:pt>
                <c:pt idx="4">
                  <c:v>2.7939999999999996</c:v>
                </c:pt>
                <c:pt idx="5">
                  <c:v>3.9184999999999999</c:v>
                </c:pt>
                <c:pt idx="6">
                  <c:v>5.4761999999999995</c:v>
                </c:pt>
                <c:pt idx="7">
                  <c:v>7.5984999999999987</c:v>
                </c:pt>
                <c:pt idx="8">
                  <c:v>10.416799999999999</c:v>
                </c:pt>
                <c:pt idx="9">
                  <c:v>14.0625</c:v>
                </c:pt>
                <c:pt idx="10">
                  <c:v>18.666999999999998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45-4FE2-A6AC-7A604EEA9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54048"/>
        <c:axId val="61455488"/>
      </c:scatterChart>
      <c:valAx>
        <c:axId val="6145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Rotation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5488"/>
        <c:crosses val="autoZero"/>
        <c:crossBetween val="midCat"/>
      </c:valAx>
      <c:valAx>
        <c:axId val="614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Moment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5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200024</xdr:colOff>
      <xdr:row>5</xdr:row>
      <xdr:rowOff>119061</xdr:rowOff>
    </xdr:from>
    <xdr:to>
      <xdr:col>24</xdr:col>
      <xdr:colOff>552449</xdr:colOff>
      <xdr:row>27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F8A687-54F1-7537-5AAE-0C2E5888B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2" workbookViewId="0">
      <selection activeCell="M16" sqref="M16"/>
    </sheetView>
  </sheetViews>
  <sheetFormatPr defaultRowHeight="15" x14ac:dyDescent="0.25"/>
  <cols>
    <col min="1" max="1" width="13" customWidth="1"/>
    <col min="7" max="7" width="11.28515625" customWidth="1"/>
    <col min="8" max="8" width="15.5703125" customWidth="1"/>
    <col min="9" max="9" width="12" customWidth="1"/>
  </cols>
  <sheetData>
    <row r="1" spans="1:14" x14ac:dyDescent="0.25">
      <c r="A1" t="s">
        <v>0</v>
      </c>
    </row>
    <row r="2" spans="1:14" x14ac:dyDescent="0.25">
      <c r="A2" t="s">
        <v>1</v>
      </c>
    </row>
    <row r="4" spans="1:14" x14ac:dyDescent="0.25">
      <c r="B4" t="s">
        <v>16</v>
      </c>
    </row>
    <row r="6" spans="1:14" x14ac:dyDescent="0.25">
      <c r="B6" t="s">
        <v>7</v>
      </c>
      <c r="C6" t="s">
        <v>8</v>
      </c>
      <c r="D6" t="s">
        <v>9</v>
      </c>
      <c r="E6" t="s">
        <v>10</v>
      </c>
      <c r="F6" t="s">
        <v>13</v>
      </c>
      <c r="G6" t="s">
        <v>14</v>
      </c>
      <c r="H6" t="s">
        <v>15</v>
      </c>
    </row>
    <row r="7" spans="1:14" x14ac:dyDescent="0.25">
      <c r="A7" t="s">
        <v>2</v>
      </c>
      <c r="B7">
        <v>4.3900000000000002E-2</v>
      </c>
      <c r="C7">
        <v>-0.18770000000000001</v>
      </c>
      <c r="D7">
        <v>1.5429999999999999</v>
      </c>
      <c r="E7">
        <v>3.5000000000000001E-3</v>
      </c>
      <c r="F7">
        <v>0.64800000000000002</v>
      </c>
      <c r="G7">
        <v>0.99</v>
      </c>
      <c r="H7" t="s">
        <v>11</v>
      </c>
    </row>
    <row r="8" spans="1:14" x14ac:dyDescent="0.25">
      <c r="A8" t="s">
        <v>3</v>
      </c>
      <c r="B8">
        <v>4.5900000000000003E-2</v>
      </c>
      <c r="C8">
        <v>-0.17860000000000001</v>
      </c>
      <c r="D8">
        <v>1.4028</v>
      </c>
      <c r="E8">
        <v>3.5999999999999999E-3</v>
      </c>
      <c r="F8">
        <v>0.68</v>
      </c>
      <c r="G8">
        <v>0.99399999999999999</v>
      </c>
      <c r="H8" t="s">
        <v>11</v>
      </c>
    </row>
    <row r="9" spans="1:14" x14ac:dyDescent="0.25">
      <c r="A9" t="s">
        <v>4</v>
      </c>
      <c r="B9">
        <v>4.3499999999999997E-2</v>
      </c>
      <c r="C9">
        <v>-0.23749999999999999</v>
      </c>
      <c r="D9">
        <v>1.5417000000000001</v>
      </c>
      <c r="E9">
        <v>3.3999999999999998E-3</v>
      </c>
      <c r="F9">
        <v>0.70899999999999996</v>
      </c>
      <c r="G9">
        <v>0.97299999999999998</v>
      </c>
      <c r="H9" t="s">
        <v>12</v>
      </c>
    </row>
    <row r="10" spans="1:14" x14ac:dyDescent="0.25">
      <c r="A10" t="s">
        <v>5</v>
      </c>
      <c r="B10">
        <v>3.27E-2</v>
      </c>
      <c r="C10">
        <v>-0.27050000000000002</v>
      </c>
      <c r="D10">
        <v>1.4169</v>
      </c>
      <c r="E10">
        <v>3.3E-3</v>
      </c>
      <c r="F10">
        <v>0.78600000000000003</v>
      </c>
      <c r="G10">
        <v>0.99299999999999999</v>
      </c>
      <c r="H10" t="s">
        <v>11</v>
      </c>
    </row>
    <row r="11" spans="1:14" x14ac:dyDescent="0.25">
      <c r="A11" t="s">
        <v>6</v>
      </c>
      <c r="B11">
        <v>2.1899999999999999E-2</v>
      </c>
      <c r="C11">
        <v>-0.1119</v>
      </c>
      <c r="D11">
        <v>0.79569999999999996</v>
      </c>
      <c r="E11">
        <v>3.5000000000000001E-3</v>
      </c>
      <c r="F11">
        <v>0.753</v>
      </c>
      <c r="G11">
        <v>0.998</v>
      </c>
      <c r="H11" t="s">
        <v>11</v>
      </c>
    </row>
    <row r="14" spans="1:14" x14ac:dyDescent="0.25">
      <c r="A14" t="s">
        <v>2</v>
      </c>
      <c r="D14" t="s">
        <v>3</v>
      </c>
      <c r="G14" t="s">
        <v>4</v>
      </c>
      <c r="J14" t="s">
        <v>5</v>
      </c>
      <c r="M14" t="s">
        <v>6</v>
      </c>
    </row>
    <row r="15" spans="1:14" x14ac:dyDescent="0.25">
      <c r="A15" t="s">
        <v>19</v>
      </c>
      <c r="B15" s="1">
        <v>0</v>
      </c>
      <c r="D15" t="s">
        <v>20</v>
      </c>
      <c r="E15">
        <f>B15</f>
        <v>0</v>
      </c>
      <c r="G15" t="s">
        <v>20</v>
      </c>
      <c r="H15">
        <f>E15</f>
        <v>0</v>
      </c>
      <c r="J15" t="s">
        <v>20</v>
      </c>
      <c r="K15">
        <f>H15</f>
        <v>0</v>
      </c>
      <c r="M15" t="s">
        <v>20</v>
      </c>
      <c r="N15">
        <f>K15</f>
        <v>0</v>
      </c>
    </row>
    <row r="16" spans="1:14" x14ac:dyDescent="0.25">
      <c r="A16" t="s">
        <v>18</v>
      </c>
      <c r="B16" t="s">
        <v>17</v>
      </c>
      <c r="D16" t="s">
        <v>18</v>
      </c>
      <c r="E16" t="s">
        <v>17</v>
      </c>
      <c r="G16" t="s">
        <v>18</v>
      </c>
      <c r="H16" t="s">
        <v>17</v>
      </c>
      <c r="J16" t="s">
        <v>18</v>
      </c>
      <c r="K16" t="s">
        <v>17</v>
      </c>
      <c r="M16" t="s">
        <v>18</v>
      </c>
      <c r="N16" t="s">
        <v>17</v>
      </c>
    </row>
    <row r="17" spans="1:14" x14ac:dyDescent="0.25">
      <c r="A17">
        <v>0</v>
      </c>
      <c r="B17">
        <f>($B$7*A17^3)+($C$7*A17^2)+($D$7*A17)+($E$7*$B$15*A17)</f>
        <v>0</v>
      </c>
      <c r="D17">
        <v>0</v>
      </c>
      <c r="E17">
        <f>($B$8*D17^3)+($C$8*D17^2)+($D$8*D17)+($E$8*$B$15*D17)</f>
        <v>0</v>
      </c>
      <c r="G17">
        <v>0</v>
      </c>
      <c r="H17">
        <f>($B$9*G17^3)+($C$9*G17^2)+($D$9*G17)+($E$9*$B$15*G17)</f>
        <v>0</v>
      </c>
      <c r="J17">
        <v>0</v>
      </c>
      <c r="K17">
        <f>($B$10*J17^3)+($C$10*J17^2)+($D$10*J17)+($E$10*$B$15*J17)</f>
        <v>0</v>
      </c>
      <c r="M17">
        <v>0</v>
      </c>
      <c r="N17">
        <f>($B$11*M17^3)+($C$11*M17^2)+($D$11*M17)+($E$11*$B$15*M17)</f>
        <v>0</v>
      </c>
    </row>
    <row r="18" spans="1:14" x14ac:dyDescent="0.25">
      <c r="A18">
        <f>1+A17</f>
        <v>1</v>
      </c>
      <c r="B18">
        <f>($B$7*A18^3)+($C$7*A18^2)+($D$7*A18)+($E$7*$B$15*A18)</f>
        <v>1.3992</v>
      </c>
      <c r="D18">
        <f>1+D17</f>
        <v>1</v>
      </c>
      <c r="E18">
        <f t="shared" ref="E18:E27" si="0">($B$8*D18^3)+($C$8*D18^2)+($D$8*D18)+($E$8*$B$15*D18)</f>
        <v>1.2701</v>
      </c>
      <c r="G18">
        <f>1+G17</f>
        <v>1</v>
      </c>
      <c r="H18">
        <f t="shared" ref="H18:H27" si="1">($B$9*G18^3)+($C$9*G18^2)+($D$9*G18)+($E$9*$B$15*G18)</f>
        <v>1.3477000000000001</v>
      </c>
      <c r="J18">
        <f>1+J17</f>
        <v>1</v>
      </c>
      <c r="K18">
        <f t="shared" ref="K18:K27" si="2">($B$10*J18^3)+($C$10*J18^2)+($D$10*J18)+($E$10*$B$15*J18)</f>
        <v>1.1791</v>
      </c>
      <c r="M18">
        <f>1+M17</f>
        <v>1</v>
      </c>
      <c r="N18">
        <f t="shared" ref="N18:N27" si="3">($B$11*M18^3)+($C$11*M18^2)+($D$11*M18)+($E$11*$B$15*M18)</f>
        <v>0.70569999999999999</v>
      </c>
    </row>
    <row r="19" spans="1:14" x14ac:dyDescent="0.25">
      <c r="A19">
        <f t="shared" ref="A19:A26" si="4">1+A18</f>
        <v>2</v>
      </c>
      <c r="B19">
        <f>($B$7*A19^3)+($C$7*A19^2)+($D$7*A19)+($E$7*$B$15*A19)</f>
        <v>2.6863999999999999</v>
      </c>
      <c r="D19">
        <f t="shared" ref="D19:D26" si="5">1+D18</f>
        <v>2</v>
      </c>
      <c r="E19">
        <f t="shared" si="0"/>
        <v>2.4584000000000001</v>
      </c>
      <c r="G19">
        <f t="shared" ref="G19:G26" si="6">1+G18</f>
        <v>2</v>
      </c>
      <c r="H19">
        <f t="shared" si="1"/>
        <v>2.4814000000000003</v>
      </c>
      <c r="J19">
        <f t="shared" ref="J19:J26" si="7">1+J18</f>
        <v>2</v>
      </c>
      <c r="K19">
        <f t="shared" si="2"/>
        <v>2.0133999999999999</v>
      </c>
      <c r="M19">
        <f t="shared" ref="M19:M26" si="8">1+M18</f>
        <v>2</v>
      </c>
      <c r="N19">
        <f t="shared" si="3"/>
        <v>1.319</v>
      </c>
    </row>
    <row r="20" spans="1:14" x14ac:dyDescent="0.25">
      <c r="A20">
        <f t="shared" si="4"/>
        <v>3</v>
      </c>
      <c r="B20">
        <f>($B$7*A20^3)+($C$7*A20^2)+($D$7*A20)+($E$7*$B$15*A20)</f>
        <v>4.125</v>
      </c>
      <c r="D20">
        <f t="shared" si="5"/>
        <v>3</v>
      </c>
      <c r="E20">
        <f t="shared" si="0"/>
        <v>3.8403</v>
      </c>
      <c r="G20">
        <f t="shared" si="6"/>
        <v>3</v>
      </c>
      <c r="H20">
        <f t="shared" si="1"/>
        <v>3.6620999999999997</v>
      </c>
      <c r="J20">
        <f t="shared" si="7"/>
        <v>3</v>
      </c>
      <c r="K20">
        <f t="shared" si="2"/>
        <v>2.6990999999999996</v>
      </c>
      <c r="M20">
        <f t="shared" si="8"/>
        <v>3</v>
      </c>
      <c r="N20">
        <f t="shared" si="3"/>
        <v>1.9712999999999998</v>
      </c>
    </row>
    <row r="21" spans="1:14" x14ac:dyDescent="0.25">
      <c r="A21">
        <f t="shared" si="4"/>
        <v>4</v>
      </c>
      <c r="B21">
        <f>($B$7*A21^3)+($C$7*A21^2)+($D$7*A21)+($E$7*$B$15*A21)</f>
        <v>5.9783999999999997</v>
      </c>
      <c r="D21">
        <f t="shared" si="5"/>
        <v>4</v>
      </c>
      <c r="E21">
        <f t="shared" si="0"/>
        <v>5.6912000000000003</v>
      </c>
      <c r="G21">
        <f t="shared" si="6"/>
        <v>4</v>
      </c>
      <c r="H21">
        <f t="shared" si="1"/>
        <v>5.1508000000000003</v>
      </c>
      <c r="J21">
        <f t="shared" si="7"/>
        <v>4</v>
      </c>
      <c r="K21">
        <f t="shared" si="2"/>
        <v>3.4323999999999999</v>
      </c>
      <c r="M21">
        <f t="shared" si="8"/>
        <v>4</v>
      </c>
      <c r="N21">
        <f t="shared" si="3"/>
        <v>2.7939999999999996</v>
      </c>
    </row>
    <row r="22" spans="1:14" x14ac:dyDescent="0.25">
      <c r="A22">
        <f t="shared" si="4"/>
        <v>5</v>
      </c>
      <c r="B22">
        <f>($B$7*A22^3)+($C$7*A22^2)+($D$7*A22)+($E$7*$B$15*A22)</f>
        <v>8.51</v>
      </c>
      <c r="D22">
        <f t="shared" si="5"/>
        <v>5</v>
      </c>
      <c r="E22">
        <f t="shared" si="0"/>
        <v>8.2865000000000002</v>
      </c>
      <c r="G22">
        <f t="shared" si="6"/>
        <v>5</v>
      </c>
      <c r="H22">
        <f t="shared" si="1"/>
        <v>7.2085000000000008</v>
      </c>
      <c r="J22">
        <f t="shared" si="7"/>
        <v>5</v>
      </c>
      <c r="K22">
        <f t="shared" si="2"/>
        <v>4.4095000000000004</v>
      </c>
      <c r="M22">
        <f t="shared" si="8"/>
        <v>5</v>
      </c>
      <c r="N22">
        <f t="shared" si="3"/>
        <v>3.9184999999999999</v>
      </c>
    </row>
    <row r="23" spans="1:14" x14ac:dyDescent="0.25">
      <c r="A23">
        <f t="shared" si="4"/>
        <v>6</v>
      </c>
      <c r="B23">
        <f>($B$7*A23^3)+($C$7*A23^2)+($D$7*A23)+($E$7*$B$15*A23)</f>
        <v>11.9832</v>
      </c>
      <c r="D23">
        <f t="shared" si="5"/>
        <v>6</v>
      </c>
      <c r="E23">
        <f t="shared" si="0"/>
        <v>11.9016</v>
      </c>
      <c r="G23">
        <f t="shared" si="6"/>
        <v>6</v>
      </c>
      <c r="H23">
        <f t="shared" si="1"/>
        <v>10.0962</v>
      </c>
      <c r="J23">
        <f t="shared" si="7"/>
        <v>6</v>
      </c>
      <c r="K23">
        <f t="shared" si="2"/>
        <v>5.8265999999999991</v>
      </c>
      <c r="M23">
        <f t="shared" si="8"/>
        <v>6</v>
      </c>
      <c r="N23">
        <f t="shared" si="3"/>
        <v>5.4761999999999995</v>
      </c>
    </row>
    <row r="24" spans="1:14" x14ac:dyDescent="0.25">
      <c r="A24">
        <f t="shared" si="4"/>
        <v>7</v>
      </c>
      <c r="B24">
        <f>($B$7*A24^3)+($C$7*A24^2)+($D$7*A24)+($E$7*$B$15*A24)</f>
        <v>16.6614</v>
      </c>
      <c r="D24">
        <f t="shared" si="5"/>
        <v>7</v>
      </c>
      <c r="E24">
        <f t="shared" si="0"/>
        <v>16.811900000000001</v>
      </c>
      <c r="G24">
        <f t="shared" si="6"/>
        <v>7</v>
      </c>
      <c r="H24">
        <f t="shared" si="1"/>
        <v>14.0749</v>
      </c>
      <c r="J24">
        <f t="shared" si="7"/>
        <v>7</v>
      </c>
      <c r="K24">
        <f t="shared" si="2"/>
        <v>7.879900000000001</v>
      </c>
      <c r="M24">
        <f t="shared" si="8"/>
        <v>7</v>
      </c>
      <c r="N24">
        <f t="shared" si="3"/>
        <v>7.5984999999999987</v>
      </c>
    </row>
    <row r="25" spans="1:14" x14ac:dyDescent="0.25">
      <c r="A25">
        <f t="shared" si="4"/>
        <v>8</v>
      </c>
      <c r="B25">
        <f>($B$7*A25^3)+($C$7*A25^2)+($D$7*A25)+($E$7*$B$15*A25)</f>
        <v>22.808</v>
      </c>
      <c r="D25">
        <f t="shared" si="5"/>
        <v>8</v>
      </c>
      <c r="E25">
        <f t="shared" si="0"/>
        <v>23.2928</v>
      </c>
      <c r="G25">
        <f t="shared" si="6"/>
        <v>8</v>
      </c>
      <c r="H25">
        <f t="shared" si="1"/>
        <v>19.4056</v>
      </c>
      <c r="J25">
        <f t="shared" si="7"/>
        <v>8</v>
      </c>
      <c r="K25">
        <f t="shared" si="2"/>
        <v>10.765599999999999</v>
      </c>
      <c r="M25">
        <f t="shared" si="8"/>
        <v>8</v>
      </c>
      <c r="N25">
        <f t="shared" si="3"/>
        <v>10.416799999999999</v>
      </c>
    </row>
    <row r="26" spans="1:14" x14ac:dyDescent="0.25">
      <c r="A26">
        <f t="shared" si="4"/>
        <v>9</v>
      </c>
      <c r="B26">
        <f>($B$7*A26^3)+($C$7*A26^2)+($D$7*A26)+($E$7*$B$15*A26)</f>
        <v>30.686399999999999</v>
      </c>
      <c r="D26">
        <f t="shared" si="5"/>
        <v>9</v>
      </c>
      <c r="E26">
        <f t="shared" si="0"/>
        <v>31.619700000000002</v>
      </c>
      <c r="G26">
        <f t="shared" si="6"/>
        <v>9</v>
      </c>
      <c r="H26">
        <f t="shared" si="1"/>
        <v>26.349299999999999</v>
      </c>
      <c r="J26">
        <f t="shared" si="7"/>
        <v>9</v>
      </c>
      <c r="K26">
        <f t="shared" si="2"/>
        <v>14.679899999999998</v>
      </c>
      <c r="M26">
        <f t="shared" si="8"/>
        <v>9</v>
      </c>
      <c r="N26">
        <f t="shared" si="3"/>
        <v>14.0625</v>
      </c>
    </row>
    <row r="27" spans="1:14" x14ac:dyDescent="0.25">
      <c r="A27">
        <f>1+A26</f>
        <v>10</v>
      </c>
      <c r="B27">
        <f>($B$7*A27^3)+($C$7*A27^2)+($D$7*A27)+($E$7*$B$15*A27)</f>
        <v>40.56</v>
      </c>
      <c r="D27">
        <f>1+D26</f>
        <v>10</v>
      </c>
      <c r="E27">
        <f t="shared" si="0"/>
        <v>42.068000000000005</v>
      </c>
      <c r="G27">
        <f>1+G26</f>
        <v>10</v>
      </c>
      <c r="H27">
        <f t="shared" si="1"/>
        <v>35.167000000000002</v>
      </c>
      <c r="J27">
        <f>1+J26</f>
        <v>10</v>
      </c>
      <c r="K27">
        <f t="shared" si="2"/>
        <v>19.819000000000003</v>
      </c>
      <c r="M27">
        <f>1+M26</f>
        <v>10</v>
      </c>
      <c r="N27">
        <f t="shared" si="3"/>
        <v>18.666999999999998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M-R Literature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Siril Teja Dukkipati</dc:creator>
  <cp:lastModifiedBy>Siril Dukkipati</cp:lastModifiedBy>
  <dcterms:created xsi:type="dcterms:W3CDTF">2015-06-05T18:17:20Z</dcterms:created>
  <dcterms:modified xsi:type="dcterms:W3CDTF">2024-09-25T12:34:43Z</dcterms:modified>
</cp:coreProperties>
</file>