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8_{D81C0C1B-75EC-4C09-AA62-D73CCFC13FEF}" xr6:coauthVersionLast="47" xr6:coauthVersionMax="47" xr10:uidLastSave="{00000000-0000-0000-0000-000000000000}"/>
  <bookViews>
    <workbookView xWindow="18072" yWindow="12900" windowWidth="23256" windowHeight="13896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<sst xmlns="http://schemas.openxmlformats.org/spreadsheetml/2006/main" count="217" uniqueCount="69">
  <si>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</si>
  <si>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</si>
  <si>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</si>
  <si>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</si>
  <si>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</si>
  <si>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</si>
  <si>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</si>
  <si>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</si>
  <si>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</si>
  <si>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</si>
  <si>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</si>
  <si>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</si>
  <si>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ROM model</t>
  </si>
  <si>
    <t>Rotations</t>
  </si>
  <si>
    <t>Avg</t>
  </si>
  <si>
    <t>Wong 2004 - in vivo</t>
  </si>
  <si>
    <t>SD+</t>
  </si>
  <si>
    <t>SD-</t>
  </si>
  <si>
    <t>Avg+SD</t>
  </si>
  <si>
    <t>Avg-SD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</si>
  <si>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</si>
  <si>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</si>
  <si>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</si>
  <si>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</si>
  <si>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</si>
  <si>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</si>
  <si>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</si>
  <si>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</si>
  <si>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</si>
  <si>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</si>
  <si>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</si>
  <si>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</si>
  <si>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</si>
  <si>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</si>
  <si>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</si>
  <si>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</si>
  <si>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</si>
  <si>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</si>
  <si>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</si>
  <si>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</si>
  <si>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</si>
  <si>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</si>
  <si>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</si>
  <si>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</si>
  <si>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</si>
  <si>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</si>
  <si>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</si>
  <si>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</si>
  <si>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</si>
  <si>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</si>
  <si>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</si>
  <si>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</si>
  <si>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</si>
  <si>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</si>
  <si>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</si>
  <si>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</si>
  <si>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</si>
  <si>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</si>
  <si>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</si>
  <si>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</si>
  <si>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</si>
  <si>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t>in vivo</t>
  </si>
  <si>
    <t>ex vivo</t>
  </si>
  <si>
    <t>in silico</t>
  </si>
  <si>
    <t>Wilke, 2001 (in vivo)</t>
  </si>
  <si>
    <t>Stott, 2023 (in silico)</t>
  </si>
  <si>
    <t>Dreischarf, 2016 (in silico)</t>
  </si>
  <si>
    <r>
      <t>Brickmann, 1991 (</t>
    </r>
    <r>
      <rPr>
        <i/>
        <sz val="11"/>
        <color theme="1"/>
        <rFont val="Calibri"/>
        <family val="2"/>
        <scheme val="minor"/>
      </rPr>
      <t>ex vivo)</t>
    </r>
  </si>
  <si>
    <t>Sato, 1999 (in vivo)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</si>
</sst>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Sato, 1999 (in vivo)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Brickmann, 1991 (ex vivo)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(in silico)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ROM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Sato, 1999 (in vivo)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Brickmann, 1991 (ex vivo)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(in silico)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399154</xdr:colOff>
      <xdr:row>2</xdr:row>
      <xdr:rowOff>135366</xdr:rowOff>
    </xdr:from>
    <xdr:to>
      <xdr:col>29</xdr:col>
      <xdr:colOff>69366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172796</xdr:colOff>
      <xdr:row>31</xdr:row>
      <xdr:rowOff>5155</xdr:rowOff>
    </xdr:from>
    <xdr:to>
      <xdr:col>10</xdr:col>
      <xdr:colOff>508076</xdr:colOff>
      <xdr:row>47</xdr:row>
      <xdr:rowOff>10533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tabSelected="1" topLeftCell="A3" zoomScale="68" zoomScaleNormal="145" workbookViewId="0">
      <selection activeCell="S43" sqref="S43"/>
    </sheetView>
  </sheetViews>
  <sheetFormatPr defaultRowHeight="14.4" x14ac:dyDescent="0.3"/>
  <cols>
    <col min="6" max="6" width="9.33203125" bestFit="1" customWidth="1"/>
    <col min="7" max="10" width="13.44140625" bestFit="1" customWidth="1"/>
    <col min="11" max="12" width="11" bestFit="1" customWidth="1"/>
    <col min="13" max="13" width="13.44140625" bestFit="1" customWidth="1"/>
    <col min="14" max="15" width="9.33203125" bestFit="1" customWidth="1"/>
    <col min="16" max="17" width="12.109375" bestFit="1" customWidth="1"/>
    <col min="18" max="18" width="9.33203125" bestFit="1" customWidth="1"/>
  </cols>
  <sheetData>
    <row r="3" spans="5:18" x14ac:dyDescent="0.3">
      <c r="E3" t="s">
        <v>13</v>
      </c>
      <c r="M3" t="s">
        <v>12</v>
      </c>
    </row>
    <row r="4" spans="5:18" x14ac:dyDescent="0.3">
      <c r="E4" t="s">
        <v>15</v>
      </c>
      <c r="O4" s="13" t="s">
        <v>59</v>
      </c>
      <c r="P4" s="13"/>
      <c r="Q4" s="13" t="s">
        <v>60</v>
      </c>
      <c r="R4" s="13"/>
    </row>
    <row r="5" spans="5:18" x14ac:dyDescent="0.3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3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3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3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3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3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3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3">
      <c r="E13" t="s">
        <v>11</v>
      </c>
    </row>
    <row r="14" spans="5:18" ht="17.25" customHeight="1" x14ac:dyDescent="0.3">
      <c r="F14" s="2" t="s">
        <v>64</v>
      </c>
      <c r="G14" s="3" t="s">
        <v>65</v>
      </c>
      <c r="H14" s="11" t="s">
        <v>66</v>
      </c>
      <c r="I14" s="11"/>
      <c r="J14" s="11"/>
      <c r="K14" s="11"/>
      <c r="L14" s="11"/>
      <c r="M14" s="12" t="s">
        <v>67</v>
      </c>
      <c r="N14" s="12"/>
      <c r="O14" s="12"/>
      <c r="P14" s="12"/>
      <c r="Q14" s="12"/>
      <c r="R14" s="8" t="s">
        <v>68</v>
      </c>
    </row>
    <row r="15" spans="5:18" x14ac:dyDescent="0.3">
      <c r="F15" s="2"/>
      <c r="G15" s="3"/>
      <c r="H15" s="5" t="s">
        <v>14</v>
      </c>
      <c r="I15" s="5" t="s">
        <v>18</v>
      </c>
      <c r="J15" s="5" t="s">
        <v>19</v>
      </c>
      <c r="K15" s="5" t="s">
        <v>16</v>
      </c>
      <c r="L15" s="5" t="s">
        <v>17</v>
      </c>
      <c r="M15" s="7" t="s">
        <v>14</v>
      </c>
      <c r="N15" s="7" t="s">
        <v>18</v>
      </c>
      <c r="O15" s="7" t="s">
        <v>19</v>
      </c>
      <c r="P15" s="7" t="s">
        <v>16</v>
      </c>
      <c r="Q15" s="7" t="s">
        <v>17</v>
      </c>
      <c r="R15" s="8"/>
    </row>
    <row r="16" spans="5:18" x14ac:dyDescent="0.3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3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>I17-H17</f>
        <v>0.50115048320295008</v>
      </c>
      <c r="L17" s="5">
        <f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3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>I18-H18</f>
        <v>0.24712379199263013</v>
      </c>
      <c r="L18" s="5">
        <f>H18-J18</f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3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>I19-H19</f>
        <v>0.34514496088356994</v>
      </c>
      <c r="L19" s="5">
        <f>H19-J19</f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3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3">
      <c r="E23" t="s">
        <v>20</v>
      </c>
    </row>
    <row r="24" spans="5:28" x14ac:dyDescent="0.3">
      <c r="F24" s="13" t="s">
        <v>26</v>
      </c>
      <c r="G24" s="13"/>
      <c r="H24" t="s">
        <v>27</v>
      </c>
    </row>
    <row r="25" spans="5:28" x14ac:dyDescent="0.3">
      <c r="F25" t="s">
        <v>5</v>
      </c>
      <c r="G25" t="s">
        <v>6</v>
      </c>
      <c r="H25" t="s">
        <v>14</v>
      </c>
      <c r="I25" t="s">
        <v>6</v>
      </c>
    </row>
    <row r="26" spans="5:28" x14ac:dyDescent="0.3">
      <c r="E26" t="s">
        <v>0</v>
      </c>
    </row>
    <row r="27" spans="5:28" x14ac:dyDescent="0.3">
      <c r="E27" t="s">
        <v>1</v>
      </c>
    </row>
    <row r="28" spans="5:28" x14ac:dyDescent="0.3">
      <c r="E28" t="s">
        <v>2</v>
      </c>
    </row>
    <row r="29" spans="5:28" x14ac:dyDescent="0.3">
      <c r="E29" t="s">
        <v>4</v>
      </c>
    </row>
    <row r="30" spans="5:28" x14ac:dyDescent="0.3">
      <c r="E30" t="s">
        <v>3</v>
      </c>
    </row>
    <row r="31" spans="5:28" x14ac:dyDescent="0.3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61</v>
      </c>
    </row>
    <row r="32" spans="5:28" x14ac:dyDescent="0.3">
      <c r="AB32" s="10" t="s">
        <v>62</v>
      </c>
    </row>
    <row r="33" spans="28:28" x14ac:dyDescent="0.3">
      <c r="AB33" s="10" t="s">
        <v>63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19" sqref="I19"/>
    </sheetView>
  </sheetViews>
  <sheetFormatPr defaultRowHeight="14.4" x14ac:dyDescent="0.3"/>
  <sheetData>
    <row r="2" spans="1:6" x14ac:dyDescent="0.3">
      <c r="C2" t="s">
        <v>23</v>
      </c>
    </row>
    <row r="3" spans="1:6" x14ac:dyDescent="0.3">
      <c r="A3" t="s">
        <v>24</v>
      </c>
      <c r="C3" t="s">
        <v>21</v>
      </c>
      <c r="D3" t="s">
        <v>22</v>
      </c>
      <c r="F3" t="s">
        <v>9</v>
      </c>
    </row>
    <row r="4" spans="1:6" x14ac:dyDescent="0.3">
      <c r="C4" s="1">
        <v>-0.4</v>
      </c>
      <c r="D4" s="1">
        <v>-1.8595280974164701</v>
      </c>
      <c r="F4">
        <f>D4/C4</f>
        <v>4.6488202435411745</v>
      </c>
    </row>
    <row r="5" spans="1:6" x14ac:dyDescent="0.3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3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3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3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3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3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3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3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3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3">
      <c r="C14" s="1">
        <v>0.2</v>
      </c>
      <c r="D14" s="1">
        <v>0.53391208121991496</v>
      </c>
      <c r="F14">
        <f t="shared" si="0"/>
        <v>2.6695604060995746</v>
      </c>
    </row>
    <row r="16" spans="1:6" x14ac:dyDescent="0.3">
      <c r="E16" t="s">
        <v>25</v>
      </c>
      <c r="F16">
        <f>AVERAGE(F4:F14)</f>
        <v>3.3708624662058582</v>
      </c>
    </row>
    <row r="17" spans="5:6" x14ac:dyDescent="0.3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D1" workbookViewId="0">
      <selection activeCell="BC17" sqref="BC17"/>
    </sheetView>
  </sheetViews>
  <sheetFormatPr defaultRowHeight="14.4" x14ac:dyDescent="0.3"/>
  <sheetData>
    <row r="1" spans="1:65" x14ac:dyDescent="0.3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BB1" s="13" t="s">
        <v>45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3">
      <c r="A2" s="13" t="s">
        <v>30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30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30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28</v>
      </c>
      <c r="AO2" t="s">
        <v>29</v>
      </c>
      <c r="AP2" t="s">
        <v>28</v>
      </c>
      <c r="AQ2" t="s">
        <v>29</v>
      </c>
      <c r="AR2" t="s">
        <v>28</v>
      </c>
      <c r="AS2" t="s">
        <v>29</v>
      </c>
      <c r="AT2" t="s">
        <v>28</v>
      </c>
      <c r="AU2" t="s">
        <v>29</v>
      </c>
      <c r="AV2" t="s">
        <v>28</v>
      </c>
      <c r="AW2" t="s">
        <v>29</v>
      </c>
      <c r="AX2" t="s">
        <v>28</v>
      </c>
      <c r="AY2" t="s">
        <v>29</v>
      </c>
      <c r="BB2" s="13" t="s">
        <v>30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3">
      <c r="A3" t="s">
        <v>28</v>
      </c>
      <c r="B3" t="s">
        <v>29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N3" t="s">
        <v>28</v>
      </c>
      <c r="O3" t="s">
        <v>29</v>
      </c>
      <c r="P3" t="s">
        <v>28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  <c r="V3" t="s">
        <v>28</v>
      </c>
      <c r="W3" t="s">
        <v>29</v>
      </c>
      <c r="X3" t="s">
        <v>28</v>
      </c>
      <c r="Y3" t="s">
        <v>29</v>
      </c>
      <c r="AA3" t="s">
        <v>28</v>
      </c>
      <c r="AB3" t="s">
        <v>29</v>
      </c>
      <c r="AC3" t="s">
        <v>28</v>
      </c>
      <c r="AD3" t="s">
        <v>29</v>
      </c>
      <c r="AE3" t="s">
        <v>28</v>
      </c>
      <c r="AF3" t="s">
        <v>29</v>
      </c>
      <c r="AG3" t="s">
        <v>28</v>
      </c>
      <c r="AH3" t="s">
        <v>29</v>
      </c>
      <c r="AI3" t="s">
        <v>28</v>
      </c>
      <c r="AJ3" t="s">
        <v>29</v>
      </c>
      <c r="AK3" t="s">
        <v>28</v>
      </c>
      <c r="AL3" t="s">
        <v>29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28</v>
      </c>
      <c r="BC3" t="s">
        <v>29</v>
      </c>
      <c r="BD3" t="s">
        <v>28</v>
      </c>
      <c r="BE3" t="s">
        <v>29</v>
      </c>
      <c r="BF3" t="s">
        <v>28</v>
      </c>
      <c r="BG3" t="s">
        <v>29</v>
      </c>
      <c r="BH3" t="s">
        <v>28</v>
      </c>
      <c r="BI3" t="s">
        <v>29</v>
      </c>
      <c r="BJ3" t="s">
        <v>28</v>
      </c>
      <c r="BK3" t="s">
        <v>29</v>
      </c>
      <c r="BL3" t="s">
        <v>28</v>
      </c>
      <c r="BM3" t="s">
        <v>29</v>
      </c>
    </row>
    <row r="4" spans="1:65" x14ac:dyDescent="0.3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3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3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3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3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3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46</v>
      </c>
    </row>
    <row r="10" spans="1:65" x14ac:dyDescent="0.3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3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3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47</v>
      </c>
    </row>
    <row r="13" spans="1:65" x14ac:dyDescent="0.3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3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3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3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3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3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3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3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3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3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3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3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3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3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3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3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3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3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3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3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3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3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3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3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3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3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3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3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3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3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3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3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3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3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3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3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3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3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3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3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3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3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3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3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3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3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3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3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3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3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3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3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3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3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3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3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3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3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3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3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3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3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3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3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3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3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3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3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3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3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3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3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3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3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3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3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3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3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3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3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3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3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3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3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3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3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3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3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3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3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3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3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3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3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3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3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3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3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3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3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3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3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3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3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3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3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3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3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3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3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3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3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3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3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3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3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3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3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3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3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3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3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3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3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3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3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3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3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3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3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3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3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3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3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3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3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3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3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3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3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3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3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3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3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3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3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3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3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3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3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3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3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3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3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3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3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3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3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3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3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3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3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3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3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3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3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3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3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3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3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3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3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3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3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3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3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3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3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3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3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3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3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3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3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3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3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3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3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3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3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3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3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3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3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3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3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3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3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3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3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3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3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3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3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3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3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3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3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3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3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3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3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3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3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3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3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3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3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3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3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3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3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3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3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3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3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3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3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3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3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3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3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3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3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3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3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3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3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3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3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3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3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3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3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3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3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3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3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3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3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3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3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3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3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3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3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3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3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3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3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3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3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3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3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3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3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3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3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3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3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3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3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3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3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3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3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3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3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3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3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3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3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3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3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3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3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3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3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3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3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3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3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3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3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3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3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3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3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3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3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3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3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3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3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3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3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3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3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3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3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3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3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3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3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3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3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3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3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3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3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3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3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3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3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3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3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3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3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3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3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3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3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3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3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3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3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3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3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3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3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3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3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3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3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3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3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3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3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3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3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3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3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3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3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3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3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3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3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3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3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3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3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3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3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3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3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3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3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3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3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3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3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3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3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3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3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3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3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3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3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3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3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3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3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3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3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3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3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3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3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3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3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3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3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3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3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3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3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3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3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3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3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3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3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3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3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3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3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3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3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3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3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3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3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3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3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3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3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3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3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3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3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3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3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3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3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3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3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3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3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3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3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3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3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3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3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3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3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3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3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3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3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3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AN1:AO1"/>
    <mergeCell ref="AX1:AY1"/>
    <mergeCell ref="AV1:AW1"/>
    <mergeCell ref="AT1:AU1"/>
    <mergeCell ref="AR1:AS1"/>
    <mergeCell ref="AP1:AQ1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A1:AL1"/>
    <mergeCell ref="AA2:AB2"/>
    <mergeCell ref="AC2:AD2"/>
    <mergeCell ref="AE2:AF2"/>
    <mergeCell ref="AG2:AH2"/>
    <mergeCell ref="AI2:AJ2"/>
    <mergeCell ref="AK2:AL2"/>
    <mergeCell ref="BB1:BM1"/>
    <mergeCell ref="BB2:BC2"/>
    <mergeCell ref="BD2:BE2"/>
    <mergeCell ref="BF2:BG2"/>
    <mergeCell ref="BH2:BI2"/>
    <mergeCell ref="BJ2:BK2"/>
    <mergeCell ref="BL2:B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topLeftCell="A36" zoomScale="79" workbookViewId="0">
      <selection activeCell="S80" sqref="S80"/>
    </sheetView>
  </sheetViews>
  <sheetFormatPr defaultRowHeight="14.4" x14ac:dyDescent="0.3"/>
  <cols>
    <col min="4" max="4" width="12" bestFit="1" customWidth="1"/>
  </cols>
  <sheetData>
    <row r="1" spans="3:9" x14ac:dyDescent="0.3">
      <c r="C1" s="13" t="s">
        <v>50</v>
      </c>
      <c r="D1" s="13"/>
      <c r="E1" s="13"/>
      <c r="F1" s="13"/>
      <c r="G1" s="13"/>
      <c r="H1" s="13"/>
      <c r="I1" s="13"/>
    </row>
    <row r="2" spans="3:9" x14ac:dyDescent="0.3">
      <c r="C2" t="s">
        <v>48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3">
      <c r="C3" t="s">
        <v>49</v>
      </c>
    </row>
    <row r="4" spans="3:9" x14ac:dyDescent="0.3">
      <c r="C4" t="s">
        <v>30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3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3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3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3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3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3">
      <c r="C12" s="13" t="s">
        <v>51</v>
      </c>
      <c r="D12" s="13"/>
      <c r="E12" s="13"/>
      <c r="F12" s="13"/>
      <c r="G12" s="13"/>
      <c r="H12" s="13"/>
      <c r="I12" s="13"/>
    </row>
    <row r="13" spans="3:9" x14ac:dyDescent="0.3">
      <c r="C13" t="s">
        <v>48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3">
      <c r="C14" t="s">
        <v>49</v>
      </c>
    </row>
    <row r="15" spans="3:9" x14ac:dyDescent="0.3">
      <c r="C15" t="s">
        <v>30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3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3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3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3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3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3">
      <c r="C22" t="s">
        <v>52</v>
      </c>
    </row>
    <row r="23" spans="3:10" x14ac:dyDescent="0.3">
      <c r="C23" t="s">
        <v>40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3">
      <c r="C24" t="s">
        <v>41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3">
      <c r="C25" t="s">
        <v>42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3">
      <c r="C26" t="s">
        <v>43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3">
      <c r="C27" t="s">
        <v>44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3">
      <c r="C29" t="s">
        <v>53</v>
      </c>
      <c r="J29" t="s">
        <v>54</v>
      </c>
    </row>
    <row r="30" spans="3:10" x14ac:dyDescent="0.3">
      <c r="C30" t="s">
        <v>40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58</v>
      </c>
    </row>
    <row r="31" spans="3:10" x14ac:dyDescent="0.3">
      <c r="C31" t="s">
        <v>41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58</v>
      </c>
    </row>
    <row r="32" spans="3:10" x14ac:dyDescent="0.3">
      <c r="C32" t="s">
        <v>42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58</v>
      </c>
    </row>
    <row r="33" spans="3:10" x14ac:dyDescent="0.3">
      <c r="C33" t="s">
        <v>43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58</v>
      </c>
    </row>
    <row r="34" spans="3:10" x14ac:dyDescent="0.3">
      <c r="C34" t="s">
        <v>44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58</v>
      </c>
    </row>
    <row r="36" spans="3:10" x14ac:dyDescent="0.3">
      <c r="C36" t="s">
        <v>5</v>
      </c>
      <c r="D36">
        <f t="shared" ref="D36:I36" si="0">AVERAGE(D30:D34)</f>
        <v>1173.5999999999999</v>
      </c>
      <c r="E36">
        <f t="shared" si="0"/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3">
      <c r="C37" t="s">
        <v>6</v>
      </c>
      <c r="D37">
        <f t="shared" ref="D37:I37" si="1">_xlfn.STDEV.P(D30:D34)</f>
        <v>2.8705400188814649</v>
      </c>
      <c r="E37">
        <f t="shared" si="1"/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3">
      <c r="C39" t="s">
        <v>57</v>
      </c>
      <c r="J39" t="s">
        <v>54</v>
      </c>
    </row>
    <row r="40" spans="3:10" x14ac:dyDescent="0.3">
      <c r="C40" t="s">
        <v>40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55</v>
      </c>
    </row>
    <row r="41" spans="3:10" x14ac:dyDescent="0.3">
      <c r="C41" t="s">
        <v>41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55</v>
      </c>
    </row>
    <row r="42" spans="3:10" x14ac:dyDescent="0.3">
      <c r="C42" t="s">
        <v>42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55</v>
      </c>
    </row>
    <row r="43" spans="3:10" x14ac:dyDescent="0.3">
      <c r="C43" t="s">
        <v>43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55</v>
      </c>
    </row>
    <row r="44" spans="3:10" x14ac:dyDescent="0.3">
      <c r="C44" t="s">
        <v>44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56</v>
      </c>
    </row>
    <row r="46" spans="3:10" x14ac:dyDescent="0.3">
      <c r="C46" t="s">
        <v>5</v>
      </c>
      <c r="D46">
        <f t="shared" ref="D46:I46" si="2">AVERAGE(D40:D44)</f>
        <v>71.298000000000002</v>
      </c>
      <c r="E46">
        <f t="shared" si="2"/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3">
      <c r="C47" t="s">
        <v>6</v>
      </c>
      <c r="D47">
        <f t="shared" ref="D47:I47" si="3">_xlfn.STDEV.P(D40:D44)</f>
        <v>35.584432776145242</v>
      </c>
      <c r="E47">
        <f t="shared" si="3"/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2024-08-18T00:09:46Z</dcterms:modified>
</cp:coreProperties>
</file>