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T\Desktop\UG-Project\"/>
    </mc:Choice>
  </mc:AlternateContent>
  <bookViews>
    <workbookView xWindow="0" yWindow="0" windowWidth="20490" windowHeight="71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1" i="1" l="1"/>
  <c r="I190" i="1"/>
  <c r="H190" i="1"/>
  <c r="Q189" i="1"/>
  <c r="O189" i="1"/>
  <c r="N189" i="1"/>
  <c r="M189" i="1"/>
  <c r="P189" i="1" s="1"/>
  <c r="L189" i="1"/>
  <c r="I189" i="1"/>
  <c r="H189" i="1"/>
  <c r="I188" i="1"/>
  <c r="H188" i="1"/>
  <c r="Q187" i="1"/>
  <c r="O187" i="1"/>
  <c r="N187" i="1"/>
  <c r="M187" i="1"/>
  <c r="P187" i="1" s="1"/>
  <c r="L187" i="1"/>
  <c r="I187" i="1"/>
  <c r="H187" i="1"/>
  <c r="H186" i="1"/>
  <c r="I186" i="1" s="1"/>
  <c r="Q185" i="1"/>
  <c r="O185" i="1"/>
  <c r="N185" i="1"/>
  <c r="M185" i="1"/>
  <c r="P185" i="1" s="1"/>
  <c r="L185" i="1"/>
  <c r="H185" i="1"/>
  <c r="I185" i="1" s="1"/>
  <c r="I184" i="1"/>
  <c r="H184" i="1"/>
  <c r="Q183" i="1"/>
  <c r="O183" i="1"/>
  <c r="N183" i="1"/>
  <c r="M183" i="1"/>
  <c r="P183" i="1" s="1"/>
  <c r="L183" i="1"/>
  <c r="I183" i="1"/>
  <c r="H183" i="1"/>
  <c r="H182" i="1"/>
  <c r="I182" i="1" s="1"/>
  <c r="Q181" i="1"/>
  <c r="O181" i="1"/>
  <c r="N181" i="1"/>
  <c r="M181" i="1"/>
  <c r="P181" i="1" s="1"/>
  <c r="L181" i="1"/>
  <c r="H181" i="1"/>
  <c r="I181" i="1" s="1"/>
  <c r="I180" i="1"/>
  <c r="H180" i="1"/>
  <c r="Q179" i="1"/>
  <c r="O179" i="1"/>
  <c r="N179" i="1"/>
  <c r="P179" i="1" s="1"/>
  <c r="M179" i="1"/>
  <c r="L179" i="1"/>
  <c r="I179" i="1"/>
  <c r="H179" i="1"/>
  <c r="H178" i="1"/>
  <c r="I178" i="1" s="1"/>
  <c r="Q177" i="1"/>
  <c r="O177" i="1"/>
  <c r="N177" i="1"/>
  <c r="M177" i="1"/>
  <c r="P177" i="1" s="1"/>
  <c r="L177" i="1"/>
  <c r="H177" i="1"/>
  <c r="I177" i="1" s="1"/>
  <c r="I176" i="1"/>
  <c r="H176" i="1"/>
  <c r="Q175" i="1"/>
  <c r="O175" i="1"/>
  <c r="N175" i="1"/>
  <c r="P175" i="1" s="1"/>
  <c r="M175" i="1"/>
  <c r="L175" i="1"/>
  <c r="I175" i="1"/>
  <c r="H175" i="1"/>
  <c r="H174" i="1"/>
  <c r="H173" i="1"/>
  <c r="I172" i="1"/>
  <c r="H172" i="1"/>
  <c r="H171" i="1"/>
  <c r="I171" i="1" s="1"/>
  <c r="Q170" i="1"/>
  <c r="O170" i="1"/>
  <c r="N170" i="1"/>
  <c r="M170" i="1"/>
  <c r="P170" i="1" s="1"/>
  <c r="L170" i="1"/>
  <c r="H170" i="1"/>
  <c r="I170" i="1" s="1"/>
  <c r="I169" i="1"/>
  <c r="H169" i="1"/>
  <c r="Q168" i="1"/>
  <c r="O168" i="1"/>
  <c r="N168" i="1"/>
  <c r="M168" i="1"/>
  <c r="P168" i="1" s="1"/>
  <c r="L168" i="1"/>
  <c r="I168" i="1"/>
  <c r="H168" i="1"/>
  <c r="H167" i="1"/>
  <c r="I167" i="1" s="1"/>
  <c r="Q166" i="1"/>
  <c r="O166" i="1"/>
  <c r="N166" i="1"/>
  <c r="M166" i="1"/>
  <c r="P166" i="1" s="1"/>
  <c r="L166" i="1"/>
  <c r="H166" i="1"/>
  <c r="I166" i="1" s="1"/>
  <c r="I165" i="1"/>
  <c r="H165" i="1"/>
  <c r="Q164" i="1"/>
  <c r="P164" i="1"/>
  <c r="O164" i="1"/>
  <c r="N164" i="1"/>
  <c r="M164" i="1"/>
  <c r="L164" i="1"/>
  <c r="I164" i="1"/>
  <c r="H164" i="1"/>
  <c r="H163" i="1"/>
  <c r="I163" i="1" s="1"/>
  <c r="Q162" i="1"/>
  <c r="O162" i="1"/>
  <c r="N162" i="1"/>
  <c r="M162" i="1"/>
  <c r="P162" i="1" s="1"/>
  <c r="L162" i="1"/>
  <c r="H162" i="1"/>
  <c r="I162" i="1" s="1"/>
  <c r="I161" i="1"/>
  <c r="H161" i="1"/>
  <c r="Q160" i="1"/>
  <c r="O160" i="1"/>
  <c r="N160" i="1"/>
  <c r="M160" i="1"/>
  <c r="P160" i="1" s="1"/>
  <c r="L160" i="1"/>
  <c r="I160" i="1"/>
  <c r="H160" i="1"/>
  <c r="I159" i="1"/>
  <c r="H159" i="1"/>
  <c r="Q158" i="1"/>
  <c r="O158" i="1"/>
  <c r="N158" i="1"/>
  <c r="M158" i="1"/>
  <c r="P158" i="1" s="1"/>
  <c r="L158" i="1"/>
  <c r="I158" i="1"/>
  <c r="H158" i="1"/>
  <c r="I157" i="1"/>
  <c r="H157" i="1"/>
  <c r="Q156" i="1"/>
  <c r="O156" i="1"/>
  <c r="N156" i="1"/>
  <c r="M156" i="1"/>
  <c r="P156" i="1" s="1"/>
  <c r="L156" i="1"/>
  <c r="I156" i="1"/>
  <c r="H156" i="1"/>
  <c r="H155" i="1"/>
  <c r="H154" i="1"/>
  <c r="I153" i="1"/>
  <c r="H153" i="1"/>
  <c r="I152" i="1"/>
  <c r="H152" i="1"/>
  <c r="Q151" i="1"/>
  <c r="O151" i="1"/>
  <c r="N151" i="1"/>
  <c r="M151" i="1"/>
  <c r="P151" i="1" s="1"/>
  <c r="L151" i="1"/>
  <c r="I151" i="1"/>
  <c r="H151" i="1"/>
  <c r="I150" i="1"/>
  <c r="H150" i="1"/>
  <c r="Q149" i="1"/>
  <c r="O149" i="1"/>
  <c r="N149" i="1"/>
  <c r="M149" i="1"/>
  <c r="P149" i="1" s="1"/>
  <c r="L149" i="1"/>
  <c r="I149" i="1"/>
  <c r="H149" i="1"/>
  <c r="I148" i="1"/>
  <c r="H148" i="1"/>
  <c r="Q147" i="1"/>
  <c r="O147" i="1"/>
  <c r="N147" i="1"/>
  <c r="M147" i="1"/>
  <c r="P147" i="1" s="1"/>
  <c r="L147" i="1"/>
  <c r="I147" i="1"/>
  <c r="H147" i="1"/>
  <c r="I146" i="1"/>
  <c r="H146" i="1"/>
  <c r="Q145" i="1"/>
  <c r="O145" i="1"/>
  <c r="N145" i="1"/>
  <c r="M145" i="1"/>
  <c r="P145" i="1" s="1"/>
  <c r="L145" i="1"/>
  <c r="I145" i="1"/>
  <c r="H145" i="1"/>
  <c r="I144" i="1"/>
  <c r="H144" i="1"/>
  <c r="Q143" i="1"/>
  <c r="O143" i="1"/>
  <c r="N143" i="1"/>
  <c r="M143" i="1"/>
  <c r="P143" i="1" s="1"/>
  <c r="L143" i="1"/>
  <c r="I143" i="1"/>
  <c r="H143" i="1"/>
  <c r="I142" i="1"/>
  <c r="H142" i="1"/>
  <c r="Q141" i="1"/>
  <c r="O141" i="1"/>
  <c r="N141" i="1"/>
  <c r="M141" i="1"/>
  <c r="P141" i="1" s="1"/>
  <c r="L141" i="1"/>
  <c r="I141" i="1"/>
  <c r="H141" i="1"/>
  <c r="I140" i="1"/>
  <c r="H140" i="1"/>
  <c r="Q139" i="1"/>
  <c r="O139" i="1"/>
  <c r="N139" i="1"/>
  <c r="M139" i="1"/>
  <c r="P139" i="1" s="1"/>
  <c r="L139" i="1"/>
  <c r="I139" i="1"/>
  <c r="H139" i="1"/>
  <c r="I138" i="1"/>
  <c r="H138" i="1"/>
  <c r="Q137" i="1"/>
  <c r="O137" i="1"/>
  <c r="N137" i="1"/>
  <c r="M137" i="1"/>
  <c r="P137" i="1" s="1"/>
  <c r="L137" i="1"/>
  <c r="I137" i="1"/>
  <c r="H137" i="1"/>
  <c r="H136" i="1"/>
  <c r="H135" i="1"/>
  <c r="I134" i="1"/>
  <c r="H134" i="1"/>
  <c r="H133" i="1"/>
  <c r="I133" i="1" s="1"/>
  <c r="Q132" i="1"/>
  <c r="O132" i="1"/>
  <c r="N132" i="1"/>
  <c r="M132" i="1"/>
  <c r="L132" i="1"/>
  <c r="H132" i="1"/>
  <c r="I132" i="1" s="1"/>
  <c r="I131" i="1"/>
  <c r="H131" i="1"/>
  <c r="Q130" i="1"/>
  <c r="P130" i="1"/>
  <c r="O130" i="1"/>
  <c r="N130" i="1"/>
  <c r="M130" i="1"/>
  <c r="L130" i="1"/>
  <c r="I130" i="1"/>
  <c r="H130" i="1"/>
  <c r="H129" i="1"/>
  <c r="I129" i="1" s="1"/>
  <c r="Q128" i="1"/>
  <c r="O128" i="1"/>
  <c r="N128" i="1"/>
  <c r="M128" i="1"/>
  <c r="P128" i="1" s="1"/>
  <c r="L128" i="1"/>
  <c r="H128" i="1"/>
  <c r="I128" i="1" s="1"/>
  <c r="I127" i="1"/>
  <c r="H127" i="1"/>
  <c r="Q126" i="1"/>
  <c r="P126" i="1"/>
  <c r="O126" i="1"/>
  <c r="N126" i="1"/>
  <c r="M126" i="1"/>
  <c r="L126" i="1"/>
  <c r="I126" i="1"/>
  <c r="H126" i="1"/>
  <c r="H125" i="1"/>
  <c r="I125" i="1" s="1"/>
  <c r="Q124" i="1"/>
  <c r="O124" i="1"/>
  <c r="N124" i="1"/>
  <c r="M124" i="1"/>
  <c r="P124" i="1" s="1"/>
  <c r="L124" i="1"/>
  <c r="H124" i="1"/>
  <c r="I124" i="1" s="1"/>
  <c r="I123" i="1"/>
  <c r="H123" i="1"/>
  <c r="Q122" i="1"/>
  <c r="P122" i="1"/>
  <c r="O122" i="1"/>
  <c r="N122" i="1"/>
  <c r="M122" i="1"/>
  <c r="L122" i="1"/>
  <c r="I122" i="1"/>
  <c r="H122" i="1"/>
  <c r="H121" i="1"/>
  <c r="I121" i="1" s="1"/>
  <c r="Q120" i="1"/>
  <c r="O120" i="1"/>
  <c r="N120" i="1"/>
  <c r="M120" i="1"/>
  <c r="L120" i="1"/>
  <c r="H120" i="1"/>
  <c r="I120" i="1" s="1"/>
  <c r="I119" i="1"/>
  <c r="H119" i="1"/>
  <c r="Q118" i="1"/>
  <c r="P118" i="1"/>
  <c r="O118" i="1"/>
  <c r="N118" i="1"/>
  <c r="M118" i="1"/>
  <c r="L118" i="1"/>
  <c r="I118" i="1"/>
  <c r="H118" i="1"/>
  <c r="H117" i="1"/>
  <c r="H116" i="1"/>
  <c r="I115" i="1"/>
  <c r="H115" i="1"/>
  <c r="H114" i="1"/>
  <c r="I114" i="1" s="1"/>
  <c r="Q113" i="1"/>
  <c r="O113" i="1"/>
  <c r="N113" i="1"/>
  <c r="M113" i="1"/>
  <c r="L113" i="1"/>
  <c r="H113" i="1"/>
  <c r="I113" i="1" s="1"/>
  <c r="I112" i="1"/>
  <c r="H112" i="1"/>
  <c r="Q111" i="1"/>
  <c r="P111" i="1"/>
  <c r="O111" i="1"/>
  <c r="N111" i="1"/>
  <c r="M111" i="1"/>
  <c r="L111" i="1"/>
  <c r="I111" i="1"/>
  <c r="H111" i="1"/>
  <c r="H110" i="1"/>
  <c r="I110" i="1" s="1"/>
  <c r="Q109" i="1"/>
  <c r="O109" i="1"/>
  <c r="N109" i="1"/>
  <c r="M109" i="1"/>
  <c r="P109" i="1" s="1"/>
  <c r="L109" i="1"/>
  <c r="H109" i="1"/>
  <c r="I109" i="1" s="1"/>
  <c r="I108" i="1"/>
  <c r="H108" i="1"/>
  <c r="Q107" i="1"/>
  <c r="P107" i="1"/>
  <c r="O107" i="1"/>
  <c r="N107" i="1"/>
  <c r="M107" i="1"/>
  <c r="L107" i="1"/>
  <c r="I107" i="1"/>
  <c r="H107" i="1"/>
  <c r="H106" i="1"/>
  <c r="I106" i="1" s="1"/>
  <c r="Q105" i="1"/>
  <c r="O105" i="1"/>
  <c r="N105" i="1"/>
  <c r="M105" i="1"/>
  <c r="P105" i="1" s="1"/>
  <c r="L105" i="1"/>
  <c r="H105" i="1"/>
  <c r="I105" i="1" s="1"/>
  <c r="I104" i="1"/>
  <c r="H104" i="1"/>
  <c r="Q103" i="1"/>
  <c r="P103" i="1"/>
  <c r="O103" i="1"/>
  <c r="N103" i="1"/>
  <c r="M103" i="1"/>
  <c r="L103" i="1"/>
  <c r="I103" i="1"/>
  <c r="H103" i="1"/>
  <c r="H102" i="1"/>
  <c r="I102" i="1" s="1"/>
  <c r="Q101" i="1"/>
  <c r="O101" i="1"/>
  <c r="N101" i="1"/>
  <c r="M101" i="1"/>
  <c r="L101" i="1"/>
  <c r="H101" i="1"/>
  <c r="I101" i="1" s="1"/>
  <c r="I100" i="1"/>
  <c r="H100" i="1"/>
  <c r="Q99" i="1"/>
  <c r="P99" i="1"/>
  <c r="O99" i="1"/>
  <c r="N99" i="1"/>
  <c r="M99" i="1"/>
  <c r="L99" i="1"/>
  <c r="I99" i="1"/>
  <c r="H99" i="1"/>
  <c r="H98" i="1"/>
  <c r="H97" i="1"/>
  <c r="H96" i="1"/>
  <c r="H90" i="1"/>
  <c r="I90" i="1" s="1"/>
  <c r="Q89" i="1"/>
  <c r="O89" i="1"/>
  <c r="N89" i="1"/>
  <c r="P89" i="1" s="1"/>
  <c r="M89" i="1"/>
  <c r="L89" i="1"/>
  <c r="H89" i="1"/>
  <c r="I89" i="1" s="1"/>
  <c r="H88" i="1"/>
  <c r="I88" i="1" s="1"/>
  <c r="Q87" i="1"/>
  <c r="O87" i="1"/>
  <c r="N87" i="1"/>
  <c r="M87" i="1"/>
  <c r="P87" i="1" s="1"/>
  <c r="L87" i="1"/>
  <c r="H87" i="1"/>
  <c r="I87" i="1" s="1"/>
  <c r="I86" i="1"/>
  <c r="H86" i="1"/>
  <c r="Q85" i="1"/>
  <c r="O85" i="1"/>
  <c r="N85" i="1"/>
  <c r="P85" i="1" s="1"/>
  <c r="M85" i="1"/>
  <c r="L85" i="1"/>
  <c r="H85" i="1"/>
  <c r="I85" i="1" s="1"/>
  <c r="H84" i="1"/>
  <c r="I84" i="1" s="1"/>
  <c r="Q83" i="1"/>
  <c r="P83" i="1"/>
  <c r="O83" i="1"/>
  <c r="N83" i="1"/>
  <c r="M83" i="1"/>
  <c r="L83" i="1"/>
  <c r="H83" i="1"/>
  <c r="I83" i="1" s="1"/>
  <c r="I82" i="1"/>
  <c r="H82" i="1"/>
  <c r="Q81" i="1"/>
  <c r="O81" i="1"/>
  <c r="N81" i="1"/>
  <c r="P81" i="1" s="1"/>
  <c r="M81" i="1"/>
  <c r="L81" i="1"/>
  <c r="I81" i="1"/>
  <c r="H81" i="1"/>
  <c r="H80" i="1"/>
  <c r="I80" i="1" s="1"/>
  <c r="Q79" i="1"/>
  <c r="P79" i="1"/>
  <c r="O79" i="1"/>
  <c r="N79" i="1"/>
  <c r="M79" i="1"/>
  <c r="L79" i="1"/>
  <c r="H79" i="1"/>
  <c r="I79" i="1" s="1"/>
  <c r="H78" i="1"/>
  <c r="H77" i="1"/>
  <c r="H76" i="1"/>
  <c r="I76" i="1" s="1"/>
  <c r="Q70" i="1"/>
  <c r="O70" i="1"/>
  <c r="M70" i="1"/>
  <c r="P70" i="1" s="1"/>
  <c r="L70" i="1"/>
  <c r="H70" i="1"/>
  <c r="I70" i="1" s="1"/>
  <c r="I69" i="1"/>
  <c r="H69" i="1"/>
  <c r="Q68" i="1"/>
  <c r="P68" i="1"/>
  <c r="O68" i="1"/>
  <c r="N68" i="1"/>
  <c r="M68" i="1"/>
  <c r="L68" i="1"/>
  <c r="I68" i="1"/>
  <c r="H68" i="1"/>
  <c r="H67" i="1"/>
  <c r="I67" i="1" s="1"/>
  <c r="Q66" i="1"/>
  <c r="O66" i="1"/>
  <c r="N66" i="1"/>
  <c r="M66" i="1"/>
  <c r="P66" i="1" s="1"/>
  <c r="L66" i="1"/>
  <c r="H66" i="1"/>
  <c r="I66" i="1" s="1"/>
  <c r="I65" i="1"/>
  <c r="H65" i="1"/>
  <c r="Q64" i="1"/>
  <c r="P64" i="1"/>
  <c r="O64" i="1"/>
  <c r="N64" i="1"/>
  <c r="M64" i="1"/>
  <c r="L64" i="1"/>
  <c r="I64" i="1"/>
  <c r="H64" i="1"/>
  <c r="H63" i="1"/>
  <c r="I63" i="1" s="1"/>
  <c r="Q62" i="1"/>
  <c r="O62" i="1"/>
  <c r="N62" i="1"/>
  <c r="M62" i="1"/>
  <c r="P62" i="1" s="1"/>
  <c r="L62" i="1"/>
  <c r="H62" i="1"/>
  <c r="I62" i="1" s="1"/>
  <c r="I61" i="1"/>
  <c r="H61" i="1"/>
  <c r="Q60" i="1"/>
  <c r="P60" i="1"/>
  <c r="O60" i="1"/>
  <c r="N60" i="1"/>
  <c r="M60" i="1"/>
  <c r="L60" i="1"/>
  <c r="I60" i="1"/>
  <c r="H60" i="1"/>
  <c r="H59" i="1"/>
  <c r="H58" i="1"/>
  <c r="I57" i="1"/>
  <c r="H57" i="1"/>
  <c r="H56" i="1"/>
  <c r="I56" i="1" s="1"/>
  <c r="Q51" i="1"/>
  <c r="O51" i="1"/>
  <c r="N51" i="1"/>
  <c r="M51" i="1"/>
  <c r="L51" i="1"/>
  <c r="H51" i="1"/>
  <c r="I51" i="1" s="1"/>
  <c r="I50" i="1"/>
  <c r="H50" i="1"/>
  <c r="Q49" i="1"/>
  <c r="P49" i="1"/>
  <c r="O49" i="1"/>
  <c r="N49" i="1"/>
  <c r="M49" i="1"/>
  <c r="L49" i="1"/>
  <c r="I49" i="1"/>
  <c r="H49" i="1"/>
  <c r="H48" i="1"/>
  <c r="I48" i="1" s="1"/>
  <c r="Q47" i="1"/>
  <c r="O47" i="1"/>
  <c r="N47" i="1"/>
  <c r="M47" i="1"/>
  <c r="P47" i="1" s="1"/>
  <c r="L47" i="1"/>
  <c r="H47" i="1"/>
  <c r="I47" i="1" s="1"/>
  <c r="I46" i="1"/>
  <c r="H46" i="1"/>
  <c r="Q45" i="1"/>
  <c r="P45" i="1"/>
  <c r="O45" i="1"/>
  <c r="N45" i="1"/>
  <c r="M45" i="1"/>
  <c r="L45" i="1"/>
  <c r="I45" i="1"/>
  <c r="H45" i="1"/>
  <c r="H44" i="1"/>
  <c r="I44" i="1" s="1"/>
  <c r="Q43" i="1"/>
  <c r="O43" i="1"/>
  <c r="N43" i="1"/>
  <c r="M43" i="1"/>
  <c r="P43" i="1" s="1"/>
  <c r="L43" i="1"/>
  <c r="H43" i="1"/>
  <c r="I43" i="1" s="1"/>
  <c r="I42" i="1"/>
  <c r="H42" i="1"/>
  <c r="Q41" i="1"/>
  <c r="P41" i="1"/>
  <c r="O41" i="1"/>
  <c r="N41" i="1"/>
  <c r="M41" i="1"/>
  <c r="L41" i="1"/>
  <c r="I41" i="1"/>
  <c r="H41" i="1"/>
  <c r="H40" i="1"/>
  <c r="H39" i="1"/>
  <c r="I38" i="1"/>
  <c r="H38" i="1"/>
  <c r="Q32" i="1"/>
  <c r="O32" i="1"/>
  <c r="N32" i="1"/>
  <c r="M32" i="1"/>
  <c r="L32" i="1"/>
  <c r="H32" i="1"/>
  <c r="I32" i="1" s="1"/>
  <c r="I31" i="1"/>
  <c r="H31" i="1"/>
  <c r="Q30" i="1"/>
  <c r="P30" i="1"/>
  <c r="O30" i="1"/>
  <c r="N30" i="1"/>
  <c r="M30" i="1"/>
  <c r="L30" i="1"/>
  <c r="I30" i="1"/>
  <c r="H30" i="1"/>
  <c r="H29" i="1"/>
  <c r="I29" i="1" s="1"/>
  <c r="Q28" i="1"/>
  <c r="O28" i="1"/>
  <c r="N28" i="1"/>
  <c r="M28" i="1"/>
  <c r="P28" i="1" s="1"/>
  <c r="L28" i="1"/>
  <c r="H28" i="1"/>
  <c r="I28" i="1" s="1"/>
  <c r="I27" i="1"/>
  <c r="H27" i="1"/>
  <c r="Q26" i="1"/>
  <c r="P26" i="1"/>
  <c r="O26" i="1"/>
  <c r="N26" i="1"/>
  <c r="M26" i="1"/>
  <c r="L26" i="1"/>
  <c r="I26" i="1"/>
  <c r="H26" i="1"/>
  <c r="H25" i="1"/>
  <c r="I25" i="1" s="1"/>
  <c r="Q24" i="1"/>
  <c r="O24" i="1"/>
  <c r="N24" i="1"/>
  <c r="M24" i="1"/>
  <c r="P24" i="1" s="1"/>
  <c r="L24" i="1"/>
  <c r="I24" i="1"/>
  <c r="H24" i="1"/>
  <c r="I23" i="1"/>
  <c r="H23" i="1"/>
  <c r="Q22" i="1"/>
  <c r="O22" i="1"/>
  <c r="N22" i="1"/>
  <c r="M22" i="1"/>
  <c r="P22" i="1" s="1"/>
  <c r="L22" i="1"/>
  <c r="I22" i="1"/>
  <c r="H22" i="1"/>
  <c r="H21" i="1"/>
  <c r="H20" i="1"/>
  <c r="Q13" i="1"/>
  <c r="O13" i="1"/>
  <c r="M13" i="1"/>
  <c r="P13" i="1" s="1"/>
  <c r="L13" i="1"/>
  <c r="H13" i="1"/>
  <c r="I13" i="1" s="1"/>
  <c r="H12" i="1"/>
  <c r="I12" i="1" s="1"/>
  <c r="Q11" i="1"/>
  <c r="O11" i="1"/>
  <c r="N11" i="1"/>
  <c r="P11" i="1" s="1"/>
  <c r="M11" i="1"/>
  <c r="L11" i="1"/>
  <c r="H11" i="1"/>
  <c r="I11" i="1" s="1"/>
  <c r="H10" i="1"/>
  <c r="I10" i="1" s="1"/>
  <c r="Q9" i="1"/>
  <c r="P9" i="1"/>
  <c r="O9" i="1"/>
  <c r="N9" i="1"/>
  <c r="M9" i="1"/>
  <c r="L9" i="1"/>
  <c r="H9" i="1"/>
  <c r="I9" i="1" s="1"/>
  <c r="I8" i="1"/>
  <c r="H8" i="1"/>
  <c r="Q7" i="1"/>
  <c r="P7" i="1"/>
  <c r="O7" i="1"/>
  <c r="N7" i="1"/>
  <c r="M7" i="1"/>
  <c r="L7" i="1"/>
  <c r="I7" i="1"/>
  <c r="H7" i="1"/>
  <c r="H6" i="1"/>
  <c r="I6" i="1" s="1"/>
  <c r="Q5" i="1"/>
  <c r="O5" i="1"/>
  <c r="N5" i="1"/>
  <c r="M5" i="1"/>
  <c r="P5" i="1" s="1"/>
  <c r="L5" i="1"/>
  <c r="H5" i="1"/>
  <c r="I5" i="1" s="1"/>
  <c r="H4" i="1"/>
  <c r="I4" i="1" s="1"/>
  <c r="Q3" i="1"/>
  <c r="O3" i="1"/>
  <c r="N3" i="1"/>
  <c r="P3" i="1" s="1"/>
  <c r="M3" i="1"/>
  <c r="L3" i="1"/>
  <c r="H3" i="1"/>
  <c r="I3" i="1" s="1"/>
  <c r="P32" i="1" l="1"/>
  <c r="P51" i="1"/>
  <c r="P113" i="1"/>
  <c r="P132" i="1"/>
  <c r="P101" i="1"/>
  <c r="P120" i="1"/>
</calcChain>
</file>

<file path=xl/sharedStrings.xml><?xml version="1.0" encoding="utf-8"?>
<sst xmlns="http://schemas.openxmlformats.org/spreadsheetml/2006/main" count="190" uniqueCount="29">
  <si>
    <t>CM1</t>
  </si>
  <si>
    <t>Basic Classifiers</t>
  </si>
  <si>
    <t>total</t>
  </si>
  <si>
    <t>Confusion matrix</t>
  </si>
  <si>
    <t>F-measure</t>
  </si>
  <si>
    <t>ROC</t>
  </si>
  <si>
    <t>Accuracy</t>
  </si>
  <si>
    <t>Sensitivity</t>
  </si>
  <si>
    <t>Specficity</t>
  </si>
  <si>
    <t>Precision</t>
  </si>
  <si>
    <t>G-mean</t>
  </si>
  <si>
    <t>Probability of false alarm</t>
  </si>
  <si>
    <t>NB</t>
  </si>
  <si>
    <t>Logistic</t>
  </si>
  <si>
    <t>MLP</t>
  </si>
  <si>
    <t>RBFN</t>
  </si>
  <si>
    <t>SMO</t>
  </si>
  <si>
    <t>Voted perceptron</t>
  </si>
  <si>
    <t>J48</t>
  </si>
  <si>
    <t>RF</t>
  </si>
  <si>
    <t>KC1</t>
  </si>
  <si>
    <t>KC2</t>
  </si>
  <si>
    <t>KC3</t>
  </si>
  <si>
    <t>MC1</t>
  </si>
  <si>
    <t>MC2</t>
  </si>
  <si>
    <t>PC1</t>
  </si>
  <si>
    <t>PC2</t>
  </si>
  <si>
    <t>PC3</t>
  </si>
  <si>
    <t>PC4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</si>
</sst>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1"/>
  <sheetViews>
    <sheetView tabSelected="1" topLeftCell="A76" workbookViewId="0">
      <selection activeCell="D98" sqref="D98"/>
    </sheetView>
  </sheetViews>
  <sheetFormatPr defaultRowHeight="15" x14ac:dyDescent="0.25"/>
  <sheetData>
    <row r="1" spans="1:17" x14ac:dyDescent="0.25">
      <c r="A1">
        <v>1</v>
      </c>
      <c r="B1" s="1" t="s">
        <v>0</v>
      </c>
      <c r="F1" t="s">
        <v>1</v>
      </c>
    </row>
    <row r="2" spans="1:17" x14ac:dyDescent="0.25">
      <c r="C2" s="1" t="s">
        <v>2</v>
      </c>
      <c r="D2" s="1" t="b">
        <v>0</v>
      </c>
      <c r="E2" s="1" t="b">
        <v>1</v>
      </c>
      <c r="F2" s="3" t="s">
        <v>3</v>
      </c>
      <c r="G2" s="3"/>
      <c r="H2" s="2"/>
      <c r="I2" s="2"/>
      <c r="J2" s="1" t="s">
        <v>4</v>
      </c>
      <c r="K2" s="1" t="s">
        <v>5</v>
      </c>
      <c r="L2" t="s">
        <v>6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11</v>
      </c>
    </row>
    <row r="3" spans="1:17" x14ac:dyDescent="0.25">
      <c r="B3" t="s">
        <v>12</v>
      </c>
      <c r="C3">
        <v>498</v>
      </c>
      <c r="D3">
        <v>449</v>
      </c>
      <c r="E3">
        <v>49</v>
      </c>
      <c r="F3">
        <v>409</v>
      </c>
      <c r="G3">
        <v>40</v>
      </c>
      <c r="H3">
        <f>G3+F3</f>
        <v>449</v>
      </c>
      <c r="I3">
        <f>H3-D3</f>
        <v>0</v>
      </c>
      <c r="J3">
        <v>0.85799999999999998</v>
      </c>
      <c r="K3">
        <v>0.65800000000000003</v>
      </c>
      <c r="L3">
        <f>(F3+G4)/SUM(F3:G4)</f>
        <v>0.85341365461847385</v>
      </c>
      <c r="M3">
        <f>F3/(F3+F4)</f>
        <v>0.92533936651583715</v>
      </c>
      <c r="N3">
        <f>G4/(G4+G3)</f>
        <v>0.2857142857142857</v>
      </c>
      <c r="O3">
        <f>F3/(F3+G3)</f>
        <v>0.91091314031180404</v>
      </c>
      <c r="P3">
        <f>SQRT(M3*N3)</f>
        <v>0.51418155951704647</v>
      </c>
      <c r="Q3">
        <f>F4/E3</f>
        <v>0.67346938775510201</v>
      </c>
    </row>
    <row r="4" spans="1:17" x14ac:dyDescent="0.25">
      <c r="F4">
        <v>33</v>
      </c>
      <c r="G4">
        <v>16</v>
      </c>
      <c r="H4">
        <f t="shared" ref="H4:H67" si="0">G4+F4</f>
        <v>49</v>
      </c>
      <c r="I4">
        <f>H4-E3</f>
        <v>0</v>
      </c>
    </row>
    <row r="5" spans="1:17" x14ac:dyDescent="0.25">
      <c r="B5" t="s">
        <v>13</v>
      </c>
      <c r="C5">
        <v>498</v>
      </c>
      <c r="D5">
        <v>449</v>
      </c>
      <c r="E5">
        <v>49</v>
      </c>
      <c r="F5">
        <v>433</v>
      </c>
      <c r="G5">
        <v>16</v>
      </c>
      <c r="H5">
        <f t="shared" si="0"/>
        <v>449</v>
      </c>
      <c r="I5">
        <f t="shared" ref="I5" si="1">H5-D5</f>
        <v>0</v>
      </c>
      <c r="J5">
        <v>0.86099999999999999</v>
      </c>
      <c r="K5">
        <v>0.73</v>
      </c>
      <c r="L5">
        <f t="shared" ref="L5:L17" si="2">(F5+G6)/SUM(F5:G6)</f>
        <v>0.88152610441767065</v>
      </c>
      <c r="M5">
        <f t="shared" ref="M5:M17" si="3">F5/(F5+F6)</f>
        <v>0.90966386554621848</v>
      </c>
      <c r="N5">
        <f t="shared" ref="N5:N17" si="4">G6/(G6+G5)</f>
        <v>0.27272727272727271</v>
      </c>
      <c r="O5">
        <f t="shared" ref="O5:O17" si="5">F5/(F5+G5)</f>
        <v>0.96436525612472157</v>
      </c>
      <c r="P5">
        <f t="shared" ref="P5:P17" si="6">SQRT(M5*N5)</f>
        <v>0.49808648360397079</v>
      </c>
      <c r="Q5">
        <f t="shared" ref="Q5:Q17" si="7">F6/E5</f>
        <v>0.87755102040816324</v>
      </c>
    </row>
    <row r="6" spans="1:17" x14ac:dyDescent="0.25">
      <c r="F6">
        <v>43</v>
      </c>
      <c r="G6">
        <v>6</v>
      </c>
      <c r="H6">
        <f t="shared" si="0"/>
        <v>49</v>
      </c>
      <c r="I6">
        <f t="shared" ref="I6" si="8">H6-E5</f>
        <v>0</v>
      </c>
    </row>
    <row r="7" spans="1:17" x14ac:dyDescent="0.25">
      <c r="B7" t="s">
        <v>14</v>
      </c>
      <c r="C7">
        <v>498</v>
      </c>
      <c r="D7">
        <v>449</v>
      </c>
      <c r="E7">
        <v>49</v>
      </c>
      <c r="F7">
        <v>435</v>
      </c>
      <c r="G7">
        <v>14</v>
      </c>
      <c r="H7">
        <f t="shared" si="0"/>
        <v>449</v>
      </c>
      <c r="I7">
        <f t="shared" ref="I7" si="9">H7-D7</f>
        <v>0</v>
      </c>
      <c r="J7">
        <v>0.84499999999999997</v>
      </c>
      <c r="K7">
        <v>0.73399999999999999</v>
      </c>
      <c r="L7">
        <f t="shared" si="2"/>
        <v>0.87550200803212852</v>
      </c>
      <c r="M7">
        <f t="shared" si="3"/>
        <v>0.90062111801242239</v>
      </c>
      <c r="N7">
        <f t="shared" si="4"/>
        <v>6.6666666666666666E-2</v>
      </c>
      <c r="O7">
        <f t="shared" si="5"/>
        <v>0.9688195991091314</v>
      </c>
      <c r="P7">
        <f t="shared" si="6"/>
        <v>0.24503348315586346</v>
      </c>
      <c r="Q7">
        <f t="shared" si="7"/>
        <v>0.97959183673469385</v>
      </c>
    </row>
    <row r="8" spans="1:17" x14ac:dyDescent="0.25">
      <c r="F8">
        <v>48</v>
      </c>
      <c r="G8">
        <v>1</v>
      </c>
      <c r="H8">
        <f t="shared" si="0"/>
        <v>49</v>
      </c>
      <c r="I8">
        <f t="shared" ref="I8" si="10">H8-E7</f>
        <v>0</v>
      </c>
    </row>
    <row r="9" spans="1:17" x14ac:dyDescent="0.25">
      <c r="B9" t="s">
        <v>15</v>
      </c>
      <c r="C9">
        <v>498</v>
      </c>
      <c r="D9">
        <v>449</v>
      </c>
      <c r="E9">
        <v>49</v>
      </c>
      <c r="F9">
        <v>446</v>
      </c>
      <c r="G9">
        <v>3</v>
      </c>
      <c r="H9">
        <f t="shared" si="0"/>
        <v>449</v>
      </c>
      <c r="I9">
        <f t="shared" ref="I9" si="11">H9-D9</f>
        <v>0</v>
      </c>
      <c r="J9">
        <v>0.85199999999999998</v>
      </c>
      <c r="K9">
        <v>0.66300000000000003</v>
      </c>
      <c r="L9">
        <f t="shared" si="2"/>
        <v>0.89558232931726911</v>
      </c>
      <c r="M9">
        <f t="shared" si="3"/>
        <v>0.90101010101010104</v>
      </c>
      <c r="N9">
        <f t="shared" si="4"/>
        <v>0</v>
      </c>
      <c r="O9">
        <f t="shared" si="5"/>
        <v>0.99331848552338531</v>
      </c>
      <c r="P9">
        <f t="shared" si="6"/>
        <v>0</v>
      </c>
      <c r="Q9">
        <f t="shared" si="7"/>
        <v>1</v>
      </c>
    </row>
    <row r="10" spans="1:17" x14ac:dyDescent="0.25">
      <c r="F10">
        <v>49</v>
      </c>
      <c r="G10">
        <v>0</v>
      </c>
      <c r="H10">
        <f t="shared" si="0"/>
        <v>49</v>
      </c>
      <c r="I10">
        <f t="shared" ref="I10" si="12">H10-E9</f>
        <v>0</v>
      </c>
    </row>
    <row r="11" spans="1:17" x14ac:dyDescent="0.25">
      <c r="B11" t="s">
        <v>16</v>
      </c>
      <c r="C11">
        <v>498</v>
      </c>
      <c r="D11">
        <v>449</v>
      </c>
      <c r="E11">
        <v>49</v>
      </c>
      <c r="F11">
        <v>446</v>
      </c>
      <c r="G11">
        <v>3</v>
      </c>
      <c r="H11">
        <f t="shared" si="0"/>
        <v>449</v>
      </c>
      <c r="I11">
        <f t="shared" ref="I11" si="13">H11-D11</f>
        <v>0</v>
      </c>
      <c r="J11">
        <v>0.85199999999999998</v>
      </c>
      <c r="K11">
        <v>0.497</v>
      </c>
      <c r="L11">
        <f t="shared" si="2"/>
        <v>0.89558232931726911</v>
      </c>
      <c r="M11">
        <f t="shared" si="3"/>
        <v>0.90101010101010104</v>
      </c>
      <c r="N11">
        <f t="shared" si="4"/>
        <v>0</v>
      </c>
      <c r="O11">
        <f t="shared" si="5"/>
        <v>0.99331848552338531</v>
      </c>
      <c r="P11">
        <f t="shared" si="6"/>
        <v>0</v>
      </c>
      <c r="Q11">
        <f t="shared" si="7"/>
        <v>1</v>
      </c>
    </row>
    <row r="12" spans="1:17" x14ac:dyDescent="0.25">
      <c r="F12">
        <v>49</v>
      </c>
      <c r="G12">
        <v>0</v>
      </c>
      <c r="H12">
        <f t="shared" si="0"/>
        <v>49</v>
      </c>
      <c r="I12">
        <f t="shared" ref="I12" si="14">H12-E11</f>
        <v>0</v>
      </c>
    </row>
    <row r="13" spans="1:17" x14ac:dyDescent="0.25">
      <c r="B13" t="s">
        <v>17</v>
      </c>
      <c r="C13">
        <v>498</v>
      </c>
      <c r="D13">
        <v>449</v>
      </c>
      <c r="E13">
        <v>49</v>
      </c>
      <c r="F13">
        <v>449</v>
      </c>
      <c r="G13">
        <v>0</v>
      </c>
      <c r="H13">
        <f t="shared" si="0"/>
        <v>449</v>
      </c>
      <c r="I13">
        <f t="shared" ref="I13" si="15">H13-D13</f>
        <v>0</v>
      </c>
      <c r="J13">
        <v>0.85499999999999998</v>
      </c>
      <c r="K13">
        <v>0.5</v>
      </c>
      <c r="L13">
        <f t="shared" si="2"/>
        <v>1</v>
      </c>
      <c r="M13">
        <f t="shared" si="3"/>
        <v>1</v>
      </c>
      <c r="N13">
        <v>0</v>
      </c>
      <c r="O13">
        <f t="shared" si="5"/>
        <v>1</v>
      </c>
      <c r="P13">
        <f t="shared" si="6"/>
        <v>0</v>
      </c>
      <c r="Q13">
        <f t="shared" si="7"/>
        <v>0</v>
      </c>
    </row>
    <row r="20" spans="1:17" x14ac:dyDescent="0.25">
      <c r="A20" s="1">
        <v>2</v>
      </c>
      <c r="B20" s="1" t="s">
        <v>20</v>
      </c>
      <c r="F20" t="s">
        <v>1</v>
      </c>
      <c r="H20" t="e">
        <f t="shared" si="0"/>
        <v>#VALUE!</v>
      </c>
    </row>
    <row r="21" spans="1:17" x14ac:dyDescent="0.25">
      <c r="C21" s="1" t="s">
        <v>2</v>
      </c>
      <c r="D21" s="1" t="b">
        <v>0</v>
      </c>
      <c r="E21" s="1" t="b">
        <v>1</v>
      </c>
      <c r="F21" s="3" t="s">
        <v>3</v>
      </c>
      <c r="G21" s="3"/>
      <c r="H21" t="e">
        <f t="shared" si="0"/>
        <v>#VALUE!</v>
      </c>
      <c r="I21" s="2"/>
      <c r="J21" s="1" t="s">
        <v>4</v>
      </c>
      <c r="K21" s="1" t="s">
        <v>5</v>
      </c>
      <c r="L21" t="s">
        <v>6</v>
      </c>
      <c r="M21" s="1" t="s">
        <v>7</v>
      </c>
      <c r="N21" s="1" t="s">
        <v>8</v>
      </c>
      <c r="O21" s="1" t="s">
        <v>9</v>
      </c>
      <c r="P21" s="1" t="s">
        <v>10</v>
      </c>
      <c r="Q21" s="1" t="s">
        <v>11</v>
      </c>
    </row>
    <row r="22" spans="1:17" x14ac:dyDescent="0.25">
      <c r="B22" t="s">
        <v>12</v>
      </c>
      <c r="C22">
        <v>2109</v>
      </c>
      <c r="D22">
        <v>1783</v>
      </c>
      <c r="E22">
        <v>326</v>
      </c>
      <c r="F22">
        <v>1614</v>
      </c>
      <c r="G22">
        <v>169</v>
      </c>
      <c r="H22">
        <f t="shared" si="0"/>
        <v>1783</v>
      </c>
      <c r="I22">
        <f>H22-D22</f>
        <v>0</v>
      </c>
      <c r="J22">
        <v>0.82</v>
      </c>
      <c r="K22">
        <v>0.79</v>
      </c>
      <c r="L22">
        <f>(F22+G23)/SUM(F22:G23)</f>
        <v>0.82361308677098155</v>
      </c>
      <c r="M22">
        <f>F22/(F22+F23)</f>
        <v>0.88827738029719316</v>
      </c>
      <c r="N22">
        <f>G23/(G23+G22)</f>
        <v>0.42123287671232879</v>
      </c>
      <c r="O22">
        <f>F22/(F22+G22)</f>
        <v>0.90521592821088059</v>
      </c>
      <c r="P22">
        <f>SQRT(M22*N22)</f>
        <v>0.61169570557678266</v>
      </c>
      <c r="Q22">
        <f>F23/E22</f>
        <v>0.62269938650306744</v>
      </c>
    </row>
    <row r="23" spans="1:17" x14ac:dyDescent="0.25">
      <c r="F23">
        <v>203</v>
      </c>
      <c r="G23">
        <v>123</v>
      </c>
      <c r="H23">
        <f t="shared" si="0"/>
        <v>326</v>
      </c>
      <c r="I23">
        <f>H23-E22</f>
        <v>0</v>
      </c>
    </row>
    <row r="24" spans="1:17" x14ac:dyDescent="0.25">
      <c r="B24" t="s">
        <v>13</v>
      </c>
      <c r="C24">
        <v>2109</v>
      </c>
      <c r="D24">
        <v>1783</v>
      </c>
      <c r="E24">
        <v>326</v>
      </c>
      <c r="F24">
        <v>1740</v>
      </c>
      <c r="G24">
        <v>43</v>
      </c>
      <c r="H24">
        <f t="shared" si="0"/>
        <v>1783</v>
      </c>
      <c r="I24">
        <f t="shared" ref="I24" si="16">H24-D24</f>
        <v>0</v>
      </c>
      <c r="J24">
        <v>0.82499999999999996</v>
      </c>
      <c r="K24">
        <v>0.79600000000000004</v>
      </c>
      <c r="L24">
        <f t="shared" ref="L24" si="17">(F24+G25)/SUM(F24:G25)</f>
        <v>0.85680417259364627</v>
      </c>
      <c r="M24">
        <f t="shared" ref="M24" si="18">F24/(F24+F25)</f>
        <v>0.87043521760880438</v>
      </c>
      <c r="N24">
        <f t="shared" ref="N24" si="19">G25/(G25+G24)</f>
        <v>0.60909090909090913</v>
      </c>
      <c r="O24">
        <f t="shared" ref="O24" si="20">F24/(F24+G24)</f>
        <v>0.97588334268087495</v>
      </c>
      <c r="P24">
        <f t="shared" ref="P24" si="21">SQRT(M24*N24)</f>
        <v>0.72813060504149252</v>
      </c>
      <c r="Q24">
        <f t="shared" ref="Q24:Q36" si="22">F25/E24</f>
        <v>0.79447852760736193</v>
      </c>
    </row>
    <row r="25" spans="1:17" x14ac:dyDescent="0.25">
      <c r="F25">
        <v>259</v>
      </c>
      <c r="G25">
        <v>67</v>
      </c>
      <c r="H25">
        <f t="shared" si="0"/>
        <v>326</v>
      </c>
      <c r="I25">
        <f t="shared" ref="I25" si="23">H25-E24</f>
        <v>0</v>
      </c>
    </row>
    <row r="26" spans="1:17" x14ac:dyDescent="0.25">
      <c r="B26" t="s">
        <v>14</v>
      </c>
      <c r="C26">
        <v>2109</v>
      </c>
      <c r="D26">
        <v>1783</v>
      </c>
      <c r="E26">
        <v>326</v>
      </c>
      <c r="F26">
        <v>1743</v>
      </c>
      <c r="G26">
        <v>40</v>
      </c>
      <c r="H26">
        <f t="shared" si="0"/>
        <v>1783</v>
      </c>
      <c r="I26">
        <f t="shared" ref="I26" si="24">H26-D26</f>
        <v>0</v>
      </c>
      <c r="J26">
        <v>0.82799999999999996</v>
      </c>
      <c r="K26">
        <v>0.77100000000000002</v>
      </c>
      <c r="L26">
        <f t="shared" ref="L26" si="25">(F26+G27)/SUM(F26:G27)</f>
        <v>0.85917496443812236</v>
      </c>
      <c r="M26">
        <f t="shared" ref="M26" si="26">F26/(F26+F27)</f>
        <v>0.87150000000000005</v>
      </c>
      <c r="N26">
        <f t="shared" ref="N26" si="27">G27/(G27+G26)</f>
        <v>0.6330275229357798</v>
      </c>
      <c r="O26">
        <f t="shared" ref="O26" si="28">F26/(F26+G26)</f>
        <v>0.97756590016825573</v>
      </c>
      <c r="P26">
        <f t="shared" ref="P26" si="29">SQRT(M26*N26)</f>
        <v>0.74275398769614975</v>
      </c>
      <c r="Q26">
        <f t="shared" si="22"/>
        <v>0.78834355828220859</v>
      </c>
    </row>
    <row r="27" spans="1:17" x14ac:dyDescent="0.25">
      <c r="F27">
        <v>257</v>
      </c>
      <c r="G27">
        <v>69</v>
      </c>
      <c r="H27">
        <f t="shared" si="0"/>
        <v>326</v>
      </c>
      <c r="I27">
        <f t="shared" ref="I27" si="30">H27-E26</f>
        <v>0</v>
      </c>
    </row>
    <row r="28" spans="1:17" x14ac:dyDescent="0.25">
      <c r="B28" t="s">
        <v>15</v>
      </c>
      <c r="C28">
        <v>2109</v>
      </c>
      <c r="D28">
        <v>1783</v>
      </c>
      <c r="E28">
        <v>326</v>
      </c>
      <c r="F28">
        <v>1748</v>
      </c>
      <c r="G28">
        <v>35</v>
      </c>
      <c r="H28">
        <f t="shared" si="0"/>
        <v>1783</v>
      </c>
      <c r="I28">
        <f t="shared" ref="I28" si="31">H28-D28</f>
        <v>0</v>
      </c>
      <c r="J28">
        <v>0.81</v>
      </c>
      <c r="K28">
        <v>0.72799999999999998</v>
      </c>
      <c r="L28">
        <f t="shared" ref="L28" si="32">(F28+G29)/SUM(F28:G29)</f>
        <v>0.85064011379800852</v>
      </c>
      <c r="M28">
        <f t="shared" ref="M28" si="33">F28/(F28+F29)</f>
        <v>0.86193293885601574</v>
      </c>
      <c r="N28">
        <f t="shared" ref="N28" si="34">G29/(G29+G28)</f>
        <v>0.5679012345679012</v>
      </c>
      <c r="O28">
        <f t="shared" ref="O28" si="35">F28/(F28+G28)</f>
        <v>0.98037016264722376</v>
      </c>
      <c r="P28">
        <f t="shared" ref="P28" si="36">SQRT(M28*N28)</f>
        <v>0.69963760625846194</v>
      </c>
      <c r="Q28">
        <f t="shared" si="22"/>
        <v>0.85889570552147243</v>
      </c>
    </row>
    <row r="29" spans="1:17" x14ac:dyDescent="0.25">
      <c r="F29">
        <v>280</v>
      </c>
      <c r="G29">
        <v>46</v>
      </c>
      <c r="H29">
        <f t="shared" si="0"/>
        <v>326</v>
      </c>
      <c r="I29">
        <f t="shared" ref="I29" si="37">H29-E28</f>
        <v>0</v>
      </c>
    </row>
    <row r="30" spans="1:17" x14ac:dyDescent="0.25">
      <c r="B30" t="s">
        <v>16</v>
      </c>
      <c r="C30">
        <v>2109</v>
      </c>
      <c r="D30">
        <v>1783</v>
      </c>
      <c r="E30">
        <v>326</v>
      </c>
      <c r="F30">
        <v>1776</v>
      </c>
      <c r="G30">
        <v>7</v>
      </c>
      <c r="H30">
        <f t="shared" si="0"/>
        <v>1783</v>
      </c>
      <c r="I30">
        <f t="shared" ref="I30" si="38">H30-D30</f>
        <v>0</v>
      </c>
      <c r="J30">
        <v>0.78600000000000003</v>
      </c>
      <c r="K30">
        <v>0.51600000000000001</v>
      </c>
      <c r="L30">
        <f t="shared" ref="L30" si="39">(F30+G31)/SUM(F30:G31)</f>
        <v>0.84779516358463725</v>
      </c>
      <c r="M30">
        <f t="shared" ref="M30" si="40">F30/(F30+F31)</f>
        <v>0.84976076555023927</v>
      </c>
      <c r="N30">
        <f t="shared" ref="N30:N32" si="41">G31/(G31+G30)</f>
        <v>0.63157894736842102</v>
      </c>
      <c r="O30">
        <f t="shared" ref="O30" si="42">F30/(F30+G30)</f>
        <v>0.99607403252944471</v>
      </c>
      <c r="P30">
        <f t="shared" ref="P30" si="43">SQRT(M30*N30)</f>
        <v>0.73259198045105833</v>
      </c>
      <c r="Q30">
        <f t="shared" si="22"/>
        <v>0.96319018404907975</v>
      </c>
    </row>
    <row r="31" spans="1:17" x14ac:dyDescent="0.25">
      <c r="F31">
        <v>314</v>
      </c>
      <c r="G31">
        <v>12</v>
      </c>
      <c r="H31">
        <f t="shared" si="0"/>
        <v>326</v>
      </c>
      <c r="I31">
        <f t="shared" ref="I31" si="44">H31-E30</f>
        <v>0</v>
      </c>
    </row>
    <row r="32" spans="1:17" x14ac:dyDescent="0.25">
      <c r="B32" t="s">
        <v>17</v>
      </c>
      <c r="C32">
        <v>2109</v>
      </c>
      <c r="D32">
        <v>1783</v>
      </c>
      <c r="E32">
        <v>326</v>
      </c>
      <c r="F32">
        <v>1748</v>
      </c>
      <c r="G32">
        <v>35</v>
      </c>
      <c r="H32">
        <f t="shared" si="0"/>
        <v>1783</v>
      </c>
      <c r="I32">
        <f t="shared" ref="I32" si="45">H32-D32</f>
        <v>0</v>
      </c>
      <c r="J32">
        <v>0.78500000000000003</v>
      </c>
      <c r="K32">
        <v>0.54800000000000004</v>
      </c>
      <c r="L32">
        <f t="shared" ref="L32" si="46">(F32+G33)/SUM(F32:G33)</f>
        <v>0.98037016264722376</v>
      </c>
      <c r="M32">
        <f t="shared" ref="M32" si="47">F32/(F32+F33)</f>
        <v>1</v>
      </c>
      <c r="N32">
        <f t="shared" si="41"/>
        <v>0</v>
      </c>
      <c r="O32">
        <f t="shared" ref="O32" si="48">F32/(F32+G32)</f>
        <v>0.98037016264722376</v>
      </c>
      <c r="P32">
        <f t="shared" ref="P32" si="49">SQRT(M32*N32)</f>
        <v>0</v>
      </c>
      <c r="Q32">
        <f t="shared" si="22"/>
        <v>0</v>
      </c>
    </row>
    <row r="38" spans="1:17" x14ac:dyDescent="0.25">
      <c r="H38">
        <f t="shared" si="0"/>
        <v>0</v>
      </c>
      <c r="I38">
        <f t="shared" ref="I19:I76" si="50">H38-D38</f>
        <v>0</v>
      </c>
    </row>
    <row r="39" spans="1:17" x14ac:dyDescent="0.25">
      <c r="A39" s="1">
        <v>3</v>
      </c>
      <c r="B39" s="1" t="s">
        <v>21</v>
      </c>
      <c r="F39" t="s">
        <v>1</v>
      </c>
      <c r="H39" t="e">
        <f t="shared" si="0"/>
        <v>#VALUE!</v>
      </c>
    </row>
    <row r="40" spans="1:17" x14ac:dyDescent="0.25">
      <c r="C40" s="1" t="s">
        <v>2</v>
      </c>
      <c r="D40" s="1" t="b">
        <v>0</v>
      </c>
      <c r="E40" s="1" t="b">
        <v>1</v>
      </c>
      <c r="F40" s="3" t="s">
        <v>3</v>
      </c>
      <c r="G40" s="3"/>
      <c r="H40" t="e">
        <f t="shared" si="0"/>
        <v>#VALUE!</v>
      </c>
      <c r="I40" s="2"/>
      <c r="J40" s="1" t="s">
        <v>4</v>
      </c>
      <c r="K40" s="1" t="s">
        <v>5</v>
      </c>
      <c r="L40" t="s">
        <v>6</v>
      </c>
      <c r="M40" s="1" t="s">
        <v>7</v>
      </c>
      <c r="N40" s="1" t="s">
        <v>8</v>
      </c>
      <c r="O40" s="1" t="s">
        <v>9</v>
      </c>
      <c r="P40" s="1" t="s">
        <v>10</v>
      </c>
      <c r="Q40" s="1" t="s">
        <v>11</v>
      </c>
    </row>
    <row r="41" spans="1:17" x14ac:dyDescent="0.25">
      <c r="B41" t="s">
        <v>12</v>
      </c>
      <c r="C41">
        <v>522</v>
      </c>
      <c r="D41">
        <v>415</v>
      </c>
      <c r="E41">
        <v>107</v>
      </c>
      <c r="F41">
        <v>391</v>
      </c>
      <c r="G41">
        <v>24</v>
      </c>
      <c r="H41">
        <f t="shared" si="0"/>
        <v>415</v>
      </c>
      <c r="I41">
        <f>H41-D41</f>
        <v>0</v>
      </c>
      <c r="J41">
        <v>0.82099999999999995</v>
      </c>
      <c r="K41">
        <v>0.83399999999999996</v>
      </c>
      <c r="L41">
        <f>(F41+G42)/SUM(F41:G42)</f>
        <v>0.83524904214559392</v>
      </c>
      <c r="M41">
        <f>F41/(F41+F42)</f>
        <v>0.86313465783664456</v>
      </c>
      <c r="N41">
        <f>G42/(G42+G41)</f>
        <v>0.65217391304347827</v>
      </c>
      <c r="O41">
        <f>F41/(F41+G41)</f>
        <v>0.94216867469879517</v>
      </c>
      <c r="P41">
        <f>SQRT(M41*N41)</f>
        <v>0.75027588744725648</v>
      </c>
      <c r="Q41">
        <f>F42/E41</f>
        <v>0.57943925233644855</v>
      </c>
    </row>
    <row r="42" spans="1:17" x14ac:dyDescent="0.25">
      <c r="F42">
        <v>62</v>
      </c>
      <c r="G42">
        <v>45</v>
      </c>
      <c r="H42">
        <f t="shared" si="0"/>
        <v>107</v>
      </c>
      <c r="I42">
        <f>H42-E41</f>
        <v>0</v>
      </c>
    </row>
    <row r="43" spans="1:17" x14ac:dyDescent="0.25">
      <c r="B43" t="s">
        <v>13</v>
      </c>
      <c r="C43">
        <v>522</v>
      </c>
      <c r="D43">
        <v>415</v>
      </c>
      <c r="E43">
        <v>107</v>
      </c>
      <c r="F43">
        <v>389</v>
      </c>
      <c r="G43">
        <v>26</v>
      </c>
      <c r="H43">
        <f t="shared" si="0"/>
        <v>415</v>
      </c>
      <c r="I43">
        <f t="shared" ref="I43" si="51">H43-D43</f>
        <v>0</v>
      </c>
      <c r="J43">
        <v>0.81499999999999995</v>
      </c>
      <c r="K43">
        <v>0.80800000000000005</v>
      </c>
      <c r="L43">
        <f t="shared" ref="L43" si="52">(F43+G44)/SUM(F43:G44)</f>
        <v>0.82950191570881227</v>
      </c>
      <c r="M43">
        <f t="shared" ref="M43" si="53">F43/(F43+F44)</f>
        <v>0.86061946902654862</v>
      </c>
      <c r="N43">
        <f t="shared" ref="N43" si="54">G44/(G44+G43)</f>
        <v>0.62857142857142856</v>
      </c>
      <c r="O43">
        <f t="shared" ref="O43" si="55">F43/(F43+G43)</f>
        <v>0.9373493975903614</v>
      </c>
      <c r="P43">
        <f t="shared" ref="P43" si="56">SQRT(M43*N43)</f>
        <v>0.7355003800831118</v>
      </c>
      <c r="Q43">
        <f t="shared" ref="Q43:Q55" si="57">F44/E43</f>
        <v>0.58878504672897192</v>
      </c>
    </row>
    <row r="44" spans="1:17" x14ac:dyDescent="0.25">
      <c r="F44">
        <v>63</v>
      </c>
      <c r="G44">
        <v>44</v>
      </c>
      <c r="H44">
        <f t="shared" si="0"/>
        <v>107</v>
      </c>
      <c r="I44">
        <f t="shared" ref="I44" si="58">H44-E43</f>
        <v>0</v>
      </c>
    </row>
    <row r="45" spans="1:17" x14ac:dyDescent="0.25">
      <c r="B45" t="s">
        <v>14</v>
      </c>
      <c r="C45">
        <v>522</v>
      </c>
      <c r="D45">
        <v>415</v>
      </c>
      <c r="E45">
        <v>107</v>
      </c>
      <c r="F45">
        <v>392</v>
      </c>
      <c r="G45">
        <v>23</v>
      </c>
      <c r="H45">
        <f t="shared" si="0"/>
        <v>415</v>
      </c>
      <c r="I45">
        <f t="shared" ref="I45" si="59">H45-D45</f>
        <v>0</v>
      </c>
      <c r="J45">
        <v>0.83499999999999996</v>
      </c>
      <c r="K45">
        <v>0.82799999999999996</v>
      </c>
      <c r="L45">
        <f t="shared" ref="L45" si="60">(F45+G46)/SUM(F45:G46)</f>
        <v>0.84674329501915713</v>
      </c>
      <c r="M45">
        <f t="shared" ref="M45" si="61">F45/(F45+F46)</f>
        <v>0.87305122494432075</v>
      </c>
      <c r="N45">
        <f t="shared" ref="N45" si="62">G46/(G46+G45)</f>
        <v>0.68493150684931503</v>
      </c>
      <c r="O45">
        <f t="shared" ref="O45" si="63">F45/(F45+G45)</f>
        <v>0.944578313253012</v>
      </c>
      <c r="P45">
        <f t="shared" ref="P45" si="64">SQRT(M45*N45)</f>
        <v>0.77329185373813025</v>
      </c>
      <c r="Q45">
        <f t="shared" si="57"/>
        <v>0.53271028037383172</v>
      </c>
    </row>
    <row r="46" spans="1:17" x14ac:dyDescent="0.25">
      <c r="F46">
        <v>57</v>
      </c>
      <c r="G46">
        <v>50</v>
      </c>
      <c r="H46">
        <f t="shared" si="0"/>
        <v>107</v>
      </c>
      <c r="I46">
        <f t="shared" ref="I46" si="65">H46-E45</f>
        <v>0</v>
      </c>
    </row>
    <row r="47" spans="1:17" x14ac:dyDescent="0.25">
      <c r="B47" t="s">
        <v>15</v>
      </c>
      <c r="C47">
        <v>522</v>
      </c>
      <c r="D47">
        <v>415</v>
      </c>
      <c r="E47">
        <v>107</v>
      </c>
      <c r="F47">
        <v>404</v>
      </c>
      <c r="G47">
        <v>11</v>
      </c>
      <c r="H47">
        <f t="shared" si="0"/>
        <v>415</v>
      </c>
      <c r="I47">
        <f t="shared" ref="I47" si="66">H47-D47</f>
        <v>0</v>
      </c>
      <c r="J47">
        <v>0.82</v>
      </c>
      <c r="K47">
        <v>0.79</v>
      </c>
      <c r="L47">
        <f t="shared" ref="L47" si="67">(F47+G48)/SUM(F47:G48)</f>
        <v>0.84482758620689657</v>
      </c>
      <c r="M47">
        <f t="shared" ref="M47" si="68">F47/(F47+F48)</f>
        <v>0.85232067510548526</v>
      </c>
      <c r="N47">
        <f t="shared" ref="N47" si="69">G48/(G48+G47)</f>
        <v>0.77083333333333337</v>
      </c>
      <c r="O47">
        <f t="shared" ref="O47" si="70">F47/(F47+G47)</f>
        <v>0.97349397590361442</v>
      </c>
      <c r="P47">
        <f t="shared" ref="P47" si="71">SQRT(M47*N47)</f>
        <v>0.81055362997181024</v>
      </c>
      <c r="Q47">
        <f t="shared" si="57"/>
        <v>0.65420560747663548</v>
      </c>
    </row>
    <row r="48" spans="1:17" x14ac:dyDescent="0.25">
      <c r="F48">
        <v>70</v>
      </c>
      <c r="G48">
        <v>37</v>
      </c>
      <c r="H48">
        <f t="shared" si="0"/>
        <v>107</v>
      </c>
      <c r="I48">
        <f t="shared" ref="I48" si="72">H48-E47</f>
        <v>0</v>
      </c>
    </row>
    <row r="49" spans="1:17" x14ac:dyDescent="0.25">
      <c r="B49" t="s">
        <v>16</v>
      </c>
      <c r="C49">
        <v>522</v>
      </c>
      <c r="D49">
        <v>415</v>
      </c>
      <c r="E49">
        <v>107</v>
      </c>
      <c r="F49">
        <v>410</v>
      </c>
      <c r="G49">
        <v>5</v>
      </c>
      <c r="H49">
        <f t="shared" si="0"/>
        <v>415</v>
      </c>
      <c r="I49">
        <f t="shared" ref="I49" si="73">H49-D49</f>
        <v>0</v>
      </c>
      <c r="J49">
        <v>0.78400000000000003</v>
      </c>
      <c r="K49">
        <v>0.59699999999999998</v>
      </c>
      <c r="L49">
        <f t="shared" ref="L49" si="74">(F49+G50)/SUM(F49:G50)</f>
        <v>0.82758620689655171</v>
      </c>
      <c r="M49">
        <f t="shared" ref="M49" si="75">F49/(F49+F50)</f>
        <v>0.82828282828282829</v>
      </c>
      <c r="N49">
        <f t="shared" ref="N49" si="76">G50/(G50+G49)</f>
        <v>0.81481481481481477</v>
      </c>
      <c r="O49">
        <f t="shared" ref="O49" si="77">F49/(F49+G49)</f>
        <v>0.98795180722891562</v>
      </c>
      <c r="P49">
        <f t="shared" ref="P49" si="78">SQRT(M49*N49)</f>
        <v>0.82152122269699379</v>
      </c>
      <c r="Q49">
        <f t="shared" si="57"/>
        <v>0.79439252336448596</v>
      </c>
    </row>
    <row r="50" spans="1:17" x14ac:dyDescent="0.25">
      <c r="F50">
        <v>85</v>
      </c>
      <c r="G50">
        <v>22</v>
      </c>
      <c r="H50">
        <f t="shared" si="0"/>
        <v>107</v>
      </c>
      <c r="I50">
        <f t="shared" ref="I50" si="79">H50-E49</f>
        <v>0</v>
      </c>
    </row>
    <row r="51" spans="1:17" x14ac:dyDescent="0.25">
      <c r="B51" t="s">
        <v>17</v>
      </c>
      <c r="C51">
        <v>522</v>
      </c>
      <c r="D51">
        <v>415</v>
      </c>
      <c r="E51">
        <v>107</v>
      </c>
      <c r="F51">
        <v>53</v>
      </c>
      <c r="G51">
        <v>362</v>
      </c>
      <c r="H51">
        <f t="shared" si="0"/>
        <v>415</v>
      </c>
      <c r="I51">
        <f t="shared" ref="I51" si="80">H51-D51</f>
        <v>0</v>
      </c>
      <c r="J51">
        <v>0.254</v>
      </c>
      <c r="K51">
        <v>0.57499999999999996</v>
      </c>
      <c r="L51">
        <f t="shared" ref="L51" si="81">(F51+G52)/SUM(F51:G52)</f>
        <v>0.12771084337349398</v>
      </c>
      <c r="M51">
        <f t="shared" ref="M51" si="82">F51/(F51+F52)</f>
        <v>1</v>
      </c>
      <c r="N51">
        <f t="shared" ref="N51" si="83">G52/(G52+G51)</f>
        <v>0</v>
      </c>
      <c r="O51">
        <f t="shared" ref="O51" si="84">F51/(F51+G51)</f>
        <v>0.12771084337349398</v>
      </c>
      <c r="P51">
        <f t="shared" ref="P51" si="85">SQRT(M51*N51)</f>
        <v>0</v>
      </c>
      <c r="Q51">
        <f t="shared" si="57"/>
        <v>0</v>
      </c>
    </row>
    <row r="56" spans="1:17" x14ac:dyDescent="0.25">
      <c r="F56">
        <v>65</v>
      </c>
      <c r="G56">
        <v>42</v>
      </c>
      <c r="H56">
        <f t="shared" si="0"/>
        <v>107</v>
      </c>
      <c r="I56">
        <f t="shared" ref="I56" si="86">H56-E55</f>
        <v>107</v>
      </c>
    </row>
    <row r="57" spans="1:17" x14ac:dyDescent="0.25">
      <c r="H57">
        <f t="shared" si="0"/>
        <v>0</v>
      </c>
      <c r="I57">
        <f t="shared" si="50"/>
        <v>0</v>
      </c>
    </row>
    <row r="58" spans="1:17" x14ac:dyDescent="0.25">
      <c r="A58" s="1">
        <v>4</v>
      </c>
      <c r="B58" s="1" t="s">
        <v>22</v>
      </c>
      <c r="F58" t="s">
        <v>1</v>
      </c>
      <c r="H58" t="e">
        <f t="shared" si="0"/>
        <v>#VALUE!</v>
      </c>
    </row>
    <row r="59" spans="1:17" x14ac:dyDescent="0.25">
      <c r="C59" s="1" t="s">
        <v>2</v>
      </c>
      <c r="D59" s="1" t="b">
        <v>0</v>
      </c>
      <c r="E59" s="1" t="b">
        <v>1</v>
      </c>
      <c r="F59" s="3" t="s">
        <v>3</v>
      </c>
      <c r="G59" s="3"/>
      <c r="H59" t="e">
        <f t="shared" si="0"/>
        <v>#VALUE!</v>
      </c>
      <c r="I59" s="2"/>
      <c r="J59" s="1" t="s">
        <v>4</v>
      </c>
      <c r="K59" s="1" t="s">
        <v>5</v>
      </c>
      <c r="L59" t="s">
        <v>6</v>
      </c>
      <c r="M59" s="1" t="s">
        <v>7</v>
      </c>
      <c r="N59" s="1" t="s">
        <v>8</v>
      </c>
      <c r="O59" s="1" t="s">
        <v>9</v>
      </c>
      <c r="P59" s="1" t="s">
        <v>10</v>
      </c>
      <c r="Q59" s="1" t="s">
        <v>11</v>
      </c>
    </row>
    <row r="60" spans="1:17" x14ac:dyDescent="0.25">
      <c r="B60" t="s">
        <v>12</v>
      </c>
      <c r="C60">
        <v>194</v>
      </c>
      <c r="D60">
        <v>158</v>
      </c>
      <c r="E60">
        <v>36</v>
      </c>
      <c r="F60">
        <v>139</v>
      </c>
      <c r="G60">
        <v>19</v>
      </c>
      <c r="H60">
        <f t="shared" si="0"/>
        <v>158</v>
      </c>
      <c r="I60">
        <f>H60-D60</f>
        <v>0</v>
      </c>
      <c r="J60">
        <v>0.78500000000000003</v>
      </c>
      <c r="K60">
        <v>0.66200000000000003</v>
      </c>
      <c r="L60">
        <f>(F60+G61)/SUM(F60:G61)</f>
        <v>0.78865979381443296</v>
      </c>
      <c r="M60">
        <f>F60/(F60+F61)</f>
        <v>0.86335403726708071</v>
      </c>
      <c r="N60">
        <f>G61/(G61+G60)</f>
        <v>0.42424242424242425</v>
      </c>
      <c r="O60">
        <f>F60/(F60+G60)</f>
        <v>0.879746835443038</v>
      </c>
      <c r="P60">
        <f>SQRT(M60*N60)</f>
        <v>0.60520361015915181</v>
      </c>
      <c r="Q60">
        <f>F61/E60</f>
        <v>0.61111111111111116</v>
      </c>
    </row>
    <row r="61" spans="1:17" x14ac:dyDescent="0.25">
      <c r="F61">
        <v>22</v>
      </c>
      <c r="G61">
        <v>14</v>
      </c>
      <c r="H61">
        <f t="shared" si="0"/>
        <v>36</v>
      </c>
      <c r="I61">
        <f>H61-E60</f>
        <v>0</v>
      </c>
    </row>
    <row r="62" spans="1:17" x14ac:dyDescent="0.25">
      <c r="B62" t="s">
        <v>13</v>
      </c>
      <c r="C62">
        <v>194</v>
      </c>
      <c r="D62">
        <v>158</v>
      </c>
      <c r="E62">
        <v>36</v>
      </c>
      <c r="F62">
        <v>138</v>
      </c>
      <c r="G62">
        <v>20</v>
      </c>
      <c r="H62">
        <f t="shared" si="0"/>
        <v>158</v>
      </c>
      <c r="I62">
        <f t="shared" ref="I62" si="87">H62-D62</f>
        <v>0</v>
      </c>
      <c r="J62">
        <v>0.77500000000000002</v>
      </c>
      <c r="K62">
        <v>0.63800000000000001</v>
      </c>
      <c r="L62">
        <f t="shared" ref="L62" si="88">(F62+G63)/SUM(F62:G63)</f>
        <v>0.77835051546391754</v>
      </c>
      <c r="M62">
        <f t="shared" ref="M62" si="89">F62/(F62+F63)</f>
        <v>0.8571428571428571</v>
      </c>
      <c r="N62">
        <f t="shared" ref="N62" si="90">G63/(G63+G62)</f>
        <v>0.39393939393939392</v>
      </c>
      <c r="O62">
        <f t="shared" ref="O62" si="91">F62/(F62+G62)</f>
        <v>0.87341772151898733</v>
      </c>
      <c r="P62">
        <f t="shared" ref="P62" si="92">SQRT(M62*N62)</f>
        <v>0.58108720314797646</v>
      </c>
      <c r="Q62">
        <f t="shared" ref="Q62:Q74" si="93">F63/E62</f>
        <v>0.63888888888888884</v>
      </c>
    </row>
    <row r="63" spans="1:17" x14ac:dyDescent="0.25">
      <c r="F63">
        <v>23</v>
      </c>
      <c r="G63">
        <v>13</v>
      </c>
      <c r="H63">
        <f t="shared" si="0"/>
        <v>36</v>
      </c>
      <c r="I63">
        <f t="shared" ref="I63" si="94">H63-E62</f>
        <v>0</v>
      </c>
    </row>
    <row r="64" spans="1:17" x14ac:dyDescent="0.25">
      <c r="B64" t="s">
        <v>14</v>
      </c>
      <c r="C64">
        <v>194</v>
      </c>
      <c r="D64">
        <v>158</v>
      </c>
      <c r="E64">
        <v>36</v>
      </c>
      <c r="F64">
        <v>140</v>
      </c>
      <c r="G64">
        <v>18</v>
      </c>
      <c r="H64">
        <f t="shared" si="0"/>
        <v>158</v>
      </c>
      <c r="I64">
        <f t="shared" ref="I64" si="95">H64-D64</f>
        <v>0</v>
      </c>
      <c r="J64">
        <v>0.76200000000000001</v>
      </c>
      <c r="K64">
        <v>0.64</v>
      </c>
      <c r="L64">
        <f t="shared" ref="L64" si="96">(F64+G65)/SUM(F64:G65)</f>
        <v>0.77319587628865982</v>
      </c>
      <c r="M64">
        <f t="shared" ref="M64" si="97">F64/(F64+F65)</f>
        <v>0.84337349397590367</v>
      </c>
      <c r="N64">
        <f t="shared" ref="N64" si="98">G65/(G65+G64)</f>
        <v>0.35714285714285715</v>
      </c>
      <c r="O64">
        <f t="shared" ref="O64" si="99">F64/(F64+G64)</f>
        <v>0.88607594936708856</v>
      </c>
      <c r="P64">
        <f t="shared" ref="P64" si="100">SQRT(M64*N64)</f>
        <v>0.54882129994845175</v>
      </c>
      <c r="Q64">
        <f t="shared" si="93"/>
        <v>0.72222222222222221</v>
      </c>
    </row>
    <row r="65" spans="1:17" x14ac:dyDescent="0.25">
      <c r="F65">
        <v>26</v>
      </c>
      <c r="G65">
        <v>10</v>
      </c>
      <c r="H65">
        <f t="shared" si="0"/>
        <v>36</v>
      </c>
      <c r="I65">
        <f t="shared" ref="I65" si="101">H65-E64</f>
        <v>0</v>
      </c>
    </row>
    <row r="66" spans="1:17" x14ac:dyDescent="0.25">
      <c r="B66" t="s">
        <v>15</v>
      </c>
      <c r="C66">
        <v>194</v>
      </c>
      <c r="D66">
        <v>158</v>
      </c>
      <c r="E66">
        <v>36</v>
      </c>
      <c r="F66">
        <v>150</v>
      </c>
      <c r="G66">
        <v>8</v>
      </c>
      <c r="H66">
        <f t="shared" si="0"/>
        <v>158</v>
      </c>
      <c r="I66">
        <f t="shared" ref="I66" si="102">H66-D66</f>
        <v>0</v>
      </c>
      <c r="J66">
        <v>0.75900000000000001</v>
      </c>
      <c r="K66">
        <v>0.67400000000000004</v>
      </c>
      <c r="L66">
        <f t="shared" ref="L66" si="103">(F66+G67)/SUM(F66:G67)</f>
        <v>0.7989690721649485</v>
      </c>
      <c r="M66">
        <f t="shared" ref="M66" si="104">F66/(F66+F67)</f>
        <v>0.82872928176795579</v>
      </c>
      <c r="N66">
        <f t="shared" ref="N66" si="105">G67/(G67+G66)</f>
        <v>0.38461538461538464</v>
      </c>
      <c r="O66">
        <f t="shared" ref="O66" si="106">F66/(F66+G66)</f>
        <v>0.94936708860759489</v>
      </c>
      <c r="P66">
        <f t="shared" ref="P66" si="107">SQRT(M66*N66)</f>
        <v>0.56457243242051214</v>
      </c>
      <c r="Q66">
        <f t="shared" si="93"/>
        <v>0.86111111111111116</v>
      </c>
    </row>
    <row r="67" spans="1:17" x14ac:dyDescent="0.25">
      <c r="F67">
        <v>31</v>
      </c>
      <c r="G67">
        <v>5</v>
      </c>
      <c r="H67">
        <f t="shared" si="0"/>
        <v>36</v>
      </c>
      <c r="I67">
        <f t="shared" ref="I67" si="108">H67-E66</f>
        <v>0</v>
      </c>
    </row>
    <row r="68" spans="1:17" x14ac:dyDescent="0.25">
      <c r="B68" t="s">
        <v>16</v>
      </c>
      <c r="C68">
        <v>194</v>
      </c>
      <c r="D68">
        <v>158</v>
      </c>
      <c r="E68">
        <v>36</v>
      </c>
      <c r="F68">
        <v>158</v>
      </c>
      <c r="G68">
        <v>0</v>
      </c>
      <c r="H68">
        <f t="shared" ref="H68:H131" si="109">G68+F68</f>
        <v>158</v>
      </c>
      <c r="I68">
        <f t="shared" ref="I68" si="110">H68-D68</f>
        <v>0</v>
      </c>
      <c r="J68">
        <v>0.74299999999999999</v>
      </c>
      <c r="K68">
        <v>0.51400000000000001</v>
      </c>
      <c r="L68">
        <f t="shared" ref="L68" si="111">(F68+G69)/SUM(F68:G69)</f>
        <v>0.81958762886597936</v>
      </c>
      <c r="M68">
        <f t="shared" ref="M68" si="112">F68/(F68+F69)</f>
        <v>0.81865284974093266</v>
      </c>
      <c r="N68">
        <f t="shared" ref="N68" si="113">G69/(G69+G68)</f>
        <v>1</v>
      </c>
      <c r="O68">
        <f t="shared" ref="O68" si="114">F68/(F68+G68)</f>
        <v>1</v>
      </c>
      <c r="P68">
        <f t="shared" ref="P68" si="115">SQRT(M68*N68)</f>
        <v>0.90479436876062214</v>
      </c>
      <c r="Q68">
        <f t="shared" si="93"/>
        <v>0.97222222222222221</v>
      </c>
    </row>
    <row r="69" spans="1:17" x14ac:dyDescent="0.25">
      <c r="F69">
        <v>35</v>
      </c>
      <c r="G69">
        <v>1</v>
      </c>
      <c r="H69">
        <f t="shared" si="109"/>
        <v>36</v>
      </c>
      <c r="I69">
        <f t="shared" ref="I69" si="116">H69-E68</f>
        <v>0</v>
      </c>
    </row>
    <row r="70" spans="1:17" x14ac:dyDescent="0.25">
      <c r="B70" t="s">
        <v>17</v>
      </c>
      <c r="C70">
        <v>194</v>
      </c>
      <c r="D70">
        <v>158</v>
      </c>
      <c r="E70">
        <v>36</v>
      </c>
      <c r="F70">
        <v>158</v>
      </c>
      <c r="G70">
        <v>0</v>
      </c>
      <c r="H70">
        <f t="shared" si="109"/>
        <v>158</v>
      </c>
      <c r="I70">
        <f t="shared" ref="I70" si="117">H70-D70</f>
        <v>0</v>
      </c>
      <c r="J70">
        <v>0.73099999999999998</v>
      </c>
      <c r="K70">
        <v>0.52</v>
      </c>
      <c r="L70">
        <f t="shared" ref="L70" si="118">(F70+G71)/SUM(F70:G71)</f>
        <v>1</v>
      </c>
      <c r="M70">
        <f t="shared" ref="M70" si="119">F70/(F70+F71)</f>
        <v>1</v>
      </c>
      <c r="N70">
        <v>0</v>
      </c>
      <c r="O70">
        <f t="shared" ref="O70" si="120">F70/(F70+G70)</f>
        <v>1</v>
      </c>
      <c r="P70">
        <f t="shared" ref="P70" si="121">SQRT(M70*N70)</f>
        <v>0</v>
      </c>
      <c r="Q70">
        <f t="shared" si="93"/>
        <v>0</v>
      </c>
    </row>
    <row r="76" spans="1:17" x14ac:dyDescent="0.25">
      <c r="H76">
        <f t="shared" si="109"/>
        <v>0</v>
      </c>
      <c r="I76">
        <f t="shared" si="50"/>
        <v>0</v>
      </c>
    </row>
    <row r="77" spans="1:17" x14ac:dyDescent="0.25">
      <c r="A77" s="1">
        <v>5</v>
      </c>
      <c r="B77" s="1" t="s">
        <v>23</v>
      </c>
      <c r="F77" t="s">
        <v>1</v>
      </c>
      <c r="H77" t="e">
        <f t="shared" si="109"/>
        <v>#VALUE!</v>
      </c>
    </row>
    <row r="78" spans="1:17" x14ac:dyDescent="0.25">
      <c r="C78" s="1" t="s">
        <v>2</v>
      </c>
      <c r="D78" s="1" t="b">
        <v>0</v>
      </c>
      <c r="E78" s="1" t="b">
        <v>1</v>
      </c>
      <c r="F78" s="3" t="s">
        <v>3</v>
      </c>
      <c r="G78" s="3"/>
      <c r="H78" t="e">
        <f t="shared" si="109"/>
        <v>#VALUE!</v>
      </c>
      <c r="I78" s="2"/>
      <c r="J78" s="1" t="s">
        <v>4</v>
      </c>
      <c r="K78" s="1" t="s">
        <v>5</v>
      </c>
      <c r="L78" t="s">
        <v>6</v>
      </c>
      <c r="M78" s="1" t="s">
        <v>7</v>
      </c>
      <c r="N78" s="1" t="s">
        <v>8</v>
      </c>
      <c r="O78" s="1" t="s">
        <v>9</v>
      </c>
      <c r="P78" s="1" t="s">
        <v>10</v>
      </c>
      <c r="Q78" s="1" t="s">
        <v>11</v>
      </c>
    </row>
    <row r="79" spans="1:17" x14ac:dyDescent="0.25">
      <c r="B79" t="s">
        <v>12</v>
      </c>
      <c r="C79">
        <v>1988</v>
      </c>
      <c r="D79">
        <v>1942</v>
      </c>
      <c r="E79">
        <v>46</v>
      </c>
      <c r="F79">
        <v>1752</v>
      </c>
      <c r="G79">
        <v>190</v>
      </c>
      <c r="H79">
        <f t="shared" si="109"/>
        <v>1942</v>
      </c>
      <c r="I79">
        <f>H79-D79</f>
        <v>0</v>
      </c>
      <c r="J79">
        <v>0.92200000000000004</v>
      </c>
      <c r="K79">
        <v>0.70899999999999996</v>
      </c>
      <c r="L79">
        <f>(F79+G80)/SUM(F79:G80)</f>
        <v>0.88883299798792759</v>
      </c>
      <c r="M79">
        <f>F79/(F79+F80)</f>
        <v>0.98261357263039817</v>
      </c>
      <c r="N79">
        <f>G80/(G80+G79)</f>
        <v>7.3170731707317069E-2</v>
      </c>
      <c r="O79">
        <f>F79/(F79+G79)</f>
        <v>0.90216271884654997</v>
      </c>
      <c r="P79">
        <f>SQRT(M79*N79)</f>
        <v>0.2681390573842371</v>
      </c>
      <c r="Q79">
        <f>F80/E79</f>
        <v>0.67391304347826086</v>
      </c>
    </row>
    <row r="80" spans="1:17" x14ac:dyDescent="0.25">
      <c r="F80">
        <v>31</v>
      </c>
      <c r="G80">
        <v>15</v>
      </c>
      <c r="H80">
        <f t="shared" si="109"/>
        <v>46</v>
      </c>
      <c r="I80">
        <f>H80-E79</f>
        <v>0</v>
      </c>
    </row>
    <row r="81" spans="2:17" x14ac:dyDescent="0.25">
      <c r="B81" t="s">
        <v>13</v>
      </c>
      <c r="C81">
        <v>1988</v>
      </c>
      <c r="D81">
        <v>1942</v>
      </c>
      <c r="E81">
        <v>46</v>
      </c>
      <c r="F81">
        <v>1934</v>
      </c>
      <c r="G81">
        <v>8</v>
      </c>
      <c r="H81">
        <f t="shared" si="109"/>
        <v>1942</v>
      </c>
      <c r="I81">
        <f t="shared" ref="I81" si="122">H81-D81</f>
        <v>0</v>
      </c>
      <c r="J81">
        <v>0.96599999999999997</v>
      </c>
      <c r="K81">
        <v>0.754</v>
      </c>
      <c r="L81">
        <f t="shared" ref="L81" si="123">(F81+G82)/SUM(F81:G82)</f>
        <v>0.97384305835010065</v>
      </c>
      <c r="M81">
        <f t="shared" ref="M81" si="124">F81/(F81+F82)</f>
        <v>0.9777553083923155</v>
      </c>
      <c r="N81">
        <f t="shared" ref="N81" si="125">G82/(G82+G81)</f>
        <v>0.2</v>
      </c>
      <c r="O81">
        <f t="shared" ref="O81" si="126">F81/(F81+G81)</f>
        <v>0.99588053553038103</v>
      </c>
      <c r="P81">
        <f t="shared" ref="P81" si="127">SQRT(M81*N81)</f>
        <v>0.44221155760389519</v>
      </c>
      <c r="Q81">
        <f t="shared" ref="Q81:Q93" si="128">F82/E81</f>
        <v>0.95652173913043481</v>
      </c>
    </row>
    <row r="82" spans="2:17" x14ac:dyDescent="0.25">
      <c r="F82">
        <v>44</v>
      </c>
      <c r="G82">
        <v>2</v>
      </c>
      <c r="H82">
        <f t="shared" si="109"/>
        <v>46</v>
      </c>
      <c r="I82">
        <f t="shared" ref="I82" si="129">H82-E81</f>
        <v>0</v>
      </c>
    </row>
    <row r="83" spans="2:17" x14ac:dyDescent="0.25">
      <c r="B83" t="s">
        <v>14</v>
      </c>
      <c r="C83">
        <v>1988</v>
      </c>
      <c r="D83">
        <v>1942</v>
      </c>
      <c r="E83">
        <v>46</v>
      </c>
      <c r="F83">
        <v>1936</v>
      </c>
      <c r="G83">
        <v>6</v>
      </c>
      <c r="H83">
        <f t="shared" si="109"/>
        <v>1942</v>
      </c>
      <c r="I83">
        <f t="shared" ref="I83" si="130">H83-D83</f>
        <v>0</v>
      </c>
      <c r="J83">
        <v>0.96599999999999997</v>
      </c>
      <c r="K83">
        <v>0.69</v>
      </c>
      <c r="L83">
        <f t="shared" ref="L83" si="131">(F83+G84)/SUM(F83:G84)</f>
        <v>0.97484909456740443</v>
      </c>
      <c r="M83">
        <f t="shared" ref="M83" si="132">F83/(F83+F84)</f>
        <v>0.97777777777777775</v>
      </c>
      <c r="N83">
        <f t="shared" ref="N83" si="133">G84/(G84+G83)</f>
        <v>0.25</v>
      </c>
      <c r="O83">
        <f t="shared" ref="O83" si="134">F83/(F83+G83)</f>
        <v>0.99691040164778577</v>
      </c>
      <c r="P83">
        <f t="shared" ref="P83" si="135">SQRT(M83*N83)</f>
        <v>0.4944132324730442</v>
      </c>
      <c r="Q83">
        <f t="shared" si="128"/>
        <v>0.95652173913043481</v>
      </c>
    </row>
    <row r="84" spans="2:17" x14ac:dyDescent="0.25">
      <c r="F84">
        <v>44</v>
      </c>
      <c r="G84">
        <v>2</v>
      </c>
      <c r="H84">
        <f t="shared" si="109"/>
        <v>46</v>
      </c>
      <c r="I84">
        <f t="shared" ref="I84" si="136">H84-E83</f>
        <v>0</v>
      </c>
    </row>
    <row r="85" spans="2:17" x14ac:dyDescent="0.25">
      <c r="B85" t="s">
        <v>15</v>
      </c>
      <c r="C85">
        <v>1988</v>
      </c>
      <c r="D85">
        <v>1942</v>
      </c>
      <c r="E85">
        <v>46</v>
      </c>
      <c r="F85">
        <v>1942</v>
      </c>
      <c r="G85">
        <v>0</v>
      </c>
      <c r="H85">
        <f t="shared" si="109"/>
        <v>1942</v>
      </c>
      <c r="I85">
        <f t="shared" ref="I85" si="137">H85-D85</f>
        <v>0</v>
      </c>
      <c r="J85">
        <v>0.96499999999999997</v>
      </c>
      <c r="K85">
        <v>0.623</v>
      </c>
      <c r="L85">
        <f t="shared" ref="L85" si="138">(F85+G86)/SUM(F85:G86)</f>
        <v>0.97686116700201209</v>
      </c>
      <c r="M85">
        <f t="shared" ref="M85" si="139">F85/(F85+F86)</f>
        <v>0.97686116700201209</v>
      </c>
      <c r="N85" t="e">
        <f t="shared" ref="N85" si="140">G86/(G86+G85)</f>
        <v>#DIV/0!</v>
      </c>
      <c r="O85">
        <f t="shared" ref="O85" si="141">F85/(F85+G85)</f>
        <v>1</v>
      </c>
      <c r="P85" t="e">
        <f t="shared" ref="P85" si="142">SQRT(M85*N85)</f>
        <v>#DIV/0!</v>
      </c>
      <c r="Q85">
        <f t="shared" si="128"/>
        <v>1</v>
      </c>
    </row>
    <row r="86" spans="2:17" x14ac:dyDescent="0.25">
      <c r="F86">
        <v>46</v>
      </c>
      <c r="G86">
        <v>0</v>
      </c>
      <c r="H86">
        <f t="shared" si="109"/>
        <v>46</v>
      </c>
      <c r="I86">
        <f t="shared" ref="I86" si="143">H86-E85</f>
        <v>0</v>
      </c>
    </row>
    <row r="87" spans="2:17" x14ac:dyDescent="0.25">
      <c r="B87" t="s">
        <v>16</v>
      </c>
      <c r="C87">
        <v>1988</v>
      </c>
      <c r="D87">
        <v>1942</v>
      </c>
      <c r="E87">
        <v>46</v>
      </c>
      <c r="F87">
        <v>1942</v>
      </c>
      <c r="G87">
        <v>0</v>
      </c>
      <c r="H87">
        <f t="shared" si="109"/>
        <v>1942</v>
      </c>
      <c r="I87">
        <f t="shared" ref="I87" si="144">H87-D87</f>
        <v>0</v>
      </c>
      <c r="J87">
        <v>0.96499999999999997</v>
      </c>
      <c r="K87">
        <v>0.5</v>
      </c>
      <c r="L87">
        <f t="shared" ref="L87" si="145">(F87+G88)/SUM(F87:G88)</f>
        <v>0.97686116700201209</v>
      </c>
      <c r="M87">
        <f t="shared" ref="M87" si="146">F87/(F87+F88)</f>
        <v>0.97686116700201209</v>
      </c>
      <c r="N87" t="e">
        <f t="shared" ref="N87" si="147">G88/(G88+G87)</f>
        <v>#DIV/0!</v>
      </c>
      <c r="O87">
        <f t="shared" ref="O87" si="148">F87/(F87+G87)</f>
        <v>1</v>
      </c>
      <c r="P87" t="e">
        <f t="shared" ref="P87" si="149">SQRT(M87*N87)</f>
        <v>#DIV/0!</v>
      </c>
      <c r="Q87">
        <f t="shared" si="128"/>
        <v>1</v>
      </c>
    </row>
    <row r="88" spans="2:17" x14ac:dyDescent="0.25">
      <c r="F88">
        <v>46</v>
      </c>
      <c r="G88">
        <v>0</v>
      </c>
      <c r="H88">
        <f t="shared" si="109"/>
        <v>46</v>
      </c>
      <c r="I88">
        <f t="shared" ref="I88" si="150">H88-E87</f>
        <v>0</v>
      </c>
    </row>
    <row r="89" spans="2:17" x14ac:dyDescent="0.25">
      <c r="B89" t="s">
        <v>17</v>
      </c>
      <c r="C89">
        <v>1988</v>
      </c>
      <c r="D89">
        <v>1942</v>
      </c>
      <c r="E89">
        <v>46</v>
      </c>
      <c r="F89">
        <v>1940</v>
      </c>
      <c r="G89">
        <v>2</v>
      </c>
      <c r="H89">
        <f t="shared" si="109"/>
        <v>1942</v>
      </c>
      <c r="I89">
        <f t="shared" ref="I89" si="151">H89-D89</f>
        <v>0</v>
      </c>
      <c r="J89">
        <v>0.96499999999999997</v>
      </c>
      <c r="K89">
        <v>0.499</v>
      </c>
      <c r="L89">
        <f t="shared" ref="L89" si="152">(F89+G90)/SUM(F89:G90)</f>
        <v>0.9758551307847082</v>
      </c>
      <c r="M89">
        <f t="shared" ref="M89" si="153">F89/(F89+F90)</f>
        <v>0.97683786505538772</v>
      </c>
      <c r="N89">
        <f t="shared" ref="N89" si="154">G90/(G90+G89)</f>
        <v>0</v>
      </c>
      <c r="O89">
        <f t="shared" ref="O89" si="155">F89/(F89+G89)</f>
        <v>0.99897013388259526</v>
      </c>
      <c r="P89">
        <f t="shared" ref="P89" si="156">SQRT(M89*N89)</f>
        <v>0</v>
      </c>
      <c r="Q89">
        <f t="shared" si="128"/>
        <v>1</v>
      </c>
    </row>
    <row r="90" spans="2:17" x14ac:dyDescent="0.25">
      <c r="F90">
        <v>46</v>
      </c>
      <c r="G90">
        <v>0</v>
      </c>
      <c r="H90">
        <f t="shared" si="109"/>
        <v>46</v>
      </c>
      <c r="I90">
        <f t="shared" ref="I90" si="157">H90-E89</f>
        <v>0</v>
      </c>
    </row>
    <row r="96" spans="2:17" x14ac:dyDescent="0.25">
      <c r="H96">
        <f t="shared" si="109"/>
        <v>0</v>
      </c>
    </row>
    <row r="97" spans="1:17" x14ac:dyDescent="0.25">
      <c r="A97" s="1">
        <v>6</v>
      </c>
      <c r="B97" s="1" t="s">
        <v>24</v>
      </c>
      <c r="F97" t="s">
        <v>1</v>
      </c>
      <c r="H97" t="e">
        <f t="shared" si="109"/>
        <v>#VALUE!</v>
      </c>
    </row>
    <row r="98" spans="1:17" x14ac:dyDescent="0.25">
      <c r="C98" s="1" t="s">
        <v>2</v>
      </c>
      <c r="D98" s="1" t="b">
        <v>0</v>
      </c>
      <c r="E98" s="1" t="b">
        <v>1</v>
      </c>
      <c r="F98" s="3" t="s">
        <v>3</v>
      </c>
      <c r="G98" s="3"/>
      <c r="H98" t="e">
        <f t="shared" si="109"/>
        <v>#VALUE!</v>
      </c>
      <c r="I98" s="2"/>
      <c r="J98" s="1" t="s">
        <v>4</v>
      </c>
      <c r="K98" s="1" t="s">
        <v>5</v>
      </c>
      <c r="L98" t="s">
        <v>6</v>
      </c>
      <c r="M98" s="1" t="s">
        <v>7</v>
      </c>
      <c r="N98" s="1" t="s">
        <v>8</v>
      </c>
      <c r="O98" s="1" t="s">
        <v>9</v>
      </c>
      <c r="P98" s="1" t="s">
        <v>10</v>
      </c>
      <c r="Q98" s="1" t="s">
        <v>11</v>
      </c>
    </row>
    <row r="99" spans="1:17" x14ac:dyDescent="0.25">
      <c r="B99" t="s">
        <v>12</v>
      </c>
      <c r="C99">
        <v>125</v>
      </c>
      <c r="D99">
        <v>81</v>
      </c>
      <c r="E99">
        <v>44</v>
      </c>
      <c r="F99">
        <v>73</v>
      </c>
      <c r="G99">
        <v>8</v>
      </c>
      <c r="H99">
        <f t="shared" si="109"/>
        <v>81</v>
      </c>
      <c r="I99">
        <f>H99-D99</f>
        <v>0</v>
      </c>
      <c r="J99">
        <v>0.69599999999999995</v>
      </c>
      <c r="K99">
        <v>0.70399999999999996</v>
      </c>
      <c r="L99">
        <f>(F99+G100)/SUM(F99:G100)</f>
        <v>0.72</v>
      </c>
      <c r="M99">
        <f>F99/(F99+F100)</f>
        <v>0.73</v>
      </c>
      <c r="N99">
        <f>G100/(G100+G99)</f>
        <v>0.68</v>
      </c>
      <c r="O99">
        <f>F99/(F99+G99)</f>
        <v>0.90123456790123457</v>
      </c>
      <c r="P99">
        <f>SQRT(M99*N99)</f>
        <v>0.70455659815234151</v>
      </c>
      <c r="Q99">
        <f>F100/E99</f>
        <v>0.61363636363636365</v>
      </c>
    </row>
    <row r="100" spans="1:17" x14ac:dyDescent="0.25">
      <c r="F100">
        <v>27</v>
      </c>
      <c r="G100">
        <v>17</v>
      </c>
      <c r="H100">
        <f t="shared" si="109"/>
        <v>44</v>
      </c>
      <c r="I100">
        <f>H100-E99</f>
        <v>0</v>
      </c>
    </row>
    <row r="101" spans="1:17" x14ac:dyDescent="0.25">
      <c r="B101" t="s">
        <v>13</v>
      </c>
      <c r="C101">
        <v>125</v>
      </c>
      <c r="D101">
        <v>81</v>
      </c>
      <c r="E101">
        <v>44</v>
      </c>
      <c r="F101">
        <v>54</v>
      </c>
      <c r="G101">
        <v>27</v>
      </c>
      <c r="H101">
        <f t="shared" si="109"/>
        <v>81</v>
      </c>
      <c r="I101">
        <f t="shared" ref="I101" si="158">H101-D101</f>
        <v>0</v>
      </c>
      <c r="J101">
        <v>0.621</v>
      </c>
      <c r="K101">
        <v>0.61799999999999999</v>
      </c>
      <c r="L101">
        <f t="shared" ref="L101" si="159">(F101+G102)/SUM(F101:G102)</f>
        <v>0.61599999999999999</v>
      </c>
      <c r="M101">
        <f t="shared" ref="M101" si="160">F101/(F101+F102)</f>
        <v>0.72</v>
      </c>
      <c r="N101">
        <f t="shared" ref="N101" si="161">G102/(G102+G101)</f>
        <v>0.46</v>
      </c>
      <c r="O101">
        <f t="shared" ref="O101" si="162">F101/(F101+G101)</f>
        <v>0.66666666666666663</v>
      </c>
      <c r="P101">
        <f t="shared" ref="P101" si="163">SQRT(M101*N101)</f>
        <v>0.57549978279752634</v>
      </c>
      <c r="Q101">
        <f t="shared" ref="Q101:Q113" si="164">F102/E101</f>
        <v>0.47727272727272729</v>
      </c>
    </row>
    <row r="102" spans="1:17" x14ac:dyDescent="0.25">
      <c r="F102">
        <v>21</v>
      </c>
      <c r="G102">
        <v>23</v>
      </c>
      <c r="H102">
        <f t="shared" si="109"/>
        <v>44</v>
      </c>
      <c r="I102">
        <f t="shared" ref="I102" si="165">H102-E101</f>
        <v>0</v>
      </c>
    </row>
    <row r="103" spans="1:17" x14ac:dyDescent="0.25">
      <c r="B103" t="s">
        <v>14</v>
      </c>
      <c r="C103">
        <v>125</v>
      </c>
      <c r="D103">
        <v>81</v>
      </c>
      <c r="E103">
        <v>44</v>
      </c>
      <c r="F103">
        <v>62</v>
      </c>
      <c r="G103">
        <v>19</v>
      </c>
      <c r="H103">
        <f t="shared" si="109"/>
        <v>81</v>
      </c>
      <c r="I103">
        <f t="shared" ref="I103" si="166">H103-D103</f>
        <v>0</v>
      </c>
      <c r="J103">
        <v>0.70499999999999996</v>
      </c>
      <c r="K103">
        <v>0.71499999999999997</v>
      </c>
      <c r="L103">
        <f t="shared" ref="L103" si="167">(F103+G104)/SUM(F103:G104)</f>
        <v>0.70399999999999996</v>
      </c>
      <c r="M103">
        <f t="shared" ref="M103" si="168">F103/(F103+F104)</f>
        <v>0.77500000000000002</v>
      </c>
      <c r="N103">
        <f t="shared" ref="N103" si="169">G104/(G104+G103)</f>
        <v>0.57777777777777772</v>
      </c>
      <c r="O103">
        <f t="shared" ref="O103" si="170">F103/(F103+G103)</f>
        <v>0.76543209876543206</v>
      </c>
      <c r="P103">
        <f t="shared" ref="P103" si="171">SQRT(M103*N103)</f>
        <v>0.66916199666282439</v>
      </c>
      <c r="Q103">
        <f t="shared" si="164"/>
        <v>0.40909090909090912</v>
      </c>
    </row>
    <row r="104" spans="1:17" x14ac:dyDescent="0.25">
      <c r="F104">
        <v>18</v>
      </c>
      <c r="G104">
        <v>26</v>
      </c>
      <c r="H104">
        <f t="shared" si="109"/>
        <v>44</v>
      </c>
      <c r="I104">
        <f t="shared" ref="I104" si="172">H104-E103</f>
        <v>0</v>
      </c>
    </row>
    <row r="105" spans="1:17" x14ac:dyDescent="0.25">
      <c r="B105" t="s">
        <v>15</v>
      </c>
      <c r="C105">
        <v>125</v>
      </c>
      <c r="D105">
        <v>81</v>
      </c>
      <c r="E105">
        <v>44</v>
      </c>
      <c r="F105">
        <v>79</v>
      </c>
      <c r="G105">
        <v>2</v>
      </c>
      <c r="H105">
        <f t="shared" si="109"/>
        <v>81</v>
      </c>
      <c r="I105">
        <f t="shared" ref="I105" si="173">H105-D105</f>
        <v>0</v>
      </c>
      <c r="J105">
        <v>0.61299999999999999</v>
      </c>
      <c r="K105">
        <v>0.57599999999999996</v>
      </c>
      <c r="L105">
        <f t="shared" ref="L105" si="174">(F105+G106)/SUM(F105:G106)</f>
        <v>0.68799999999999994</v>
      </c>
      <c r="M105">
        <f t="shared" ref="M105" si="175">F105/(F105+F106)</f>
        <v>0.68103448275862066</v>
      </c>
      <c r="N105">
        <f t="shared" ref="N105" si="176">G106/(G106+G105)</f>
        <v>0.77777777777777779</v>
      </c>
      <c r="O105">
        <f t="shared" ref="O105" si="177">F105/(F105+G105)</f>
        <v>0.97530864197530864</v>
      </c>
      <c r="P105">
        <f t="shared" ref="P105" si="178">SQRT(M105*N105)</f>
        <v>0.72780044420846457</v>
      </c>
      <c r="Q105">
        <f t="shared" si="164"/>
        <v>0.84090909090909094</v>
      </c>
    </row>
    <row r="106" spans="1:17" x14ac:dyDescent="0.25">
      <c r="F106">
        <v>37</v>
      </c>
      <c r="G106">
        <v>7</v>
      </c>
      <c r="H106">
        <f t="shared" si="109"/>
        <v>44</v>
      </c>
      <c r="I106">
        <f t="shared" ref="I106" si="179">H106-E105</f>
        <v>0</v>
      </c>
    </row>
    <row r="107" spans="1:17" x14ac:dyDescent="0.25">
      <c r="B107" t="s">
        <v>16</v>
      </c>
      <c r="C107">
        <v>125</v>
      </c>
      <c r="D107">
        <v>81</v>
      </c>
      <c r="E107">
        <v>44</v>
      </c>
      <c r="F107">
        <v>73</v>
      </c>
      <c r="G107">
        <v>8</v>
      </c>
      <c r="H107">
        <f t="shared" si="109"/>
        <v>81</v>
      </c>
      <c r="I107">
        <f t="shared" ref="I107" si="180">H107-D107</f>
        <v>0</v>
      </c>
      <c r="J107">
        <v>0.65200000000000002</v>
      </c>
      <c r="K107">
        <v>0.59799999999999998</v>
      </c>
      <c r="L107">
        <f t="shared" ref="L107" si="181">(F107+G108)/SUM(F107:G108)</f>
        <v>0.68799999999999994</v>
      </c>
      <c r="M107">
        <f t="shared" ref="M107" si="182">F107/(F107+F108)</f>
        <v>0.70192307692307687</v>
      </c>
      <c r="N107">
        <f t="shared" ref="N107" si="183">G108/(G108+G107)</f>
        <v>0.61904761904761907</v>
      </c>
      <c r="O107">
        <f t="shared" ref="O107" si="184">F107/(F107+G107)</f>
        <v>0.90123456790123457</v>
      </c>
      <c r="P107">
        <f t="shared" ref="P107" si="185">SQRT(M107*N107)</f>
        <v>0.65918419999557754</v>
      </c>
      <c r="Q107">
        <f t="shared" si="164"/>
        <v>0.70454545454545459</v>
      </c>
    </row>
    <row r="108" spans="1:17" x14ac:dyDescent="0.25">
      <c r="F108">
        <v>31</v>
      </c>
      <c r="G108">
        <v>13</v>
      </c>
      <c r="H108">
        <f t="shared" si="109"/>
        <v>44</v>
      </c>
      <c r="I108">
        <f t="shared" ref="I108" si="186">H108-E107</f>
        <v>0</v>
      </c>
    </row>
    <row r="109" spans="1:17" x14ac:dyDescent="0.25">
      <c r="B109" t="s">
        <v>17</v>
      </c>
      <c r="C109">
        <v>125</v>
      </c>
      <c r="D109">
        <v>81</v>
      </c>
      <c r="E109">
        <v>44</v>
      </c>
      <c r="F109">
        <v>0</v>
      </c>
      <c r="G109">
        <v>81</v>
      </c>
      <c r="H109">
        <f t="shared" si="109"/>
        <v>81</v>
      </c>
      <c r="I109">
        <f t="shared" ref="I109" si="187">H109-D109</f>
        <v>0</v>
      </c>
      <c r="J109">
        <v>0.183</v>
      </c>
      <c r="K109">
        <v>0.51200000000000001</v>
      </c>
      <c r="L109">
        <f t="shared" ref="L109" si="188">(F109+G110)/SUM(F109:G110)</f>
        <v>0.35199999999999998</v>
      </c>
      <c r="M109" t="e">
        <f t="shared" ref="M109" si="189">F109/(F109+F110)</f>
        <v>#DIV/0!</v>
      </c>
      <c r="N109">
        <f t="shared" ref="N109" si="190">G110/(G110+G109)</f>
        <v>0.35199999999999998</v>
      </c>
      <c r="O109">
        <f t="shared" ref="O109" si="191">F109/(F109+G109)</f>
        <v>0</v>
      </c>
      <c r="P109" t="e">
        <f t="shared" ref="P109" si="192">SQRT(M109*N109)</f>
        <v>#DIV/0!</v>
      </c>
      <c r="Q109">
        <f t="shared" si="164"/>
        <v>0</v>
      </c>
    </row>
    <row r="110" spans="1:17" x14ac:dyDescent="0.25">
      <c r="F110">
        <v>0</v>
      </c>
      <c r="G110">
        <v>44</v>
      </c>
      <c r="H110">
        <f t="shared" si="109"/>
        <v>44</v>
      </c>
      <c r="I110">
        <f t="shared" ref="I110" si="193">H110-E109</f>
        <v>0</v>
      </c>
    </row>
    <row r="111" spans="1:17" x14ac:dyDescent="0.25">
      <c r="B111" t="s">
        <v>18</v>
      </c>
      <c r="C111">
        <v>125</v>
      </c>
      <c r="D111">
        <v>81</v>
      </c>
      <c r="E111">
        <v>44</v>
      </c>
      <c r="F111">
        <v>66</v>
      </c>
      <c r="G111">
        <v>15</v>
      </c>
      <c r="H111">
        <f t="shared" si="109"/>
        <v>81</v>
      </c>
      <c r="I111">
        <f t="shared" ref="I111" si="194">H111-D111</f>
        <v>0</v>
      </c>
      <c r="J111">
        <v>0.70699999999999996</v>
      </c>
      <c r="K111">
        <v>0.69799999999999995</v>
      </c>
      <c r="L111">
        <f t="shared" ref="L111" si="195">(F111+G112)/SUM(F111:G112)</f>
        <v>0.71199999999999997</v>
      </c>
      <c r="M111">
        <f t="shared" ref="M111" si="196">F111/(F111+F112)</f>
        <v>0.75862068965517238</v>
      </c>
      <c r="N111">
        <f t="shared" ref="N111" si="197">G112/(G112+G111)</f>
        <v>0.60526315789473684</v>
      </c>
      <c r="O111">
        <f t="shared" ref="O111" si="198">F111/(F111+G111)</f>
        <v>0.81481481481481477</v>
      </c>
      <c r="P111">
        <f t="shared" ref="P111" si="199">SQRT(M111*N111)</f>
        <v>0.67761726237233122</v>
      </c>
      <c r="Q111">
        <f t="shared" si="164"/>
        <v>0.47727272727272729</v>
      </c>
    </row>
    <row r="112" spans="1:17" x14ac:dyDescent="0.25">
      <c r="F112">
        <v>21</v>
      </c>
      <c r="G112">
        <v>23</v>
      </c>
      <c r="H112">
        <f t="shared" si="109"/>
        <v>44</v>
      </c>
      <c r="I112">
        <f t="shared" ref="I112" si="200">H112-E111</f>
        <v>0</v>
      </c>
    </row>
    <row r="113" spans="1:17" x14ac:dyDescent="0.25">
      <c r="B113" t="s">
        <v>19</v>
      </c>
      <c r="C113">
        <v>125</v>
      </c>
      <c r="D113">
        <v>81</v>
      </c>
      <c r="E113">
        <v>44</v>
      </c>
      <c r="F113">
        <v>70</v>
      </c>
      <c r="G113">
        <v>11</v>
      </c>
      <c r="H113">
        <f t="shared" si="109"/>
        <v>81</v>
      </c>
      <c r="I113">
        <f t="shared" ref="I113" si="201">H113-D113</f>
        <v>0</v>
      </c>
      <c r="J113">
        <v>0.65500000000000003</v>
      </c>
      <c r="K113">
        <v>0.63400000000000001</v>
      </c>
      <c r="L113">
        <f t="shared" ref="L113" si="202">(F113+G114)/SUM(F113:G114)</f>
        <v>0.68</v>
      </c>
      <c r="M113">
        <f t="shared" ref="M113" si="203">F113/(F113+F114)</f>
        <v>0.70707070707070707</v>
      </c>
      <c r="N113">
        <f t="shared" ref="N113" si="204">G114/(G114+G113)</f>
        <v>0.57692307692307687</v>
      </c>
      <c r="O113">
        <f t="shared" ref="O113" si="205">F113/(F113+G113)</f>
        <v>0.86419753086419748</v>
      </c>
      <c r="P113">
        <f t="shared" ref="P113" si="206">SQRT(M113*N113)</f>
        <v>0.63869038502658537</v>
      </c>
      <c r="Q113">
        <f t="shared" si="164"/>
        <v>0.65909090909090906</v>
      </c>
    </row>
    <row r="114" spans="1:17" x14ac:dyDescent="0.25">
      <c r="F114">
        <v>29</v>
      </c>
      <c r="G114">
        <v>15</v>
      </c>
      <c r="H114">
        <f t="shared" si="109"/>
        <v>44</v>
      </c>
      <c r="I114">
        <f t="shared" ref="I114" si="207">H114-E113</f>
        <v>0</v>
      </c>
    </row>
    <row r="115" spans="1:17" x14ac:dyDescent="0.25">
      <c r="H115">
        <f t="shared" si="109"/>
        <v>0</v>
      </c>
      <c r="I115">
        <f t="shared" ref="I115" si="208">H115-D115</f>
        <v>0</v>
      </c>
    </row>
    <row r="116" spans="1:17" x14ac:dyDescent="0.25">
      <c r="A116" s="1">
        <v>7</v>
      </c>
      <c r="B116" s="1" t="s">
        <v>25</v>
      </c>
      <c r="F116" t="s">
        <v>1</v>
      </c>
      <c r="H116" t="e">
        <f t="shared" si="109"/>
        <v>#VALUE!</v>
      </c>
    </row>
    <row r="117" spans="1:17" x14ac:dyDescent="0.25">
      <c r="C117" s="1" t="s">
        <v>2</v>
      </c>
      <c r="D117" s="1" t="b">
        <v>0</v>
      </c>
      <c r="E117" s="1" t="b">
        <v>1</v>
      </c>
      <c r="F117" s="3" t="s">
        <v>3</v>
      </c>
      <c r="G117" s="3"/>
      <c r="H117" t="e">
        <f t="shared" si="109"/>
        <v>#VALUE!</v>
      </c>
      <c r="I117" s="2"/>
      <c r="J117" s="1" t="s">
        <v>4</v>
      </c>
      <c r="K117" s="1" t="s">
        <v>5</v>
      </c>
      <c r="L117" t="s">
        <v>6</v>
      </c>
      <c r="M117" s="1" t="s">
        <v>7</v>
      </c>
      <c r="N117" s="1" t="s">
        <v>8</v>
      </c>
      <c r="O117" s="1" t="s">
        <v>9</v>
      </c>
      <c r="P117" s="1" t="s">
        <v>10</v>
      </c>
      <c r="Q117" s="1" t="s">
        <v>11</v>
      </c>
    </row>
    <row r="118" spans="1:17" x14ac:dyDescent="0.25">
      <c r="B118" t="s">
        <v>12</v>
      </c>
      <c r="C118">
        <v>1109</v>
      </c>
      <c r="D118">
        <v>1032</v>
      </c>
      <c r="E118">
        <v>77</v>
      </c>
      <c r="F118">
        <v>966</v>
      </c>
      <c r="G118">
        <v>66</v>
      </c>
      <c r="H118">
        <f t="shared" si="109"/>
        <v>1032</v>
      </c>
      <c r="I118">
        <f>H118-D118</f>
        <v>0</v>
      </c>
      <c r="J118">
        <v>0.89500000000000002</v>
      </c>
      <c r="K118">
        <v>0.65</v>
      </c>
      <c r="L118">
        <f>(F118+G119)/SUM(F118:G119)</f>
        <v>0.89179440937781784</v>
      </c>
      <c r="M118">
        <f>F118/(F118+F119)</f>
        <v>0.94705882352941173</v>
      </c>
      <c r="N118">
        <f>G119/(G119+G118)</f>
        <v>0.25842696629213485</v>
      </c>
      <c r="O118">
        <f>F118/(F118+G118)</f>
        <v>0.93604651162790697</v>
      </c>
      <c r="P118">
        <f>SQRT(M118*N118)</f>
        <v>0.49471763528795309</v>
      </c>
      <c r="Q118">
        <f>F119/E118</f>
        <v>0.70129870129870131</v>
      </c>
    </row>
    <row r="119" spans="1:17" x14ac:dyDescent="0.25">
      <c r="F119">
        <v>54</v>
      </c>
      <c r="G119">
        <v>23</v>
      </c>
      <c r="H119">
        <f t="shared" si="109"/>
        <v>77</v>
      </c>
      <c r="I119">
        <f>H119-E118</f>
        <v>0</v>
      </c>
    </row>
    <row r="120" spans="1:17" x14ac:dyDescent="0.25">
      <c r="B120" t="s">
        <v>13</v>
      </c>
      <c r="C120">
        <v>1109</v>
      </c>
      <c r="D120">
        <v>1032</v>
      </c>
      <c r="E120">
        <v>77</v>
      </c>
      <c r="F120">
        <v>1020</v>
      </c>
      <c r="G120">
        <v>12</v>
      </c>
      <c r="H120">
        <f t="shared" si="109"/>
        <v>1032</v>
      </c>
      <c r="I120">
        <f t="shared" ref="I120" si="209">H120-D120</f>
        <v>0</v>
      </c>
      <c r="J120">
        <v>0.90100000000000002</v>
      </c>
      <c r="K120">
        <v>0.80900000000000005</v>
      </c>
      <c r="L120">
        <f t="shared" ref="L120" si="210">(F120+G121)/SUM(F120:G121)</f>
        <v>0.92425608656447245</v>
      </c>
      <c r="M120">
        <f t="shared" ref="M120" si="211">F120/(F120+F121)</f>
        <v>0.93406593406593408</v>
      </c>
      <c r="N120">
        <f t="shared" ref="N120" si="212">G121/(G121+G120)</f>
        <v>0.29411764705882354</v>
      </c>
      <c r="O120">
        <f t="shared" ref="O120" si="213">F120/(F120+G120)</f>
        <v>0.98837209302325579</v>
      </c>
      <c r="P120">
        <f t="shared" ref="P120" si="214">SQRT(M120*N120)</f>
        <v>0.52414241836095921</v>
      </c>
      <c r="Q120">
        <f t="shared" ref="Q120:Q132" si="215">F121/E120</f>
        <v>0.93506493506493504</v>
      </c>
    </row>
    <row r="121" spans="1:17" x14ac:dyDescent="0.25">
      <c r="F121">
        <v>72</v>
      </c>
      <c r="G121">
        <v>5</v>
      </c>
      <c r="H121">
        <f t="shared" si="109"/>
        <v>77</v>
      </c>
      <c r="I121">
        <f t="shared" ref="I121" si="216">H121-E120</f>
        <v>0</v>
      </c>
    </row>
    <row r="122" spans="1:17" x14ac:dyDescent="0.25">
      <c r="B122" t="s">
        <v>14</v>
      </c>
      <c r="C122">
        <v>1109</v>
      </c>
      <c r="D122">
        <v>1032</v>
      </c>
      <c r="E122">
        <v>77</v>
      </c>
      <c r="F122">
        <v>1026</v>
      </c>
      <c r="G122">
        <v>6</v>
      </c>
      <c r="H122">
        <f t="shared" si="109"/>
        <v>1032</v>
      </c>
      <c r="I122">
        <f t="shared" ref="I122" si="217">H122-D122</f>
        <v>0</v>
      </c>
      <c r="J122">
        <v>0.91700000000000004</v>
      </c>
      <c r="K122">
        <v>0.72299999999999998</v>
      </c>
      <c r="L122">
        <f t="shared" ref="L122" si="218">(F122+G123)/SUM(F122:G123)</f>
        <v>0.93597835888187553</v>
      </c>
      <c r="M122">
        <f t="shared" ref="M122" si="219">F122/(F122+F123)</f>
        <v>0.94042163153070579</v>
      </c>
      <c r="N122">
        <f t="shared" ref="N122" si="220">G123/(G123+G122)</f>
        <v>0.66666666666666663</v>
      </c>
      <c r="O122">
        <f t="shared" ref="O122" si="221">F122/(F122+G122)</f>
        <v>0.9941860465116279</v>
      </c>
      <c r="P122">
        <f t="shared" ref="P122" si="222">SQRT(M122*N122)</f>
        <v>0.79180032480026419</v>
      </c>
      <c r="Q122">
        <f t="shared" si="215"/>
        <v>0.8441558441558441</v>
      </c>
    </row>
    <row r="123" spans="1:17" x14ac:dyDescent="0.25">
      <c r="F123">
        <v>65</v>
      </c>
      <c r="G123">
        <v>12</v>
      </c>
      <c r="H123">
        <f t="shared" si="109"/>
        <v>77</v>
      </c>
      <c r="I123">
        <f t="shared" ref="I123" si="223">H123-E122</f>
        <v>0</v>
      </c>
    </row>
    <row r="124" spans="1:17" x14ac:dyDescent="0.25">
      <c r="B124" t="s">
        <v>15</v>
      </c>
      <c r="C124">
        <v>1109</v>
      </c>
      <c r="D124">
        <v>1032</v>
      </c>
      <c r="E124">
        <v>77</v>
      </c>
      <c r="F124">
        <v>1032</v>
      </c>
      <c r="G124">
        <v>0</v>
      </c>
      <c r="H124">
        <f t="shared" si="109"/>
        <v>1032</v>
      </c>
      <c r="I124">
        <f t="shared" ref="I124" si="224">H124-D124</f>
        <v>0</v>
      </c>
      <c r="J124">
        <v>0.89700000000000002</v>
      </c>
      <c r="K124">
        <v>0.64600000000000002</v>
      </c>
      <c r="L124">
        <f t="shared" ref="L124" si="225">(F124+G125)/SUM(F124:G125)</f>
        <v>0.93056807935076646</v>
      </c>
      <c r="M124">
        <f t="shared" ref="M124" si="226">F124/(F124+F125)</f>
        <v>0.93056807935076646</v>
      </c>
      <c r="N124" t="e">
        <f t="shared" ref="N124" si="227">G125/(G125+G124)</f>
        <v>#DIV/0!</v>
      </c>
      <c r="O124">
        <f t="shared" ref="O124" si="228">F124/(F124+G124)</f>
        <v>1</v>
      </c>
      <c r="P124" t="e">
        <f t="shared" ref="P124" si="229">SQRT(M124*N124)</f>
        <v>#DIV/0!</v>
      </c>
      <c r="Q124">
        <f t="shared" si="215"/>
        <v>1</v>
      </c>
    </row>
    <row r="125" spans="1:17" x14ac:dyDescent="0.25">
      <c r="F125">
        <v>77</v>
      </c>
      <c r="G125">
        <v>0</v>
      </c>
      <c r="H125">
        <f t="shared" si="109"/>
        <v>77</v>
      </c>
      <c r="I125">
        <f t="shared" ref="I125" si="230">H125-E124</f>
        <v>0</v>
      </c>
    </row>
    <row r="126" spans="1:17" x14ac:dyDescent="0.25">
      <c r="B126" t="s">
        <v>16</v>
      </c>
      <c r="C126">
        <v>1109</v>
      </c>
      <c r="D126">
        <v>1032</v>
      </c>
      <c r="E126">
        <v>77</v>
      </c>
      <c r="F126">
        <v>1031</v>
      </c>
      <c r="G126">
        <v>1</v>
      </c>
      <c r="H126">
        <f t="shared" si="109"/>
        <v>1032</v>
      </c>
      <c r="I126">
        <f t="shared" ref="I126" si="231">H126-D126</f>
        <v>0</v>
      </c>
      <c r="J126">
        <v>0.89700000000000002</v>
      </c>
      <c r="K126">
        <v>0.5</v>
      </c>
      <c r="L126">
        <f t="shared" ref="L126" si="232">(F126+G127)/SUM(F126:G127)</f>
        <v>0.92966636609558162</v>
      </c>
      <c r="M126">
        <f t="shared" ref="M126" si="233">F126/(F126+F127)</f>
        <v>0.93050541516245489</v>
      </c>
      <c r="N126">
        <f t="shared" ref="N126" si="234">G127/(G127+G126)</f>
        <v>0</v>
      </c>
      <c r="O126">
        <f t="shared" ref="O126" si="235">F126/(F126+G126)</f>
        <v>0.99903100775193798</v>
      </c>
      <c r="P126">
        <f t="shared" ref="P126" si="236">SQRT(M126*N126)</f>
        <v>0</v>
      </c>
      <c r="Q126">
        <f t="shared" si="215"/>
        <v>1</v>
      </c>
    </row>
    <row r="127" spans="1:17" x14ac:dyDescent="0.25">
      <c r="F127">
        <v>77</v>
      </c>
      <c r="G127">
        <v>0</v>
      </c>
      <c r="H127">
        <f t="shared" si="109"/>
        <v>77</v>
      </c>
      <c r="I127">
        <f t="shared" ref="I127" si="237">H127-E126</f>
        <v>0</v>
      </c>
    </row>
    <row r="128" spans="1:17" x14ac:dyDescent="0.25">
      <c r="B128" t="s">
        <v>17</v>
      </c>
      <c r="C128">
        <v>1109</v>
      </c>
      <c r="D128">
        <v>1032</v>
      </c>
      <c r="E128">
        <v>77</v>
      </c>
      <c r="F128">
        <v>1027</v>
      </c>
      <c r="G128">
        <v>5</v>
      </c>
      <c r="H128">
        <f t="shared" si="109"/>
        <v>1032</v>
      </c>
      <c r="I128">
        <f t="shared" ref="I128" si="238">H128-D128</f>
        <v>0</v>
      </c>
      <c r="J128">
        <v>0.89500000000000002</v>
      </c>
      <c r="K128">
        <v>0.499</v>
      </c>
      <c r="L128">
        <f t="shared" ref="L128" si="239">(F128+G129)/SUM(F128:G129)</f>
        <v>0.92605951307484224</v>
      </c>
      <c r="M128">
        <f t="shared" ref="M128" si="240">F128/(F128+F129)</f>
        <v>0.93025362318840576</v>
      </c>
      <c r="N128">
        <f t="shared" ref="N128" si="241">G129/(G129+G128)</f>
        <v>0</v>
      </c>
      <c r="O128">
        <f t="shared" ref="O128" si="242">F128/(F128+G128)</f>
        <v>0.99515503875968991</v>
      </c>
      <c r="P128">
        <f t="shared" ref="P128" si="243">SQRT(M128*N128)</f>
        <v>0</v>
      </c>
      <c r="Q128">
        <f t="shared" si="215"/>
        <v>1</v>
      </c>
    </row>
    <row r="129" spans="1:17" x14ac:dyDescent="0.25">
      <c r="F129">
        <v>77</v>
      </c>
      <c r="G129">
        <v>0</v>
      </c>
      <c r="H129">
        <f t="shared" si="109"/>
        <v>77</v>
      </c>
      <c r="I129">
        <f t="shared" ref="I129" si="244">H129-E128</f>
        <v>0</v>
      </c>
    </row>
    <row r="130" spans="1:17" x14ac:dyDescent="0.25">
      <c r="B130" t="s">
        <v>18</v>
      </c>
      <c r="C130">
        <v>1109</v>
      </c>
      <c r="D130">
        <v>1032</v>
      </c>
      <c r="E130">
        <v>77</v>
      </c>
      <c r="F130">
        <v>1017</v>
      </c>
      <c r="G130">
        <v>15</v>
      </c>
      <c r="H130">
        <f t="shared" si="109"/>
        <v>1032</v>
      </c>
      <c r="I130">
        <f t="shared" ref="I130" si="245">H130-D130</f>
        <v>0</v>
      </c>
      <c r="J130">
        <v>0.92100000000000004</v>
      </c>
      <c r="K130">
        <v>0.66800000000000004</v>
      </c>
      <c r="L130">
        <f t="shared" ref="L130" si="246">(F130+G131)/SUM(F130:G131)</f>
        <v>0.933273219116321</v>
      </c>
      <c r="M130">
        <f t="shared" ref="M130" si="247">F130/(F130+F131)</f>
        <v>0.94516728624535318</v>
      </c>
      <c r="N130">
        <f t="shared" ref="N130" si="248">G131/(G131+G130)</f>
        <v>0.54545454545454541</v>
      </c>
      <c r="O130">
        <f t="shared" ref="O130" si="249">F130/(F130+G130)</f>
        <v>0.98546511627906974</v>
      </c>
      <c r="P130">
        <f t="shared" ref="P130" si="250">SQRT(M130*N130)</f>
        <v>0.7180151756735127</v>
      </c>
      <c r="Q130">
        <f t="shared" si="215"/>
        <v>0.76623376623376627</v>
      </c>
    </row>
    <row r="131" spans="1:17" x14ac:dyDescent="0.25">
      <c r="F131">
        <v>59</v>
      </c>
      <c r="G131">
        <v>18</v>
      </c>
      <c r="H131">
        <f t="shared" si="109"/>
        <v>77</v>
      </c>
      <c r="I131">
        <f t="shared" ref="I131" si="251">H131-E130</f>
        <v>0</v>
      </c>
    </row>
    <row r="132" spans="1:17" x14ac:dyDescent="0.25">
      <c r="B132" t="s">
        <v>19</v>
      </c>
      <c r="C132">
        <v>1109</v>
      </c>
      <c r="D132">
        <v>1032</v>
      </c>
      <c r="E132">
        <v>77</v>
      </c>
      <c r="F132">
        <v>1019</v>
      </c>
      <c r="G132">
        <v>13</v>
      </c>
      <c r="H132">
        <f t="shared" ref="H132:H190" si="252">G132+F132</f>
        <v>1032</v>
      </c>
      <c r="I132">
        <f t="shared" ref="I132" si="253">H132-D132</f>
        <v>0</v>
      </c>
      <c r="J132">
        <v>0.92900000000000005</v>
      </c>
      <c r="K132">
        <v>0.84</v>
      </c>
      <c r="L132">
        <f t="shared" ref="L132" si="254">(F132+G133)/SUM(F132:G133)</f>
        <v>0.93958521190261501</v>
      </c>
      <c r="M132">
        <f t="shared" ref="M132" si="255">F132/(F132+F133)</f>
        <v>0.94967381174277721</v>
      </c>
      <c r="N132">
        <f t="shared" ref="N132" si="256">G133/(G133+G132)</f>
        <v>0.63888888888888884</v>
      </c>
      <c r="O132">
        <f t="shared" ref="O132" si="257">F132/(F132+G132)</f>
        <v>0.98740310077519378</v>
      </c>
      <c r="P132">
        <f t="shared" ref="P132" si="258">SQRT(M132*N132)</f>
        <v>0.77893263276821234</v>
      </c>
      <c r="Q132">
        <f t="shared" si="215"/>
        <v>0.70129870129870131</v>
      </c>
    </row>
    <row r="133" spans="1:17" x14ac:dyDescent="0.25">
      <c r="F133">
        <v>54</v>
      </c>
      <c r="G133">
        <v>23</v>
      </c>
      <c r="H133">
        <f t="shared" si="252"/>
        <v>77</v>
      </c>
      <c r="I133">
        <f t="shared" ref="I133" si="259">H133-E132</f>
        <v>0</v>
      </c>
    </row>
    <row r="134" spans="1:17" x14ac:dyDescent="0.25">
      <c r="H134">
        <f t="shared" si="252"/>
        <v>0</v>
      </c>
      <c r="I134">
        <f t="shared" ref="I134" si="260">H134-D134</f>
        <v>0</v>
      </c>
    </row>
    <row r="135" spans="1:17" x14ac:dyDescent="0.25">
      <c r="A135" s="1">
        <v>8</v>
      </c>
      <c r="B135" s="1" t="s">
        <v>26</v>
      </c>
      <c r="F135" t="s">
        <v>1</v>
      </c>
      <c r="H135" t="e">
        <f t="shared" si="252"/>
        <v>#VALUE!</v>
      </c>
    </row>
    <row r="136" spans="1:17" x14ac:dyDescent="0.25">
      <c r="C136" s="1" t="s">
        <v>2</v>
      </c>
      <c r="D136" s="1" t="b">
        <v>0</v>
      </c>
      <c r="E136" s="1" t="b">
        <v>1</v>
      </c>
      <c r="F136" s="3" t="s">
        <v>3</v>
      </c>
      <c r="G136" s="3"/>
      <c r="H136" t="e">
        <f t="shared" si="252"/>
        <v>#VALUE!</v>
      </c>
      <c r="I136" s="2"/>
      <c r="J136" s="1" t="s">
        <v>4</v>
      </c>
      <c r="K136" s="1" t="s">
        <v>5</v>
      </c>
      <c r="L136" t="s">
        <v>6</v>
      </c>
      <c r="M136" s="1" t="s">
        <v>7</v>
      </c>
      <c r="N136" s="1" t="s">
        <v>8</v>
      </c>
      <c r="O136" s="1" t="s">
        <v>9</v>
      </c>
      <c r="P136" s="1" t="s">
        <v>10</v>
      </c>
      <c r="Q136" s="1" t="s">
        <v>11</v>
      </c>
    </row>
    <row r="137" spans="1:17" x14ac:dyDescent="0.25">
      <c r="B137" t="s">
        <v>12</v>
      </c>
      <c r="C137">
        <v>745</v>
      </c>
      <c r="D137">
        <v>729</v>
      </c>
      <c r="E137">
        <v>16</v>
      </c>
      <c r="F137">
        <v>674</v>
      </c>
      <c r="G137">
        <v>55</v>
      </c>
      <c r="H137">
        <f t="shared" si="252"/>
        <v>729</v>
      </c>
      <c r="I137">
        <f>H137-D137</f>
        <v>0</v>
      </c>
      <c r="J137">
        <v>0.93200000000000005</v>
      </c>
      <c r="K137">
        <v>0.73599999999999999</v>
      </c>
      <c r="L137">
        <f>(F137+G138)/SUM(F137:G138)</f>
        <v>0.90738255033557047</v>
      </c>
      <c r="M137">
        <f>F137/(F137+F138)</f>
        <v>0.97965116279069764</v>
      </c>
      <c r="N137">
        <f>G138/(G138+G137)</f>
        <v>3.5087719298245612E-2</v>
      </c>
      <c r="O137">
        <f>F137/(F137+G137)</f>
        <v>0.92455418381344312</v>
      </c>
      <c r="P137">
        <f>SQRT(M137*N137)</f>
        <v>0.18540152375371655</v>
      </c>
      <c r="Q137">
        <f>F138/E137</f>
        <v>0.875</v>
      </c>
    </row>
    <row r="138" spans="1:17" x14ac:dyDescent="0.25">
      <c r="F138">
        <v>14</v>
      </c>
      <c r="G138">
        <v>2</v>
      </c>
      <c r="H138">
        <f t="shared" si="252"/>
        <v>16</v>
      </c>
      <c r="I138">
        <f>H138-E137</f>
        <v>0</v>
      </c>
    </row>
    <row r="139" spans="1:17" x14ac:dyDescent="0.25">
      <c r="B139" t="s">
        <v>13</v>
      </c>
      <c r="C139">
        <v>745</v>
      </c>
      <c r="D139">
        <v>729</v>
      </c>
      <c r="E139">
        <v>16</v>
      </c>
      <c r="F139">
        <v>719</v>
      </c>
      <c r="G139">
        <v>10</v>
      </c>
      <c r="H139">
        <f t="shared" si="252"/>
        <v>729</v>
      </c>
      <c r="I139">
        <f t="shared" ref="I139" si="261">H139-D139</f>
        <v>0</v>
      </c>
      <c r="J139">
        <v>0.96299999999999997</v>
      </c>
      <c r="K139">
        <v>0.749</v>
      </c>
      <c r="L139">
        <f t="shared" ref="L139" si="262">(F139+G140)/SUM(F139:G140)</f>
        <v>0.96644295302013428</v>
      </c>
      <c r="M139">
        <f t="shared" ref="M139" si="263">F139/(F139+F140)</f>
        <v>0.97956403269754766</v>
      </c>
      <c r="N139">
        <f t="shared" ref="N139" si="264">G140/(G140+G139)</f>
        <v>9.0909090909090912E-2</v>
      </c>
      <c r="O139">
        <f t="shared" ref="O139" si="265">F139/(F139+G139)</f>
        <v>0.98628257887517146</v>
      </c>
      <c r="P139">
        <f t="shared" ref="P139" si="266">SQRT(M139*N139)</f>
        <v>0.29841460369723372</v>
      </c>
      <c r="Q139">
        <f t="shared" ref="Q139:Q151" si="267">F140/E139</f>
        <v>0.9375</v>
      </c>
    </row>
    <row r="140" spans="1:17" x14ac:dyDescent="0.25">
      <c r="F140">
        <v>15</v>
      </c>
      <c r="G140">
        <v>1</v>
      </c>
      <c r="H140">
        <f t="shared" si="252"/>
        <v>16</v>
      </c>
      <c r="I140">
        <f t="shared" ref="I140" si="268">H140-E139</f>
        <v>0</v>
      </c>
    </row>
    <row r="141" spans="1:17" x14ac:dyDescent="0.25">
      <c r="B141" t="s">
        <v>14</v>
      </c>
      <c r="C141">
        <v>745</v>
      </c>
      <c r="D141">
        <v>729</v>
      </c>
      <c r="E141">
        <v>16</v>
      </c>
      <c r="F141">
        <v>727</v>
      </c>
      <c r="G141">
        <v>2</v>
      </c>
      <c r="H141">
        <f t="shared" si="252"/>
        <v>729</v>
      </c>
      <c r="I141">
        <f t="shared" ref="I141" si="269">H141-D141</f>
        <v>0</v>
      </c>
      <c r="J141">
        <v>0.96699999999999997</v>
      </c>
      <c r="K141">
        <v>0.79900000000000004</v>
      </c>
      <c r="L141">
        <f t="shared" ref="L141" si="270">(F141+G142)/SUM(F141:G142)</f>
        <v>0.97583892617449663</v>
      </c>
      <c r="M141">
        <f t="shared" ref="M141" si="271">F141/(F141+F142)</f>
        <v>0.97846567967698517</v>
      </c>
      <c r="N141">
        <f t="shared" ref="N141" si="272">G142/(G142+G141)</f>
        <v>0</v>
      </c>
      <c r="O141">
        <f t="shared" ref="O141" si="273">F141/(F141+G141)</f>
        <v>0.99725651577503427</v>
      </c>
      <c r="P141">
        <f t="shared" ref="P141" si="274">SQRT(M141*N141)</f>
        <v>0</v>
      </c>
      <c r="Q141">
        <f t="shared" si="267"/>
        <v>1</v>
      </c>
    </row>
    <row r="142" spans="1:17" x14ac:dyDescent="0.25">
      <c r="F142">
        <v>16</v>
      </c>
      <c r="G142">
        <v>0</v>
      </c>
      <c r="H142">
        <f t="shared" si="252"/>
        <v>16</v>
      </c>
      <c r="I142">
        <f t="shared" ref="I142" si="275">H142-E141</f>
        <v>0</v>
      </c>
    </row>
    <row r="143" spans="1:17" x14ac:dyDescent="0.25">
      <c r="B143" t="s">
        <v>15</v>
      </c>
      <c r="C143">
        <v>745</v>
      </c>
      <c r="D143">
        <v>729</v>
      </c>
      <c r="E143">
        <v>16</v>
      </c>
      <c r="F143">
        <v>729</v>
      </c>
      <c r="G143">
        <v>0</v>
      </c>
      <c r="H143">
        <f t="shared" si="252"/>
        <v>729</v>
      </c>
      <c r="I143">
        <f t="shared" ref="I143" si="276">H143-D143</f>
        <v>0</v>
      </c>
      <c r="J143">
        <v>0.96799999999999997</v>
      </c>
      <c r="K143">
        <v>0.66300000000000003</v>
      </c>
      <c r="L143">
        <f t="shared" ref="L143" si="277">(F143+G144)/SUM(F143:G144)</f>
        <v>0.97852348993288596</v>
      </c>
      <c r="M143">
        <f t="shared" ref="M143" si="278">F143/(F143+F144)</f>
        <v>0.97852348993288596</v>
      </c>
      <c r="N143" t="e">
        <f t="shared" ref="N143" si="279">G144/(G144+G143)</f>
        <v>#DIV/0!</v>
      </c>
      <c r="O143">
        <f t="shared" ref="O143" si="280">F143/(F143+G143)</f>
        <v>1</v>
      </c>
      <c r="P143" t="e">
        <f t="shared" ref="P143" si="281">SQRT(M143*N143)</f>
        <v>#DIV/0!</v>
      </c>
      <c r="Q143">
        <f t="shared" si="267"/>
        <v>1</v>
      </c>
    </row>
    <row r="144" spans="1:17" x14ac:dyDescent="0.25">
      <c r="F144">
        <v>16</v>
      </c>
      <c r="G144">
        <v>0</v>
      </c>
      <c r="H144">
        <f t="shared" si="252"/>
        <v>16</v>
      </c>
      <c r="I144">
        <f t="shared" ref="I144" si="282">H144-E143</f>
        <v>0</v>
      </c>
    </row>
    <row r="145" spans="1:17" x14ac:dyDescent="0.25">
      <c r="B145" t="s">
        <v>16</v>
      </c>
      <c r="C145">
        <v>745</v>
      </c>
      <c r="D145">
        <v>729</v>
      </c>
      <c r="E145">
        <v>16</v>
      </c>
      <c r="F145">
        <v>729</v>
      </c>
      <c r="G145">
        <v>0</v>
      </c>
      <c r="H145">
        <f t="shared" si="252"/>
        <v>729</v>
      </c>
      <c r="I145">
        <f t="shared" ref="I145" si="283">H145-D145</f>
        <v>0</v>
      </c>
      <c r="J145">
        <v>0.96799999999999997</v>
      </c>
      <c r="K145">
        <v>0.5</v>
      </c>
      <c r="L145">
        <f t="shared" ref="L145" si="284">(F145+G146)/SUM(F145:G146)</f>
        <v>0.97852348993288596</v>
      </c>
      <c r="M145">
        <f t="shared" ref="M145" si="285">F145/(F145+F146)</f>
        <v>0.97852348993288596</v>
      </c>
      <c r="N145" t="e">
        <f t="shared" ref="N145" si="286">G146/(G146+G145)</f>
        <v>#DIV/0!</v>
      </c>
      <c r="O145">
        <f t="shared" ref="O145" si="287">F145/(F145+G145)</f>
        <v>1</v>
      </c>
      <c r="P145" t="e">
        <f t="shared" ref="P145" si="288">SQRT(M145*N145)</f>
        <v>#DIV/0!</v>
      </c>
      <c r="Q145">
        <f t="shared" si="267"/>
        <v>1</v>
      </c>
    </row>
    <row r="146" spans="1:17" x14ac:dyDescent="0.25">
      <c r="F146">
        <v>16</v>
      </c>
      <c r="G146">
        <v>0</v>
      </c>
      <c r="H146">
        <f t="shared" si="252"/>
        <v>16</v>
      </c>
      <c r="I146">
        <f t="shared" ref="I146" si="289">H146-E145</f>
        <v>0</v>
      </c>
    </row>
    <row r="147" spans="1:17" x14ac:dyDescent="0.25">
      <c r="B147" t="s">
        <v>17</v>
      </c>
      <c r="C147">
        <v>745</v>
      </c>
      <c r="D147">
        <v>729</v>
      </c>
      <c r="E147">
        <v>16</v>
      </c>
      <c r="F147">
        <v>729</v>
      </c>
      <c r="G147">
        <v>0</v>
      </c>
      <c r="H147">
        <f t="shared" si="252"/>
        <v>729</v>
      </c>
      <c r="I147">
        <f t="shared" ref="I147" si="290">H147-D147</f>
        <v>0</v>
      </c>
      <c r="J147">
        <v>0.96799999999999997</v>
      </c>
      <c r="K147">
        <v>0.5</v>
      </c>
      <c r="L147">
        <f t="shared" ref="L147" si="291">(F147+G148)/SUM(F147:G148)</f>
        <v>0.97852348993288596</v>
      </c>
      <c r="M147">
        <f t="shared" ref="M147" si="292">F147/(F147+F148)</f>
        <v>0.97852348993288596</v>
      </c>
      <c r="N147" t="e">
        <f t="shared" ref="N147" si="293">G148/(G148+G147)</f>
        <v>#DIV/0!</v>
      </c>
      <c r="O147">
        <f t="shared" ref="O147" si="294">F147/(F147+G147)</f>
        <v>1</v>
      </c>
      <c r="P147" t="e">
        <f t="shared" ref="P147" si="295">SQRT(M147*N147)</f>
        <v>#DIV/0!</v>
      </c>
      <c r="Q147">
        <f t="shared" si="267"/>
        <v>1</v>
      </c>
    </row>
    <row r="148" spans="1:17" x14ac:dyDescent="0.25">
      <c r="F148">
        <v>16</v>
      </c>
      <c r="G148">
        <v>0</v>
      </c>
      <c r="H148">
        <f t="shared" si="252"/>
        <v>16</v>
      </c>
      <c r="I148">
        <f t="shared" ref="I148" si="296">H148-E147</f>
        <v>0</v>
      </c>
    </row>
    <row r="149" spans="1:17" x14ac:dyDescent="0.25">
      <c r="B149" t="s">
        <v>18</v>
      </c>
      <c r="C149">
        <v>745</v>
      </c>
      <c r="D149">
        <v>729</v>
      </c>
      <c r="E149">
        <v>16</v>
      </c>
      <c r="F149">
        <v>724</v>
      </c>
      <c r="G149">
        <v>5</v>
      </c>
      <c r="H149">
        <f t="shared" si="252"/>
        <v>729</v>
      </c>
      <c r="I149">
        <f t="shared" ref="I149" si="297">H149-D149</f>
        <v>0</v>
      </c>
      <c r="J149">
        <v>0.96499999999999997</v>
      </c>
      <c r="K149">
        <v>0.44900000000000001</v>
      </c>
      <c r="L149">
        <f t="shared" ref="L149" si="298">(F149+G150)/SUM(F149:G150)</f>
        <v>0.9718120805369127</v>
      </c>
      <c r="M149">
        <f t="shared" ref="M149" si="299">F149/(F149+F150)</f>
        <v>0.97837837837837838</v>
      </c>
      <c r="N149">
        <f t="shared" ref="N149" si="300">G150/(G150+G149)</f>
        <v>0</v>
      </c>
      <c r="O149">
        <f t="shared" ref="O149" si="301">F149/(F149+G149)</f>
        <v>0.99314128943758573</v>
      </c>
      <c r="P149">
        <f t="shared" ref="P149" si="302">SQRT(M149*N149)</f>
        <v>0</v>
      </c>
      <c r="Q149">
        <f t="shared" si="267"/>
        <v>1</v>
      </c>
    </row>
    <row r="150" spans="1:17" x14ac:dyDescent="0.25">
      <c r="F150">
        <v>16</v>
      </c>
      <c r="G150">
        <v>0</v>
      </c>
      <c r="H150">
        <f t="shared" si="252"/>
        <v>16</v>
      </c>
      <c r="I150">
        <f t="shared" ref="I150" si="303">H150-E149</f>
        <v>0</v>
      </c>
    </row>
    <row r="151" spans="1:17" x14ac:dyDescent="0.25">
      <c r="B151" t="s">
        <v>19</v>
      </c>
      <c r="C151">
        <v>745</v>
      </c>
      <c r="D151">
        <v>729</v>
      </c>
      <c r="E151">
        <v>16</v>
      </c>
      <c r="F151">
        <v>728</v>
      </c>
      <c r="G151">
        <v>1</v>
      </c>
      <c r="H151">
        <f t="shared" si="252"/>
        <v>729</v>
      </c>
      <c r="I151">
        <f t="shared" ref="I151" si="304">H151-D151</f>
        <v>0</v>
      </c>
      <c r="J151">
        <v>0.96699999999999997</v>
      </c>
      <c r="K151">
        <v>0.72099999999999997</v>
      </c>
      <c r="L151">
        <f t="shared" ref="L151" si="305">(F151+G152)/SUM(F151:G152)</f>
        <v>0.97718120805369124</v>
      </c>
      <c r="M151">
        <f t="shared" ref="M151" si="306">F151/(F151+F152)</f>
        <v>0.978494623655914</v>
      </c>
      <c r="N151">
        <f t="shared" ref="N151" si="307">G152/(G152+G151)</f>
        <v>0</v>
      </c>
      <c r="O151">
        <f t="shared" ref="O151" si="308">F151/(F151+G151)</f>
        <v>0.99862825788751719</v>
      </c>
      <c r="P151">
        <f t="shared" ref="P151" si="309">SQRT(M151*N151)</f>
        <v>0</v>
      </c>
      <c r="Q151">
        <f t="shared" si="267"/>
        <v>1</v>
      </c>
    </row>
    <row r="152" spans="1:17" x14ac:dyDescent="0.25">
      <c r="F152">
        <v>16</v>
      </c>
      <c r="G152">
        <v>0</v>
      </c>
      <c r="H152">
        <f t="shared" si="252"/>
        <v>16</v>
      </c>
      <c r="I152">
        <f t="shared" ref="I152" si="310">H152-E151</f>
        <v>0</v>
      </c>
    </row>
    <row r="153" spans="1:17" x14ac:dyDescent="0.25">
      <c r="H153">
        <f t="shared" si="252"/>
        <v>0</v>
      </c>
      <c r="I153">
        <f t="shared" ref="I153" si="311">H153-D153</f>
        <v>0</v>
      </c>
    </row>
    <row r="154" spans="1:17" x14ac:dyDescent="0.25">
      <c r="A154" s="1">
        <v>9</v>
      </c>
      <c r="B154" s="1" t="s">
        <v>27</v>
      </c>
      <c r="F154" t="s">
        <v>1</v>
      </c>
      <c r="H154" t="e">
        <f t="shared" si="252"/>
        <v>#VALUE!</v>
      </c>
    </row>
    <row r="155" spans="1:17" x14ac:dyDescent="0.25">
      <c r="C155" s="1" t="s">
        <v>2</v>
      </c>
      <c r="D155" s="1" t="b">
        <v>0</v>
      </c>
      <c r="E155" s="1" t="b">
        <v>1</v>
      </c>
      <c r="F155" s="3" t="s">
        <v>3</v>
      </c>
      <c r="G155" s="3"/>
      <c r="H155" t="e">
        <f t="shared" si="252"/>
        <v>#VALUE!</v>
      </c>
      <c r="I155" s="2"/>
      <c r="J155" s="1" t="s">
        <v>4</v>
      </c>
      <c r="K155" s="1" t="s">
        <v>5</v>
      </c>
      <c r="L155" t="s">
        <v>6</v>
      </c>
      <c r="M155" s="1" t="s">
        <v>7</v>
      </c>
      <c r="N155" s="1" t="s">
        <v>8</v>
      </c>
      <c r="O155" s="1" t="s">
        <v>9</v>
      </c>
      <c r="P155" s="1" t="s">
        <v>10</v>
      </c>
      <c r="Q155" s="1" t="s">
        <v>11</v>
      </c>
    </row>
    <row r="156" spans="1:17" x14ac:dyDescent="0.25">
      <c r="B156" t="s">
        <v>12</v>
      </c>
      <c r="C156">
        <v>1077</v>
      </c>
      <c r="D156">
        <v>943</v>
      </c>
      <c r="E156">
        <v>134</v>
      </c>
      <c r="F156">
        <v>261</v>
      </c>
      <c r="G156">
        <v>682</v>
      </c>
      <c r="H156">
        <f t="shared" si="252"/>
        <v>943</v>
      </c>
      <c r="I156">
        <f>H156-D156</f>
        <v>0</v>
      </c>
      <c r="J156">
        <v>0.40899999999999997</v>
      </c>
      <c r="K156">
        <v>0.76600000000000001</v>
      </c>
      <c r="L156">
        <f>(F156+G157)/SUM(F156:G157)</f>
        <v>0.35654596100278552</v>
      </c>
      <c r="M156">
        <f>F156/(F156+F157)</f>
        <v>0.9595588235294118</v>
      </c>
      <c r="N156">
        <f>G157/(G157+G156)</f>
        <v>0.15279503105590062</v>
      </c>
      <c r="O156">
        <f>F156/(F156+G156)</f>
        <v>0.27677624602332979</v>
      </c>
      <c r="P156">
        <f>SQRT(M156*N156)</f>
        <v>0.3829044531487456</v>
      </c>
      <c r="Q156">
        <f>F157/E156</f>
        <v>8.2089552238805971E-2</v>
      </c>
    </row>
    <row r="157" spans="1:17" x14ac:dyDescent="0.25">
      <c r="F157">
        <v>11</v>
      </c>
      <c r="G157">
        <v>123</v>
      </c>
      <c r="H157">
        <f t="shared" si="252"/>
        <v>134</v>
      </c>
      <c r="I157">
        <f>H157-E156</f>
        <v>0</v>
      </c>
    </row>
    <row r="158" spans="1:17" x14ac:dyDescent="0.25">
      <c r="B158" t="s">
        <v>13</v>
      </c>
      <c r="C158">
        <v>1077</v>
      </c>
      <c r="D158">
        <v>943</v>
      </c>
      <c r="E158">
        <v>134</v>
      </c>
      <c r="F158">
        <v>910</v>
      </c>
      <c r="G158">
        <v>33</v>
      </c>
      <c r="H158">
        <f t="shared" si="252"/>
        <v>943</v>
      </c>
      <c r="I158">
        <f t="shared" ref="I158" si="312">H158-D158</f>
        <v>0</v>
      </c>
      <c r="J158">
        <v>0.84899999999999998</v>
      </c>
      <c r="K158">
        <v>0.82299999999999995</v>
      </c>
      <c r="L158">
        <f t="shared" ref="L158" si="313">(F158+G159)/SUM(F158:G159)</f>
        <v>0.87093779015784589</v>
      </c>
      <c r="M158">
        <f t="shared" ref="M158" si="314">F158/(F158+F159)</f>
        <v>0.89566929133858264</v>
      </c>
      <c r="N158">
        <f t="shared" ref="N158" si="315">G159/(G159+G158)</f>
        <v>0.45901639344262296</v>
      </c>
      <c r="O158">
        <f t="shared" ref="O158" si="316">F158/(F158+G158)</f>
        <v>0.96500530222693526</v>
      </c>
      <c r="P158">
        <f t="shared" ref="P158" si="317">SQRT(M158*N158)</f>
        <v>0.64119177149082796</v>
      </c>
      <c r="Q158">
        <f t="shared" ref="Q158:Q170" si="318">F159/E158</f>
        <v>0.79104477611940294</v>
      </c>
    </row>
    <row r="159" spans="1:17" x14ac:dyDescent="0.25">
      <c r="F159">
        <v>106</v>
      </c>
      <c r="G159">
        <v>28</v>
      </c>
      <c r="H159">
        <f t="shared" si="252"/>
        <v>134</v>
      </c>
      <c r="I159">
        <f t="shared" ref="I159" si="319">H159-E158</f>
        <v>0</v>
      </c>
    </row>
    <row r="160" spans="1:17" x14ac:dyDescent="0.25">
      <c r="B160" t="s">
        <v>14</v>
      </c>
      <c r="C160">
        <v>1077</v>
      </c>
      <c r="D160">
        <v>943</v>
      </c>
      <c r="E160">
        <v>134</v>
      </c>
      <c r="F160">
        <v>912</v>
      </c>
      <c r="G160">
        <v>31</v>
      </c>
      <c r="H160">
        <f t="shared" si="252"/>
        <v>943</v>
      </c>
      <c r="I160">
        <f t="shared" ref="I160" si="320">H160-D160</f>
        <v>0</v>
      </c>
      <c r="J160">
        <v>0.84399999999999997</v>
      </c>
      <c r="K160">
        <v>0.82199999999999995</v>
      </c>
      <c r="L160">
        <f t="shared" ref="L160" si="321">(F160+G161)/SUM(F160:G161)</f>
        <v>0.86908077994428967</v>
      </c>
      <c r="M160">
        <f t="shared" ref="M160" si="322">F160/(F160+F161)</f>
        <v>0.89236790606653615</v>
      </c>
      <c r="N160">
        <f t="shared" ref="N160" si="323">G161/(G161+G160)</f>
        <v>0.43636363636363634</v>
      </c>
      <c r="O160">
        <f t="shared" ref="O160" si="324">F160/(F160+G160)</f>
        <v>0.9671261930010604</v>
      </c>
      <c r="P160">
        <f t="shared" ref="P160" si="325">SQRT(M160*N160)</f>
        <v>0.6240167501481011</v>
      </c>
      <c r="Q160">
        <f t="shared" si="318"/>
        <v>0.82089552238805974</v>
      </c>
    </row>
    <row r="161" spans="1:17" x14ac:dyDescent="0.25">
      <c r="F161">
        <v>110</v>
      </c>
      <c r="G161">
        <v>24</v>
      </c>
      <c r="H161">
        <f t="shared" si="252"/>
        <v>134</v>
      </c>
      <c r="I161">
        <f t="shared" ref="I161" si="326">H161-E160</f>
        <v>0</v>
      </c>
    </row>
    <row r="162" spans="1:17" x14ac:dyDescent="0.25">
      <c r="B162" t="s">
        <v>15</v>
      </c>
      <c r="C162">
        <v>1077</v>
      </c>
      <c r="D162">
        <v>943</v>
      </c>
      <c r="E162">
        <v>134</v>
      </c>
      <c r="F162">
        <v>943</v>
      </c>
      <c r="G162">
        <v>0</v>
      </c>
      <c r="H162">
        <f t="shared" si="252"/>
        <v>943</v>
      </c>
      <c r="I162">
        <f t="shared" ref="I162" si="327">H162-D162</f>
        <v>0</v>
      </c>
      <c r="J162">
        <v>0.81699999999999995</v>
      </c>
      <c r="K162">
        <v>0.61299999999999999</v>
      </c>
      <c r="L162">
        <f t="shared" ref="L162" si="328">(F162+G163)/SUM(F162:G163)</f>
        <v>0.87558031569173633</v>
      </c>
      <c r="M162">
        <f t="shared" ref="M162" si="329">F162/(F162+F163)</f>
        <v>0.87558031569173633</v>
      </c>
      <c r="N162" t="e">
        <f t="shared" ref="N162" si="330">G163/(G163+G162)</f>
        <v>#DIV/0!</v>
      </c>
      <c r="O162">
        <f t="shared" ref="O162" si="331">F162/(F162+G162)</f>
        <v>1</v>
      </c>
      <c r="P162" t="e">
        <f t="shared" ref="P162" si="332">SQRT(M162*N162)</f>
        <v>#DIV/0!</v>
      </c>
      <c r="Q162">
        <f t="shared" si="318"/>
        <v>1</v>
      </c>
    </row>
    <row r="163" spans="1:17" x14ac:dyDescent="0.25">
      <c r="F163">
        <v>134</v>
      </c>
      <c r="G163">
        <v>0</v>
      </c>
      <c r="H163">
        <f t="shared" si="252"/>
        <v>134</v>
      </c>
      <c r="I163">
        <f t="shared" ref="I163" si="333">H163-E162</f>
        <v>0</v>
      </c>
    </row>
    <row r="164" spans="1:17" x14ac:dyDescent="0.25">
      <c r="B164" t="s">
        <v>16</v>
      </c>
      <c r="C164">
        <v>1077</v>
      </c>
      <c r="D164">
        <v>943</v>
      </c>
      <c r="E164">
        <v>134</v>
      </c>
      <c r="F164">
        <v>943</v>
      </c>
      <c r="G164">
        <v>0</v>
      </c>
      <c r="H164">
        <f t="shared" si="252"/>
        <v>943</v>
      </c>
      <c r="I164">
        <f t="shared" ref="I164" si="334">H164-D164</f>
        <v>0</v>
      </c>
      <c r="J164">
        <v>0.81699999999999995</v>
      </c>
      <c r="K164">
        <v>0.5</v>
      </c>
      <c r="L164">
        <f t="shared" ref="L164" si="335">(F164+G165)/SUM(F164:G165)</f>
        <v>0.87558031569173633</v>
      </c>
      <c r="M164">
        <f t="shared" ref="M164" si="336">F164/(F164+F165)</f>
        <v>0.87558031569173633</v>
      </c>
      <c r="N164" t="e">
        <f t="shared" ref="N164" si="337">G165/(G165+G164)</f>
        <v>#DIV/0!</v>
      </c>
      <c r="O164">
        <f t="shared" ref="O164" si="338">F164/(F164+G164)</f>
        <v>1</v>
      </c>
      <c r="P164" t="e">
        <f t="shared" ref="P164" si="339">SQRT(M164*N164)</f>
        <v>#DIV/0!</v>
      </c>
      <c r="Q164">
        <f t="shared" si="318"/>
        <v>1</v>
      </c>
    </row>
    <row r="165" spans="1:17" x14ac:dyDescent="0.25">
      <c r="F165">
        <v>134</v>
      </c>
      <c r="G165">
        <v>0</v>
      </c>
      <c r="H165">
        <f t="shared" si="252"/>
        <v>134</v>
      </c>
      <c r="I165">
        <f t="shared" ref="I165" si="340">H165-E164</f>
        <v>0</v>
      </c>
    </row>
    <row r="166" spans="1:17" x14ac:dyDescent="0.25">
      <c r="B166" t="s">
        <v>17</v>
      </c>
      <c r="C166">
        <v>1077</v>
      </c>
      <c r="D166">
        <v>943</v>
      </c>
      <c r="E166">
        <v>134</v>
      </c>
      <c r="F166">
        <v>943</v>
      </c>
      <c r="G166">
        <v>0</v>
      </c>
      <c r="H166">
        <f t="shared" si="252"/>
        <v>943</v>
      </c>
      <c r="I166">
        <f t="shared" ref="I166" si="341">H166-D166</f>
        <v>0</v>
      </c>
      <c r="J166">
        <v>0.81699999999999995</v>
      </c>
      <c r="K166">
        <v>0.498</v>
      </c>
      <c r="L166">
        <f t="shared" ref="L166" si="342">(F166+G167)/SUM(F166:G167)</f>
        <v>0.87558031569173633</v>
      </c>
      <c r="M166">
        <f t="shared" ref="M166" si="343">F166/(F166+F167)</f>
        <v>0.87558031569173633</v>
      </c>
      <c r="N166" t="e">
        <f t="shared" ref="N166" si="344">G167/(G167+G166)</f>
        <v>#DIV/0!</v>
      </c>
      <c r="O166">
        <f t="shared" ref="O166" si="345">F166/(F166+G166)</f>
        <v>1</v>
      </c>
      <c r="P166" t="e">
        <f t="shared" ref="P166" si="346">SQRT(M166*N166)</f>
        <v>#DIV/0!</v>
      </c>
      <c r="Q166">
        <f t="shared" si="318"/>
        <v>1</v>
      </c>
    </row>
    <row r="167" spans="1:17" x14ac:dyDescent="0.25">
      <c r="F167">
        <v>134</v>
      </c>
      <c r="G167">
        <v>0</v>
      </c>
      <c r="H167">
        <f t="shared" si="252"/>
        <v>134</v>
      </c>
      <c r="I167">
        <f t="shared" ref="I167" si="347">H167-E166</f>
        <v>0</v>
      </c>
    </row>
    <row r="168" spans="1:17" x14ac:dyDescent="0.25">
      <c r="B168" t="s">
        <v>18</v>
      </c>
      <c r="C168">
        <v>1077</v>
      </c>
      <c r="D168">
        <v>943</v>
      </c>
      <c r="E168">
        <v>134</v>
      </c>
      <c r="F168">
        <v>880</v>
      </c>
      <c r="G168">
        <v>63</v>
      </c>
      <c r="H168">
        <f t="shared" si="252"/>
        <v>943</v>
      </c>
      <c r="I168">
        <f t="shared" ref="I168" si="348">H168-D168</f>
        <v>0</v>
      </c>
      <c r="J168">
        <v>0.83899999999999997</v>
      </c>
      <c r="K168">
        <v>0.61599999999999999</v>
      </c>
      <c r="L168">
        <f t="shared" ref="L168" si="349">(F168+G169)/SUM(F168:G169)</f>
        <v>0.84958217270194991</v>
      </c>
      <c r="M168">
        <f t="shared" ref="M168" si="350">F168/(F168+F169)</f>
        <v>0.898876404494382</v>
      </c>
      <c r="N168">
        <f t="shared" ref="N168" si="351">G169/(G169+G168)</f>
        <v>0.35714285714285715</v>
      </c>
      <c r="O168">
        <f t="shared" ref="O168" si="352">F168/(F168+G168)</f>
        <v>0.93319194061505828</v>
      </c>
      <c r="P168">
        <f t="shared" ref="P168" si="353">SQRT(M168*N168)</f>
        <v>0.56659269967007353</v>
      </c>
      <c r="Q168">
        <f t="shared" si="318"/>
        <v>0.73880597014925375</v>
      </c>
    </row>
    <row r="169" spans="1:17" x14ac:dyDescent="0.25">
      <c r="F169">
        <v>99</v>
      </c>
      <c r="G169">
        <v>35</v>
      </c>
      <c r="H169">
        <f t="shared" si="252"/>
        <v>134</v>
      </c>
      <c r="I169">
        <f t="shared" ref="I169" si="354">H169-E168</f>
        <v>0</v>
      </c>
    </row>
    <row r="170" spans="1:17" x14ac:dyDescent="0.25">
      <c r="B170" t="s">
        <v>19</v>
      </c>
      <c r="C170">
        <v>1077</v>
      </c>
      <c r="D170">
        <v>943</v>
      </c>
      <c r="E170">
        <v>134</v>
      </c>
      <c r="F170">
        <v>923</v>
      </c>
      <c r="G170">
        <v>20</v>
      </c>
      <c r="H170">
        <f t="shared" si="252"/>
        <v>943</v>
      </c>
      <c r="I170">
        <f t="shared" ref="I170" si="355">H170-D170</f>
        <v>0</v>
      </c>
      <c r="J170">
        <v>0.83099999999999996</v>
      </c>
      <c r="K170">
        <v>0.77500000000000002</v>
      </c>
      <c r="L170">
        <f t="shared" ref="L170" si="356">(F170+G171)/SUM(F170:G171)</f>
        <v>0.86815227483751156</v>
      </c>
      <c r="M170">
        <f t="shared" ref="M170" si="357">F170/(F170+F171)</f>
        <v>0.8832535885167464</v>
      </c>
      <c r="N170">
        <f t="shared" ref="N170" si="358">G171/(G171+G170)</f>
        <v>0.375</v>
      </c>
      <c r="O170">
        <f t="shared" ref="O170" si="359">F170/(F170+G170)</f>
        <v>0.97879109225874872</v>
      </c>
      <c r="P170">
        <f t="shared" ref="P170" si="360">SQRT(M170*N170)</f>
        <v>0.57551724187358622</v>
      </c>
      <c r="Q170">
        <f t="shared" si="318"/>
        <v>0.91044776119402981</v>
      </c>
    </row>
    <row r="171" spans="1:17" x14ac:dyDescent="0.25">
      <c r="F171">
        <v>122</v>
      </c>
      <c r="G171">
        <v>12</v>
      </c>
      <c r="H171">
        <f t="shared" si="252"/>
        <v>134</v>
      </c>
      <c r="I171">
        <f t="shared" ref="I171" si="361">H171-E170</f>
        <v>0</v>
      </c>
    </row>
    <row r="172" spans="1:17" x14ac:dyDescent="0.25">
      <c r="H172">
        <f t="shared" si="252"/>
        <v>0</v>
      </c>
      <c r="I172">
        <f t="shared" ref="I172" si="362">H172-D172</f>
        <v>0</v>
      </c>
    </row>
    <row r="173" spans="1:17" x14ac:dyDescent="0.25">
      <c r="A173" s="1">
        <v>10</v>
      </c>
      <c r="B173" s="1" t="s">
        <v>28</v>
      </c>
      <c r="F173" t="s">
        <v>1</v>
      </c>
      <c r="H173" t="e">
        <f t="shared" si="252"/>
        <v>#VALUE!</v>
      </c>
    </row>
    <row r="174" spans="1:17" x14ac:dyDescent="0.25">
      <c r="C174" s="1" t="s">
        <v>2</v>
      </c>
      <c r="D174" s="1" t="b">
        <v>0</v>
      </c>
      <c r="E174" s="1" t="b">
        <v>1</v>
      </c>
      <c r="F174" s="3" t="s">
        <v>3</v>
      </c>
      <c r="G174" s="3"/>
      <c r="H174" t="e">
        <f t="shared" si="252"/>
        <v>#VALUE!</v>
      </c>
      <c r="I174" s="2"/>
      <c r="J174" s="1" t="s">
        <v>4</v>
      </c>
      <c r="K174" s="1" t="s">
        <v>5</v>
      </c>
      <c r="L174" t="s">
        <v>6</v>
      </c>
      <c r="M174" s="1" t="s">
        <v>7</v>
      </c>
      <c r="N174" s="1" t="s">
        <v>8</v>
      </c>
      <c r="O174" s="1" t="s">
        <v>9</v>
      </c>
      <c r="P174" s="1" t="s">
        <v>10</v>
      </c>
      <c r="Q174" s="1" t="s">
        <v>11</v>
      </c>
    </row>
    <row r="175" spans="1:17" x14ac:dyDescent="0.25">
      <c r="B175" t="s">
        <v>12</v>
      </c>
      <c r="C175">
        <v>1458</v>
      </c>
      <c r="D175">
        <v>1280</v>
      </c>
      <c r="E175">
        <v>178</v>
      </c>
      <c r="F175">
        <v>1201</v>
      </c>
      <c r="G175">
        <v>79</v>
      </c>
      <c r="H175">
        <f t="shared" si="252"/>
        <v>1280</v>
      </c>
      <c r="I175">
        <f>H175-D175</f>
        <v>0</v>
      </c>
      <c r="J175">
        <v>0.86499999999999999</v>
      </c>
      <c r="K175">
        <v>0.83599999999999997</v>
      </c>
      <c r="L175">
        <f>(F175+G176)/SUM(F175:G176)</f>
        <v>0.87037037037037035</v>
      </c>
      <c r="M175">
        <f>F175/(F175+F176)</f>
        <v>0.91609458428680401</v>
      </c>
      <c r="N175">
        <f>G176/(G176+G175)</f>
        <v>0.46258503401360546</v>
      </c>
      <c r="O175">
        <f>F175/(F175+G175)</f>
        <v>0.93828124999999996</v>
      </c>
      <c r="P175">
        <f>SQRT(M175*N175)</f>
        <v>0.65097745309034394</v>
      </c>
      <c r="Q175">
        <f>F176/E175</f>
        <v>0.6179775280898876</v>
      </c>
    </row>
    <row r="176" spans="1:17" x14ac:dyDescent="0.25">
      <c r="F176">
        <v>110</v>
      </c>
      <c r="G176">
        <v>68</v>
      </c>
      <c r="H176">
        <f t="shared" si="252"/>
        <v>178</v>
      </c>
      <c r="I176">
        <f>H176-E175</f>
        <v>0</v>
      </c>
    </row>
    <row r="177" spans="2:17" x14ac:dyDescent="0.25">
      <c r="B177" t="s">
        <v>13</v>
      </c>
      <c r="C177">
        <v>1458</v>
      </c>
      <c r="D177">
        <v>1280</v>
      </c>
      <c r="E177">
        <v>178</v>
      </c>
      <c r="F177">
        <v>1250</v>
      </c>
      <c r="G177">
        <v>30</v>
      </c>
      <c r="H177">
        <f t="shared" si="252"/>
        <v>1280</v>
      </c>
      <c r="I177">
        <f t="shared" ref="I177" si="363">H177-D177</f>
        <v>0</v>
      </c>
      <c r="J177">
        <v>0.90800000000000003</v>
      </c>
      <c r="K177">
        <v>0.91600000000000004</v>
      </c>
      <c r="L177">
        <f t="shared" ref="L177" si="364">(F177+G178)/SUM(F177:G178)</f>
        <v>0.91563786008230452</v>
      </c>
      <c r="M177">
        <f t="shared" ref="M177" si="365">F177/(F177+F178)</f>
        <v>0.93075204765450481</v>
      </c>
      <c r="N177">
        <f t="shared" ref="N177" si="366">G178/(G178+G177)</f>
        <v>0.73913043478260865</v>
      </c>
      <c r="O177">
        <f t="shared" ref="O177" si="367">F177/(F177+G177)</f>
        <v>0.9765625</v>
      </c>
      <c r="P177">
        <f t="shared" ref="P177" si="368">SQRT(M177*N177)</f>
        <v>0.82942580479370032</v>
      </c>
      <c r="Q177">
        <f t="shared" ref="Q177:Q189" si="369">F178/E177</f>
        <v>0.52247191011235961</v>
      </c>
    </row>
    <row r="178" spans="2:17" x14ac:dyDescent="0.25">
      <c r="F178">
        <v>93</v>
      </c>
      <c r="G178">
        <v>85</v>
      </c>
      <c r="H178">
        <f t="shared" si="252"/>
        <v>178</v>
      </c>
      <c r="I178">
        <f t="shared" ref="I178" si="370">H178-E177</f>
        <v>0</v>
      </c>
    </row>
    <row r="179" spans="2:17" x14ac:dyDescent="0.25">
      <c r="B179" t="s">
        <v>14</v>
      </c>
      <c r="C179">
        <v>1458</v>
      </c>
      <c r="D179">
        <v>1280</v>
      </c>
      <c r="E179">
        <v>178</v>
      </c>
      <c r="F179">
        <v>1241</v>
      </c>
      <c r="G179">
        <v>39</v>
      </c>
      <c r="H179">
        <f t="shared" si="252"/>
        <v>1280</v>
      </c>
      <c r="I179">
        <f t="shared" ref="I179" si="371">H179-D179</f>
        <v>0</v>
      </c>
      <c r="J179">
        <v>0.89</v>
      </c>
      <c r="K179">
        <v>0.88600000000000001</v>
      </c>
      <c r="L179">
        <f t="shared" ref="L179" si="372">(F179+G180)/SUM(F179:G180)</f>
        <v>0.90054869684499317</v>
      </c>
      <c r="M179">
        <f t="shared" ref="M179" si="373">F179/(F179+F180)</f>
        <v>0.9213066072754269</v>
      </c>
      <c r="N179">
        <f t="shared" ref="N179" si="374">G180/(G180+G179)</f>
        <v>0.64864864864864868</v>
      </c>
      <c r="O179">
        <f t="shared" ref="O179" si="375">F179/(F179+G179)</f>
        <v>0.96953124999999996</v>
      </c>
      <c r="P179">
        <f t="shared" ref="P179" si="376">SQRT(M179*N179)</f>
        <v>0.77304869562031919</v>
      </c>
      <c r="Q179">
        <f t="shared" si="369"/>
        <v>0.5955056179775281</v>
      </c>
    </row>
    <row r="180" spans="2:17" x14ac:dyDescent="0.25">
      <c r="F180">
        <v>106</v>
      </c>
      <c r="G180">
        <v>72</v>
      </c>
      <c r="H180">
        <f t="shared" si="252"/>
        <v>178</v>
      </c>
      <c r="I180">
        <f t="shared" ref="I180" si="377">H180-E179</f>
        <v>0</v>
      </c>
    </row>
    <row r="181" spans="2:17" x14ac:dyDescent="0.25">
      <c r="B181" t="s">
        <v>15</v>
      </c>
      <c r="C181">
        <v>1458</v>
      </c>
      <c r="D181">
        <v>1280</v>
      </c>
      <c r="E181">
        <v>178</v>
      </c>
      <c r="F181">
        <v>1271</v>
      </c>
      <c r="G181">
        <v>9</v>
      </c>
      <c r="H181">
        <f t="shared" si="252"/>
        <v>1280</v>
      </c>
      <c r="I181">
        <f t="shared" ref="I181" si="378">H181-D181</f>
        <v>0</v>
      </c>
      <c r="J181">
        <v>0.83499999999999996</v>
      </c>
      <c r="K181">
        <v>0.75600000000000001</v>
      </c>
      <c r="L181">
        <f t="shared" ref="L181" si="379">(F181+G182)/SUM(F181:G182)</f>
        <v>0.87928669410150895</v>
      </c>
      <c r="M181">
        <f t="shared" ref="M181" si="380">F181/(F181+F182)</f>
        <v>0.88386648122392208</v>
      </c>
      <c r="N181">
        <f t="shared" ref="N181" si="381">G182/(G182+G181)</f>
        <v>0.55000000000000004</v>
      </c>
      <c r="O181">
        <f t="shared" ref="O181" si="382">F181/(F181+G181)</f>
        <v>0.99296874999999996</v>
      </c>
      <c r="P181">
        <f t="shared" ref="P181" si="383">SQRT(M181*N181)</f>
        <v>0.69722777101400457</v>
      </c>
      <c r="Q181">
        <f t="shared" si="369"/>
        <v>0.9382022471910112</v>
      </c>
    </row>
    <row r="182" spans="2:17" x14ac:dyDescent="0.25">
      <c r="F182">
        <v>167</v>
      </c>
      <c r="G182">
        <v>11</v>
      </c>
      <c r="H182">
        <f t="shared" si="252"/>
        <v>178</v>
      </c>
      <c r="I182">
        <f t="shared" ref="I182" si="384">H182-E181</f>
        <v>0</v>
      </c>
    </row>
    <row r="183" spans="2:17" x14ac:dyDescent="0.25">
      <c r="B183" t="s">
        <v>16</v>
      </c>
      <c r="C183">
        <v>1458</v>
      </c>
      <c r="D183">
        <v>1280</v>
      </c>
      <c r="E183">
        <v>178</v>
      </c>
      <c r="F183">
        <v>1278</v>
      </c>
      <c r="G183">
        <v>2</v>
      </c>
      <c r="H183">
        <f t="shared" si="252"/>
        <v>1280</v>
      </c>
      <c r="I183">
        <f t="shared" ref="I183" si="385">H183-D183</f>
        <v>0</v>
      </c>
      <c r="J183">
        <v>0.85499999999999998</v>
      </c>
      <c r="K183">
        <v>0.56399999999999995</v>
      </c>
      <c r="L183">
        <f t="shared" ref="L183" si="386">(F183+G184)/SUM(F183:G184)</f>
        <v>0.89231824417009598</v>
      </c>
      <c r="M183">
        <f t="shared" ref="M183" si="387">F183/(F183+F184)</f>
        <v>0.89183531053733422</v>
      </c>
      <c r="N183">
        <f t="shared" ref="N183" si="388">G184/(G184+G183)</f>
        <v>0.92</v>
      </c>
      <c r="O183">
        <f t="shared" ref="O183" si="389">F183/(F183+G183)</f>
        <v>0.99843749999999998</v>
      </c>
      <c r="P183">
        <f t="shared" ref="P183" si="390">SQRT(M183*N183)</f>
        <v>0.90580819475998753</v>
      </c>
      <c r="Q183">
        <f t="shared" si="369"/>
        <v>0.8707865168539326</v>
      </c>
    </row>
    <row r="184" spans="2:17" x14ac:dyDescent="0.25">
      <c r="F184">
        <v>155</v>
      </c>
      <c r="G184">
        <v>23</v>
      </c>
      <c r="H184">
        <f t="shared" si="252"/>
        <v>178</v>
      </c>
      <c r="I184">
        <f t="shared" ref="I184" si="391">H184-E183</f>
        <v>0</v>
      </c>
    </row>
    <row r="185" spans="2:17" x14ac:dyDescent="0.25">
      <c r="B185" t="s">
        <v>17</v>
      </c>
      <c r="C185">
        <v>1458</v>
      </c>
      <c r="D185">
        <v>1280</v>
      </c>
      <c r="E185">
        <v>178</v>
      </c>
      <c r="F185">
        <v>1277</v>
      </c>
      <c r="G185">
        <v>3</v>
      </c>
      <c r="H185">
        <f t="shared" si="252"/>
        <v>1280</v>
      </c>
      <c r="I185">
        <f t="shared" ref="I185" si="392">H185-D185</f>
        <v>0</v>
      </c>
      <c r="J185">
        <v>0.82</v>
      </c>
      <c r="K185">
        <v>0.504</v>
      </c>
      <c r="L185">
        <f t="shared" ref="L185" si="393">(F185+G186)/SUM(F185:G186)</f>
        <v>0.87585733882030181</v>
      </c>
      <c r="M185">
        <f t="shared" ref="M185" si="394">F185/(F185+F186)</f>
        <v>0.87766323024054982</v>
      </c>
      <c r="N185">
        <f t="shared" ref="N185" si="395">G186/(G186+G185)</f>
        <v>0</v>
      </c>
      <c r="O185">
        <f t="shared" ref="O185" si="396">F185/(F185+G185)</f>
        <v>0.99765625000000002</v>
      </c>
      <c r="P185">
        <f t="shared" ref="P185" si="397">SQRT(M185*N185)</f>
        <v>0</v>
      </c>
      <c r="Q185">
        <f t="shared" si="369"/>
        <v>1</v>
      </c>
    </row>
    <row r="186" spans="2:17" x14ac:dyDescent="0.25">
      <c r="F186">
        <v>178</v>
      </c>
      <c r="G186">
        <v>0</v>
      </c>
      <c r="H186">
        <f t="shared" si="252"/>
        <v>178</v>
      </c>
      <c r="I186">
        <f t="shared" ref="I186" si="398">H186-E185</f>
        <v>0</v>
      </c>
    </row>
    <row r="187" spans="2:17" x14ac:dyDescent="0.25">
      <c r="B187" t="s">
        <v>18</v>
      </c>
      <c r="C187">
        <v>1458</v>
      </c>
      <c r="D187">
        <v>1280</v>
      </c>
      <c r="E187">
        <v>178</v>
      </c>
      <c r="F187">
        <v>1198</v>
      </c>
      <c r="G187">
        <v>82</v>
      </c>
      <c r="H187">
        <f t="shared" si="252"/>
        <v>1280</v>
      </c>
      <c r="I187">
        <f t="shared" ref="I187" si="399">H187-D187</f>
        <v>0</v>
      </c>
      <c r="J187">
        <v>0.88</v>
      </c>
      <c r="K187">
        <v>0.77700000000000002</v>
      </c>
      <c r="L187">
        <f t="shared" ref="L187" si="400">(F187+G188)/SUM(F187:G188)</f>
        <v>0.88134430727023316</v>
      </c>
      <c r="M187">
        <f t="shared" ref="M187" si="401">F187/(F187+F188)</f>
        <v>0.92940263770364628</v>
      </c>
      <c r="N187">
        <f t="shared" ref="N187" si="402">G188/(G188+G187)</f>
        <v>0.51479289940828399</v>
      </c>
      <c r="O187">
        <f t="shared" ref="O187" si="403">F187/(F187+G187)</f>
        <v>0.93593749999999998</v>
      </c>
      <c r="P187">
        <f t="shared" ref="P187" si="404">SQRT(M187*N187)</f>
        <v>0.69170071460218041</v>
      </c>
      <c r="Q187">
        <f t="shared" si="369"/>
        <v>0.5112359550561798</v>
      </c>
    </row>
    <row r="188" spans="2:17" x14ac:dyDescent="0.25">
      <c r="F188">
        <v>91</v>
      </c>
      <c r="G188">
        <v>87</v>
      </c>
      <c r="H188">
        <f t="shared" si="252"/>
        <v>178</v>
      </c>
      <c r="I188">
        <f t="shared" ref="I188" si="405">H188-E187</f>
        <v>0</v>
      </c>
    </row>
    <row r="189" spans="2:17" x14ac:dyDescent="0.25">
      <c r="B189" t="s">
        <v>19</v>
      </c>
      <c r="C189">
        <v>1458</v>
      </c>
      <c r="D189">
        <v>1280</v>
      </c>
      <c r="E189">
        <v>178</v>
      </c>
      <c r="F189">
        <v>1251</v>
      </c>
      <c r="G189">
        <v>29</v>
      </c>
      <c r="H189">
        <f t="shared" si="252"/>
        <v>1280</v>
      </c>
      <c r="I189">
        <f t="shared" ref="I189" si="406">H189-D189</f>
        <v>0</v>
      </c>
      <c r="J189">
        <v>0.88700000000000001</v>
      </c>
      <c r="K189">
        <v>0.92700000000000005</v>
      </c>
      <c r="L189">
        <f t="shared" ref="L189" si="407">(F189+G190)/SUM(F189:G190)</f>
        <v>0.90123456790123457</v>
      </c>
      <c r="M189">
        <f t="shared" ref="M189" si="408">F189/(F189+F190)</f>
        <v>0.91581259150805272</v>
      </c>
      <c r="N189">
        <f t="shared" ref="N189" si="409">G190/(G190+G189)</f>
        <v>0.68478260869565222</v>
      </c>
      <c r="O189">
        <f t="shared" ref="O189" si="410">F189/(F189+G189)</f>
        <v>0.97734374999999996</v>
      </c>
      <c r="P189">
        <f t="shared" ref="P189" si="411">SQRT(M189*N189)</f>
        <v>0.79191700037896029</v>
      </c>
      <c r="Q189">
        <f t="shared" si="369"/>
        <v>0.6460674157303371</v>
      </c>
    </row>
    <row r="190" spans="2:17" x14ac:dyDescent="0.25">
      <c r="F190">
        <v>115</v>
      </c>
      <c r="G190">
        <v>63</v>
      </c>
      <c r="H190">
        <f t="shared" si="252"/>
        <v>178</v>
      </c>
      <c r="I190">
        <f t="shared" ref="I190" si="412">H190-E189</f>
        <v>0</v>
      </c>
    </row>
    <row r="191" spans="2:17" x14ac:dyDescent="0.25">
      <c r="I191">
        <f t="shared" ref="I191" si="413">H191-D191</f>
        <v>0</v>
      </c>
    </row>
  </sheetData>
  <mergeCells count="10">
    <mergeCell ref="F117:G117"/>
    <mergeCell ref="F136:G136"/>
    <mergeCell ref="F155:G155"/>
    <mergeCell ref="F174:G174"/>
    <mergeCell ref="F2:G2"/>
    <mergeCell ref="F21:G21"/>
    <mergeCell ref="F40:G40"/>
    <mergeCell ref="F59:G59"/>
    <mergeCell ref="F78:G78"/>
    <mergeCell ref="F98:G9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NIT</cp:lastModifiedBy>
  <dcterms:created xsi:type="dcterms:W3CDTF">2023-04-07T06:02:41Z</dcterms:created>
  <dcterms:modified xsi:type="dcterms:W3CDTF">2023-04-07T06:14:09Z</dcterms:modified>
</cp:coreProperties>
</file>