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5" i="3" l="1"/>
  <c r="E6" i="3"/>
  <c r="E7" i="3"/>
  <c r="E8" i="3"/>
  <c r="E9" i="3"/>
  <c r="E10" i="3"/>
  <c r="E11" i="3"/>
  <c r="E12" i="3"/>
  <c r="E13" i="3"/>
  <c r="E14" i="3"/>
  <c r="E5" i="3"/>
  <c r="D6" i="3"/>
  <c r="D7" i="3"/>
  <c r="D8" i="3"/>
  <c r="D9" i="3"/>
  <c r="D10" i="3"/>
  <c r="D11" i="3"/>
  <c r="D12" i="3"/>
  <c r="D13" i="3"/>
  <c r="D14" i="3"/>
  <c r="D5" i="3"/>
  <c r="AL11" i="1"/>
  <c r="AL12" i="1"/>
  <c r="AL13" i="1"/>
  <c r="AL14" i="1"/>
  <c r="AL15" i="1"/>
  <c r="AL16" i="1"/>
  <c r="AL17" i="1"/>
  <c r="AL8" i="1"/>
  <c r="AJ9" i="1" l="1"/>
  <c r="AJ10" i="1"/>
  <c r="AJ11" i="1"/>
  <c r="AJ12" i="1"/>
  <c r="AJ13" i="1"/>
  <c r="AJ14" i="1"/>
  <c r="AJ15" i="1"/>
  <c r="AJ16" i="1"/>
  <c r="AJ17" i="1"/>
  <c r="AJ8" i="1"/>
  <c r="AI9" i="1"/>
  <c r="AI10" i="1"/>
  <c r="AI11" i="1"/>
  <c r="AK11" i="1" s="1"/>
  <c r="AI12" i="1"/>
  <c r="AK12" i="1" s="1"/>
  <c r="AI13" i="1"/>
  <c r="AK13" i="1" s="1"/>
  <c r="AI14" i="1"/>
  <c r="AK14" i="1" s="1"/>
  <c r="AI15" i="1"/>
  <c r="AK15" i="1" s="1"/>
  <c r="AI16" i="1"/>
  <c r="AK16" i="1" s="1"/>
  <c r="AI17" i="1"/>
  <c r="AK17" i="1" s="1"/>
  <c r="AI8" i="1"/>
  <c r="AK8" i="1" s="1"/>
  <c r="A5" i="1"/>
  <c r="B5" i="1" s="1"/>
  <c r="AK10" i="1" l="1"/>
  <c r="AL10" i="1"/>
  <c r="AK9" i="1"/>
  <c r="AL9" i="1"/>
  <c r="C7" i="1"/>
  <c r="D7" i="1" l="1"/>
  <c r="C6" i="1"/>
  <c r="E7" i="1" l="1"/>
  <c r="D6" i="1"/>
  <c r="F7" i="1" l="1"/>
  <c r="E6" i="1"/>
  <c r="G7" i="1" l="1"/>
  <c r="F6" i="1"/>
  <c r="H7" i="1" l="1"/>
  <c r="G6" i="1"/>
  <c r="I7" i="1" l="1"/>
  <c r="H6" i="1"/>
  <c r="J7" i="1" l="1"/>
  <c r="I6" i="1"/>
  <c r="K7" i="1" l="1"/>
  <c r="J6" i="1"/>
  <c r="L7" i="1" l="1"/>
  <c r="K6" i="1"/>
  <c r="M7" i="1" l="1"/>
  <c r="L6" i="1"/>
  <c r="N7" i="1" l="1"/>
  <c r="M6" i="1"/>
  <c r="O7" i="1" l="1"/>
  <c r="N6" i="1"/>
  <c r="P7" i="1" l="1"/>
  <c r="O6" i="1"/>
  <c r="Q7" i="1" l="1"/>
  <c r="P6" i="1"/>
  <c r="R7" i="1" l="1"/>
  <c r="Q6" i="1"/>
  <c r="S7" i="1" l="1"/>
  <c r="R6" i="1"/>
  <c r="T7" i="1" l="1"/>
  <c r="S6" i="1"/>
  <c r="U7" i="1" l="1"/>
  <c r="T6" i="1"/>
  <c r="V7" i="1" l="1"/>
  <c r="U6" i="1"/>
  <c r="W7" i="1" l="1"/>
  <c r="V6" i="1"/>
  <c r="X7" i="1" l="1"/>
  <c r="W6" i="1"/>
  <c r="Y7" i="1" l="1"/>
  <c r="X6" i="1"/>
  <c r="Z7" i="1" l="1"/>
  <c r="Y6" i="1"/>
  <c r="AA7" i="1" l="1"/>
  <c r="Z6" i="1"/>
  <c r="AB7" i="1" l="1"/>
  <c r="AA6" i="1"/>
  <c r="AC7" i="1" l="1"/>
  <c r="AB6" i="1"/>
  <c r="AD7" i="1" l="1"/>
  <c r="AC6" i="1"/>
  <c r="AE7" i="1" l="1"/>
  <c r="AD6" i="1"/>
  <c r="AF7" i="1" l="1"/>
  <c r="AE6" i="1"/>
  <c r="AG7" i="1" l="1"/>
  <c r="AF6" i="1"/>
  <c r="AH7" i="1" l="1"/>
  <c r="AG6" i="1"/>
</calcChain>
</file>

<file path=xl/sharedStrings.xml><?xml version="1.0" encoding="utf-8"?>
<sst xmlns="http://schemas.openxmlformats.org/spreadsheetml/2006/main" count="79" uniqueCount="42">
  <si>
    <t>ABDULLAH ENTERPRISE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</si>
  <si>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</si>
  <si>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</si>
  <si>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</si>
  <si>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</si>
  <si>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</si>
  <si>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</si>
  <si>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</si>
  <si>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</si>
  <si>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</si>
  <si>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</si>
  <si>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</si>
  <si>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</si>
  <si>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</si>
  <si>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</si>
  <si>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EMP ID</t>
  </si>
  <si>
    <t>EMP NAME</t>
  </si>
  <si>
    <t>ALI</t>
  </si>
  <si>
    <t>TALHA</t>
  </si>
  <si>
    <t>UMER</t>
  </si>
  <si>
    <t>HAMZA</t>
  </si>
  <si>
    <t>AHMAD</t>
  </si>
  <si>
    <t>IBRAHIM</t>
  </si>
  <si>
    <t>FATIMA</t>
  </si>
  <si>
    <t xml:space="preserve">SAFIA </t>
  </si>
  <si>
    <t>AREEBA</t>
  </si>
  <si>
    <t>HARMAIN</t>
  </si>
  <si>
    <t>p</t>
  </si>
  <si>
    <t>A</t>
  </si>
  <si>
    <t>L</t>
  </si>
  <si>
    <t>PERCEN</t>
  </si>
  <si>
    <t>P</t>
  </si>
  <si>
    <t xml:space="preserve"> </t>
  </si>
  <si>
    <t>EMPLOYEES OVER TIME CALCULATOR</t>
  </si>
  <si>
    <t>DATE</t>
  </si>
  <si>
    <t>EMPLOYEE NAME</t>
  </si>
  <si>
    <t>IN-TIME</t>
  </si>
  <si>
    <t>OUT-TIME</t>
  </si>
  <si>
    <t>TOTAL HOURS</t>
  </si>
  <si>
    <t>OVER-TIME</t>
  </si>
  <si>
    <t>TOTAL OVER TIME HOURS</t>
  </si>
  <si>
    <t>EMPLOYEE ATTANDANCE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</si>
</sst>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0" xfId="0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ill="1" applyBorder="1"/>
    <xf numFmtId="0" fontId="1" fillId="5" borderId="1" xfId="0" applyFont="1" applyFill="1" applyBorder="1" applyAlignment="1">
      <alignment horizontal="center" vertical="center"/>
    </xf>
    <xf numFmtId="18" fontId="0" fillId="0" borderId="1" xfId="0" applyNumberFormat="1" applyBorder="1"/>
    <xf numFmtId="20" fontId="0" fillId="0" borderId="1" xfId="0" applyNumberFormat="1" applyBorder="1"/>
    <xf numFmtId="20" fontId="1" fillId="4" borderId="1" xfId="0" applyNumberFormat="1" applyFont="1" applyFill="1" applyBorder="1"/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rgb="FF92D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3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heet1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152400</xdr:colOff>
      <xdr:row>1</xdr:row>
      <xdr:rowOff>107577</xdr:rowOff>
    </xdr:from>
    <xdr:to>
      <xdr:col>36</xdr:col>
      <xdr:colOff>475130</xdr:colOff>
      <xdr:row>4</xdr:row>
      <xdr:rowOff>107576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10058400" y="286871"/>
          <a:ext cx="1775012" cy="627529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OVERTIME SHEET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616227</xdr:colOff>
      <xdr:row>1</xdr:row>
      <xdr:rowOff>79513</xdr:rowOff>
    </xdr:from>
    <xdr:to>
      <xdr:col>4</xdr:col>
      <xdr:colOff>795130</xdr:colOff>
      <xdr:row>1</xdr:row>
      <xdr:rowOff>377687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697357" y="265043"/>
          <a:ext cx="1278834" cy="298174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>
              <a:solidFill>
                <a:schemeClr val="tx1"/>
              </a:solidFill>
            </a:rPr>
            <a:t>ATTANDANCE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</a:rPr>
            <a:t>SHEET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7"/>
  <sheetViews>
    <sheetView tabSelected="1" zoomScaleNormal="100" workbookViewId="0">
      <selection activeCell="B3" sqref="B3"/>
    </sheetView>
  </sheetViews>
  <sheetFormatPr defaultRowHeight="14.4" x14ac:dyDescent="0.3"/>
  <cols>
    <col min="1" max="1" width="15.6640625" customWidth="1"/>
    <col min="2" max="2" width="14.88671875" customWidth="1"/>
    <col min="3" max="3" width="4" customWidth="1"/>
    <col min="4" max="33" width="3.6640625" customWidth="1"/>
    <col min="34" max="34" width="3.44140625" customWidth="1"/>
  </cols>
  <sheetData>
    <row r="2" spans="1:38" ht="21" x14ac:dyDescent="0.4">
      <c r="A2" s="16" t="s">
        <v>0</v>
      </c>
      <c r="B2" s="16"/>
      <c r="C2" s="19" t="s">
        <v>41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</row>
    <row r="3" spans="1:38" x14ac:dyDescent="0.3">
      <c r="A3" s="13" t="s">
        <v>1</v>
      </c>
      <c r="B3" s="12" t="s">
        <v>3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1:38" x14ac:dyDescent="0.3">
      <c r="A4" s="13" t="s">
        <v>2</v>
      </c>
      <c r="B4" s="12">
        <v>2024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</row>
    <row r="5" spans="1:38" x14ac:dyDescent="0.3">
      <c r="A5" s="14">
        <f>DATEVALUE("1"&amp;B3&amp;B4)</f>
        <v>45292</v>
      </c>
      <c r="B5" s="14">
        <f>EOMONTH(A5,0)</f>
        <v>45322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ht="47.4" customHeight="1" x14ac:dyDescent="0.3">
      <c r="A6" s="17" t="s">
        <v>15</v>
      </c>
      <c r="B6" s="17" t="s">
        <v>16</v>
      </c>
      <c r="C6" s="2" t="str">
        <f>TEXT(C7,"DDD")</f>
        <v>Mon</v>
      </c>
      <c r="D6" s="2" t="str">
        <f t="shared" ref="D6:AG6" si="0">TEXT(D7,"DDD")</f>
        <v>Tue</v>
      </c>
      <c r="E6" s="2" t="str">
        <f t="shared" si="0"/>
        <v>Wed</v>
      </c>
      <c r="F6" s="2" t="str">
        <f t="shared" si="0"/>
        <v>Thu</v>
      </c>
      <c r="G6" s="2" t="str">
        <f t="shared" si="0"/>
        <v>Fri</v>
      </c>
      <c r="H6" s="2" t="str">
        <f t="shared" si="0"/>
        <v>Sat</v>
      </c>
      <c r="I6" s="2" t="str">
        <f t="shared" si="0"/>
        <v>Sun</v>
      </c>
      <c r="J6" s="2" t="str">
        <f t="shared" si="0"/>
        <v>Mon</v>
      </c>
      <c r="K6" s="2" t="str">
        <f t="shared" si="0"/>
        <v>Tue</v>
      </c>
      <c r="L6" s="2" t="str">
        <f t="shared" si="0"/>
        <v>Wed</v>
      </c>
      <c r="M6" s="2" t="str">
        <f t="shared" si="0"/>
        <v>Thu</v>
      </c>
      <c r="N6" s="2" t="str">
        <f t="shared" si="0"/>
        <v>Fri</v>
      </c>
      <c r="O6" s="2" t="str">
        <f t="shared" si="0"/>
        <v>Sat</v>
      </c>
      <c r="P6" s="2" t="str">
        <f t="shared" si="0"/>
        <v>Sun</v>
      </c>
      <c r="Q6" s="2" t="str">
        <f t="shared" si="0"/>
        <v>Mon</v>
      </c>
      <c r="R6" s="2" t="str">
        <f t="shared" si="0"/>
        <v>Tue</v>
      </c>
      <c r="S6" s="2" t="str">
        <f t="shared" si="0"/>
        <v>Wed</v>
      </c>
      <c r="T6" s="2" t="str">
        <f t="shared" si="0"/>
        <v>Thu</v>
      </c>
      <c r="U6" s="2" t="str">
        <f t="shared" si="0"/>
        <v>Fri</v>
      </c>
      <c r="V6" s="2" t="str">
        <f t="shared" si="0"/>
        <v>Sat</v>
      </c>
      <c r="W6" s="2" t="str">
        <f t="shared" si="0"/>
        <v>Sun</v>
      </c>
      <c r="X6" s="2" t="str">
        <f t="shared" si="0"/>
        <v>Mon</v>
      </c>
      <c r="Y6" s="2" t="str">
        <f t="shared" si="0"/>
        <v>Tue</v>
      </c>
      <c r="Z6" s="2" t="str">
        <f t="shared" si="0"/>
        <v>Wed</v>
      </c>
      <c r="AA6" s="2" t="str">
        <f t="shared" si="0"/>
        <v>Thu</v>
      </c>
      <c r="AB6" s="2" t="str">
        <f t="shared" si="0"/>
        <v>Fri</v>
      </c>
      <c r="AC6" s="2" t="str">
        <f t="shared" si="0"/>
        <v>Sat</v>
      </c>
      <c r="AD6" s="2" t="str">
        <f t="shared" si="0"/>
        <v>Sun</v>
      </c>
      <c r="AE6" s="2" t="str">
        <f t="shared" si="0"/>
        <v>Mon</v>
      </c>
      <c r="AF6" s="2" t="str">
        <f t="shared" si="0"/>
        <v>Tue</v>
      </c>
      <c r="AG6" s="2" t="str">
        <f t="shared" si="0"/>
        <v>Wed</v>
      </c>
      <c r="AI6" s="18" t="s">
        <v>27</v>
      </c>
      <c r="AJ6" s="18" t="s">
        <v>28</v>
      </c>
      <c r="AK6" s="15" t="s">
        <v>29</v>
      </c>
      <c r="AL6" s="15" t="s">
        <v>30</v>
      </c>
    </row>
    <row r="7" spans="1:38" x14ac:dyDescent="0.3">
      <c r="A7" s="17"/>
      <c r="B7" s="17"/>
      <c r="C7" s="1">
        <f>A5</f>
        <v>45292</v>
      </c>
      <c r="D7" s="1">
        <f>IFERROR(IF(C7+1&gt;$B$5,"",C7+1),"")</f>
        <v>45293</v>
      </c>
      <c r="E7" s="1">
        <f t="shared" ref="E7:AG7" si="1">IFERROR(IF(D7+1&gt;$B$5,"",D7+1),"")</f>
        <v>45294</v>
      </c>
      <c r="F7" s="1">
        <f t="shared" si="1"/>
        <v>45295</v>
      </c>
      <c r="G7" s="1">
        <f t="shared" si="1"/>
        <v>45296</v>
      </c>
      <c r="H7" s="1">
        <f t="shared" si="1"/>
        <v>45297</v>
      </c>
      <c r="I7" s="1">
        <f t="shared" si="1"/>
        <v>45298</v>
      </c>
      <c r="J7" s="1">
        <f t="shared" si="1"/>
        <v>45299</v>
      </c>
      <c r="K7" s="1">
        <f t="shared" si="1"/>
        <v>45300</v>
      </c>
      <c r="L7" s="1">
        <f t="shared" si="1"/>
        <v>45301</v>
      </c>
      <c r="M7" s="1">
        <f t="shared" si="1"/>
        <v>45302</v>
      </c>
      <c r="N7" s="1">
        <f t="shared" si="1"/>
        <v>45303</v>
      </c>
      <c r="O7" s="1">
        <f t="shared" si="1"/>
        <v>45304</v>
      </c>
      <c r="P7" s="1">
        <f t="shared" si="1"/>
        <v>45305</v>
      </c>
      <c r="Q7" s="1">
        <f t="shared" si="1"/>
        <v>45306</v>
      </c>
      <c r="R7" s="1">
        <f t="shared" si="1"/>
        <v>45307</v>
      </c>
      <c r="S7" s="1">
        <f t="shared" si="1"/>
        <v>45308</v>
      </c>
      <c r="T7" s="1">
        <f t="shared" si="1"/>
        <v>45309</v>
      </c>
      <c r="U7" s="1">
        <f t="shared" si="1"/>
        <v>45310</v>
      </c>
      <c r="V7" s="1">
        <f t="shared" si="1"/>
        <v>45311</v>
      </c>
      <c r="W7" s="1">
        <f t="shared" si="1"/>
        <v>45312</v>
      </c>
      <c r="X7" s="1">
        <f t="shared" si="1"/>
        <v>45313</v>
      </c>
      <c r="Y7" s="1">
        <f t="shared" si="1"/>
        <v>45314</v>
      </c>
      <c r="Z7" s="1">
        <f t="shared" si="1"/>
        <v>45315</v>
      </c>
      <c r="AA7" s="1">
        <f t="shared" si="1"/>
        <v>45316</v>
      </c>
      <c r="AB7" s="1">
        <f t="shared" si="1"/>
        <v>45317</v>
      </c>
      <c r="AC7" s="1">
        <f t="shared" si="1"/>
        <v>45318</v>
      </c>
      <c r="AD7" s="1">
        <f t="shared" si="1"/>
        <v>45319</v>
      </c>
      <c r="AE7" s="1">
        <f t="shared" si="1"/>
        <v>45320</v>
      </c>
      <c r="AF7" s="1">
        <f t="shared" si="1"/>
        <v>45321</v>
      </c>
      <c r="AG7" s="1">
        <f t="shared" si="1"/>
        <v>45322</v>
      </c>
      <c r="AH7" s="1" t="str">
        <f>IFERROR(IF(#REF!+1&gt;$B$5,"",#REF!+1),"")</f>
        <v/>
      </c>
      <c r="AI7" s="18"/>
      <c r="AJ7" s="18"/>
      <c r="AK7" s="15"/>
      <c r="AL7" s="15"/>
    </row>
    <row r="8" spans="1:38" x14ac:dyDescent="0.3">
      <c r="A8" s="4">
        <v>421</v>
      </c>
      <c r="B8" s="3" t="s">
        <v>18</v>
      </c>
      <c r="C8" t="s">
        <v>31</v>
      </c>
      <c r="D8" t="s">
        <v>31</v>
      </c>
      <c r="E8" s="5" t="s">
        <v>31</v>
      </c>
      <c r="F8" s="5" t="s">
        <v>31</v>
      </c>
      <c r="G8" s="5" t="s">
        <v>31</v>
      </c>
      <c r="H8" s="5" t="s">
        <v>31</v>
      </c>
      <c r="I8" s="5"/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E8" t="s">
        <v>31</v>
      </c>
      <c r="AF8" t="s">
        <v>31</v>
      </c>
      <c r="AG8" t="s">
        <v>31</v>
      </c>
      <c r="AI8">
        <f>COUNTIF(C8:AG8,AI$6)</f>
        <v>27</v>
      </c>
      <c r="AJ8">
        <f>COUNTIF(D8:AH8,AJ$6)</f>
        <v>0</v>
      </c>
      <c r="AK8">
        <f>COUNTIF(E8:AI8,AK$6)</f>
        <v>0</v>
      </c>
      <c r="AL8">
        <f>AI8/27*100</f>
        <v>100</v>
      </c>
    </row>
    <row r="9" spans="1:38" x14ac:dyDescent="0.3">
      <c r="A9" s="4">
        <v>422</v>
      </c>
      <c r="B9" s="3" t="s">
        <v>19</v>
      </c>
      <c r="AI9">
        <f t="shared" ref="AI9:AI17" si="2">COUNTIF(C9:AG9,AI$6)</f>
        <v>0</v>
      </c>
      <c r="AJ9">
        <f t="shared" ref="AJ9:AJ17" si="3">COUNTIF(D9:AH9,AJ$6)</f>
        <v>0</v>
      </c>
      <c r="AK9">
        <f t="shared" ref="AK9:AK17" si="4">COUNTIF(E9:AI9,AK$6)</f>
        <v>0</v>
      </c>
      <c r="AL9">
        <f t="shared" ref="AL9:AL17" si="5">AI9/27*100</f>
        <v>0</v>
      </c>
    </row>
    <row r="10" spans="1:38" x14ac:dyDescent="0.3">
      <c r="A10" s="4">
        <v>423</v>
      </c>
      <c r="B10" s="3" t="s">
        <v>20</v>
      </c>
      <c r="AI10">
        <f t="shared" si="2"/>
        <v>0</v>
      </c>
      <c r="AJ10">
        <f t="shared" si="3"/>
        <v>0</v>
      </c>
      <c r="AK10">
        <f t="shared" si="4"/>
        <v>0</v>
      </c>
      <c r="AL10">
        <f t="shared" si="5"/>
        <v>0</v>
      </c>
    </row>
    <row r="11" spans="1:38" x14ac:dyDescent="0.3">
      <c r="A11" s="4">
        <v>424</v>
      </c>
      <c r="B11" s="3" t="s">
        <v>21</v>
      </c>
      <c r="AI11">
        <f t="shared" si="2"/>
        <v>0</v>
      </c>
      <c r="AJ11">
        <f t="shared" si="3"/>
        <v>0</v>
      </c>
      <c r="AK11">
        <f t="shared" si="4"/>
        <v>0</v>
      </c>
      <c r="AL11">
        <f t="shared" si="5"/>
        <v>0</v>
      </c>
    </row>
    <row r="12" spans="1:38" x14ac:dyDescent="0.3">
      <c r="A12" s="4">
        <v>425</v>
      </c>
      <c r="B12" s="3" t="s">
        <v>22</v>
      </c>
      <c r="AI12">
        <f t="shared" si="2"/>
        <v>0</v>
      </c>
      <c r="AJ12">
        <f t="shared" si="3"/>
        <v>0</v>
      </c>
      <c r="AK12">
        <f t="shared" si="4"/>
        <v>0</v>
      </c>
      <c r="AL12">
        <f t="shared" si="5"/>
        <v>0</v>
      </c>
    </row>
    <row r="13" spans="1:38" x14ac:dyDescent="0.3">
      <c r="A13" s="4">
        <v>426</v>
      </c>
      <c r="B13" s="3" t="s">
        <v>17</v>
      </c>
      <c r="AI13">
        <f t="shared" si="2"/>
        <v>0</v>
      </c>
      <c r="AJ13">
        <f t="shared" si="3"/>
        <v>0</v>
      </c>
      <c r="AK13">
        <f t="shared" si="4"/>
        <v>0</v>
      </c>
      <c r="AL13">
        <f t="shared" si="5"/>
        <v>0</v>
      </c>
    </row>
    <row r="14" spans="1:38" x14ac:dyDescent="0.3">
      <c r="A14" s="4">
        <v>427</v>
      </c>
      <c r="B14" s="3" t="s">
        <v>23</v>
      </c>
      <c r="AI14">
        <f t="shared" si="2"/>
        <v>0</v>
      </c>
      <c r="AJ14">
        <f t="shared" si="3"/>
        <v>0</v>
      </c>
      <c r="AK14">
        <f t="shared" si="4"/>
        <v>0</v>
      </c>
      <c r="AL14">
        <f t="shared" si="5"/>
        <v>0</v>
      </c>
    </row>
    <row r="15" spans="1:38" x14ac:dyDescent="0.3">
      <c r="A15" s="4">
        <v>428</v>
      </c>
      <c r="B15" s="3" t="s">
        <v>24</v>
      </c>
      <c r="AI15">
        <f t="shared" si="2"/>
        <v>0</v>
      </c>
      <c r="AJ15">
        <f t="shared" si="3"/>
        <v>0</v>
      </c>
      <c r="AK15">
        <f t="shared" si="4"/>
        <v>0</v>
      </c>
      <c r="AL15">
        <f t="shared" si="5"/>
        <v>0</v>
      </c>
    </row>
    <row r="16" spans="1:38" x14ac:dyDescent="0.3">
      <c r="A16" s="4">
        <v>429</v>
      </c>
      <c r="B16" s="3" t="s">
        <v>25</v>
      </c>
      <c r="AI16">
        <f t="shared" si="2"/>
        <v>0</v>
      </c>
      <c r="AJ16">
        <f t="shared" si="3"/>
        <v>0</v>
      </c>
      <c r="AK16">
        <f t="shared" si="4"/>
        <v>0</v>
      </c>
      <c r="AL16">
        <f t="shared" si="5"/>
        <v>0</v>
      </c>
    </row>
    <row r="17" spans="1:38" x14ac:dyDescent="0.3">
      <c r="A17" s="4">
        <v>430</v>
      </c>
      <c r="B17" s="3" t="s">
        <v>26</v>
      </c>
      <c r="AI17">
        <f t="shared" si="2"/>
        <v>0</v>
      </c>
      <c r="AJ17">
        <f t="shared" si="3"/>
        <v>0</v>
      </c>
      <c r="AK17">
        <f t="shared" si="4"/>
        <v>0</v>
      </c>
      <c r="AL17">
        <f t="shared" si="5"/>
        <v>0</v>
      </c>
    </row>
  </sheetData>
  <mergeCells count="8">
    <mergeCell ref="AL6:AL7"/>
    <mergeCell ref="A2:B2"/>
    <mergeCell ref="A6:A7"/>
    <mergeCell ref="B6:B7"/>
    <mergeCell ref="AI6:AI7"/>
    <mergeCell ref="AJ6:AJ7"/>
    <mergeCell ref="AK6:AK7"/>
    <mergeCell ref="C2:AL5"/>
  </mergeCells>
  <conditionalFormatting sqref="C8:AG13 C15:AG17 C14:AB14 AD14:AG14">
    <cfRule type="expression" dxfId="4" priority="5">
      <formula>C$6="sun"</formula>
    </cfRule>
  </conditionalFormatting>
  <conditionalFormatting sqref="C6:AL8 C15:AK17 C14:AB14 AD14:AK14 C9:AK13 AL9:AL17">
    <cfRule type="expression" dxfId="3" priority="4">
      <formula>C$6&lt;&gt;""</formula>
    </cfRule>
  </conditionalFormatting>
  <conditionalFormatting sqref="C6:AL7">
    <cfRule type="notContainsBlanks" dxfId="2" priority="3">
      <formula>LEN(TRIM(C6))&gt;0</formula>
    </cfRule>
  </conditionalFormatting>
  <conditionalFormatting sqref="C8:AG17">
    <cfRule type="containsText" dxfId="1" priority="1" operator="containsText" text="L">
      <formula>NOT(ISERROR(SEARCH("L",C8)))</formula>
    </cfRule>
    <cfRule type="containsText" dxfId="0" priority="2" operator="containsText" text="A">
      <formula>NOT(ISERROR(SEARCH("A",C8)))</formula>
    </cfRule>
  </conditionalFormatting>
  <dataValidations count="2">
    <dataValidation type="list" allowBlank="1" showInputMessage="1" showErrorMessage="1" sqref="B4">
      <formula1>"2024,2025,2026"</formula1>
    </dataValidation>
    <dataValidation type="custom" allowBlank="1" showInputMessage="1" showErrorMessage="1" errorTitle="INFO" error="HOLIDAY" sqref="C6:AG17">
      <formula1>C$6&lt;&gt;"SUN"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Sheet2!$A$1:$A$12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11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15" zoomScaleNormal="115" workbookViewId="0"/>
  </sheetViews>
  <sheetFormatPr defaultRowHeight="14.4" x14ac:dyDescent="0.3"/>
  <cols>
    <col min="1" max="1" width="16.44140625" customWidth="1"/>
    <col min="2" max="2" width="15" customWidth="1"/>
    <col min="3" max="3" width="13.5546875" customWidth="1"/>
    <col min="4" max="4" width="16" customWidth="1"/>
    <col min="5" max="5" width="12.88671875" customWidth="1"/>
  </cols>
  <sheetData>
    <row r="1" spans="1:5" x14ac:dyDescent="0.3">
      <c r="A1" t="s">
        <v>32</v>
      </c>
    </row>
    <row r="2" spans="1:5" ht="32.4" customHeight="1" x14ac:dyDescent="0.4">
      <c r="A2" s="20" t="s">
        <v>33</v>
      </c>
      <c r="B2" s="20"/>
      <c r="C2" s="20"/>
      <c r="D2" s="20"/>
      <c r="E2" s="20"/>
    </row>
    <row r="3" spans="1:5" ht="21.6" customHeight="1" x14ac:dyDescent="0.3">
      <c r="A3" s="10" t="s">
        <v>34</v>
      </c>
      <c r="B3" s="11">
        <v>45292</v>
      </c>
      <c r="C3" s="21"/>
      <c r="D3" s="21"/>
      <c r="E3" s="21"/>
    </row>
    <row r="4" spans="1:5" x14ac:dyDescent="0.3">
      <c r="A4" s="6" t="s">
        <v>35</v>
      </c>
      <c r="B4" s="6" t="s">
        <v>36</v>
      </c>
      <c r="C4" s="6" t="s">
        <v>37</v>
      </c>
      <c r="D4" s="6" t="s">
        <v>38</v>
      </c>
      <c r="E4" s="6" t="s">
        <v>39</v>
      </c>
    </row>
    <row r="5" spans="1:5" x14ac:dyDescent="0.3">
      <c r="A5" s="3" t="s">
        <v>18</v>
      </c>
      <c r="B5" s="7">
        <v>0.39583333333333331</v>
      </c>
      <c r="C5" s="7">
        <v>0.77083333333333337</v>
      </c>
      <c r="D5" s="8">
        <f>C5-B5</f>
        <v>0.37500000000000006</v>
      </c>
      <c r="E5" s="8">
        <f>D5-TIME(8,0,0)</f>
        <v>4.1666666666666741E-2</v>
      </c>
    </row>
    <row r="6" spans="1:5" x14ac:dyDescent="0.3">
      <c r="A6" s="3" t="s">
        <v>19</v>
      </c>
      <c r="B6" s="7">
        <v>0.39583333333333331</v>
      </c>
      <c r="C6" s="7">
        <v>0.78819444444444453</v>
      </c>
      <c r="D6" s="8">
        <f t="shared" ref="D6:D14" si="0">C6-B6</f>
        <v>0.39236111111111122</v>
      </c>
      <c r="E6" s="8">
        <f t="shared" ref="E6:E14" si="1">D6-TIME(8,0,0)</f>
        <v>5.9027777777777901E-2</v>
      </c>
    </row>
    <row r="7" spans="1:5" x14ac:dyDescent="0.3">
      <c r="A7" s="3" t="s">
        <v>20</v>
      </c>
      <c r="B7" s="7">
        <v>0.39583333333333331</v>
      </c>
      <c r="C7" s="7">
        <v>0.79166666666666663</v>
      </c>
      <c r="D7" s="8">
        <f t="shared" si="0"/>
        <v>0.39583333333333331</v>
      </c>
      <c r="E7" s="8">
        <f t="shared" si="1"/>
        <v>6.25E-2</v>
      </c>
    </row>
    <row r="8" spans="1:5" x14ac:dyDescent="0.3">
      <c r="A8" s="3" t="s">
        <v>21</v>
      </c>
      <c r="B8" s="7">
        <v>0.39583333333333331</v>
      </c>
      <c r="C8" s="7">
        <v>0.78819444444444453</v>
      </c>
      <c r="D8" s="8">
        <f t="shared" si="0"/>
        <v>0.39236111111111122</v>
      </c>
      <c r="E8" s="8">
        <f t="shared" si="1"/>
        <v>5.9027777777777901E-2</v>
      </c>
    </row>
    <row r="9" spans="1:5" x14ac:dyDescent="0.3">
      <c r="A9" s="3" t="s">
        <v>22</v>
      </c>
      <c r="B9" s="7">
        <v>0.39583333333333331</v>
      </c>
      <c r="C9" s="7">
        <v>0.80208333333333337</v>
      </c>
      <c r="D9" s="8">
        <f t="shared" si="0"/>
        <v>0.40625000000000006</v>
      </c>
      <c r="E9" s="8">
        <f t="shared" si="1"/>
        <v>7.2916666666666741E-2</v>
      </c>
    </row>
    <row r="10" spans="1:5" x14ac:dyDescent="0.3">
      <c r="A10" s="3" t="s">
        <v>17</v>
      </c>
      <c r="B10" s="7">
        <v>0.39583333333333331</v>
      </c>
      <c r="C10" s="7">
        <v>0.80555555555555547</v>
      </c>
      <c r="D10" s="8">
        <f t="shared" si="0"/>
        <v>0.40972222222222215</v>
      </c>
      <c r="E10" s="8">
        <f t="shared" si="1"/>
        <v>7.638888888888884E-2</v>
      </c>
    </row>
    <row r="11" spans="1:5" x14ac:dyDescent="0.3">
      <c r="A11" s="3" t="s">
        <v>23</v>
      </c>
      <c r="B11" s="7">
        <v>0.39583333333333331</v>
      </c>
      <c r="C11" s="7">
        <v>0.8125</v>
      </c>
      <c r="D11" s="8">
        <f t="shared" si="0"/>
        <v>0.41666666666666669</v>
      </c>
      <c r="E11" s="8">
        <f t="shared" si="1"/>
        <v>8.333333333333337E-2</v>
      </c>
    </row>
    <row r="12" spans="1:5" x14ac:dyDescent="0.3">
      <c r="A12" s="3" t="s">
        <v>24</v>
      </c>
      <c r="B12" s="7">
        <v>0.39583333333333331</v>
      </c>
      <c r="C12" s="7">
        <v>0.79861111111111116</v>
      </c>
      <c r="D12" s="8">
        <f t="shared" si="0"/>
        <v>0.40277777777777785</v>
      </c>
      <c r="E12" s="8">
        <f t="shared" si="1"/>
        <v>6.9444444444444531E-2</v>
      </c>
    </row>
    <row r="13" spans="1:5" x14ac:dyDescent="0.3">
      <c r="A13" s="3" t="s">
        <v>25</v>
      </c>
      <c r="B13" s="7">
        <v>0.39583333333333331</v>
      </c>
      <c r="C13" s="7">
        <v>0.78819444444444453</v>
      </c>
      <c r="D13" s="8">
        <f t="shared" si="0"/>
        <v>0.39236111111111122</v>
      </c>
      <c r="E13" s="8">
        <f t="shared" si="1"/>
        <v>5.9027777777777901E-2</v>
      </c>
    </row>
    <row r="14" spans="1:5" x14ac:dyDescent="0.3">
      <c r="A14" s="3" t="s">
        <v>26</v>
      </c>
      <c r="B14" s="7">
        <v>0.39583333333333331</v>
      </c>
      <c r="C14" s="7">
        <v>0.77083333333333337</v>
      </c>
      <c r="D14" s="8">
        <f t="shared" si="0"/>
        <v>0.37500000000000006</v>
      </c>
      <c r="E14" s="8">
        <f t="shared" si="1"/>
        <v>4.1666666666666741E-2</v>
      </c>
    </row>
    <row r="15" spans="1:5" ht="22.8" customHeight="1" x14ac:dyDescent="0.3">
      <c r="A15" s="22" t="s">
        <v>40</v>
      </c>
      <c r="B15" s="22"/>
      <c r="C15" s="22"/>
      <c r="D15" s="22"/>
      <c r="E15" s="9">
        <f>SUM(E5:E14)</f>
        <v>0.62500000000000067</v>
      </c>
    </row>
  </sheetData>
  <mergeCells count="3">
    <mergeCell ref="A2:E2"/>
    <mergeCell ref="C3:E3"/>
    <mergeCell ref="A15:D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2024-12-19T04:59:16Z</dcterms:created>
  <dcterms:modified xsi:type="dcterms:W3CDTF">2024-12-19T17:26:31Z</dcterms:modified>
</cp:coreProperties>
</file>