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\Optimization\Project\"/>
    </mc:Choice>
  </mc:AlternateContent>
  <xr:revisionPtr revIDLastSave="1" documentId="8_{5F1890EA-B89E-4DD0-91EB-67352071DE93}" xr6:coauthVersionLast="47" xr6:coauthVersionMax="47" xr10:uidLastSave="{C942035A-B6E9-41DE-BCA0-7F2F2F2BBE91}"/>
  <bookViews>
    <workbookView xWindow="-108" yWindow="-108" windowWidth="23256" windowHeight="12456" activeTab="3" xr2:uid="{FE8CD712-D1CA-4731-BB4E-768B82E16F05}"/>
  </bookViews>
  <sheets>
    <sheet name="data" sheetId="3" r:id="rId1"/>
    <sheet name="nutreint_requirement" sheetId="1" r:id="rId2"/>
    <sheet name="legend" sheetId="5" r:id="rId3"/>
    <sheet name="y3_m" sheetId="6" r:id="rId4"/>
    <sheet name="y5_m" sheetId="10" r:id="rId5"/>
    <sheet name="y8_m" sheetId="11" r:id="rId6"/>
    <sheet name="y12_m" sheetId="9" r:id="rId7"/>
    <sheet name="y15_m" sheetId="15" r:id="rId8"/>
    <sheet name="y18_m" sheetId="18" r:id="rId9"/>
    <sheet name="y30_m" sheetId="26" r:id="rId10"/>
    <sheet name="y50_m" sheetId="27" r:id="rId11"/>
    <sheet name="y60_m" sheetId="25" r:id="rId12"/>
    <sheet name="y70_m" sheetId="24" r:id="rId13"/>
    <sheet name="y71_m" sheetId="22" r:id="rId14"/>
    <sheet name="y8_fm" sheetId="13" r:id="rId15"/>
    <sheet name="y12_fm" sheetId="16" r:id="rId16"/>
    <sheet name="y15_fm" sheetId="19" r:id="rId17"/>
    <sheet name="y18_fm" sheetId="20" r:id="rId18"/>
    <sheet name="y30_fm" sheetId="23" r:id="rId19"/>
    <sheet name="y50_fm" sheetId="21" r:id="rId20"/>
    <sheet name="y60_fm" sheetId="17" r:id="rId21"/>
    <sheet name="y70_fm" sheetId="14" r:id="rId22"/>
    <sheet name="y71_fm" sheetId="7" r:id="rId23"/>
    <sheet name="y3_fm" sheetId="8" r:id="rId24"/>
    <sheet name="y5_fm" sheetId="12" r:id="rId25"/>
    <sheet name="product_summary" sheetId="4" r:id="rId26"/>
  </sheets>
  <definedNames>
    <definedName name="_xlnm._FilterDatabase" localSheetId="0" hidden="1">data!$A$1:$M$349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C3" i="13"/>
  <c r="C3" i="12"/>
  <c r="C3" i="8"/>
  <c r="D20" i="1"/>
  <c r="D21" i="1"/>
  <c r="D22" i="1"/>
  <c r="D23" i="1"/>
  <c r="D19" i="1"/>
  <c r="D15" i="1"/>
  <c r="D16" i="1"/>
  <c r="D17" i="1"/>
  <c r="D18" i="1"/>
  <c r="D14" i="1"/>
  <c r="D13" i="1"/>
  <c r="D9" i="1"/>
  <c r="D10" i="1"/>
  <c r="D11" i="1"/>
  <c r="D12" i="1"/>
  <c r="D8" i="1"/>
  <c r="D4" i="1"/>
  <c r="D5" i="1"/>
  <c r="D6" i="1"/>
  <c r="D7" i="1"/>
  <c r="D3" i="1"/>
  <c r="D2" i="1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39" i="3"/>
  <c r="P139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162" i="3"/>
  <c r="P162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O171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185" i="3"/>
  <c r="P185" i="3"/>
  <c r="O186" i="3"/>
  <c r="P186" i="3"/>
  <c r="O187" i="3"/>
  <c r="P187" i="3"/>
  <c r="O188" i="3"/>
  <c r="P188" i="3"/>
  <c r="O189" i="3"/>
  <c r="P189" i="3"/>
  <c r="O190" i="3"/>
  <c r="P190" i="3"/>
  <c r="O191" i="3"/>
  <c r="P191" i="3"/>
  <c r="O192" i="3"/>
  <c r="P192" i="3"/>
  <c r="O193" i="3"/>
  <c r="P193" i="3"/>
  <c r="O194" i="3"/>
  <c r="P194" i="3"/>
  <c r="O195" i="3"/>
  <c r="P195" i="3"/>
  <c r="O196" i="3"/>
  <c r="P196" i="3"/>
  <c r="O197" i="3"/>
  <c r="P197" i="3"/>
  <c r="O198" i="3"/>
  <c r="P198" i="3"/>
  <c r="O199" i="3"/>
  <c r="P199" i="3"/>
  <c r="O200" i="3"/>
  <c r="P200" i="3"/>
  <c r="O201" i="3"/>
  <c r="P201" i="3"/>
  <c r="O202" i="3"/>
  <c r="P202" i="3"/>
  <c r="O203" i="3"/>
  <c r="P203" i="3"/>
  <c r="O204" i="3"/>
  <c r="P204" i="3"/>
  <c r="O205" i="3"/>
  <c r="P205" i="3"/>
  <c r="O206" i="3"/>
  <c r="P206" i="3"/>
  <c r="O207" i="3"/>
  <c r="P207" i="3"/>
  <c r="O208" i="3"/>
  <c r="P208" i="3"/>
  <c r="O209" i="3"/>
  <c r="P209" i="3"/>
  <c r="O210" i="3"/>
  <c r="P210" i="3"/>
  <c r="O211" i="3"/>
  <c r="P211" i="3"/>
  <c r="O212" i="3"/>
  <c r="P212" i="3"/>
  <c r="O213" i="3"/>
  <c r="P213" i="3"/>
  <c r="O214" i="3"/>
  <c r="P214" i="3"/>
  <c r="O215" i="3"/>
  <c r="P215" i="3"/>
  <c r="O216" i="3"/>
  <c r="P216" i="3"/>
  <c r="O217" i="3"/>
  <c r="P217" i="3"/>
  <c r="O218" i="3"/>
  <c r="P218" i="3"/>
  <c r="O219" i="3"/>
  <c r="P219" i="3"/>
  <c r="O220" i="3"/>
  <c r="P220" i="3"/>
  <c r="O221" i="3"/>
  <c r="P221" i="3"/>
  <c r="O222" i="3"/>
  <c r="P222" i="3"/>
  <c r="O223" i="3"/>
  <c r="P223" i="3"/>
  <c r="O224" i="3"/>
  <c r="P224" i="3"/>
  <c r="O225" i="3"/>
  <c r="P225" i="3"/>
  <c r="O226" i="3"/>
  <c r="P226" i="3"/>
  <c r="O227" i="3"/>
  <c r="P227" i="3"/>
  <c r="O228" i="3"/>
  <c r="P228" i="3"/>
  <c r="O229" i="3"/>
  <c r="P229" i="3"/>
  <c r="O230" i="3"/>
  <c r="P230" i="3"/>
  <c r="O231" i="3"/>
  <c r="P231" i="3"/>
  <c r="O232" i="3"/>
  <c r="P232" i="3"/>
  <c r="O233" i="3"/>
  <c r="P233" i="3"/>
  <c r="O234" i="3"/>
  <c r="P234" i="3"/>
  <c r="O235" i="3"/>
  <c r="P235" i="3"/>
  <c r="O236" i="3"/>
  <c r="P236" i="3"/>
  <c r="O237" i="3"/>
  <c r="P237" i="3"/>
  <c r="O238" i="3"/>
  <c r="P238" i="3"/>
  <c r="O239" i="3"/>
  <c r="P239" i="3"/>
  <c r="O240" i="3"/>
  <c r="P240" i="3"/>
  <c r="O241" i="3"/>
  <c r="P241" i="3"/>
  <c r="O242" i="3"/>
  <c r="P242" i="3"/>
  <c r="O243" i="3"/>
  <c r="P243" i="3"/>
  <c r="O244" i="3"/>
  <c r="P244" i="3"/>
  <c r="O245" i="3"/>
  <c r="P245" i="3"/>
  <c r="O246" i="3"/>
  <c r="P246" i="3"/>
  <c r="O247" i="3"/>
  <c r="P247" i="3"/>
  <c r="O248" i="3"/>
  <c r="P248" i="3"/>
  <c r="O249" i="3"/>
  <c r="P249" i="3"/>
  <c r="O250" i="3"/>
  <c r="P250" i="3"/>
  <c r="O251" i="3"/>
  <c r="P251" i="3"/>
  <c r="O252" i="3"/>
  <c r="P252" i="3"/>
  <c r="O253" i="3"/>
  <c r="P253" i="3"/>
  <c r="O254" i="3"/>
  <c r="P254" i="3"/>
  <c r="O255" i="3"/>
  <c r="P255" i="3"/>
  <c r="O256" i="3"/>
  <c r="P256" i="3"/>
  <c r="O257" i="3"/>
  <c r="P257" i="3"/>
  <c r="O258" i="3"/>
  <c r="P258" i="3"/>
  <c r="O259" i="3"/>
  <c r="P259" i="3"/>
  <c r="O260" i="3"/>
  <c r="P260" i="3"/>
  <c r="O261" i="3"/>
  <c r="P261" i="3"/>
  <c r="O262" i="3"/>
  <c r="P262" i="3"/>
  <c r="O263" i="3"/>
  <c r="P263" i="3"/>
  <c r="O264" i="3"/>
  <c r="P264" i="3"/>
  <c r="O265" i="3"/>
  <c r="P265" i="3"/>
  <c r="O266" i="3"/>
  <c r="P266" i="3"/>
  <c r="O267" i="3"/>
  <c r="P267" i="3"/>
  <c r="O268" i="3"/>
  <c r="P268" i="3"/>
  <c r="O269" i="3"/>
  <c r="P269" i="3"/>
  <c r="O270" i="3"/>
  <c r="P270" i="3"/>
  <c r="O271" i="3"/>
  <c r="P271" i="3"/>
  <c r="O272" i="3"/>
  <c r="P272" i="3"/>
  <c r="O273" i="3"/>
  <c r="P273" i="3"/>
  <c r="O274" i="3"/>
  <c r="P274" i="3"/>
  <c r="O275" i="3"/>
  <c r="P275" i="3"/>
  <c r="O276" i="3"/>
  <c r="P276" i="3"/>
  <c r="O277" i="3"/>
  <c r="P277" i="3"/>
  <c r="O278" i="3"/>
  <c r="P278" i="3"/>
  <c r="O279" i="3"/>
  <c r="P279" i="3"/>
  <c r="O280" i="3"/>
  <c r="P280" i="3"/>
  <c r="O281" i="3"/>
  <c r="P281" i="3"/>
  <c r="O282" i="3"/>
  <c r="P282" i="3"/>
  <c r="O283" i="3"/>
  <c r="P283" i="3"/>
  <c r="O284" i="3"/>
  <c r="P284" i="3"/>
  <c r="O285" i="3"/>
  <c r="P285" i="3"/>
  <c r="O286" i="3"/>
  <c r="P286" i="3"/>
  <c r="O287" i="3"/>
  <c r="P287" i="3"/>
  <c r="O288" i="3"/>
  <c r="P288" i="3"/>
  <c r="O289" i="3"/>
  <c r="P289" i="3"/>
  <c r="O290" i="3"/>
  <c r="P290" i="3"/>
  <c r="O291" i="3"/>
  <c r="P291" i="3"/>
  <c r="O292" i="3"/>
  <c r="P292" i="3"/>
  <c r="O293" i="3"/>
  <c r="P293" i="3"/>
  <c r="O294" i="3"/>
  <c r="P294" i="3"/>
  <c r="O295" i="3"/>
  <c r="P295" i="3"/>
  <c r="O296" i="3"/>
  <c r="P296" i="3"/>
  <c r="O297" i="3"/>
  <c r="P297" i="3"/>
  <c r="O298" i="3"/>
  <c r="P298" i="3"/>
  <c r="O299" i="3"/>
  <c r="P299" i="3"/>
  <c r="O300" i="3"/>
  <c r="P300" i="3"/>
  <c r="O301" i="3"/>
  <c r="P301" i="3"/>
  <c r="O302" i="3"/>
  <c r="P302" i="3"/>
  <c r="O303" i="3"/>
  <c r="P303" i="3"/>
  <c r="O304" i="3"/>
  <c r="P304" i="3"/>
  <c r="O305" i="3"/>
  <c r="P305" i="3"/>
  <c r="O306" i="3"/>
  <c r="P306" i="3"/>
  <c r="O307" i="3"/>
  <c r="P307" i="3"/>
  <c r="O308" i="3"/>
  <c r="P308" i="3"/>
  <c r="O309" i="3"/>
  <c r="P309" i="3"/>
  <c r="O310" i="3"/>
  <c r="P310" i="3"/>
  <c r="O311" i="3"/>
  <c r="P311" i="3"/>
  <c r="O312" i="3"/>
  <c r="P312" i="3"/>
  <c r="O313" i="3"/>
  <c r="P313" i="3"/>
  <c r="O314" i="3"/>
  <c r="P314" i="3"/>
  <c r="O315" i="3"/>
  <c r="P315" i="3"/>
  <c r="O316" i="3"/>
  <c r="P316" i="3"/>
  <c r="O317" i="3"/>
  <c r="P317" i="3"/>
  <c r="O318" i="3"/>
  <c r="P318" i="3"/>
  <c r="O319" i="3"/>
  <c r="P319" i="3"/>
  <c r="O320" i="3"/>
  <c r="P320" i="3"/>
  <c r="O321" i="3"/>
  <c r="P321" i="3"/>
  <c r="O322" i="3"/>
  <c r="P322" i="3"/>
  <c r="O323" i="3"/>
  <c r="P323" i="3"/>
  <c r="O324" i="3"/>
  <c r="P324" i="3"/>
  <c r="O325" i="3"/>
  <c r="P325" i="3"/>
  <c r="O326" i="3"/>
  <c r="P326" i="3"/>
  <c r="O327" i="3"/>
  <c r="P327" i="3"/>
  <c r="O328" i="3"/>
  <c r="P328" i="3"/>
  <c r="O329" i="3"/>
  <c r="P329" i="3"/>
  <c r="O330" i="3"/>
  <c r="P330" i="3"/>
  <c r="O331" i="3"/>
  <c r="P331" i="3"/>
  <c r="O332" i="3"/>
  <c r="P332" i="3"/>
  <c r="O333" i="3"/>
  <c r="P333" i="3"/>
  <c r="O334" i="3"/>
  <c r="P334" i="3"/>
  <c r="O335" i="3"/>
  <c r="P335" i="3"/>
  <c r="O336" i="3"/>
  <c r="P336" i="3"/>
  <c r="O337" i="3"/>
  <c r="P337" i="3"/>
  <c r="O338" i="3"/>
  <c r="P338" i="3"/>
  <c r="O339" i="3"/>
  <c r="P339" i="3"/>
  <c r="O340" i="3"/>
  <c r="P340" i="3"/>
  <c r="O341" i="3"/>
  <c r="P341" i="3"/>
  <c r="O342" i="3"/>
  <c r="P342" i="3"/>
  <c r="O343" i="3"/>
  <c r="P343" i="3"/>
  <c r="O344" i="3"/>
  <c r="P344" i="3"/>
  <c r="O345" i="3"/>
  <c r="P345" i="3"/>
  <c r="O346" i="3"/>
  <c r="P346" i="3"/>
  <c r="O347" i="3"/>
  <c r="P347" i="3"/>
  <c r="O348" i="3"/>
  <c r="P348" i="3"/>
  <c r="O349" i="3"/>
  <c r="P349" i="3"/>
  <c r="P2" i="3"/>
  <c r="O2" i="3"/>
  <c r="N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9F6EE6-3795-4657-865F-8D0EE7597728}" keepAlive="1" name="Query - countries" description="Connection to the 'countries' query in the workbook." type="5" refreshedVersion="8" background="1" saveData="1">
    <dbPr connection="Provider=Microsoft.Mashup.OleDb.1;Data Source=$Workbook$;Location=countries;Extended Properties=&quot;&quot;" command="SELECT * FROM [countries]"/>
  </connection>
</connections>
</file>

<file path=xl/sharedStrings.xml><?xml version="1.0" encoding="utf-8"?>
<sst xmlns="http://schemas.openxmlformats.org/spreadsheetml/2006/main" count="1364" uniqueCount="935">
  <si>
    <t>p_id</t>
  </si>
  <si>
    <t>p_name</t>
  </si>
  <si>
    <t>kcal</t>
  </si>
  <si>
    <t>fat (g)</t>
  </si>
  <si>
    <t>fat(kcal)</t>
  </si>
  <si>
    <t>crabohydrate (g)</t>
  </si>
  <si>
    <t>protein (g)</t>
  </si>
  <si>
    <t>Sodium (mg)</t>
  </si>
  <si>
    <t>quantity</t>
  </si>
  <si>
    <t>unit</t>
  </si>
  <si>
    <t>price</t>
  </si>
  <si>
    <t>ptype_no</t>
  </si>
  <si>
    <t>ptype</t>
  </si>
  <si>
    <t>mornig</t>
  </si>
  <si>
    <t>afternoon</t>
  </si>
  <si>
    <t>evening</t>
  </si>
  <si>
    <t>0001</t>
  </si>
  <si>
    <t xml:space="preserve">
100พลัสเครื่องดื่มกลิ่นเลมอน</t>
  </si>
  <si>
    <t>ขวด</t>
  </si>
  <si>
    <t>0002</t>
  </si>
  <si>
    <t>กระทิงแดง</t>
  </si>
  <si>
    <t>0003</t>
  </si>
  <si>
    <t>กาแฟสกัดเย็นปรุงสำเร็จพร้อมดื่มเนสกาแฟโคลด์บริวเพียวแบล็ค</t>
  </si>
  <si>
    <t>1ขวด(220มล.)</t>
  </si>
  <si>
    <t>0004</t>
  </si>
  <si>
    <t>กูลิโกะโคลลอนครีม</t>
  </si>
  <si>
    <t>กล่อง(27กรัม)</t>
  </si>
  <si>
    <t>0005</t>
  </si>
  <si>
    <t xml:space="preserve">
กูลิโกะป๊อกกี้ช๊อกโกแลตอัลมอนด์ครัช</t>
  </si>
  <si>
    <t>1กล่อง(41กรัม)</t>
  </si>
  <si>
    <t>0006</t>
  </si>
  <si>
    <t xml:space="preserve">
กูลิโกะป๊อกกี้รสคุกกี้และครีม</t>
  </si>
  <si>
    <t>1กล่อง(45กรัม)</t>
  </si>
  <si>
    <t>0007</t>
  </si>
  <si>
    <t xml:space="preserve">
กูลิโกะป๊อกกี้โฮลซัมช็อกโกแลตอัลมอนด์</t>
  </si>
  <si>
    <t>1กล่อง(36กรัม)</t>
  </si>
  <si>
    <t>0008</t>
  </si>
  <si>
    <t xml:space="preserve">
เกเตอเรดเครื่องดื่มเกลือแร่กลิ่นบลูบลาส</t>
  </si>
  <si>
    <t>ขวด(500มล.)</t>
  </si>
  <si>
    <t>0009</t>
  </si>
  <si>
    <t xml:space="preserve">
เกเตอเรดเครื่องดื่มเกลือแร่กลิ่นมะนาว</t>
  </si>
  <si>
    <t>0010</t>
  </si>
  <si>
    <t xml:space="preserve">
โก๋แก่ถั่วเขียวรสปูอัดวาซาบิ</t>
  </si>
  <si>
    <t>ซอง(40กรัม)</t>
  </si>
  <si>
    <t>0011</t>
  </si>
  <si>
    <t>โก๋แก่ถั่วลิสงอบกรอบรสบาร์-บี-คิว</t>
  </si>
  <si>
    <t>ซอง(75กรัม)</t>
  </si>
  <si>
    <t>0012</t>
  </si>
  <si>
    <t>โก๋แก่ถั่วลิสงอบเกลือ</t>
  </si>
  <si>
    <t>ซอง(42กรัม)</t>
  </si>
  <si>
    <t>0013</t>
  </si>
  <si>
    <t>ไก่แดดเดียวพร้อมข้าวเหนียว</t>
  </si>
  <si>
    <t>กล่อง(120กรัม)</t>
  </si>
  <si>
    <t>0014</t>
  </si>
  <si>
    <t>ข้าวกล้องหอมมะลิ</t>
  </si>
  <si>
    <t>1ถ้วย(150กรัม)</t>
  </si>
  <si>
    <t>0015</t>
  </si>
  <si>
    <t>ข้าวไรซ์เบอร์รี่ผสมข้าวหอมมะลิ</t>
  </si>
  <si>
    <t>0016</t>
  </si>
  <si>
    <t>ข้าวไรซ์เบอรี่อกไก่ย่างและกะหล่ำปลีผัดน้ำปลา</t>
  </si>
  <si>
    <t>1กล่อง(230กรัม)</t>
  </si>
  <si>
    <t>0017</t>
  </si>
  <si>
    <t xml:space="preserve">
ข้าวสวยหอมมะลิ</t>
  </si>
  <si>
    <t>1ถ้วย(165กรัม)</t>
  </si>
  <si>
    <t>0018</t>
  </si>
  <si>
    <t>ข้าวอกไก่ผัดขิงตราซีพีดีไลท์</t>
  </si>
  <si>
    <t>กล่อง(230กรัม)</t>
  </si>
  <si>
    <t>0019</t>
  </si>
  <si>
    <t>ไข่เค็มสูตรเค็มน้อย</t>
  </si>
  <si>
    <t>ฟอง</t>
  </si>
  <si>
    <t>0020</t>
  </si>
  <si>
    <t>ครัวซองค์ครีมคัสตาดไข่เค็ม</t>
  </si>
  <si>
    <t>1ชิ้น(76กรัม)</t>
  </si>
  <si>
    <t>0021</t>
  </si>
  <si>
    <t>ควอดาตินินาโปลิเทนเนอร์เวเฟอร์ชิ้นเล็กสอดไส้ครีมเฮเซลนัด</t>
  </si>
  <si>
    <t>ห่อ250กรัม</t>
  </si>
  <si>
    <t>0022</t>
  </si>
  <si>
    <t xml:space="preserve">
คอนเน่ข้าวโพดอบกรอบรสชีส</t>
  </si>
  <si>
    <t>ห่อ60กรัม</t>
  </si>
  <si>
    <t>0023</t>
  </si>
  <si>
    <t>คอร์นพัฟฟ์ข้าวโพดอบกรอบรสดั้งเดิม</t>
  </si>
  <si>
    <t>ห่อ40กรัม</t>
  </si>
  <si>
    <t>0024</t>
  </si>
  <si>
    <t xml:space="preserve">
คาราด้าขนมอบกรอบรสปลาหมึก</t>
  </si>
  <si>
    <t>ซอง62กรัม</t>
  </si>
  <si>
    <t>0025</t>
  </si>
  <si>
    <t>คาราบาวแดง</t>
  </si>
  <si>
    <t>0026</t>
  </si>
  <si>
    <t>คาลบี้ข้าวเกรียบกุ้งรสดั้งเดิม</t>
  </si>
  <si>
    <t>ซอง(68กรัม)</t>
  </si>
  <si>
    <t>0027</t>
  </si>
  <si>
    <t>คาลพิสแลคโตะเครื่องดื่มผสมนมเปรี้ยวรสมิกซ์เบอร์รี่</t>
  </si>
  <si>
    <t>ขวด(140มล.)</t>
  </si>
  <si>
    <t>0028</t>
  </si>
  <si>
    <t xml:space="preserve">
คาลพิสแลคโตะเครื่องดื่มผสมนมเปรี้ยว</t>
  </si>
  <si>
    <t>0029</t>
  </si>
  <si>
    <t xml:space="preserve">
คาลพิสแลคโตะโซดาเครื่องดื่มอัดลมรสนมเปรี้ยว</t>
  </si>
  <si>
    <t>กระป๋อง</t>
  </si>
  <si>
    <t>0030</t>
  </si>
  <si>
    <t xml:space="preserve">
คิทแคทขนมชาเขียวสอดไส้เวเฟอร์</t>
  </si>
  <si>
    <t>ห่อ(35กรัม)</t>
  </si>
  <si>
    <t>0031</t>
  </si>
  <si>
    <t>เค้กชาไทย</t>
  </si>
  <si>
    <t>70g</t>
  </si>
  <si>
    <t>0032</t>
  </si>
  <si>
    <t>เค้กแบล็คฟอเรสต์ครีมสด</t>
  </si>
  <si>
    <t>1กล่อง(75กรัม)</t>
  </si>
  <si>
    <t>0033</t>
  </si>
  <si>
    <t>แคดเบอรีแดรีมิลค์ช็อกโกแลตนมผสมอัลมอนด์</t>
  </si>
  <si>
    <t>ซอง40กรัม</t>
  </si>
  <si>
    <t>0034</t>
  </si>
  <si>
    <t>โคโค่แม็กน้ำมะพร้าว99.99%ผสมวิตามินเอ</t>
  </si>
  <si>
    <t>ขวด(325มล.)</t>
  </si>
  <si>
    <t>0035</t>
  </si>
  <si>
    <t>โคอะลามาร์ชรสช็อกโกบานานา</t>
  </si>
  <si>
    <t>1กล่อง(37กรัม)</t>
  </si>
  <si>
    <t>0036</t>
  </si>
  <si>
    <t>จอลลี่แบร์</t>
  </si>
  <si>
    <t>1ถุง</t>
  </si>
  <si>
    <t>0037</t>
  </si>
  <si>
    <t>จูปาจุ๊ปส์โคล่า</t>
  </si>
  <si>
    <t>1 แท่ง</t>
  </si>
  <si>
    <t>0038</t>
  </si>
  <si>
    <t>เจเล่บิวตี้คอลลาเจน</t>
  </si>
  <si>
    <t>1ซอง(150กรัม)</t>
  </si>
  <si>
    <t>0039</t>
  </si>
  <si>
    <t>แจ็กซ์มันฝรั่งแท่งทอดกรอบพร้อมซอสพริก</t>
  </si>
  <si>
    <t>ซอง(55กรัม)</t>
  </si>
  <si>
    <t>0040</t>
  </si>
  <si>
    <t>โจ๊กหมูตราซีพี</t>
  </si>
  <si>
    <t>ถ้วย</t>
  </si>
  <si>
    <t>0041</t>
  </si>
  <si>
    <t>ชอคโกแลตลาวาเค้ก</t>
  </si>
  <si>
    <t>1ถ้วย(75กรัม)</t>
  </si>
  <si>
    <t>0042</t>
  </si>
  <si>
    <t>ชิกเก้นแฟรงค์พริกตราซีพี</t>
  </si>
  <si>
    <t>แพ็ค(150กรัม)</t>
  </si>
  <si>
    <t>0043</t>
  </si>
  <si>
    <t>ชิกเก้นแฟรงค์พริกไทยดำตราซีพี</t>
  </si>
  <si>
    <t>0044</t>
  </si>
  <si>
    <t>ชิชึโอกะน้ำชาเขียวสูตรเกียวคุโระและเซนฉะไม่เติมน้ำตาล</t>
  </si>
  <si>
    <t>1ขวด(440มล.)</t>
  </si>
  <si>
    <t>0045</t>
  </si>
  <si>
    <t xml:space="preserve">
ชิซึโอกะบายอิชิตันน้ำชาเขียวชิซึโอกะผสมผงมัทฉะ</t>
  </si>
  <si>
    <t>0046</t>
  </si>
  <si>
    <t xml:space="preserve">
ชิซึโอกะบายอิชิตันน้ำชาโฮจิฉะไม่มีน้ำตาล</t>
  </si>
  <si>
    <t>ขวด440มล.</t>
  </si>
  <si>
    <t>0047</t>
  </si>
  <si>
    <t xml:space="preserve">
ชิพส์อะฮอยช็อกโกแลตชิพคุกกี</t>
  </si>
  <si>
    <t>ชิ้น9.5กรัม</t>
  </si>
  <si>
    <t>0048</t>
  </si>
  <si>
    <t xml:space="preserve">
โชกี้โชกี้ช็อคโกมิ้ลค์ขนมครีมรสช็อกโกแลตและรสนม</t>
  </si>
  <si>
    <t>ซอง(50กรัม)</t>
  </si>
  <si>
    <t>0049</t>
  </si>
  <si>
    <t xml:space="preserve">
ซัมยังบูลดักฮอตชิคเก้นคาโบนาร่าราเมงกึ่งสำเร็จรูปแบบแห้งรสคาโบนาร่าไก่สูตรเผ็ด</t>
  </si>
  <si>
    <t>ซอง(140กรัม)</t>
  </si>
  <si>
    <t>0050</t>
  </si>
  <si>
    <t xml:space="preserve">
ซัมยังบูลดักฮอตชิคเก้นจาจังราเมงราเมงกึ่งสำเร็จรูปแบบแห้งรสซอสถั่วดำสูตรเผ็ด</t>
  </si>
  <si>
    <t>0051</t>
  </si>
  <si>
    <t xml:space="preserve">
ซัมยังบูลดักฮอตชิคเก้นราเมงคัพราเมงกึ่งสำเร็จรูปแบบแห้งสูตรเผ็ดแบบถ้วย</t>
  </si>
  <si>
    <t>ถ้วย(70กรัม)</t>
  </si>
  <si>
    <t>0052</t>
  </si>
  <si>
    <t xml:space="preserve">
ซัมยังบูลดักฮอตชิคเก้นราเมงสูตรเผ็ด</t>
  </si>
  <si>
    <t>0053</t>
  </si>
  <si>
    <t xml:space="preserve">
ซัมยังราเม็งกึ่งสำเร็จรูปแบบแห้งรสไก่กลิ่นชีสสูตรเผ็ด</t>
  </si>
  <si>
    <t>0054</t>
  </si>
  <si>
    <t xml:space="preserve">
ซัมยังราเมงกึ่งสำเร็จรูปแบบแห้งรสคาโบนาร่าไก่สูตรเผ็ด</t>
  </si>
  <si>
    <t>ถ้วย(80กรัม)</t>
  </si>
  <si>
    <t>0055</t>
  </si>
  <si>
    <t xml:space="preserve">
ซัมยังเอ็กซ์ตรีมบูลดักฮอตชิคเก้นราเมงสูตรเผ็ดมาก</t>
  </si>
  <si>
    <t>0056</t>
  </si>
  <si>
    <t xml:space="preserve">
ซีพีโบโลน่าพริก</t>
  </si>
  <si>
    <t>0057</t>
  </si>
  <si>
    <t xml:space="preserve">
ซีพีโบโลน่า</t>
  </si>
  <si>
    <t>0058</t>
  </si>
  <si>
    <t xml:space="preserve">
ซีพีเฟรชสลัดผัก3สีและไข่ต้ม</t>
  </si>
  <si>
    <t>ถ้วย(130กรัม)</t>
  </si>
  <si>
    <t>0059</t>
  </si>
  <si>
    <t xml:space="preserve">
ซีพีมินิคอกเทล</t>
  </si>
  <si>
    <t>แพ็ค(140กรัม)</t>
  </si>
  <si>
    <t>0060</t>
  </si>
  <si>
    <t xml:space="preserve">
ซีพีมินิคอกเทลสไปซี่</t>
  </si>
  <si>
    <t>แพ็ค(120กรัม)</t>
  </si>
  <si>
    <t>0061</t>
  </si>
  <si>
    <t xml:space="preserve">
ซีพีมินิคอกเทลแฮมเบคอน</t>
  </si>
  <si>
    <t>0062</t>
  </si>
  <si>
    <t xml:space="preserve">
ซีพีไส้กรอกรมควัน</t>
  </si>
  <si>
    <t>0063</t>
  </si>
  <si>
    <t xml:space="preserve">
ซีพีไส้กรอกแฮมพริก</t>
  </si>
  <si>
    <t>0064</t>
  </si>
  <si>
    <t xml:space="preserve">
ซีเล็คทูน่าสลัดในซอสมายองเนส</t>
  </si>
  <si>
    <t>กระป๋อง(185กรัม)</t>
  </si>
  <si>
    <t>0065</t>
  </si>
  <si>
    <t xml:space="preserve">
ซีเล็คทูน่าสเต็กในน้ำเกลือ</t>
  </si>
  <si>
    <t>กระป๋อง(165กรัม)</t>
  </si>
  <si>
    <t>0066</t>
  </si>
  <si>
    <t xml:space="preserve">
ซีเล็คทูน่าสเต็กในน้ำแร่</t>
  </si>
  <si>
    <t>0067</t>
  </si>
  <si>
    <t xml:space="preserve">
ซีเล็คปลาซาร์ดีนในซอสมะเขือเทศ</t>
  </si>
  <si>
    <t>กระป๋อง(155กรัม)</t>
  </si>
  <si>
    <t>0068</t>
  </si>
  <si>
    <t xml:space="preserve">
ซีเล็คปลาซาร์ดีนยำรสเผ็ด</t>
  </si>
  <si>
    <t>0069</t>
  </si>
  <si>
    <t xml:space="preserve">
ซีเล็คปลาแมคเคอเรลในซอสมะเขือเทศ</t>
  </si>
  <si>
    <t>0070</t>
  </si>
  <si>
    <t xml:space="preserve">
ซีเล็คฟิตต์ทูน่าในน้ำเกลือ</t>
  </si>
  <si>
    <t>0071</t>
  </si>
  <si>
    <t xml:space="preserve">
ซีเล็คฟิตต์ทูน่าในน้ำแร่</t>
  </si>
  <si>
    <t>0072</t>
  </si>
  <si>
    <t xml:space="preserve">
ซีเล็คฟิตต์สเต็กทูน่าในน้ำมันถั่วเหลือง</t>
  </si>
  <si>
    <t>0073</t>
  </si>
  <si>
    <t xml:space="preserve">
ซีวิทน้ำรสทับทิม</t>
  </si>
  <si>
    <t>0074</t>
  </si>
  <si>
    <t xml:space="preserve">
ซูเปอร์ซีเชฟปลาแมคเคอเรลในซอสมะเขือเทศ</t>
  </si>
  <si>
    <t>0075</t>
  </si>
  <si>
    <t xml:space="preserve">
ซูเปอร์ซีเชฟปลาซาร์ดีนในซอสมะเขือเทศ</t>
  </si>
  <si>
    <t>0076</t>
  </si>
  <si>
    <t xml:space="preserve">
ซูเปอร์ซีเชฟปลาแมคเคอเรลยำรสเผ็ด</t>
  </si>
  <si>
    <t>0077</t>
  </si>
  <si>
    <t xml:space="preserve">
เซเว่นอัพฟรี</t>
  </si>
  <si>
    <t>กระป๋อง(325ml.)</t>
  </si>
  <si>
    <t>0078</t>
  </si>
  <si>
    <t xml:space="preserve">
เซียงไฮ้เวเฟอร์เคลือบครีมรสช็อกโกแลต</t>
  </si>
  <si>
    <t>หน่วยบริโภค30กรัม(5ชิ้น)</t>
  </si>
  <si>
    <t>0079</t>
  </si>
  <si>
    <t xml:space="preserve">
แซนวิชไข่ต้มไข่กุ้ง </t>
  </si>
  <si>
    <t>1ชิ้น</t>
  </si>
  <si>
    <t>0080</t>
  </si>
  <si>
    <t xml:space="preserve">
ดอยคำน้ำกระเจี๊ยบ</t>
  </si>
  <si>
    <t>1กล่อง(200มล.)</t>
  </si>
  <si>
    <t>0081</t>
  </si>
  <si>
    <t xml:space="preserve">
ดอยคำน้ำเก๊กฮวยสูตรโบราณ</t>
  </si>
  <si>
    <t>1แก้ว(200มล.)</t>
  </si>
  <si>
    <t>0082</t>
  </si>
  <si>
    <t xml:space="preserve">
ดอยคำน้ำเก๊กฮวยและคาโมไมล์สูตรไม่เติมน้ำตาล</t>
  </si>
  <si>
    <t>0083</t>
  </si>
  <si>
    <t xml:space="preserve">
ดอยคำน้ำเจียวกู้หลานและดอกคำฝอยสูตรไม่เติมน้ำตาล</t>
  </si>
  <si>
    <t>0084</t>
  </si>
  <si>
    <t xml:space="preserve">
ดอยคำน้ำชาเขียวรสต้นตำรับ</t>
  </si>
  <si>
    <t>0085</t>
  </si>
  <si>
    <t xml:space="preserve">
ดอยคำน้ำตะไคร้ผสมขิงและใบเตย</t>
  </si>
  <si>
    <t>0086</t>
  </si>
  <si>
    <t xml:space="preserve">
ดอยคำน้ำเบอร์รีรวม๙๘%</t>
  </si>
  <si>
    <t>0087</t>
  </si>
  <si>
    <t xml:space="preserve">
ดอยคำน้ำใบแปะก๊วยและหล่อฮั่งก้วยสูตรไม่เติมน้ำตาล</t>
  </si>
  <si>
    <t>1กล่อง(500มล.)</t>
  </si>
  <si>
    <t>0088</t>
  </si>
  <si>
    <t xml:space="preserve">
ดอยคำน้ำฝรั่ง๙๘%</t>
  </si>
  <si>
    <t>0089</t>
  </si>
  <si>
    <t xml:space="preserve">
ดอยคำน้ำมะเขือเทศ๙๙%สูตรโซเดียมต่ำ</t>
  </si>
  <si>
    <t>0090</t>
  </si>
  <si>
    <t xml:space="preserve">
ดอยคำน้ำมะเขือเทศ๙๙%</t>
  </si>
  <si>
    <t>0091</t>
  </si>
  <si>
    <t xml:space="preserve">
ดอยคำน้ำมะเขือเทศผสมน้ำผลไม้รวม๙๘%ม็อกเทล</t>
  </si>
  <si>
    <t>0092</t>
  </si>
  <si>
    <t xml:space="preserve">
ดอยคำน้ำมะตูม</t>
  </si>
  <si>
    <t>0093</t>
  </si>
  <si>
    <t xml:space="preserve">
ดอยคำน้ำลิ้นจี่๙๘%</t>
  </si>
  <si>
    <t>0094</t>
  </si>
  <si>
    <t xml:space="preserve">
ดอยคำน้ำสตรอว์เบอร์รี๙๘%</t>
  </si>
  <si>
    <t>0095</t>
  </si>
  <si>
    <t xml:space="preserve">
ดอยคำน้ำเสาวรส๕๐%</t>
  </si>
  <si>
    <t>0096</t>
  </si>
  <si>
    <t xml:space="preserve">
ดอยคำสตรอว์เบอร์รีพริกเกลือทรงเครื่อง</t>
  </si>
  <si>
    <t>1ซอง(30กรัม)</t>
  </si>
  <si>
    <t>0097</t>
  </si>
  <si>
    <t xml:space="preserve">
ดอยคำสตรอว์เบอร์รีอบแห้ง</t>
  </si>
  <si>
    <t>1ซอง(25กรัม)</t>
  </si>
  <si>
    <t>0098</t>
  </si>
  <si>
    <t xml:space="preserve">
ดัชมิลล์ดีไลท์นมเปรี้ยวปราศจากไขมันน้ำตาล0.1%</t>
  </si>
  <si>
    <t>1แก้ว(200ml.)</t>
  </si>
  <si>
    <t>0099</t>
  </si>
  <si>
    <t xml:space="preserve">
ดัชมิลล์ดีไลท์นมเปรี้ยวปราศจากไขมันสูตรน้ำตาลน้อย</t>
  </si>
  <si>
    <t>0100</t>
  </si>
  <si>
    <t xml:space="preserve">
ดัชมิลล์ดีไลท์นมเปรี้ยวปราศจากไขมัน</t>
  </si>
  <si>
    <t>0101</t>
  </si>
  <si>
    <t xml:space="preserve">
ดัชมิลล์นมพาสเจอร์ไรส์ไขมันต่ำโปรตีนสูงรสจืดสูตรไม่เติมน้ำตาลทราย</t>
  </si>
  <si>
    <t>ขวด(350ml.)</t>
  </si>
  <si>
    <t>0102</t>
  </si>
  <si>
    <t xml:space="preserve">
ดัชมิลล์โยเกิร์ตพร้อมดื่ม4IN1ไลฟ์พลัสสูตรน้ำตาล2%รสผักและผลไม้ผสม</t>
  </si>
  <si>
    <t>0103</t>
  </si>
  <si>
    <t xml:space="preserve">
ดัชมิลล์โยเกิร์ตพร้อมดื่ม4in1ไมโครแอคทีฟรสบลูเบอร์รี่</t>
  </si>
  <si>
    <t>0104</t>
  </si>
  <si>
    <t xml:space="preserve">
ดัชมิลล์โยเกิร์ตพร้อมดื่ม4in1ไมโครแอคทีฟรสเบอร์รี่รวม4ชนิด</t>
  </si>
  <si>
    <t>0105</t>
  </si>
  <si>
    <t xml:space="preserve">
ดัชมิลล์โยเกิร์ตพร้อมดื่ม4in1ไมโครแอคทีฟรสผลไม้ผสม</t>
  </si>
  <si>
    <t>0106</t>
  </si>
  <si>
    <t xml:space="preserve">
ดับเบิ้ลซีเครื่องดื่มวิตามินซีรสพีชผสมลิ้นจี่</t>
  </si>
  <si>
    <t>0107</t>
  </si>
  <si>
    <t xml:space="preserve">
ดับเบิ้ลซีเครื่องดื่มวิตามินซีรสองุ่นแดงผสมองุ่นขาว</t>
  </si>
  <si>
    <t>0108</t>
  </si>
  <si>
    <t xml:space="preserve">
โดริโทสข้าวโพดแผ่นทอดกรอบรสนาโชชีส</t>
  </si>
  <si>
    <t>หน่วยบริโภค30กรัม</t>
  </si>
  <si>
    <t>0109</t>
  </si>
  <si>
    <t xml:space="preserve">
ถั่วปากอ้าทอดโก๋แก่</t>
  </si>
  <si>
    <t>ห่อ45กรัม</t>
  </si>
  <si>
    <t>0110</t>
  </si>
  <si>
    <t xml:space="preserve">
โก๋แก่ นัทเนเทอร์ ถั่วอัลมอนด์อบเกลือ</t>
  </si>
  <si>
    <t>1ห่อ(35กรัม)</t>
  </si>
  <si>
    <t>0111</t>
  </si>
  <si>
    <t xml:space="preserve">
ทินนี่ขนมปังกรอบ3รส</t>
  </si>
  <si>
    <t>กล่อง45กรัม</t>
  </si>
  <si>
    <t>0112</t>
  </si>
  <si>
    <t xml:space="preserve">
ทิวลี่เวเฟอร์สอดไส้ครีมเคลือบช็อคโกแลต</t>
  </si>
  <si>
    <t>ซอง10กรัม</t>
  </si>
  <si>
    <t>0113</t>
  </si>
  <si>
    <t xml:space="preserve">
ทีส์ทีชาเขียวกลิ่นมะลิรสหวาน</t>
  </si>
  <si>
    <t>ขวด500มล.</t>
  </si>
  <si>
    <t>0114</t>
  </si>
  <si>
    <t xml:space="preserve">
โทฟุซังน้ำนมถั่วเหลืองออร์แกนิคสูตรโปรตีนสูง(น้ำตาล0)</t>
  </si>
  <si>
    <t>1ขวด(350ml)</t>
  </si>
  <si>
    <t>0115</t>
  </si>
  <si>
    <t xml:space="preserve">
โทฟุซังน้ำนมถั่วเหลืองออร์แกนิคสูตรโปรตีนสูง(น้ำตาล50%)</t>
  </si>
  <si>
    <t>0116</t>
  </si>
  <si>
    <t xml:space="preserve">
ไทย-เดนมาร์คนมยูเอชทีรสจืด</t>
  </si>
  <si>
    <t>กล่อง200มิลลิลิตร</t>
  </si>
  <si>
    <t>0117</t>
  </si>
  <si>
    <t xml:space="preserve">
ไทย-เดนมาร์คนมยูเอชทีรสช็อกโกแลต</t>
  </si>
  <si>
    <t>กล่อง250มิลลิลิตร</t>
  </si>
  <si>
    <t>0118</t>
  </si>
  <si>
    <t xml:space="preserve">
นมปรุงแต่งชนิดเม็ดรสหวาน</t>
  </si>
  <si>
    <t>5เม็ด(6กรัม)</t>
  </si>
  <si>
    <t>0119</t>
  </si>
  <si>
    <t xml:space="preserve">
นมเปรี้ยวโยเกิร์ตพร้อมดื่มไพเกนกลิ่นบลูเบอร์รี่</t>
  </si>
  <si>
    <t>1ขวด(80มล.)</t>
  </si>
  <si>
    <t>0120</t>
  </si>
  <si>
    <t xml:space="preserve">
นมเปรี้ยวโยเกิร์ตพร้อมดื่มไพเกนกลิ่นสตรอเบอร์รี่</t>
  </si>
  <si>
    <t>0121</t>
  </si>
  <si>
    <t xml:space="preserve">
นมเปรี้ยวโยเกิร์ตพร้อมดื่มไพเกนกลิ่นส้ม</t>
  </si>
  <si>
    <t>0122</t>
  </si>
  <si>
    <t xml:space="preserve">
นมเปรี้ยวโยเกิร์ตพร้อมดื่มไลฟ์รสธรรมชาติ</t>
  </si>
  <si>
    <t>0123</t>
  </si>
  <si>
    <t xml:space="preserve">
นมพิสทาชิโอรสไม่หวาน</t>
  </si>
  <si>
    <t>1กล่อง(180ml)</t>
  </si>
  <si>
    <t>0124</t>
  </si>
  <si>
    <t xml:space="preserve">
นมพิสทาชิโอรสออริจินอล</t>
  </si>
  <si>
    <t>0125</t>
  </si>
  <si>
    <t>นมเมจิไฮโปรตีนสูตรไม่เติมน้ำตาลทรายกลิ่นอัลมอนด์</t>
  </si>
  <si>
    <t>1ขวด(350มล.)</t>
  </si>
  <si>
    <t>0126</t>
  </si>
  <si>
    <t>นมเมจิไฮโปรตีนสูตรไม่เติมน้ำตาลทรายรสจืด</t>
  </si>
  <si>
    <t>0127</t>
  </si>
  <si>
    <t xml:space="preserve">
นมเมจิไฮโปรตีนสูตรเวย์กลิ่นวานิลลา</t>
  </si>
  <si>
    <t>0128</t>
  </si>
  <si>
    <t xml:space="preserve">
นมเมจิไฮโปรตีนสูตรเวย์รสช็อกโกแลต</t>
  </si>
  <si>
    <t>0129</t>
  </si>
  <si>
    <t xml:space="preserve">
นอติลุสทูน่าชนิดก้อนในน้ำเกลือ</t>
  </si>
  <si>
    <t>กระป๋อง(170กรัม)</t>
  </si>
  <si>
    <t>0130</t>
  </si>
  <si>
    <t xml:space="preserve">
นอติลุสทูน่าชนิดก้อนในน้ำแร่</t>
  </si>
  <si>
    <t>0131</t>
  </si>
  <si>
    <t xml:space="preserve">
นอติลุสทูน่าแซนวิชในน้ำเกลือ</t>
  </si>
  <si>
    <t>0132</t>
  </si>
  <si>
    <t xml:space="preserve">
นอติลุสทูน่าแซนวิชในน้ำแร่</t>
  </si>
  <si>
    <t>0133</t>
  </si>
  <si>
    <t xml:space="preserve">
นอติลุสทูน่าในซอสมายองเนส</t>
  </si>
  <si>
    <t>0134</t>
  </si>
  <si>
    <t xml:space="preserve">
นอติลุสทูน่าแซนวิชในน้ำมันถั่วเหลือง</t>
  </si>
  <si>
    <t>0135</t>
  </si>
  <si>
    <t xml:space="preserve">
นอติลุสทูน่าในน้ำมันรสเผ็ด</t>
  </si>
  <si>
    <t>0136</t>
  </si>
  <si>
    <t xml:space="preserve">
นอติลุสทูน่าสเต็กน้ำมันถั่วเหลือง</t>
  </si>
  <si>
    <t>0137</t>
  </si>
  <si>
    <t xml:space="preserve">
นอติลุสไลท์ทูน่าสเต็กในน้ำแร่</t>
  </si>
  <si>
    <t>0138</t>
  </si>
  <si>
    <t xml:space="preserve">
น้ำเต้าหู้(จืด)</t>
  </si>
  <si>
    <t>แก้ว</t>
  </si>
  <si>
    <t>0139</t>
  </si>
  <si>
    <t xml:space="preserve">
นิสชินบะหมี่กึ่งสำเร็จรูปรสหมูมะนาว</t>
  </si>
  <si>
    <t>ซอง(60กรัม)</t>
  </si>
  <si>
    <t>0140</t>
  </si>
  <si>
    <t xml:space="preserve">
นิสชินบะหมี่กึ่งสำเร็จรูปรสต้มยำกุ้งแซ่บ</t>
  </si>
  <si>
    <t>0141</t>
  </si>
  <si>
    <t xml:space="preserve">
นิสชินบะหมี่แห้งกึ่งสำเร็จรูปรสไก่เผ็ดเกาหลี</t>
  </si>
  <si>
    <t>0142</t>
  </si>
  <si>
    <t xml:space="preserve">
เนสท์เล่ครันช์เวเฟอร์เวเฟอร์เคลือบรสช็อกโกแลตและถั่วลิสง</t>
  </si>
  <si>
    <t>ชิ้น(35.2กรัม)</t>
  </si>
  <si>
    <t>0143</t>
  </si>
  <si>
    <t xml:space="preserve">
เนสท์เล่เอ็กซ์ตรีมนามะพีนัทบัตเตอร์เฟลเวอร์ไอศครม</t>
  </si>
  <si>
    <t>ซอง(70กรัม)</t>
  </si>
  <si>
    <t>0144</t>
  </si>
  <si>
    <t xml:space="preserve">
บลูน้ำผสมวิตามินบี3บี6บี12และวิตามินซี200%กลิ่นซิตรัสไม่มีน้ำตาล</t>
  </si>
  <si>
    <t>1ขวด(500มล.)</t>
  </si>
  <si>
    <t>0145</t>
  </si>
  <si>
    <t xml:space="preserve">
บลูน้ำผสมวิตามินบี3บี6และวิตามินบี12กลิ่นม็อคเทลโมฮิโต้</t>
  </si>
  <si>
    <t>0146</t>
  </si>
  <si>
    <t xml:space="preserve">
เบงเบงเวเฟอร์สอดไส้ครีมและคาราเมล</t>
  </si>
  <si>
    <t>0147</t>
  </si>
  <si>
    <t xml:space="preserve">
เบนโตะปลาหมึกอบรสทรงเครื่อง</t>
  </si>
  <si>
    <t>ซอง20กรัม</t>
  </si>
  <si>
    <t>0148</t>
  </si>
  <si>
    <t xml:space="preserve">
ป๊อกกี้เพรทซ์โรสท์</t>
  </si>
  <si>
    <t>กล่อง(38กรัม)</t>
  </si>
  <si>
    <t>0149</t>
  </si>
  <si>
    <t xml:space="preserve">
ปาปริก้ามันฝรั่งทอดกรอบ</t>
  </si>
  <si>
    <t>0150</t>
  </si>
  <si>
    <t xml:space="preserve">
ปาร์ตี้มันเทศผสมทอดกรอบเคลือบเนยคาราเมล</t>
  </si>
  <si>
    <t>ซอง(30กรัม)</t>
  </si>
  <si>
    <t>0151</t>
  </si>
  <si>
    <t>ปุ้มปุ้ยปลาแมคเคอเรลทอดรสเผ็ด</t>
  </si>
  <si>
    <t>กระป๋อง(90กรัม)</t>
  </si>
  <si>
    <t>0152</t>
  </si>
  <si>
    <t xml:space="preserve">
ปุ้มปุ้ยหอยลายผัดขี้เมา</t>
  </si>
  <si>
    <t>กระป๋อง(40กรัม)</t>
  </si>
  <si>
    <t>0153</t>
  </si>
  <si>
    <t xml:space="preserve">
ปุ้มปุ้ยคั่วกลิ้งปลาแมคเคอเรล</t>
  </si>
  <si>
    <t>กระป๋อง(60กรัม)</t>
  </si>
  <si>
    <t>0154</t>
  </si>
  <si>
    <t xml:space="preserve">
ปุ้มปุ้ยฉู่ฉี่ปลาแมคเคอเรลทอด</t>
  </si>
  <si>
    <t>0155</t>
  </si>
  <si>
    <t xml:space="preserve">
ปุ้มปุ้ยปลาแมคเคอเรลในซอสมะเขือเทศเข้มข้นพิเศษ</t>
  </si>
  <si>
    <t>0156</t>
  </si>
  <si>
    <t xml:space="preserve">
ปุ้มปุ้ยปลาแมคเคอเรลราดพริก</t>
  </si>
  <si>
    <t>0157</t>
  </si>
  <si>
    <t xml:space="preserve">
ปุ้มปุ้ยหอยลายทอดรสเผ็ด</t>
  </si>
  <si>
    <t>กระป๋อง(70กรัม)</t>
  </si>
  <si>
    <t>0158</t>
  </si>
  <si>
    <t xml:space="preserve">
ปุ้มปุ้ยหอยลายผัดฉ่า</t>
  </si>
  <si>
    <t>0159</t>
  </si>
  <si>
    <t xml:space="preserve">
ปุ้มปุ้ยหอยลายผัดพริกเผา</t>
  </si>
  <si>
    <t>0160</t>
  </si>
  <si>
    <t xml:space="preserve">
ปูไทยขนมทอดกรอบ</t>
  </si>
  <si>
    <t>ห่อ36กรัม</t>
  </si>
  <si>
    <t>0161</t>
  </si>
  <si>
    <t xml:space="preserve">
โปเต้มันฝรั่งทอดกรอบ</t>
  </si>
  <si>
    <t>0162</t>
  </si>
  <si>
    <t xml:space="preserve">
พอคคาเครื่องดื่มชาเขียวสำเร็จรูปกลิ่นมะลิ</t>
  </si>
  <si>
    <t>1ขวด(250มล.)</t>
  </si>
  <si>
    <t>0163</t>
  </si>
  <si>
    <t xml:space="preserve">
พุดดิ้งเค้กครีมสด</t>
  </si>
  <si>
    <t>110g</t>
  </si>
  <si>
    <t>0164</t>
  </si>
  <si>
    <t xml:space="preserve">
เพียวริคุชาขาวน้ำเก๊กฮวยขาวพร้อมดื่มผสมชาขาว</t>
  </si>
  <si>
    <t>0165</t>
  </si>
  <si>
    <t xml:space="preserve">
โพคารี่สเวท</t>
  </si>
  <si>
    <t>0166</t>
  </si>
  <si>
    <t xml:space="preserve">
ฟันโอคุกกีแซนวิชสอดไส้ครีม</t>
  </si>
  <si>
    <t>0167</t>
  </si>
  <si>
    <t xml:space="preserve">
ฟาร์มเฮ้าส์ขนมปังเดลี่แซนด์วิชไส้ไก่หยองน้ำพริกเผา</t>
  </si>
  <si>
    <t>1ชิ้น(45กรัม)</t>
  </si>
  <si>
    <t>0168</t>
  </si>
  <si>
    <t xml:space="preserve">
ฟาร์มเฮ้าส์ขนมปังเดลี่แซนด์วิชไส้ทูน่ามายองเนส</t>
  </si>
  <si>
    <t>1ชิ้น(50กรัม)</t>
  </si>
  <si>
    <t>0169</t>
  </si>
  <si>
    <t xml:space="preserve">
ฟาร์มเฮ้าส์ขนมปังเดลี่แซนด์วิชไส้โบโลน่าหมูหยองมายองเนส</t>
  </si>
  <si>
    <t>0170</t>
  </si>
  <si>
    <t xml:space="preserve">
ฟาร์มเฮ้าส์ขนมปังเดลี่แซนด์วิชไส้ปูอัดมายองเนส</t>
  </si>
  <si>
    <t>0171</t>
  </si>
  <si>
    <t xml:space="preserve">
ฟาร์มเฮ้าส์ขนมปังเดลี่แซนด์วิชไส้หมูหยองมายองเนส</t>
  </si>
  <si>
    <t>0172</t>
  </si>
  <si>
    <t xml:space="preserve">
ฟาร์มเฮ้าส์ขนมปังตัดขอบ</t>
  </si>
  <si>
    <t>2แผ่น(55กรัม)</t>
  </si>
  <si>
    <t>0173</t>
  </si>
  <si>
    <t xml:space="preserve">
ฟาร์มเฮ้าส์ขนมปังบัตเตอร์สก็อต</t>
  </si>
  <si>
    <t>2แผ่น(62.5กรัม)</t>
  </si>
  <si>
    <t>0174</t>
  </si>
  <si>
    <t xml:space="preserve">
ฟาร์มเฮ้าส์ขนมปังแพเนยสด</t>
  </si>
  <si>
    <t>1ถุง(46กรัม)</t>
  </si>
  <si>
    <t>0175</t>
  </si>
  <si>
    <t xml:space="preserve">
ฟาร์มเฮ้าส์ขนมปังแพเผือก</t>
  </si>
  <si>
    <t>1ซอง(46กรัม)</t>
  </si>
  <si>
    <t>0176</t>
  </si>
  <si>
    <t xml:space="preserve">
ฟาร์มเฮ้าส์ขนมปังแพรสโกโก้</t>
  </si>
  <si>
    <t>0177</t>
  </si>
  <si>
    <t xml:space="preserve">
ฟาร์มเฮ้าส์ขนมปังแพรสมะพร้าวใบเตย</t>
  </si>
  <si>
    <t>0178</t>
  </si>
  <si>
    <t xml:space="preserve">
ฟาร์มเฮ้าส์ขนมปังไส้หมูหยองมายองเนส</t>
  </si>
  <si>
    <t>1ชิ้น(60กรัม)</t>
  </si>
  <si>
    <t>0179</t>
  </si>
  <si>
    <t xml:space="preserve">
ฟาร์มเฮ้าส์ขนมปังโฮลวีทชนิดเนื้อละเอียด</t>
  </si>
  <si>
    <t>2แผ่น(50กรัม)</t>
  </si>
  <si>
    <t>0180</t>
  </si>
  <si>
    <t xml:space="preserve">
ฟาร์มเฮ้าส์ขนมปังโฮลวีท</t>
  </si>
  <si>
    <t>0181</t>
  </si>
  <si>
    <t xml:space="preserve">
ฟาร์มเฮ้าส์แซนด์วิชเค้กกลิ่นใบเตย</t>
  </si>
  <si>
    <t>1ซอง(40กรัม)</t>
  </si>
  <si>
    <t>0182</t>
  </si>
  <si>
    <t xml:space="preserve">
ฟาร์มเฮ้าส์แซนด์วิชเค้กกลิ่นวานิลลา</t>
  </si>
  <si>
    <t>0183</t>
  </si>
  <si>
    <t xml:space="preserve">
ฟาร์มเฮ้าส์แซนด์วิชเค้กรสกาแฟ</t>
  </si>
  <si>
    <t>0184</t>
  </si>
  <si>
    <t xml:space="preserve">
ฟาร์มเฮ้าส์แซนด์วิชไส้ทูน่ามายองเนส</t>
  </si>
  <si>
    <t>1ซอง(65กรัม)</t>
  </si>
  <si>
    <t>0185</t>
  </si>
  <si>
    <t xml:space="preserve">
ฟาร์มเฮ้าส์แซนด์วิชไส้ปูอัดมายองเนส</t>
  </si>
  <si>
    <t>0186</t>
  </si>
  <si>
    <t xml:space="preserve">
ฟาร์มเฮ้าส์แซนด์วิชไส้หมูหยองมายองเนส</t>
  </si>
  <si>
    <t>0187</t>
  </si>
  <si>
    <t xml:space="preserve">
ฟาร์มเฮ้าส์โดรายากิไส้ครีมอัลมอนด์</t>
  </si>
  <si>
    <t>1ซอง(60กรัม)</t>
  </si>
  <si>
    <t>0188</t>
  </si>
  <si>
    <t xml:space="preserve">
ฟาร์มเฮ้าส์โดรายากิไส้คัสตาร์ดครีม</t>
  </si>
  <si>
    <t>0189</t>
  </si>
  <si>
    <t xml:space="preserve">
ฟาร์มเฮ้าส์รอยัล12เกรน</t>
  </si>
  <si>
    <t>2แผ่น(71กรัม)</t>
  </si>
  <si>
    <t>0190</t>
  </si>
  <si>
    <t xml:space="preserve">
ฟาร์มเฮ้าส์รอยัลโฮลวีต</t>
  </si>
  <si>
    <t>1แผ่น(57กรัม)</t>
  </si>
  <si>
    <t>0191</t>
  </si>
  <si>
    <t xml:space="preserve">
ฟาร์มเฮ้าส์สวีทแซนด์วิชแซนด์วิชไส้ครีมนมเนยอัลมอนด์</t>
  </si>
  <si>
    <t>0192</t>
  </si>
  <si>
    <t xml:space="preserve">
ฟาร์มเฮ้าส์สวีทแซนด์วิชแซนด์วิชไส้ช็อกโกแลต</t>
  </si>
  <si>
    <t>1ซอง(45กรัม)</t>
  </si>
  <si>
    <t>0193</t>
  </si>
  <si>
    <t xml:space="preserve">
เฟอเรโรรอชเชอร์ช็อกโกแลตนมผสมเกล็ดเฮเซลนัทสอดไส้ครีมและเฮเซลนัท</t>
  </si>
  <si>
    <t>แพ็ค(3กรัม)</t>
  </si>
  <si>
    <t>0194</t>
  </si>
  <si>
    <t xml:space="preserve">
โฟรโมสต์นมยูเอชทีพร่องมันเนย</t>
  </si>
  <si>
    <t>กล่อง225มิลลิลิตร</t>
  </si>
  <si>
    <t>0195</t>
  </si>
  <si>
    <t xml:space="preserve">
โฟรโมสต์นมยูเอชทีรสจืด</t>
  </si>
  <si>
    <t>0196</t>
  </si>
  <si>
    <t xml:space="preserve">
โฟรโมสต์นมยูเอชทีรสช็อกโกแลต</t>
  </si>
  <si>
    <t>0197</t>
  </si>
  <si>
    <t xml:space="preserve">
โฟรโมสต์นมยูเอชทีรสสตรอเบอร์รี่</t>
  </si>
  <si>
    <t>0198</t>
  </si>
  <si>
    <t xml:space="preserve">
โฟรโมสต์นมยูเอชทีรสหวาน</t>
  </si>
  <si>
    <t>0199</t>
  </si>
  <si>
    <t xml:space="preserve">
โฟร์โมสต์นมยูเอชทีรสซ็อกโกแลต</t>
  </si>
  <si>
    <t>1กล่อง225cc</t>
  </si>
  <si>
    <t>0200</t>
  </si>
  <si>
    <t xml:space="preserve">
มงกุฎทะเลปลาซาร์ดีนในซอสมะเขือเทศ</t>
  </si>
  <si>
    <t>กระป๋อง(145กรัม)</t>
  </si>
  <si>
    <t>0201</t>
  </si>
  <si>
    <t xml:space="preserve">
มโนห์ราข้าวเกรียบปู</t>
  </si>
  <si>
    <t>หน่วยบริโภค75กรัม</t>
  </si>
  <si>
    <t>0202</t>
  </si>
  <si>
    <t xml:space="preserve">
มาชิตะสาหร่ายทะเลอบกรอบสไตล์เกาหลีรสสไปซี่</t>
  </si>
  <si>
    <t>ซอง15กรัม</t>
  </si>
  <si>
    <t>0203</t>
  </si>
  <si>
    <t xml:space="preserve">
มาชิตะสาหร่ายทะเลอบกรอบสไตล์เกาหลีรสออริจินัล</t>
  </si>
  <si>
    <t>0204</t>
  </si>
  <si>
    <t xml:space="preserve">
มาม่าคัพรสต้มยำกุ้ง</t>
  </si>
  <si>
    <t>ถ้วย(60กรัม)</t>
  </si>
  <si>
    <t>0205</t>
  </si>
  <si>
    <t xml:space="preserve">
มาม่าคัพรสต้มยำกุ้งน้ำข้น</t>
  </si>
  <si>
    <t>0206</t>
  </si>
  <si>
    <t xml:space="preserve">
มาม่าคัพรสแกงเขียวหวานไก่</t>
  </si>
  <si>
    <t>1ซอง(55กรัม)</t>
  </si>
  <si>
    <t>0207</t>
  </si>
  <si>
    <t xml:space="preserve">
มาลีเงาะในน้ำเชื่อม</t>
  </si>
  <si>
    <t>1กระป๋อง(234กรัมรวมน้ำเชื่อม)</t>
  </si>
  <si>
    <t>0208</t>
  </si>
  <si>
    <t xml:space="preserve">
มินิคอกเทลบาร์บีคิวตราซีพี</t>
  </si>
  <si>
    <t>0209</t>
  </si>
  <si>
    <t xml:space="preserve">
มินิทเมดพัลพิน้ำส้มผสมเนื้อส้ม</t>
  </si>
  <si>
    <t>ขวด(335มล.)</t>
  </si>
  <si>
    <t>0210</t>
  </si>
  <si>
    <t xml:space="preserve">
เมจินมพาสเจอร์ไรส์กลิ่นกล้วย</t>
  </si>
  <si>
    <t>0211</t>
  </si>
  <si>
    <t xml:space="preserve">
เมจินมพาสเจอร์ไรส์โกลด์แม็กซ์</t>
  </si>
  <si>
    <t>0212</t>
  </si>
  <si>
    <t xml:space="preserve">
เมจินมพาสเจอร์ไรส์บีคอมเพล็กซ์</t>
  </si>
  <si>
    <t>1ขวด(200มล.)</t>
  </si>
  <si>
    <t>0213</t>
  </si>
  <si>
    <t xml:space="preserve">
เมจินมพาสเจอร์ไรส์ปราศจากน้ำตาลแลคโตสสูตรไขมัน0%</t>
  </si>
  <si>
    <t>แก้ว(200มล.)</t>
  </si>
  <si>
    <t>0214</t>
  </si>
  <si>
    <t xml:space="preserve">
เมจินมพาสเจอร์ไรส์ปราศจากน้ำตาลแลคโตส</t>
  </si>
  <si>
    <t>0215</t>
  </si>
  <si>
    <t xml:space="preserve">
เมจินมพาสเจอร์ไรส์รสช็อกโกแลตมอลต์</t>
  </si>
  <si>
    <t>0216</t>
  </si>
  <si>
    <t xml:space="preserve">
เมจิโปร-ซีโยเกิร์ตพร้อมดื่มแบบช็อต</t>
  </si>
  <si>
    <t>1ขวด(100มล.)</t>
  </si>
  <si>
    <t>0217</t>
  </si>
  <si>
    <t xml:space="preserve">
เมจิบราวน์โยเกิร์ตรสคาราเมลผสมบุก</t>
  </si>
  <si>
    <t>1ถ้วย(135ก.)</t>
  </si>
  <si>
    <t>0218</t>
  </si>
  <si>
    <t xml:space="preserve">
แม็กนั่มคลาสสิค</t>
  </si>
  <si>
    <t>แท่ง</t>
  </si>
  <si>
    <t>0219</t>
  </si>
  <si>
    <t xml:space="preserve">
แม็กนั่มไวท์อัลมอนด์</t>
  </si>
  <si>
    <t>0220</t>
  </si>
  <si>
    <t xml:space="preserve">
แม็กนั่มอัลมอนด์</t>
  </si>
  <si>
    <t>0221</t>
  </si>
  <si>
    <t xml:space="preserve">
แม็กนั่มเฮเซลนัทลักซ์</t>
  </si>
  <si>
    <t>0222</t>
  </si>
  <si>
    <t xml:space="preserve">
แมนซั่มเครื่องดื่มผสมวิตามินบีรวมวิตามินซีและสังกะสี</t>
  </si>
  <si>
    <t>ขวด(450มล.)</t>
  </si>
  <si>
    <t>0223</t>
  </si>
  <si>
    <t xml:space="preserve">
โมรินากะดาร์สมิลค์ช็อกโกแลตนม</t>
  </si>
  <si>
    <t>กล่อง42กรัม</t>
  </si>
  <si>
    <t>0224</t>
  </si>
  <si>
    <t xml:space="preserve">
ไมโลข้าวสาลีโฮลเกรนชนิดแท่ง</t>
  </si>
  <si>
    <t>1แท่ง(23.5กรัม)</t>
  </si>
  <si>
    <t>0225</t>
  </si>
  <si>
    <t xml:space="preserve">
ยาคูลท์</t>
  </si>
  <si>
    <t>0226</t>
  </si>
  <si>
    <t xml:space="preserve">
เย็นเย็นเครื่องดื่มน้ำจับเลี้ยง</t>
  </si>
  <si>
    <t>ขวด40มิลลิลิตร</t>
  </si>
  <si>
    <t>0227</t>
  </si>
  <si>
    <t xml:space="preserve">
โยเกิร์ตพร้อมดื่มเมจิบัลแกเรียรสกลมกล่อม</t>
  </si>
  <si>
    <t>1ขวด(150มล.)</t>
  </si>
  <si>
    <t>0228</t>
  </si>
  <si>
    <t xml:space="preserve">
โยเกิร์ตพร้อมดื่มเมจิบัลแกเรียรสไวลด์เบอร์รี</t>
  </si>
  <si>
    <t>0229</t>
  </si>
  <si>
    <t xml:space="preserve">
โยเกิร์ตพร้อมดื่มเมจิบัลแกเรียสูตรไขมัน0%ผสมว่านหางจระเข้</t>
  </si>
  <si>
    <t>0230</t>
  </si>
  <si>
    <t xml:space="preserve">
โยเกิร์ตพร้อมดื่มเมจิบัลแกเรียสูตรไขมัน0%รสไลท์แอนด์มายด์</t>
  </si>
  <si>
    <t>0231</t>
  </si>
  <si>
    <t xml:space="preserve">
โยเกิร์ตพร้อมดื่มเมจิบัลแกเรียสูตรไขมัน0%รสส้มยูซุผสมเกล็ดส้ม</t>
  </si>
  <si>
    <t>0232</t>
  </si>
  <si>
    <t xml:space="preserve">
โยเกิร์ตเมจิกลิ่นองุ่นมัสแคทผสมอโลเวร่า</t>
  </si>
  <si>
    <t>0233</t>
  </si>
  <si>
    <t xml:space="preserve">
โยเกิร์ตเมจิบัลแกเรียรสกลมกล่อม</t>
  </si>
  <si>
    <t>1ถ้วย(110ก.)</t>
  </si>
  <si>
    <t>0234</t>
  </si>
  <si>
    <t xml:space="preserve">
โยเกิร์ตเมจิบัลแกเรียรสโกลเด้นฮันนี</t>
  </si>
  <si>
    <t>0235</t>
  </si>
  <si>
    <t xml:space="preserve">
โยเกิร์ตเมจิบัลแกเรียรสธรรมชาติ</t>
  </si>
  <si>
    <t>0236</t>
  </si>
  <si>
    <t xml:space="preserve">
โยเกิร์ตเมจิบัลแกเรียสูตรไขมัน0%รสกลมกล่อม</t>
  </si>
  <si>
    <t>0237</t>
  </si>
  <si>
    <t xml:space="preserve">
โยเกิร์ตเมจิมิกซ์เบอร์รี</t>
  </si>
  <si>
    <t>0238</t>
  </si>
  <si>
    <t xml:space="preserve">
โยเกิร์ตเมจิรสธรรมชาติ</t>
  </si>
  <si>
    <t>1กล่อง(135ก.)</t>
  </si>
  <si>
    <t>0239</t>
  </si>
  <si>
    <t xml:space="preserve">
โยเกิร์ตเมจิรสพีชผสมวุ้นมะพร้าว</t>
  </si>
  <si>
    <t>ถ้วย(135ก.)</t>
  </si>
  <si>
    <t>0240</t>
  </si>
  <si>
    <t xml:space="preserve">
โยเกิร์ตเมจิรสสตรอเบอร์รี่</t>
  </si>
  <si>
    <t>ถ้วย(90ก.)</t>
  </si>
  <si>
    <t>0241</t>
  </si>
  <si>
    <t xml:space="preserve">
โยเกิร์ตเมจิรสองุ่นผสมวุ้นมะพร้าว</t>
  </si>
  <si>
    <t>0242</t>
  </si>
  <si>
    <t xml:space="preserve">
โยเกิร์ตเมจิรสออริจินัล</t>
  </si>
  <si>
    <t>0243</t>
  </si>
  <si>
    <t xml:space="preserve">
โยเกิร์ตเมจิวุ้นมะพร้าว</t>
  </si>
  <si>
    <t>0244</t>
  </si>
  <si>
    <t xml:space="preserve">
โยเกิร์ตเมจิสูตรไขมัน0%รสสตรอเบอร์รี</t>
  </si>
  <si>
    <t>0245</t>
  </si>
  <si>
    <t xml:space="preserve">
โยเกิร์ตเมจิสูตรไขมัน0%รสออริจินัล</t>
  </si>
  <si>
    <t>0246</t>
  </si>
  <si>
    <t xml:space="preserve">
ริทซ์แครกเกอร์รสชีส</t>
  </si>
  <si>
    <t>ห่อ120กรัม</t>
  </si>
  <si>
    <t>0247</t>
  </si>
  <si>
    <t xml:space="preserve">
เรดดี้โกจิเบอร์รี่เครื่องดื่มผสมกาแฟอีน</t>
  </si>
  <si>
    <t>ขวด(150มล.)</t>
  </si>
  <si>
    <t>0248</t>
  </si>
  <si>
    <t xml:space="preserve">
โรซ่าปลาซาร์ดีนในซอสมะเขือเทศ</t>
  </si>
  <si>
    <t>0249</t>
  </si>
  <si>
    <t xml:space="preserve">
โรซ่าปลาแมคเคอเรลทอดราดพริก</t>
  </si>
  <si>
    <t>กระป๋อง(140กรัม)</t>
  </si>
  <si>
    <t>0250</t>
  </si>
  <si>
    <t xml:space="preserve">
โรซ่าปลาแมคเคอเรลในซอสมะเขือ</t>
  </si>
  <si>
    <t>0251</t>
  </si>
  <si>
    <t xml:space="preserve">
ลินด์สวิสคลาสสิคดาร์กช็อกโแลตสอดไส้เฮเซลนัท</t>
  </si>
  <si>
    <t>กล่อง(100กรัม)</t>
  </si>
  <si>
    <t>0252</t>
  </si>
  <si>
    <t xml:space="preserve">
เลย์มันฝรั่งแท้ทอดกรอบแผ่นเรียบรสซาวครีมและหัวหอม</t>
  </si>
  <si>
    <t>ถุง(75กรัม)</t>
  </si>
  <si>
    <t>0253</t>
  </si>
  <si>
    <t xml:space="preserve">
โลตัสขนมรูปน่องไก่รสบาร์บีคิวเกาหลีผสมสาหร่ายตราดอกบัว</t>
  </si>
  <si>
    <t>ซอง115กรัม</t>
  </si>
  <si>
    <t>0254</t>
  </si>
  <si>
    <t xml:space="preserve">
วิตมอรส์น้ำวิตามินซีพลัส200%รสเลมอนเนต</t>
  </si>
  <si>
    <t>ขวด(470มล.)</t>
  </si>
  <si>
    <t>0255</t>
  </si>
  <si>
    <t xml:space="preserve">
วิตอะเดย์วิตามินวอเตอร์เครื่องดื่มน้ำเก๊กฮวยผสมวิตามินบีรวม100%</t>
  </si>
  <si>
    <t>ขวด(480มล.)</t>
  </si>
  <si>
    <t>0256</t>
  </si>
  <si>
    <t xml:space="preserve">
วี-บูสท์เครื่องดื่มน้ำรสเลมอน</t>
  </si>
  <si>
    <t>0257</t>
  </si>
  <si>
    <t xml:space="preserve">
วู้ดดี้ซี+ล็อคเครื่องดื่มวิตามินซีกลิ่นเลมอน</t>
  </si>
  <si>
    <t>0258</t>
  </si>
  <si>
    <t xml:space="preserve">
ไวไวควิกแสบเอ็กซ์ตรีมบะหมี่กึ่งสำเร็จรูปรสต้มโคล้ง</t>
  </si>
  <si>
    <t>0259</t>
  </si>
  <si>
    <t xml:space="preserve">
ไวไวควิกแสบเอ็กซ์ตรีมบะหมี่กึ่งสำเร็จรูปรสต้มยำมันกุ้ง</t>
  </si>
  <si>
    <t>0260</t>
  </si>
  <si>
    <t xml:space="preserve">
ไวไวบะหมี่กึ่งสำเร็จรูปรสเป็ดพะโล้</t>
  </si>
  <si>
    <t>0261</t>
  </si>
  <si>
    <t xml:space="preserve">
ไวไวบะหมี่กึ่งสำเร็จรูปรสหมูสับต้มยำ</t>
  </si>
  <si>
    <t>0262</t>
  </si>
  <si>
    <t xml:space="preserve">
ไวไวบะหมี่กึ่งสำเร็จรูปรสหอยลายผัดฉ่า</t>
  </si>
  <si>
    <t>ชาม(70กรัม)</t>
  </si>
  <si>
    <t>0263</t>
  </si>
  <si>
    <t xml:space="preserve">
ไวไวบะหมี่กึ่งสำเร็จรูปปรุงสำเร็จ</t>
  </si>
  <si>
    <t>0264</t>
  </si>
  <si>
    <t xml:space="preserve">
ไวไวสูตรดั้งเดิมบะหมี่กึ่งสำเร็จรูปรสต้มยำ</t>
  </si>
  <si>
    <t>0265</t>
  </si>
  <si>
    <t xml:space="preserve">
ไวไวเส้นหมี่กึ่งสำเร็จรูปรสหมูสับ</t>
  </si>
  <si>
    <t>0266</t>
  </si>
  <si>
    <t xml:space="preserve">
ไวไวเส้นหมี่กึ่งสำเร็จรูปปรุงรส</t>
  </si>
  <si>
    <t>0267</t>
  </si>
  <si>
    <t xml:space="preserve">
ไวไวซองรสปรุงสำเร็จ</t>
  </si>
  <si>
    <t>0268</t>
  </si>
  <si>
    <t xml:space="preserve">
สนิกเกอร์สถั่วลิสงคาราเมลและนูกัตเคลือบช็อกโกแลตนม</t>
  </si>
  <si>
    <t>แท่ง51กรัม</t>
  </si>
  <si>
    <t>0269</t>
  </si>
  <si>
    <t xml:space="preserve">
สแน็คแจ๊คขนมถั่วลันเตาอบกรอบรสดั้งเดิม</t>
  </si>
  <si>
    <t>0270</t>
  </si>
  <si>
    <t xml:space="preserve">
สปอนเซอร์ออริจินัล</t>
  </si>
  <si>
    <t>0271</t>
  </si>
  <si>
    <t xml:space="preserve">
สลัดผัก3สีอกไก่และไข่ต้ม</t>
  </si>
  <si>
    <t>ถ้วย(125กรัม)</t>
  </si>
  <si>
    <t>0272</t>
  </si>
  <si>
    <t xml:space="preserve">
สันในไก่นุ่มย่างถ่านตราซีพีดีไลท์</t>
  </si>
  <si>
    <t>แพ็ค(84กรัม)</t>
  </si>
  <si>
    <t>0273</t>
  </si>
  <si>
    <t xml:space="preserve">
สามแม่ครัวปลาซาร์ดีนในซอสมะเขือเทศ</t>
  </si>
  <si>
    <t>0274</t>
  </si>
  <si>
    <t xml:space="preserve">
สิงห์ยูซุเลมอนโซดา</t>
  </si>
  <si>
    <t>กระป๋อง(330มล.)</t>
  </si>
  <si>
    <t>0275</t>
  </si>
  <si>
    <t xml:space="preserve">
สิงห์เลมอนโซดา</t>
  </si>
  <si>
    <t>0276</t>
  </si>
  <si>
    <t xml:space="preserve">
อกไก่นุ่มกระเทียมพริกสด</t>
  </si>
  <si>
    <t>ซอง(90กรัม)</t>
  </si>
  <si>
    <t>0277</t>
  </si>
  <si>
    <t xml:space="preserve">
อกไก่นุ่ม</t>
  </si>
  <si>
    <t>0278</t>
  </si>
  <si>
    <t xml:space="preserve">
อกไก่นุ่มรสโยเกิร์ตเลมอน</t>
  </si>
  <si>
    <t>0279</t>
  </si>
  <si>
    <t xml:space="preserve">
อาร์เชนอลบัตเตอร์คุกกี</t>
  </si>
  <si>
    <t>กล่อง100กรัม</t>
  </si>
  <si>
    <t>0280</t>
  </si>
  <si>
    <t xml:space="preserve">
อาริงาโตข้าวเกรียบปลาหมึกอบกรอบ</t>
  </si>
  <si>
    <t>ห่อ70กรัม</t>
  </si>
  <si>
    <t>0281</t>
  </si>
  <si>
    <t xml:space="preserve">
อิชิตันกรีนทีน้ำชาเขียวจากใบชาออร์แกนิคผสมจมูกข้าวญี่ปุ่น</t>
  </si>
  <si>
    <t>ขวด420มล.</t>
  </si>
  <si>
    <t>0282</t>
  </si>
  <si>
    <t xml:space="preserve">
อิชิตันกรีนทีน้ำชาเขียวจากใบชาออร์แกนิครสต้นตำรับผสมสารสกัดจากดอกชา</t>
  </si>
  <si>
    <t>1ขวด(420มล.)</t>
  </si>
  <si>
    <t>0283</t>
  </si>
  <si>
    <t xml:space="preserve">
อิโตเอ็นชาเขียวกลิ่นมะลิสูตรไม่มีน้ำตาล</t>
  </si>
  <si>
    <t>0284</t>
  </si>
  <si>
    <t xml:space="preserve">
เอ็มพลัสเครื่องดื่มเกลือแร่</t>
  </si>
  <si>
    <t>0285</t>
  </si>
  <si>
    <t xml:space="preserve">
เอ็มแอนด์เอ็มช็อกโกแลตนมเคลือบน้ำตาล</t>
  </si>
  <si>
    <t>0286</t>
  </si>
  <si>
    <t xml:space="preserve">
โอริโอ้คุกกี้รสครีม</t>
  </si>
  <si>
    <t>หน่วยบริโภค29.4กรัม(3ชิ้น)</t>
  </si>
  <si>
    <t>0287</t>
  </si>
  <si>
    <t xml:space="preserve">
โออิโอฉะชาเขียวสูตรไม่มีน้ำตาล</t>
  </si>
  <si>
    <t>0288</t>
  </si>
  <si>
    <t xml:space="preserve">
โออิชิกรีนทีเครื่องดื่มชาเขียวสไตล์ญี่ปุ่นกลิ่นองุ่นเคียวโฮผสมวุ้นมะพร้าว</t>
  </si>
  <si>
    <t>ขวด(380ml.)</t>
  </si>
  <si>
    <t>0289</t>
  </si>
  <si>
    <t xml:space="preserve">
โออิชิกรีนทีน้ำชาเขียวสไตล์ญี่ปุ่นรสน้ำผึ้งผสมมะนาวสูตรดับเบิ้ลเลมอน</t>
  </si>
  <si>
    <t>ขวด(400ml.)</t>
  </si>
  <si>
    <t>0290</t>
  </si>
  <si>
    <t xml:space="preserve">
โออิชิโกลด์น้ำชาเขียวญี่ปุ่นคาบูเซฉะสูตรไม่มีน้ำตาล</t>
  </si>
  <si>
    <t>0291</t>
  </si>
  <si>
    <t xml:space="preserve">
โออิชิโกลด์น้ำชาเขียวญี่ปุ่นสูตรเกียวคุโระดีไลท์</t>
  </si>
  <si>
    <t>0292</t>
  </si>
  <si>
    <t xml:space="preserve">
ไอศกรีมดัดแปลงกลิ่นครีมผสมชิ้นคุกกี้โอรีโอประกบด้วยบิสกิตโอริโอ</t>
  </si>
  <si>
    <t>ชิ้น(60กรัม)</t>
  </si>
  <si>
    <t>0293</t>
  </si>
  <si>
    <t xml:space="preserve">
ฮานามิข้าวเกรียบกุ้ง</t>
  </si>
  <si>
    <t>ห่อ30กรัม</t>
  </si>
  <si>
    <t>0294</t>
  </si>
  <si>
    <t>ฮาริโบโกลด์แบร์</t>
  </si>
  <si>
    <t>ห่อ(100กรัม)</t>
  </si>
  <si>
    <t>0295</t>
  </si>
  <si>
    <t>ฮาริโบแฮปปี้โคล่า</t>
  </si>
  <si>
    <t>0296</t>
  </si>
  <si>
    <t>ฮูเร่โปรตีนเชคปราศจากน้ำตาลแลคโตสรสจืด</t>
  </si>
  <si>
    <t>ขวด(340ml.)</t>
  </si>
  <si>
    <t>0297</t>
  </si>
  <si>
    <t>ฮูเร่โปรตีนเชคปราศจากน้ำตาลแลคโตสรสช๊อกโกแลต</t>
  </si>
  <si>
    <t>0298</t>
  </si>
  <si>
    <t>เฮอร์ชีส์ครีมมีมิลค์ช็อกโกแลตช็อกโกแลตนม</t>
  </si>
  <si>
    <t>ชิ้น(15กรัม)</t>
  </si>
  <si>
    <t>0299</t>
  </si>
  <si>
    <t>เฮอร์ชีส์นักเก็ตช็อกโกแลตนม</t>
  </si>
  <si>
    <t>ชิ้น(56กรัม)</t>
  </si>
  <si>
    <t>0300</t>
  </si>
  <si>
    <t>แฮมโบโลน่าพริกตราซีพี</t>
  </si>
  <si>
    <t>0301</t>
  </si>
  <si>
    <t>แฮมหมูตราซีพี</t>
  </si>
  <si>
    <t>แพ็ค(135กรัม)</t>
  </si>
  <si>
    <t>0302</t>
  </si>
  <si>
    <t>ข้าวผัดอเมริกัน</t>
  </si>
  <si>
    <t>กล่อง</t>
  </si>
  <si>
    <t>0303</t>
  </si>
  <si>
    <t>ผัดมักกะโรนีไก่</t>
  </si>
  <si>
    <t>0304</t>
  </si>
  <si>
    <t>ข้าวไก่ทอดซอสตัตสึโอะ</t>
  </si>
  <si>
    <t>0305</t>
  </si>
  <si>
    <t>ข้าผัดคะน้าปลาเค็ม</t>
  </si>
  <si>
    <t>0306</t>
  </si>
  <si>
    <t>ข้าวไก่ผัดเทอริยากิ</t>
  </si>
  <si>
    <t>0307</t>
  </si>
  <si>
    <t>ข้าวแกงเขียวหวานไข่เจียว</t>
  </si>
  <si>
    <t>0308</t>
  </si>
  <si>
    <t>ข้าวไก่ย่างถ่าน</t>
  </si>
  <si>
    <t>0309</t>
  </si>
  <si>
    <t>ข้าวหมูย่างเกลือ</t>
  </si>
  <si>
    <t>0310</t>
  </si>
  <si>
    <t>ข้าวผัดไก่เกาหลี</t>
  </si>
  <si>
    <t>0311</t>
  </si>
  <si>
    <t>ข้าวไข่เจียวทรงเครื่อง</t>
  </si>
  <si>
    <t>0312</t>
  </si>
  <si>
    <t>โอ​ยา​โก​ะด้ง</t>
  </si>
  <si>
    <t>0313</t>
  </si>
  <si>
    <t>ผัดไทย</t>
  </si>
  <si>
    <t>0314</t>
  </si>
  <si>
    <t>ข้าวพะแนงหมูไข่เจียว</t>
  </si>
  <si>
    <t>0315</t>
  </si>
  <si>
    <t>ข้าวผัดกุ้ง</t>
  </si>
  <si>
    <t>0316</t>
  </si>
  <si>
    <t>ข้าวหมูซีอิ๊วไข่เจียว</t>
  </si>
  <si>
    <t>0317</t>
  </si>
  <si>
    <t>สปาเก็ตตี้ขี้เมาหมู</t>
  </si>
  <si>
    <t>0318</t>
  </si>
  <si>
    <t>ข้าวกะเพราไก่ไข่ดาว</t>
  </si>
  <si>
    <t>0319</t>
  </si>
  <si>
    <t>ข้าวไก่กระเทียม</t>
  </si>
  <si>
    <t>0320</t>
  </si>
  <si>
    <t>ข้าวกระเพราะหมู</t>
  </si>
  <si>
    <t>0321</t>
  </si>
  <si>
    <t>ข้าวกะเพรากุ้ง</t>
  </si>
  <si>
    <t>0322</t>
  </si>
  <si>
    <t>ข้าวปลาราดพริก</t>
  </si>
  <si>
    <t>0323</t>
  </si>
  <si>
    <t>ยำอกไก่ย่าง</t>
  </si>
  <si>
    <t>0324</t>
  </si>
  <si>
    <t>ดับเบิ้ลแซนวิชแฮมชีสและผักโขม</t>
  </si>
  <si>
    <t>ซอง</t>
  </si>
  <si>
    <t>0325</t>
  </si>
  <si>
    <t>แซนวิชครัวซองทูน่าแซลมอน</t>
  </si>
  <si>
    <t>0326</t>
  </si>
  <si>
    <t>เบอร์เกอร์หมู</t>
  </si>
  <si>
    <t>ชิ้น</t>
  </si>
  <si>
    <t>0327</t>
  </si>
  <si>
    <t>เกี๊ยวลุยสวน หมูผสมไก่ ตราซีพี</t>
  </si>
  <si>
    <t>0328</t>
  </si>
  <si>
    <t>ไก่ห่อสาหร่าย ซีพี</t>
  </si>
  <si>
    <t>0329</t>
  </si>
  <si>
    <t>โมจิชูครีม</t>
  </si>
  <si>
    <t>ชิ้น(64 กรัม)</t>
  </si>
  <si>
    <t>0330</t>
  </si>
  <si>
    <t>สเต็กไก่ย่างถ่านพริกไทยดำ - ซีพี</t>
  </si>
  <si>
    <t>0331</t>
  </si>
  <si>
    <t>เบอร์ริโต้แฮมชีส</t>
  </si>
  <si>
    <t>ซอง(92กรัม)</t>
  </si>
  <si>
    <t>0332</t>
  </si>
  <si>
    <t>เกี๊ยวซอสญี่ปุ่น - ซีพี</t>
  </si>
  <si>
    <t>ซอง(110กรัม)</t>
  </si>
  <si>
    <t>0333</t>
  </si>
  <si>
    <t>บลูเบอร์รี่ชีสพาย - ezysweet</t>
  </si>
  <si>
    <t>ชิน(75กรัม)</t>
  </si>
  <si>
    <t>0334</t>
  </si>
  <si>
    <t>เลอแปงบานาน่า</t>
  </si>
  <si>
    <t xml:space="preserve">ชิ้น(35 กรัม) </t>
  </si>
  <si>
    <t>0335</t>
  </si>
  <si>
    <t>เบอร์เกอร์ ข้าวกล้องไก่แซ่บ</t>
  </si>
  <si>
    <t>0336</t>
  </si>
  <si>
    <t>คลาสสิกแซนวิส หมูยาร์บีคิว</t>
  </si>
  <si>
    <t>0337</t>
  </si>
  <si>
    <t>ดับเบิ้ลครัวซองค์ ผักโขมแฮม</t>
  </si>
  <si>
    <t>0338</t>
  </si>
  <si>
    <t>สปาเก็ตตี้คาโบนาร่า</t>
  </si>
  <si>
    <t>0339</t>
  </si>
  <si>
    <t>ไก่ย่างบุลโกกิ</t>
  </si>
  <si>
    <t>0340</t>
  </si>
  <si>
    <t>ไก่ย่างซอสญี่ปุ่น</t>
  </si>
  <si>
    <t>0341</t>
  </si>
  <si>
    <t>ไมโล ยูเอชที</t>
  </si>
  <si>
    <t>กล่อง(180มิลลิลิตร)</t>
  </si>
  <si>
    <t>0342</t>
  </si>
  <si>
    <t>โอริโอ้ไอศกรีมสติ๊ก</t>
  </si>
  <si>
    <t>0343</t>
  </si>
  <si>
    <t>ไอศกรีมวอลล์กลิ่นวนิลา</t>
  </si>
  <si>
    <t>ชิ้น(160กรัม)</t>
  </si>
  <si>
    <t>0344</t>
  </si>
  <si>
    <t>วอลล์ คอร์นเนตโต เดวิลส์ &amp; แองเจิลส์</t>
  </si>
  <si>
    <t>0345</t>
  </si>
  <si>
    <t>วอลล์ ไอศกรีมโอวัลตินไวท์มอลต์ครั้นซี่</t>
  </si>
  <si>
    <t>ชิ้น(75กรัม)</t>
  </si>
  <si>
    <t>0346</t>
  </si>
  <si>
    <t>ฮาเก้นดาส ไอศกรีมแท่งรสคุกกี้แอนด์ครีม</t>
  </si>
  <si>
    <t>ชิ้น(70มิลลิลิตร)</t>
  </si>
  <si>
    <t>0347</t>
  </si>
  <si>
    <t>ไมโล ไพท์ (เทคโฮม)</t>
  </si>
  <si>
    <t>กล่อง(52กรัม)</t>
  </si>
  <si>
    <t>0348</t>
  </si>
  <si>
    <t>โอริโอ้ ไพท์ (เทคโฮม)</t>
  </si>
  <si>
    <t>gender</t>
  </si>
  <si>
    <t>age</t>
  </si>
  <si>
    <t>cal</t>
  </si>
  <si>
    <t>fat_percent</t>
  </si>
  <si>
    <t>carb_low_min</t>
  </si>
  <si>
    <t>carb_low_max</t>
  </si>
  <si>
    <t>carb_light_min</t>
  </si>
  <si>
    <t>carb_light_max</t>
  </si>
  <si>
    <t>carb_med_min</t>
  </si>
  <si>
    <t>carb_med_max</t>
  </si>
  <si>
    <t>carb_heavy_min</t>
  </si>
  <si>
    <t>carb_heavy_max</t>
  </si>
  <si>
    <t>protein</t>
  </si>
  <si>
    <t>sodium_min</t>
  </si>
  <si>
    <t>sodium_max</t>
  </si>
  <si>
    <t>ชาย</t>
  </si>
  <si>
    <t>3</t>
  </si>
  <si>
    <t>5</t>
  </si>
  <si>
    <t>8</t>
  </si>
  <si>
    <t>12</t>
  </si>
  <si>
    <t>15</t>
  </si>
  <si>
    <t>18</t>
  </si>
  <si>
    <t>30</t>
  </si>
  <si>
    <t>50</t>
  </si>
  <si>
    <t>60</t>
  </si>
  <si>
    <t>70</t>
  </si>
  <si>
    <t>71</t>
  </si>
  <si>
    <t>หญิง</t>
  </si>
  <si>
    <t>Period</t>
  </si>
  <si>
    <t>Morning</t>
  </si>
  <si>
    <t>Afternoon</t>
  </si>
  <si>
    <t>Evening</t>
  </si>
  <si>
    <t>Type</t>
  </si>
  <si>
    <t>Instant Food</t>
  </si>
  <si>
    <t>Appetizer</t>
  </si>
  <si>
    <t>Beverage</t>
  </si>
  <si>
    <t>Snack</t>
  </si>
  <si>
    <t xml:space="preserve">Bakery </t>
  </si>
  <si>
    <t>min</t>
  </si>
  <si>
    <t>max</t>
  </si>
  <si>
    <t>fat</t>
  </si>
  <si>
    <t>carb_low</t>
  </si>
  <si>
    <t>carb_light</t>
  </si>
  <si>
    <t>carb_med</t>
  </si>
  <si>
    <t>carb_heavy</t>
  </si>
  <si>
    <t>sodium</t>
  </si>
  <si>
    <t>Type No.</t>
  </si>
  <si>
    <t>Category Name</t>
  </si>
  <si>
    <t>Amount</t>
  </si>
  <si>
    <t>Per Amont</t>
  </si>
  <si>
    <t>Afetnoon</t>
  </si>
  <si>
    <t>Frozen Food</t>
  </si>
  <si>
    <t>Milk</t>
  </si>
  <si>
    <t>Ice Cream</t>
  </si>
  <si>
    <t>Bakery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</si>
</sst>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49" fontId="0" fillId="0" borderId="0" xfId="0" applyNumberFormat="1"/>
    <xf numFmtId="2" fontId="1" fillId="0" borderId="0" xfId="0" applyNumberFormat="1" applyFont="1"/>
    <xf numFmtId="49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3" fontId="3" fillId="0" borderId="0" xfId="0" applyNumberFormat="1" applyFont="1"/>
    <xf numFmtId="0" fontId="1" fillId="2" borderId="0" xfId="0" applyFont="1" applyFill="1"/>
    <xf numFmtId="49" fontId="1" fillId="2" borderId="0" xfId="0" applyNumberFormat="1" applyFont="1" applyFill="1"/>
    <xf numFmtId="2" fontId="1" fillId="2" borderId="0" xfId="0" applyNumberFormat="1" applyFont="1" applyFill="1"/>
    <xf numFmtId="0" fontId="0" fillId="2" borderId="0" xfId="0" applyFill="1"/>
    <xf numFmtId="3" fontId="1" fillId="2" borderId="0" xfId="0" applyNumberFormat="1" applyFont="1" applyFill="1"/>
    <xf numFmtId="0" fontId="1" fillId="3" borderId="0" xfId="0" applyFont="1" applyFill="1"/>
    <xf numFmtId="49" fontId="1" fillId="3" borderId="0" xfId="0" applyNumberFormat="1" applyFont="1" applyFill="1"/>
    <xf numFmtId="3" fontId="1" fillId="3" borderId="0" xfId="0" applyNumberFormat="1" applyFont="1" applyFill="1"/>
    <xf numFmtId="2" fontId="1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586D-9626-459E-9979-747E384A23E3}">
  <dimension ref="A1:P349"/>
  <sheetViews>
    <sheetView topLeftCell="H1" workbookViewId="0">
      <selection activeCell="R28" sqref="R28"/>
    </sheetView>
  </sheetViews>
  <sheetFormatPr defaultRowHeight="15" customHeight="1"/>
  <cols>
    <col min="1" max="1" width="8.85546875" style="4" customWidth="1"/>
    <col min="2" max="2" width="53.5703125" customWidth="1"/>
    <col min="3" max="3" width="11.140625" customWidth="1"/>
    <col min="4" max="4" width="11.140625" hidden="1" customWidth="1"/>
    <col min="5" max="9" width="11.140625" customWidth="1"/>
    <col min="10" max="10" width="23.5703125" customWidth="1"/>
    <col min="11" max="11" width="11.7109375" customWidth="1"/>
    <col min="13" max="13" width="28" customWidth="1"/>
    <col min="18" max="18" width="13.7109375" bestFit="1" customWidth="1"/>
  </cols>
  <sheetData>
    <row r="1" spans="1:16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4" t="s">
        <v>16</v>
      </c>
      <c r="B2" t="s">
        <v>17</v>
      </c>
      <c r="C2">
        <v>130</v>
      </c>
      <c r="D2">
        <v>0</v>
      </c>
      <c r="E2">
        <f>D2*9</f>
        <v>0</v>
      </c>
      <c r="F2">
        <v>30</v>
      </c>
      <c r="G2">
        <v>0</v>
      </c>
      <c r="H2">
        <v>70</v>
      </c>
      <c r="I2">
        <v>1</v>
      </c>
      <c r="J2" t="s">
        <v>18</v>
      </c>
      <c r="K2">
        <v>17</v>
      </c>
      <c r="L2">
        <v>3</v>
      </c>
      <c r="M2" t="str">
        <f>VLOOKUP(L2,legend!$A$7:$B$11,2)</f>
        <v>Beverage</v>
      </c>
      <c r="N2">
        <f>VLOOKUP(L2,product_summary!$A$2:$G$9,5)</f>
        <v>1</v>
      </c>
      <c r="O2">
        <f>VLOOKUP(L2,product_summary!$A$2:$G$9,6)</f>
        <v>1</v>
      </c>
      <c r="P2">
        <f>VLOOKUP(L2,product_summary!$A$2:$G$9,7)</f>
        <v>1</v>
      </c>
    </row>
    <row r="3" spans="1:16">
      <c r="A3" s="4" t="s">
        <v>19</v>
      </c>
      <c r="B3" t="s">
        <v>20</v>
      </c>
      <c r="C3">
        <v>120</v>
      </c>
      <c r="D3">
        <v>0</v>
      </c>
      <c r="E3">
        <f>D3*9</f>
        <v>0</v>
      </c>
      <c r="F3">
        <v>28</v>
      </c>
      <c r="G3">
        <v>0</v>
      </c>
      <c r="H3">
        <v>150</v>
      </c>
      <c r="I3">
        <v>1</v>
      </c>
      <c r="J3" t="s">
        <v>18</v>
      </c>
      <c r="K3">
        <v>10</v>
      </c>
      <c r="L3">
        <v>3</v>
      </c>
      <c r="M3" t="str">
        <f>VLOOKUP(L3,legend!$A$7:$B$11,2)</f>
        <v>Beverage</v>
      </c>
      <c r="N3">
        <f>VLOOKUP(L3,product_summary!$A$2:$G$9,5)</f>
        <v>1</v>
      </c>
      <c r="O3">
        <f>VLOOKUP(L3,product_summary!$A$2:$G$9,6)</f>
        <v>1</v>
      </c>
      <c r="P3">
        <f>VLOOKUP(L3,product_summary!$A$2:$G$9,7)</f>
        <v>1</v>
      </c>
    </row>
    <row r="4" spans="1:16">
      <c r="A4" s="4" t="s">
        <v>21</v>
      </c>
      <c r="B4" t="s">
        <v>22</v>
      </c>
      <c r="C4">
        <v>15</v>
      </c>
      <c r="D4">
        <v>0</v>
      </c>
      <c r="E4">
        <f>D4*9</f>
        <v>0</v>
      </c>
      <c r="F4">
        <v>3</v>
      </c>
      <c r="G4">
        <v>1</v>
      </c>
      <c r="H4">
        <v>25</v>
      </c>
      <c r="I4">
        <v>1</v>
      </c>
      <c r="J4" t="s">
        <v>23</v>
      </c>
      <c r="K4">
        <v>39</v>
      </c>
      <c r="L4">
        <v>3</v>
      </c>
      <c r="M4" t="str">
        <f>VLOOKUP(L4,legend!$A$7:$B$11,2)</f>
        <v>Beverage</v>
      </c>
      <c r="N4">
        <f>VLOOKUP(L4,product_summary!$A$2:$G$9,5)</f>
        <v>1</v>
      </c>
      <c r="O4">
        <f>VLOOKUP(L4,product_summary!$A$2:$G$9,6)</f>
        <v>1</v>
      </c>
      <c r="P4">
        <f>VLOOKUP(L4,product_summary!$A$2:$G$9,7)</f>
        <v>1</v>
      </c>
    </row>
    <row r="5" spans="1:16" ht="16.5">
      <c r="A5" s="4" t="s">
        <v>24</v>
      </c>
      <c r="B5" s="9" t="s">
        <v>25</v>
      </c>
      <c r="C5">
        <v>280</v>
      </c>
      <c r="D5">
        <v>6</v>
      </c>
      <c r="E5">
        <v>108</v>
      </c>
      <c r="F5">
        <v>40</v>
      </c>
      <c r="G5">
        <v>2</v>
      </c>
      <c r="H5">
        <v>40</v>
      </c>
      <c r="I5">
        <v>1</v>
      </c>
      <c r="J5" t="s">
        <v>26</v>
      </c>
      <c r="K5">
        <v>16</v>
      </c>
      <c r="L5">
        <v>4</v>
      </c>
      <c r="M5" t="str">
        <f>VLOOKUP(L5,legend!$A$7:$B$11,2)</f>
        <v>Snack</v>
      </c>
      <c r="N5">
        <f>VLOOKUP(L5,product_summary!$A$2:$G$9,5)</f>
        <v>0</v>
      </c>
      <c r="O5">
        <f>VLOOKUP(L5,product_summary!$A$2:$G$9,6)</f>
        <v>1</v>
      </c>
      <c r="P5">
        <f>VLOOKUP(L5,product_summary!$A$2:$G$9,7)</f>
        <v>1</v>
      </c>
    </row>
    <row r="6" spans="1:16">
      <c r="A6" s="4" t="s">
        <v>27</v>
      </c>
      <c r="B6" t="s">
        <v>28</v>
      </c>
      <c r="C6">
        <v>230</v>
      </c>
      <c r="D6">
        <v>13</v>
      </c>
      <c r="E6">
        <f>D6*9</f>
        <v>117</v>
      </c>
      <c r="F6">
        <v>22</v>
      </c>
      <c r="G6">
        <v>5</v>
      </c>
      <c r="H6">
        <v>55</v>
      </c>
      <c r="I6">
        <v>1</v>
      </c>
      <c r="J6" t="s">
        <v>29</v>
      </c>
      <c r="K6">
        <v>20</v>
      </c>
      <c r="L6">
        <v>4</v>
      </c>
      <c r="M6" t="str">
        <f>VLOOKUP(L6,legend!$A$7:$B$11,2)</f>
        <v>Snack</v>
      </c>
      <c r="N6">
        <f>VLOOKUP(L6,product_summary!$A$2:$G$9,5)</f>
        <v>0</v>
      </c>
      <c r="O6">
        <f>VLOOKUP(L6,product_summary!$A$2:$G$9,6)</f>
        <v>1</v>
      </c>
      <c r="P6">
        <f>VLOOKUP(L6,product_summary!$A$2:$G$9,7)</f>
        <v>1</v>
      </c>
    </row>
    <row r="7" spans="1:16">
      <c r="A7" s="4" t="s">
        <v>30</v>
      </c>
      <c r="B7" t="s">
        <v>31</v>
      </c>
      <c r="C7">
        <v>220</v>
      </c>
      <c r="D7">
        <v>9</v>
      </c>
      <c r="E7">
        <f>D7*9</f>
        <v>81</v>
      </c>
      <c r="F7">
        <v>32</v>
      </c>
      <c r="G7">
        <v>3</v>
      </c>
      <c r="H7">
        <v>75</v>
      </c>
      <c r="I7">
        <v>1</v>
      </c>
      <c r="J7" t="s">
        <v>32</v>
      </c>
      <c r="K7">
        <v>20</v>
      </c>
      <c r="L7">
        <v>4</v>
      </c>
      <c r="M7" t="str">
        <f>VLOOKUP(L7,legend!$A$7:$B$11,2)</f>
        <v>Snack</v>
      </c>
      <c r="N7">
        <f>VLOOKUP(L7,product_summary!$A$2:$G$9,5)</f>
        <v>0</v>
      </c>
      <c r="O7">
        <f>VLOOKUP(L7,product_summary!$A$2:$G$9,6)</f>
        <v>1</v>
      </c>
      <c r="P7">
        <f>VLOOKUP(L7,product_summary!$A$2:$G$9,7)</f>
        <v>1</v>
      </c>
    </row>
    <row r="8" spans="1:16">
      <c r="A8" s="4" t="s">
        <v>33</v>
      </c>
      <c r="B8" t="s">
        <v>34</v>
      </c>
      <c r="C8">
        <v>180</v>
      </c>
      <c r="D8">
        <v>8</v>
      </c>
      <c r="E8">
        <f>D8*9</f>
        <v>72</v>
      </c>
      <c r="F8">
        <v>23</v>
      </c>
      <c r="G8">
        <v>4</v>
      </c>
      <c r="H8">
        <v>60</v>
      </c>
      <c r="I8">
        <v>1</v>
      </c>
      <c r="J8" t="s">
        <v>35</v>
      </c>
      <c r="K8">
        <v>25</v>
      </c>
      <c r="L8">
        <v>4</v>
      </c>
      <c r="M8" t="str">
        <f>VLOOKUP(L8,legend!$A$7:$B$11,2)</f>
        <v>Snack</v>
      </c>
      <c r="N8">
        <f>VLOOKUP(L8,product_summary!$A$2:$G$9,5)</f>
        <v>0</v>
      </c>
      <c r="O8">
        <f>VLOOKUP(L8,product_summary!$A$2:$G$9,6)</f>
        <v>1</v>
      </c>
      <c r="P8">
        <f>VLOOKUP(L8,product_summary!$A$2:$G$9,7)</f>
        <v>1</v>
      </c>
    </row>
    <row r="9" spans="1:16">
      <c r="A9" s="4" t="s">
        <v>36</v>
      </c>
      <c r="B9" t="s">
        <v>37</v>
      </c>
      <c r="C9">
        <v>130</v>
      </c>
      <c r="D9">
        <v>0</v>
      </c>
      <c r="E9">
        <f>D9*9</f>
        <v>0</v>
      </c>
      <c r="F9">
        <v>30</v>
      </c>
      <c r="G9">
        <v>0</v>
      </c>
      <c r="H9">
        <v>150</v>
      </c>
      <c r="I9">
        <v>1</v>
      </c>
      <c r="J9" t="s">
        <v>38</v>
      </c>
      <c r="K9">
        <v>25</v>
      </c>
      <c r="L9">
        <v>3</v>
      </c>
      <c r="M9" t="str">
        <f>VLOOKUP(L9,legend!$A$7:$B$11,2)</f>
        <v>Beverage</v>
      </c>
      <c r="N9">
        <f>VLOOKUP(L9,product_summary!$A$2:$G$9,5)</f>
        <v>1</v>
      </c>
      <c r="O9">
        <f>VLOOKUP(L9,product_summary!$A$2:$G$9,6)</f>
        <v>1</v>
      </c>
      <c r="P9">
        <f>VLOOKUP(L9,product_summary!$A$2:$G$9,7)</f>
        <v>1</v>
      </c>
    </row>
    <row r="10" spans="1:16">
      <c r="A10" s="4" t="s">
        <v>39</v>
      </c>
      <c r="B10" t="s">
        <v>40</v>
      </c>
      <c r="C10">
        <v>130</v>
      </c>
      <c r="D10">
        <v>0</v>
      </c>
      <c r="E10">
        <f>D10*9</f>
        <v>0</v>
      </c>
      <c r="F10">
        <v>33</v>
      </c>
      <c r="G10">
        <v>0</v>
      </c>
      <c r="H10">
        <v>150</v>
      </c>
      <c r="I10">
        <v>1</v>
      </c>
      <c r="J10" t="s">
        <v>38</v>
      </c>
      <c r="K10">
        <v>25</v>
      </c>
      <c r="L10">
        <v>3</v>
      </c>
      <c r="M10" t="str">
        <f>VLOOKUP(L10,legend!$A$7:$B$11,2)</f>
        <v>Beverage</v>
      </c>
      <c r="N10">
        <f>VLOOKUP(L10,product_summary!$A$2:$G$9,5)</f>
        <v>1</v>
      </c>
      <c r="O10">
        <f>VLOOKUP(L10,product_summary!$A$2:$G$9,6)</f>
        <v>1</v>
      </c>
      <c r="P10">
        <f>VLOOKUP(L10,product_summary!$A$2:$G$9,7)</f>
        <v>1</v>
      </c>
    </row>
    <row r="11" spans="1:16">
      <c r="A11" s="4" t="s">
        <v>41</v>
      </c>
      <c r="B11" t="s">
        <v>42</v>
      </c>
      <c r="C11">
        <v>190</v>
      </c>
      <c r="D11">
        <v>7</v>
      </c>
      <c r="E11">
        <f>D11*9</f>
        <v>63</v>
      </c>
      <c r="F11">
        <v>22</v>
      </c>
      <c r="G11">
        <v>9</v>
      </c>
      <c r="H11">
        <v>75</v>
      </c>
      <c r="I11">
        <v>1</v>
      </c>
      <c r="J11" t="s">
        <v>43</v>
      </c>
      <c r="K11">
        <v>10</v>
      </c>
      <c r="L11">
        <v>4</v>
      </c>
      <c r="M11" t="str">
        <f>VLOOKUP(L11,legend!$A$7:$B$11,2)</f>
        <v>Snack</v>
      </c>
      <c r="N11">
        <f>VLOOKUP(L11,product_summary!$A$2:$G$9,5)</f>
        <v>0</v>
      </c>
      <c r="O11">
        <f>VLOOKUP(L11,product_summary!$A$2:$G$9,6)</f>
        <v>1</v>
      </c>
      <c r="P11">
        <f>VLOOKUP(L11,product_summary!$A$2:$G$9,7)</f>
        <v>1</v>
      </c>
    </row>
    <row r="12" spans="1:16">
      <c r="A12" s="4" t="s">
        <v>44</v>
      </c>
      <c r="B12" t="s">
        <v>45</v>
      </c>
      <c r="C12">
        <v>375</v>
      </c>
      <c r="D12">
        <v>20</v>
      </c>
      <c r="E12">
        <f>D12*9</f>
        <v>180</v>
      </c>
      <c r="F12">
        <v>35</v>
      </c>
      <c r="G12">
        <v>15</v>
      </c>
      <c r="H12">
        <v>200</v>
      </c>
      <c r="I12">
        <v>1</v>
      </c>
      <c r="J12" t="s">
        <v>46</v>
      </c>
      <c r="K12">
        <v>20</v>
      </c>
      <c r="L12">
        <v>4</v>
      </c>
      <c r="M12" t="str">
        <f>VLOOKUP(L12,legend!$A$7:$B$11,2)</f>
        <v>Snack</v>
      </c>
      <c r="N12">
        <f>VLOOKUP(L12,product_summary!$A$2:$G$9,5)</f>
        <v>0</v>
      </c>
      <c r="O12">
        <f>VLOOKUP(L12,product_summary!$A$2:$G$9,6)</f>
        <v>1</v>
      </c>
      <c r="P12">
        <f>VLOOKUP(L12,product_summary!$A$2:$G$9,7)</f>
        <v>1</v>
      </c>
    </row>
    <row r="13" spans="1:16">
      <c r="A13" s="4" t="s">
        <v>47</v>
      </c>
      <c r="B13" t="s">
        <v>48</v>
      </c>
      <c r="C13">
        <v>250</v>
      </c>
      <c r="D13">
        <v>18</v>
      </c>
      <c r="E13">
        <f>D13*9</f>
        <v>162</v>
      </c>
      <c r="F13">
        <v>11</v>
      </c>
      <c r="G13">
        <v>11</v>
      </c>
      <c r="H13">
        <v>250</v>
      </c>
      <c r="I13">
        <v>1</v>
      </c>
      <c r="J13" t="s">
        <v>49</v>
      </c>
      <c r="K13">
        <v>10</v>
      </c>
      <c r="L13">
        <v>4</v>
      </c>
      <c r="M13" t="str">
        <f>VLOOKUP(L13,legend!$A$7:$B$11,2)</f>
        <v>Snack</v>
      </c>
      <c r="N13">
        <f>VLOOKUP(L13,product_summary!$A$2:$G$9,5)</f>
        <v>0</v>
      </c>
      <c r="O13">
        <f>VLOOKUP(L13,product_summary!$A$2:$G$9,6)</f>
        <v>1</v>
      </c>
      <c r="P13">
        <f>VLOOKUP(L13,product_summary!$A$2:$G$9,7)</f>
        <v>1</v>
      </c>
    </row>
    <row r="14" spans="1:16">
      <c r="A14" s="4" t="s">
        <v>50</v>
      </c>
      <c r="B14" t="s">
        <v>51</v>
      </c>
      <c r="C14">
        <v>270</v>
      </c>
      <c r="D14">
        <v>4</v>
      </c>
      <c r="E14">
        <f>D14*9</f>
        <v>36</v>
      </c>
      <c r="F14">
        <v>45</v>
      </c>
      <c r="G14">
        <v>14</v>
      </c>
      <c r="H14">
        <v>340</v>
      </c>
      <c r="I14">
        <v>1</v>
      </c>
      <c r="J14" t="s">
        <v>52</v>
      </c>
      <c r="K14">
        <v>29</v>
      </c>
      <c r="L14">
        <v>1</v>
      </c>
      <c r="M14" t="str">
        <f>VLOOKUP(L14,legend!$A$7:$B$11,2)</f>
        <v>Instant Food</v>
      </c>
      <c r="N14">
        <f>VLOOKUP(L14,product_summary!$A$2:$G$9,5)</f>
        <v>0</v>
      </c>
      <c r="O14">
        <f>VLOOKUP(L14,product_summary!$A$2:$G$9,6)</f>
        <v>1</v>
      </c>
      <c r="P14">
        <f>VLOOKUP(L14,product_summary!$A$2:$G$9,7)</f>
        <v>1</v>
      </c>
    </row>
    <row r="15" spans="1:16">
      <c r="A15" s="4" t="s">
        <v>53</v>
      </c>
      <c r="B15" t="s">
        <v>54</v>
      </c>
      <c r="C15">
        <v>270</v>
      </c>
      <c r="D15">
        <v>4</v>
      </c>
      <c r="E15">
        <f>D15*9</f>
        <v>36</v>
      </c>
      <c r="F15">
        <v>54</v>
      </c>
      <c r="G15">
        <v>5</v>
      </c>
      <c r="H15">
        <v>0</v>
      </c>
      <c r="I15">
        <v>1</v>
      </c>
      <c r="J15" t="s">
        <v>55</v>
      </c>
      <c r="K15">
        <v>15</v>
      </c>
      <c r="L15">
        <v>1</v>
      </c>
      <c r="M15" t="str">
        <f>VLOOKUP(L15,legend!$A$7:$B$11,2)</f>
        <v>Instant Food</v>
      </c>
      <c r="N15">
        <f>VLOOKUP(L15,product_summary!$A$2:$G$9,5)</f>
        <v>0</v>
      </c>
      <c r="O15">
        <f>VLOOKUP(L15,product_summary!$A$2:$G$9,6)</f>
        <v>1</v>
      </c>
      <c r="P15">
        <f>VLOOKUP(L15,product_summary!$A$2:$G$9,7)</f>
        <v>1</v>
      </c>
    </row>
    <row r="16" spans="1:16">
      <c r="A16" s="4" t="s">
        <v>56</v>
      </c>
      <c r="B16" t="s">
        <v>57</v>
      </c>
      <c r="C16">
        <v>310</v>
      </c>
      <c r="D16">
        <v>3</v>
      </c>
      <c r="E16">
        <f>D16*9</f>
        <v>27</v>
      </c>
      <c r="F16">
        <v>65</v>
      </c>
      <c r="G16">
        <v>6</v>
      </c>
      <c r="H16">
        <v>0</v>
      </c>
      <c r="I16">
        <v>1</v>
      </c>
      <c r="J16" t="s">
        <v>55</v>
      </c>
      <c r="K16">
        <v>15</v>
      </c>
      <c r="L16">
        <v>1</v>
      </c>
      <c r="M16" t="str">
        <f>VLOOKUP(L16,legend!$A$7:$B$11,2)</f>
        <v>Instant Food</v>
      </c>
      <c r="N16">
        <f>VLOOKUP(L16,product_summary!$A$2:$G$9,5)</f>
        <v>0</v>
      </c>
      <c r="O16">
        <f>VLOOKUP(L16,product_summary!$A$2:$G$9,6)</f>
        <v>1</v>
      </c>
      <c r="P16">
        <f>VLOOKUP(L16,product_summary!$A$2:$G$9,7)</f>
        <v>1</v>
      </c>
    </row>
    <row r="17" spans="1:16">
      <c r="A17" s="4" t="s">
        <v>58</v>
      </c>
      <c r="B17" t="s">
        <v>59</v>
      </c>
      <c r="C17">
        <v>180</v>
      </c>
      <c r="D17">
        <v>1</v>
      </c>
      <c r="E17">
        <f>D17*9</f>
        <v>9</v>
      </c>
      <c r="F17">
        <v>22</v>
      </c>
      <c r="G17">
        <v>18</v>
      </c>
      <c r="H17">
        <v>690</v>
      </c>
      <c r="I17">
        <v>1</v>
      </c>
      <c r="J17" t="s">
        <v>60</v>
      </c>
      <c r="K17">
        <v>45</v>
      </c>
      <c r="L17">
        <v>1</v>
      </c>
      <c r="M17" t="str">
        <f>VLOOKUP(L17,legend!$A$7:$B$11,2)</f>
        <v>Instant Food</v>
      </c>
      <c r="N17">
        <f>VLOOKUP(L17,product_summary!$A$2:$G$9,5)</f>
        <v>0</v>
      </c>
      <c r="O17">
        <f>VLOOKUP(L17,product_summary!$A$2:$G$9,6)</f>
        <v>1</v>
      </c>
      <c r="P17">
        <f>VLOOKUP(L17,product_summary!$A$2:$G$9,7)</f>
        <v>1</v>
      </c>
    </row>
    <row r="18" spans="1:16">
      <c r="A18" s="4" t="s">
        <v>61</v>
      </c>
      <c r="B18" t="s">
        <v>62</v>
      </c>
      <c r="C18">
        <v>300</v>
      </c>
      <c r="D18">
        <v>2</v>
      </c>
      <c r="E18">
        <f>D18*9</f>
        <v>18</v>
      </c>
      <c r="F18">
        <v>66</v>
      </c>
      <c r="G18">
        <v>5</v>
      </c>
      <c r="H18">
        <v>10</v>
      </c>
      <c r="I18">
        <v>1</v>
      </c>
      <c r="J18" t="s">
        <v>63</v>
      </c>
      <c r="K18">
        <v>15</v>
      </c>
      <c r="L18">
        <v>1</v>
      </c>
      <c r="M18" t="str">
        <f>VLOOKUP(L18,legend!$A$7:$B$11,2)</f>
        <v>Instant Food</v>
      </c>
      <c r="N18">
        <f>VLOOKUP(L18,product_summary!$A$2:$G$9,5)</f>
        <v>0</v>
      </c>
      <c r="O18">
        <f>VLOOKUP(L18,product_summary!$A$2:$G$9,6)</f>
        <v>1</v>
      </c>
      <c r="P18">
        <f>VLOOKUP(L18,product_summary!$A$2:$G$9,7)</f>
        <v>1</v>
      </c>
    </row>
    <row r="19" spans="1:16">
      <c r="A19" s="4" t="s">
        <v>64</v>
      </c>
      <c r="B19" t="s">
        <v>65</v>
      </c>
      <c r="C19">
        <v>300</v>
      </c>
      <c r="D19">
        <v>3</v>
      </c>
      <c r="E19">
        <f>D19*9</f>
        <v>27</v>
      </c>
      <c r="F19">
        <v>52</v>
      </c>
      <c r="G19">
        <v>15</v>
      </c>
      <c r="H19">
        <v>550</v>
      </c>
      <c r="I19">
        <v>1</v>
      </c>
      <c r="J19" t="s">
        <v>66</v>
      </c>
      <c r="K19">
        <v>45</v>
      </c>
      <c r="L19">
        <v>1</v>
      </c>
      <c r="M19" t="str">
        <f>VLOOKUP(L19,legend!$A$7:$B$11,2)</f>
        <v>Instant Food</v>
      </c>
      <c r="N19">
        <f>VLOOKUP(L19,product_summary!$A$2:$G$9,5)</f>
        <v>0</v>
      </c>
      <c r="O19">
        <f>VLOOKUP(L19,product_summary!$A$2:$G$9,6)</f>
        <v>1</v>
      </c>
      <c r="P19">
        <f>VLOOKUP(L19,product_summary!$A$2:$G$9,7)</f>
        <v>1</v>
      </c>
    </row>
    <row r="20" spans="1:16">
      <c r="A20" s="4" t="s">
        <v>67</v>
      </c>
      <c r="B20" t="s">
        <v>68</v>
      </c>
      <c r="C20">
        <v>110</v>
      </c>
      <c r="D20">
        <v>8</v>
      </c>
      <c r="E20">
        <f>D20*9</f>
        <v>72</v>
      </c>
      <c r="F20">
        <v>0</v>
      </c>
      <c r="G20">
        <v>8</v>
      </c>
      <c r="H20">
        <v>470</v>
      </c>
      <c r="I20">
        <v>1</v>
      </c>
      <c r="J20" t="s">
        <v>69</v>
      </c>
      <c r="K20">
        <v>25</v>
      </c>
      <c r="L20">
        <v>1</v>
      </c>
      <c r="M20" t="str">
        <f>VLOOKUP(L20,legend!$A$7:$B$11,2)</f>
        <v>Instant Food</v>
      </c>
      <c r="N20">
        <f>VLOOKUP(L20,product_summary!$A$2:$G$9,5)</f>
        <v>0</v>
      </c>
      <c r="O20">
        <f>VLOOKUP(L20,product_summary!$A$2:$G$9,6)</f>
        <v>1</v>
      </c>
      <c r="P20">
        <f>VLOOKUP(L20,product_summary!$A$2:$G$9,7)</f>
        <v>1</v>
      </c>
    </row>
    <row r="21" spans="1:16">
      <c r="A21" s="4" t="s">
        <v>70</v>
      </c>
      <c r="B21" t="s">
        <v>71</v>
      </c>
      <c r="C21">
        <v>280</v>
      </c>
      <c r="D21">
        <v>16</v>
      </c>
      <c r="E21">
        <f>D21*9</f>
        <v>144</v>
      </c>
      <c r="F21">
        <v>10</v>
      </c>
      <c r="G21">
        <v>0</v>
      </c>
      <c r="H21">
        <v>220</v>
      </c>
      <c r="I21">
        <v>1</v>
      </c>
      <c r="J21" t="s">
        <v>72</v>
      </c>
      <c r="K21">
        <v>29</v>
      </c>
      <c r="L21">
        <v>5</v>
      </c>
      <c r="M21" t="str">
        <f>VLOOKUP(L21,legend!$A$7:$B$11,2)</f>
        <v xml:space="preserve">Bakery </v>
      </c>
      <c r="N21">
        <f>VLOOKUP(L21,product_summary!$A$2:$G$9,5)</f>
        <v>1</v>
      </c>
      <c r="O21">
        <f>VLOOKUP(L21,product_summary!$A$2:$G$9,6)</f>
        <v>0</v>
      </c>
      <c r="P21">
        <f>VLOOKUP(L21,product_summary!$A$2:$G$9,7)</f>
        <v>0</v>
      </c>
    </row>
    <row r="22" spans="1:16">
      <c r="A22" s="4" t="s">
        <v>73</v>
      </c>
      <c r="B22" t="s">
        <v>74</v>
      </c>
      <c r="C22">
        <v>1360</v>
      </c>
      <c r="D22">
        <v>72</v>
      </c>
      <c r="E22">
        <f>D22*9</f>
        <v>648</v>
      </c>
      <c r="F22">
        <v>160</v>
      </c>
      <c r="G22">
        <v>24</v>
      </c>
      <c r="H22">
        <v>250</v>
      </c>
      <c r="I22">
        <v>1</v>
      </c>
      <c r="J22" t="s">
        <v>75</v>
      </c>
      <c r="K22">
        <v>78</v>
      </c>
      <c r="L22">
        <v>4</v>
      </c>
      <c r="M22" t="str">
        <f>VLOOKUP(L22,legend!$A$7:$B$11,2)</f>
        <v>Snack</v>
      </c>
      <c r="N22">
        <f>VLOOKUP(L22,product_summary!$A$2:$G$9,5)</f>
        <v>0</v>
      </c>
      <c r="O22">
        <f>VLOOKUP(L22,product_summary!$A$2:$G$9,6)</f>
        <v>1</v>
      </c>
      <c r="P22">
        <f>VLOOKUP(L22,product_summary!$A$2:$G$9,7)</f>
        <v>1</v>
      </c>
    </row>
    <row r="23" spans="1:16">
      <c r="A23" s="4" t="s">
        <v>76</v>
      </c>
      <c r="B23" t="s">
        <v>77</v>
      </c>
      <c r="C23">
        <v>340</v>
      </c>
      <c r="D23">
        <v>22</v>
      </c>
      <c r="E23">
        <f>D23*9</f>
        <v>198</v>
      </c>
      <c r="F23">
        <v>34</v>
      </c>
      <c r="G23">
        <v>2</v>
      </c>
      <c r="H23">
        <v>340</v>
      </c>
      <c r="I23">
        <v>1</v>
      </c>
      <c r="J23" t="s">
        <v>78</v>
      </c>
      <c r="K23">
        <v>20</v>
      </c>
      <c r="L23">
        <v>4</v>
      </c>
      <c r="M23" t="str">
        <f>VLOOKUP(L23,legend!$A$7:$B$11,2)</f>
        <v>Snack</v>
      </c>
      <c r="N23">
        <f>VLOOKUP(L23,product_summary!$A$2:$G$9,5)</f>
        <v>0</v>
      </c>
      <c r="O23">
        <f>VLOOKUP(L23,product_summary!$A$2:$G$9,6)</f>
        <v>1</v>
      </c>
      <c r="P23">
        <f>VLOOKUP(L23,product_summary!$A$2:$G$9,7)</f>
        <v>1</v>
      </c>
    </row>
    <row r="24" spans="1:16">
      <c r="A24" s="4" t="s">
        <v>79</v>
      </c>
      <c r="B24" t="s">
        <v>80</v>
      </c>
      <c r="C24">
        <v>210</v>
      </c>
      <c r="D24">
        <v>11</v>
      </c>
      <c r="E24">
        <f>D24*9</f>
        <v>99</v>
      </c>
      <c r="F24">
        <v>25</v>
      </c>
      <c r="G24">
        <v>2</v>
      </c>
      <c r="H24">
        <v>300</v>
      </c>
      <c r="I24">
        <v>1</v>
      </c>
      <c r="J24" t="s">
        <v>81</v>
      </c>
      <c r="K24">
        <v>5</v>
      </c>
      <c r="L24">
        <v>4</v>
      </c>
      <c r="M24" t="str">
        <f>VLOOKUP(L24,legend!$A$7:$B$11,2)</f>
        <v>Snack</v>
      </c>
      <c r="N24">
        <f>VLOOKUP(L24,product_summary!$A$2:$G$9,5)</f>
        <v>0</v>
      </c>
      <c r="O24">
        <f>VLOOKUP(L24,product_summary!$A$2:$G$9,6)</f>
        <v>1</v>
      </c>
      <c r="P24">
        <f>VLOOKUP(L24,product_summary!$A$2:$G$9,7)</f>
        <v>1</v>
      </c>
    </row>
    <row r="25" spans="1:16">
      <c r="A25" s="4" t="s">
        <v>82</v>
      </c>
      <c r="B25" t="s">
        <v>83</v>
      </c>
      <c r="C25">
        <v>260</v>
      </c>
      <c r="D25">
        <v>6</v>
      </c>
      <c r="E25">
        <f>D25*9</f>
        <v>54</v>
      </c>
      <c r="F25">
        <v>46</v>
      </c>
      <c r="G25">
        <v>2</v>
      </c>
      <c r="H25">
        <v>720</v>
      </c>
      <c r="I25">
        <v>1</v>
      </c>
      <c r="J25" t="s">
        <v>84</v>
      </c>
      <c r="K25">
        <v>22</v>
      </c>
      <c r="L25">
        <v>4</v>
      </c>
      <c r="M25" t="str">
        <f>VLOOKUP(L25,legend!$A$7:$B$11,2)</f>
        <v>Snack</v>
      </c>
      <c r="N25">
        <f>VLOOKUP(L25,product_summary!$A$2:$G$9,5)</f>
        <v>0</v>
      </c>
      <c r="O25">
        <f>VLOOKUP(L25,product_summary!$A$2:$G$9,6)</f>
        <v>1</v>
      </c>
      <c r="P25">
        <f>VLOOKUP(L25,product_summary!$A$2:$G$9,7)</f>
        <v>1</v>
      </c>
    </row>
    <row r="26" spans="1:16">
      <c r="A26" s="4" t="s">
        <v>85</v>
      </c>
      <c r="B26" t="s">
        <v>86</v>
      </c>
      <c r="C26">
        <v>110</v>
      </c>
      <c r="D26">
        <v>0</v>
      </c>
      <c r="E26">
        <f>D26*9</f>
        <v>0</v>
      </c>
      <c r="F26">
        <v>28</v>
      </c>
      <c r="G26">
        <v>0</v>
      </c>
      <c r="H26">
        <v>170</v>
      </c>
      <c r="I26">
        <v>1</v>
      </c>
      <c r="J26" t="s">
        <v>18</v>
      </c>
      <c r="K26">
        <v>10</v>
      </c>
      <c r="L26">
        <v>3</v>
      </c>
      <c r="M26" t="str">
        <f>VLOOKUP(L26,legend!$A$7:$B$11,2)</f>
        <v>Beverage</v>
      </c>
      <c r="N26">
        <f>VLOOKUP(L26,product_summary!$A$2:$G$9,5)</f>
        <v>1</v>
      </c>
      <c r="O26">
        <f>VLOOKUP(L26,product_summary!$A$2:$G$9,6)</f>
        <v>1</v>
      </c>
      <c r="P26">
        <f>VLOOKUP(L26,product_summary!$A$2:$G$9,7)</f>
        <v>1</v>
      </c>
    </row>
    <row r="27" spans="1:16">
      <c r="A27" s="4" t="s">
        <v>87</v>
      </c>
      <c r="B27" t="s">
        <v>88</v>
      </c>
      <c r="C27">
        <v>320</v>
      </c>
      <c r="D27">
        <v>14</v>
      </c>
      <c r="E27">
        <f>D27*9</f>
        <v>126</v>
      </c>
      <c r="F27">
        <v>46</v>
      </c>
      <c r="G27">
        <v>4</v>
      </c>
      <c r="H27">
        <v>580</v>
      </c>
      <c r="I27">
        <v>1</v>
      </c>
      <c r="J27" t="s">
        <v>89</v>
      </c>
      <c r="K27">
        <v>20</v>
      </c>
      <c r="L27">
        <v>4</v>
      </c>
      <c r="M27" t="str">
        <f>VLOOKUP(L27,legend!$A$7:$B$11,2)</f>
        <v>Snack</v>
      </c>
      <c r="N27">
        <f>VLOOKUP(L27,product_summary!$A$2:$G$9,5)</f>
        <v>0</v>
      </c>
      <c r="O27">
        <f>VLOOKUP(L27,product_summary!$A$2:$G$9,6)</f>
        <v>1</v>
      </c>
      <c r="P27">
        <f>VLOOKUP(L27,product_summary!$A$2:$G$9,7)</f>
        <v>1</v>
      </c>
    </row>
    <row r="28" spans="1:16">
      <c r="A28" s="4" t="s">
        <v>90</v>
      </c>
      <c r="B28" t="s">
        <v>91</v>
      </c>
      <c r="C28">
        <v>35</v>
      </c>
      <c r="D28">
        <v>0</v>
      </c>
      <c r="E28">
        <f>D28*9</f>
        <v>0</v>
      </c>
      <c r="F28">
        <v>9</v>
      </c>
      <c r="G28">
        <v>0</v>
      </c>
      <c r="H28">
        <v>25</v>
      </c>
      <c r="I28">
        <v>1</v>
      </c>
      <c r="J28" t="s">
        <v>92</v>
      </c>
      <c r="K28">
        <v>10</v>
      </c>
      <c r="L28">
        <v>3</v>
      </c>
      <c r="M28" t="str">
        <f>VLOOKUP(L28,legend!$A$7:$B$11,2)</f>
        <v>Beverage</v>
      </c>
      <c r="N28">
        <f>VLOOKUP(L28,product_summary!$A$2:$G$9,5)</f>
        <v>1</v>
      </c>
      <c r="O28">
        <f>VLOOKUP(L28,product_summary!$A$2:$G$9,6)</f>
        <v>1</v>
      </c>
      <c r="P28">
        <f>VLOOKUP(L28,product_summary!$A$2:$G$9,7)</f>
        <v>1</v>
      </c>
    </row>
    <row r="29" spans="1:16">
      <c r="A29" s="4" t="s">
        <v>93</v>
      </c>
      <c r="B29" t="s">
        <v>94</v>
      </c>
      <c r="C29">
        <v>80</v>
      </c>
      <c r="D29">
        <v>0</v>
      </c>
      <c r="E29">
        <f>D29*9</f>
        <v>0</v>
      </c>
      <c r="F29">
        <v>19</v>
      </c>
      <c r="G29">
        <v>0</v>
      </c>
      <c r="H29">
        <v>50</v>
      </c>
      <c r="I29">
        <v>1</v>
      </c>
      <c r="J29" t="s">
        <v>18</v>
      </c>
      <c r="K29">
        <v>20</v>
      </c>
      <c r="L29">
        <v>3</v>
      </c>
      <c r="M29" t="str">
        <f>VLOOKUP(L29,legend!$A$7:$B$11,2)</f>
        <v>Beverage</v>
      </c>
      <c r="N29">
        <f>VLOOKUP(L29,product_summary!$A$2:$G$9,5)</f>
        <v>1</v>
      </c>
      <c r="O29">
        <f>VLOOKUP(L29,product_summary!$A$2:$G$9,6)</f>
        <v>1</v>
      </c>
      <c r="P29">
        <f>VLOOKUP(L29,product_summary!$A$2:$G$9,7)</f>
        <v>1</v>
      </c>
    </row>
    <row r="30" spans="1:16">
      <c r="A30" s="4" t="s">
        <v>95</v>
      </c>
      <c r="B30" t="s">
        <v>96</v>
      </c>
      <c r="C30">
        <v>60</v>
      </c>
      <c r="D30">
        <v>0</v>
      </c>
      <c r="E30">
        <f>D30*9</f>
        <v>0</v>
      </c>
      <c r="F30">
        <v>14</v>
      </c>
      <c r="G30">
        <v>0</v>
      </c>
      <c r="H30">
        <v>50</v>
      </c>
      <c r="I30">
        <v>1</v>
      </c>
      <c r="J30" t="s">
        <v>97</v>
      </c>
      <c r="K30">
        <v>15</v>
      </c>
      <c r="L30">
        <v>3</v>
      </c>
      <c r="M30" t="str">
        <f>VLOOKUP(L30,legend!$A$7:$B$11,2)</f>
        <v>Beverage</v>
      </c>
      <c r="N30">
        <f>VLOOKUP(L30,product_summary!$A$2:$G$9,5)</f>
        <v>1</v>
      </c>
      <c r="O30">
        <f>VLOOKUP(L30,product_summary!$A$2:$G$9,6)</f>
        <v>1</v>
      </c>
      <c r="P30">
        <f>VLOOKUP(L30,product_summary!$A$2:$G$9,7)</f>
        <v>1</v>
      </c>
    </row>
    <row r="31" spans="1:16">
      <c r="A31" s="4" t="s">
        <v>98</v>
      </c>
      <c r="B31" t="s">
        <v>99</v>
      </c>
      <c r="C31">
        <v>180</v>
      </c>
      <c r="D31">
        <v>10</v>
      </c>
      <c r="E31">
        <f>D31*9</f>
        <v>90</v>
      </c>
      <c r="F31">
        <v>20</v>
      </c>
      <c r="G31">
        <v>2</v>
      </c>
      <c r="H31">
        <v>30</v>
      </c>
      <c r="I31">
        <v>1</v>
      </c>
      <c r="J31" t="s">
        <v>100</v>
      </c>
      <c r="K31">
        <v>25</v>
      </c>
      <c r="L31">
        <v>4</v>
      </c>
      <c r="M31" t="str">
        <f>VLOOKUP(L31,legend!$A$7:$B$11,2)</f>
        <v>Snack</v>
      </c>
      <c r="N31">
        <f>VLOOKUP(L31,product_summary!$A$2:$G$9,5)</f>
        <v>0</v>
      </c>
      <c r="O31">
        <f>VLOOKUP(L31,product_summary!$A$2:$G$9,6)</f>
        <v>1</v>
      </c>
      <c r="P31">
        <f>VLOOKUP(L31,product_summary!$A$2:$G$9,7)</f>
        <v>1</v>
      </c>
    </row>
    <row r="32" spans="1:16">
      <c r="A32" s="4" t="s">
        <v>101</v>
      </c>
      <c r="B32" t="s">
        <v>102</v>
      </c>
      <c r="C32">
        <v>170</v>
      </c>
      <c r="D32">
        <v>8</v>
      </c>
      <c r="E32">
        <f>D32*9</f>
        <v>72</v>
      </c>
      <c r="F32">
        <v>13</v>
      </c>
      <c r="G32">
        <v>0</v>
      </c>
      <c r="H32">
        <v>105</v>
      </c>
      <c r="I32">
        <v>1</v>
      </c>
      <c r="J32" t="s">
        <v>103</v>
      </c>
      <c r="K32">
        <v>39</v>
      </c>
      <c r="L32">
        <v>5</v>
      </c>
      <c r="M32" t="str">
        <f>VLOOKUP(L32,legend!$A$7:$B$11,2)</f>
        <v xml:space="preserve">Bakery </v>
      </c>
      <c r="N32">
        <f>VLOOKUP(L32,product_summary!$A$2:$G$9,5)</f>
        <v>1</v>
      </c>
      <c r="O32">
        <f>VLOOKUP(L32,product_summary!$A$2:$G$9,6)</f>
        <v>0</v>
      </c>
      <c r="P32">
        <f>VLOOKUP(L32,product_summary!$A$2:$G$9,7)</f>
        <v>0</v>
      </c>
    </row>
    <row r="33" spans="1:16">
      <c r="A33" s="4" t="s">
        <v>104</v>
      </c>
      <c r="B33" t="s">
        <v>105</v>
      </c>
      <c r="C33">
        <v>220</v>
      </c>
      <c r="D33">
        <v>11</v>
      </c>
      <c r="E33">
        <f>D33*9</f>
        <v>99</v>
      </c>
      <c r="F33">
        <v>17</v>
      </c>
      <c r="G33">
        <v>0</v>
      </c>
      <c r="H33">
        <v>150</v>
      </c>
      <c r="I33">
        <v>1</v>
      </c>
      <c r="J33" t="s">
        <v>106</v>
      </c>
      <c r="K33">
        <v>35</v>
      </c>
      <c r="L33">
        <v>5</v>
      </c>
      <c r="M33" t="str">
        <f>VLOOKUP(L33,legend!$A$7:$B$11,2)</f>
        <v xml:space="preserve">Bakery </v>
      </c>
      <c r="N33">
        <f>VLOOKUP(L33,product_summary!$A$2:$G$9,5)</f>
        <v>1</v>
      </c>
      <c r="O33">
        <f>VLOOKUP(L33,product_summary!$A$2:$G$9,6)</f>
        <v>0</v>
      </c>
      <c r="P33">
        <f>VLOOKUP(L33,product_summary!$A$2:$G$9,7)</f>
        <v>0</v>
      </c>
    </row>
    <row r="34" spans="1:16">
      <c r="A34" s="4" t="s">
        <v>107</v>
      </c>
      <c r="B34" t="s">
        <v>108</v>
      </c>
      <c r="C34">
        <v>200</v>
      </c>
      <c r="D34">
        <v>9</v>
      </c>
      <c r="E34">
        <f>D34*9</f>
        <v>81</v>
      </c>
      <c r="F34">
        <v>26</v>
      </c>
      <c r="G34">
        <v>3</v>
      </c>
      <c r="H34">
        <v>30</v>
      </c>
      <c r="I34">
        <v>1</v>
      </c>
      <c r="J34" t="s">
        <v>109</v>
      </c>
      <c r="K34">
        <v>30</v>
      </c>
      <c r="L34">
        <v>4</v>
      </c>
      <c r="M34" t="str">
        <f>VLOOKUP(L34,legend!$A$7:$B$11,2)</f>
        <v>Snack</v>
      </c>
      <c r="N34">
        <f>VLOOKUP(L34,product_summary!$A$2:$G$9,5)</f>
        <v>0</v>
      </c>
      <c r="O34">
        <f>VLOOKUP(L34,product_summary!$A$2:$G$9,6)</f>
        <v>1</v>
      </c>
      <c r="P34">
        <f>VLOOKUP(L34,product_summary!$A$2:$G$9,7)</f>
        <v>1</v>
      </c>
    </row>
    <row r="35" spans="1:16">
      <c r="A35" s="4" t="s">
        <v>110</v>
      </c>
      <c r="B35" t="s">
        <v>111</v>
      </c>
      <c r="C35">
        <v>80</v>
      </c>
      <c r="D35">
        <v>0</v>
      </c>
      <c r="E35">
        <f>D35*9</f>
        <v>0</v>
      </c>
      <c r="F35">
        <v>20</v>
      </c>
      <c r="G35">
        <v>0</v>
      </c>
      <c r="H35">
        <v>75</v>
      </c>
      <c r="I35">
        <v>1</v>
      </c>
      <c r="J35" t="s">
        <v>112</v>
      </c>
      <c r="K35">
        <v>25</v>
      </c>
      <c r="L35">
        <v>3</v>
      </c>
      <c r="M35" t="str">
        <f>VLOOKUP(L35,legend!$A$7:$B$11,2)</f>
        <v>Beverage</v>
      </c>
      <c r="N35">
        <f>VLOOKUP(L35,product_summary!$A$2:$G$9,5)</f>
        <v>1</v>
      </c>
      <c r="O35">
        <f>VLOOKUP(L35,product_summary!$A$2:$G$9,6)</f>
        <v>1</v>
      </c>
      <c r="P35">
        <f>VLOOKUP(L35,product_summary!$A$2:$G$9,7)</f>
        <v>1</v>
      </c>
    </row>
    <row r="36" spans="1:16">
      <c r="A36" s="4" t="s">
        <v>113</v>
      </c>
      <c r="B36" t="s">
        <v>114</v>
      </c>
      <c r="C36">
        <v>190</v>
      </c>
      <c r="D36">
        <v>9</v>
      </c>
      <c r="E36">
        <f>D36*9</f>
        <v>81</v>
      </c>
      <c r="F36">
        <v>24</v>
      </c>
      <c r="G36">
        <v>2</v>
      </c>
      <c r="H36">
        <v>90</v>
      </c>
      <c r="I36">
        <v>1</v>
      </c>
      <c r="J36" t="s">
        <v>115</v>
      </c>
      <c r="K36">
        <v>20</v>
      </c>
      <c r="L36">
        <v>4</v>
      </c>
      <c r="M36" t="str">
        <f>VLOOKUP(L36,legend!$A$7:$B$11,2)</f>
        <v>Snack</v>
      </c>
      <c r="N36">
        <f>VLOOKUP(L36,product_summary!$A$2:$G$9,5)</f>
        <v>0</v>
      </c>
      <c r="O36">
        <f>VLOOKUP(L36,product_summary!$A$2:$G$9,6)</f>
        <v>1</v>
      </c>
      <c r="P36">
        <f>VLOOKUP(L36,product_summary!$A$2:$G$9,7)</f>
        <v>1</v>
      </c>
    </row>
    <row r="37" spans="1:16">
      <c r="A37" s="4" t="s">
        <v>116</v>
      </c>
      <c r="B37" t="s">
        <v>117</v>
      </c>
      <c r="C37">
        <v>70</v>
      </c>
      <c r="D37">
        <v>0</v>
      </c>
      <c r="E37">
        <f>D37*9</f>
        <v>0</v>
      </c>
      <c r="F37">
        <v>17</v>
      </c>
      <c r="G37">
        <v>1</v>
      </c>
      <c r="H37">
        <v>20</v>
      </c>
      <c r="I37">
        <v>1</v>
      </c>
      <c r="J37" t="s">
        <v>118</v>
      </c>
      <c r="K37">
        <v>5</v>
      </c>
      <c r="L37">
        <v>4</v>
      </c>
      <c r="M37" t="str">
        <f>VLOOKUP(L37,legend!$A$7:$B$11,2)</f>
        <v>Snack</v>
      </c>
      <c r="N37">
        <f>VLOOKUP(L37,product_summary!$A$2:$G$9,5)</f>
        <v>0</v>
      </c>
      <c r="O37">
        <f>VLOOKUP(L37,product_summary!$A$2:$G$9,6)</f>
        <v>1</v>
      </c>
      <c r="P37">
        <f>VLOOKUP(L37,product_summary!$A$2:$G$9,7)</f>
        <v>1</v>
      </c>
    </row>
    <row r="38" spans="1:16">
      <c r="A38" s="4" t="s">
        <v>119</v>
      </c>
      <c r="B38" t="s">
        <v>120</v>
      </c>
      <c r="C38">
        <v>46</v>
      </c>
      <c r="D38">
        <v>0</v>
      </c>
      <c r="E38">
        <f>D38*9</f>
        <v>0</v>
      </c>
      <c r="F38">
        <v>12</v>
      </c>
      <c r="G38">
        <v>0</v>
      </c>
      <c r="H38">
        <v>0</v>
      </c>
      <c r="I38">
        <v>1</v>
      </c>
      <c r="J38" t="s">
        <v>121</v>
      </c>
      <c r="K38">
        <v>5</v>
      </c>
      <c r="L38">
        <v>4</v>
      </c>
      <c r="M38" t="str">
        <f>VLOOKUP(L38,legend!$A$7:$B$11,2)</f>
        <v>Snack</v>
      </c>
      <c r="N38">
        <f>VLOOKUP(L38,product_summary!$A$2:$G$9,5)</f>
        <v>0</v>
      </c>
      <c r="O38">
        <f>VLOOKUP(L38,product_summary!$A$2:$G$9,6)</f>
        <v>1</v>
      </c>
      <c r="P38">
        <f>VLOOKUP(L38,product_summary!$A$2:$G$9,7)</f>
        <v>1</v>
      </c>
    </row>
    <row r="39" spans="1:16">
      <c r="A39" s="4" t="s">
        <v>122</v>
      </c>
      <c r="B39" t="s">
        <v>123</v>
      </c>
      <c r="C39">
        <v>35</v>
      </c>
      <c r="D39">
        <v>0</v>
      </c>
      <c r="E39">
        <f>D39*9</f>
        <v>0</v>
      </c>
      <c r="F39">
        <v>8</v>
      </c>
      <c r="G39">
        <v>2</v>
      </c>
      <c r="H39">
        <v>25</v>
      </c>
      <c r="I39">
        <v>1</v>
      </c>
      <c r="J39" t="s">
        <v>124</v>
      </c>
      <c r="K39">
        <v>10</v>
      </c>
      <c r="L39">
        <v>4</v>
      </c>
      <c r="M39" t="str">
        <f>VLOOKUP(L39,legend!$A$7:$B$11,2)</f>
        <v>Snack</v>
      </c>
      <c r="N39">
        <f>VLOOKUP(L39,product_summary!$A$2:$G$9,5)</f>
        <v>0</v>
      </c>
      <c r="O39">
        <f>VLOOKUP(L39,product_summary!$A$2:$G$9,6)</f>
        <v>1</v>
      </c>
      <c r="P39">
        <f>VLOOKUP(L39,product_summary!$A$2:$G$9,7)</f>
        <v>1</v>
      </c>
    </row>
    <row r="40" spans="1:16">
      <c r="A40" s="4" t="s">
        <v>125</v>
      </c>
      <c r="B40" t="s">
        <v>126</v>
      </c>
      <c r="C40">
        <v>280</v>
      </c>
      <c r="D40">
        <v>12</v>
      </c>
      <c r="E40">
        <f>D40*9</f>
        <v>108</v>
      </c>
      <c r="F40">
        <v>40</v>
      </c>
      <c r="G40">
        <v>2</v>
      </c>
      <c r="H40">
        <v>460</v>
      </c>
      <c r="I40">
        <v>1</v>
      </c>
      <c r="J40" t="s">
        <v>127</v>
      </c>
      <c r="K40">
        <v>21</v>
      </c>
      <c r="L40">
        <v>4</v>
      </c>
      <c r="M40" t="str">
        <f>VLOOKUP(L40,legend!$A$7:$B$11,2)</f>
        <v>Snack</v>
      </c>
      <c r="N40">
        <f>VLOOKUP(L40,product_summary!$A$2:$G$9,5)</f>
        <v>0</v>
      </c>
      <c r="O40">
        <f>VLOOKUP(L40,product_summary!$A$2:$G$9,6)</f>
        <v>1</v>
      </c>
      <c r="P40">
        <f>VLOOKUP(L40,product_summary!$A$2:$G$9,7)</f>
        <v>1</v>
      </c>
    </row>
    <row r="41" spans="1:16">
      <c r="A41" s="4" t="s">
        <v>128</v>
      </c>
      <c r="B41" t="s">
        <v>129</v>
      </c>
      <c r="C41">
        <v>190</v>
      </c>
      <c r="D41">
        <v>7</v>
      </c>
      <c r="E41">
        <f>D41*9</f>
        <v>63</v>
      </c>
      <c r="F41">
        <v>22</v>
      </c>
      <c r="G41">
        <v>9</v>
      </c>
      <c r="H41">
        <v>710</v>
      </c>
      <c r="I41">
        <v>1</v>
      </c>
      <c r="J41" t="s">
        <v>130</v>
      </c>
      <c r="K41">
        <v>39</v>
      </c>
      <c r="L41">
        <v>1</v>
      </c>
      <c r="M41" t="str">
        <f>VLOOKUP(L41,legend!$A$7:$B$11,2)</f>
        <v>Instant Food</v>
      </c>
      <c r="N41">
        <f>VLOOKUP(L41,product_summary!$A$2:$G$9,5)</f>
        <v>0</v>
      </c>
      <c r="O41">
        <f>VLOOKUP(L41,product_summary!$A$2:$G$9,6)</f>
        <v>1</v>
      </c>
      <c r="P41">
        <f>VLOOKUP(L41,product_summary!$A$2:$G$9,7)</f>
        <v>1</v>
      </c>
    </row>
    <row r="42" spans="1:16">
      <c r="A42" s="4" t="s">
        <v>131</v>
      </c>
      <c r="B42" t="s">
        <v>132</v>
      </c>
      <c r="C42">
        <v>340</v>
      </c>
      <c r="D42">
        <v>19</v>
      </c>
      <c r="E42">
        <f>D42*9</f>
        <v>171</v>
      </c>
      <c r="F42">
        <v>36</v>
      </c>
      <c r="G42">
        <v>4</v>
      </c>
      <c r="H42">
        <v>90</v>
      </c>
      <c r="I42">
        <v>1</v>
      </c>
      <c r="J42" t="s">
        <v>133</v>
      </c>
      <c r="K42">
        <v>29</v>
      </c>
      <c r="L42">
        <v>5</v>
      </c>
      <c r="M42" t="str">
        <f>VLOOKUP(L42,legend!$A$7:$B$11,2)</f>
        <v xml:space="preserve">Bakery </v>
      </c>
      <c r="N42">
        <f>VLOOKUP(L42,product_summary!$A$2:$G$9,5)</f>
        <v>1</v>
      </c>
      <c r="O42">
        <f>VLOOKUP(L42,product_summary!$A$2:$G$9,6)</f>
        <v>0</v>
      </c>
      <c r="P42">
        <f>VLOOKUP(L42,product_summary!$A$2:$G$9,7)</f>
        <v>0</v>
      </c>
    </row>
    <row r="43" spans="1:16">
      <c r="A43" s="4" t="s">
        <v>134</v>
      </c>
      <c r="B43" t="s">
        <v>135</v>
      </c>
      <c r="C43">
        <v>350</v>
      </c>
      <c r="D43">
        <v>27</v>
      </c>
      <c r="E43">
        <f>D43*9</f>
        <v>243</v>
      </c>
      <c r="F43">
        <v>0</v>
      </c>
      <c r="G43">
        <v>18</v>
      </c>
      <c r="H43">
        <v>1020</v>
      </c>
      <c r="I43">
        <v>1</v>
      </c>
      <c r="J43" t="s">
        <v>136</v>
      </c>
      <c r="K43">
        <v>42</v>
      </c>
      <c r="L43">
        <v>2</v>
      </c>
      <c r="M43" t="str">
        <f>VLOOKUP(L43,legend!$A$7:$B$11,2)</f>
        <v>Appetizer</v>
      </c>
      <c r="N43">
        <f>VLOOKUP(L43,product_summary!$A$2:$G$9,5)</f>
        <v>1</v>
      </c>
      <c r="O43">
        <f>VLOOKUP(L43,product_summary!$A$2:$G$9,6)</f>
        <v>1</v>
      </c>
      <c r="P43">
        <f>VLOOKUP(L43,product_summary!$A$2:$G$9,7)</f>
        <v>0</v>
      </c>
    </row>
    <row r="44" spans="1:16">
      <c r="A44" s="4" t="s">
        <v>137</v>
      </c>
      <c r="B44" t="s">
        <v>138</v>
      </c>
      <c r="C44">
        <v>350</v>
      </c>
      <c r="D44">
        <v>25</v>
      </c>
      <c r="E44">
        <f>D44*9</f>
        <v>225</v>
      </c>
      <c r="F44">
        <v>0</v>
      </c>
      <c r="G44">
        <v>19</v>
      </c>
      <c r="H44">
        <v>1160</v>
      </c>
      <c r="I44">
        <v>1</v>
      </c>
      <c r="J44" t="s">
        <v>136</v>
      </c>
      <c r="K44">
        <v>42</v>
      </c>
      <c r="L44">
        <v>1</v>
      </c>
      <c r="M44" t="str">
        <f>VLOOKUP(L44,legend!$A$7:$B$11,2)</f>
        <v>Instant Food</v>
      </c>
      <c r="N44">
        <f>VLOOKUP(L44,product_summary!$A$2:$G$9,5)</f>
        <v>0</v>
      </c>
      <c r="O44">
        <f>VLOOKUP(L44,product_summary!$A$2:$G$9,6)</f>
        <v>1</v>
      </c>
      <c r="P44">
        <f>VLOOKUP(L44,product_summary!$A$2:$G$9,7)</f>
        <v>1</v>
      </c>
    </row>
    <row r="45" spans="1:16">
      <c r="A45" s="4" t="s">
        <v>139</v>
      </c>
      <c r="B45" t="s">
        <v>140</v>
      </c>
      <c r="C45">
        <v>0</v>
      </c>
      <c r="D45">
        <v>0</v>
      </c>
      <c r="E45">
        <f>D45*9</f>
        <v>0</v>
      </c>
      <c r="F45">
        <v>0</v>
      </c>
      <c r="G45">
        <v>0</v>
      </c>
      <c r="H45">
        <v>45</v>
      </c>
      <c r="I45">
        <v>1</v>
      </c>
      <c r="J45" t="s">
        <v>141</v>
      </c>
      <c r="K45">
        <v>30</v>
      </c>
      <c r="L45">
        <v>3</v>
      </c>
      <c r="M45" t="str">
        <f>VLOOKUP(L45,legend!$A$7:$B$11,2)</f>
        <v>Beverage</v>
      </c>
      <c r="N45">
        <f>VLOOKUP(L45,product_summary!$A$2:$G$9,5)</f>
        <v>1</v>
      </c>
      <c r="O45">
        <f>VLOOKUP(L45,product_summary!$A$2:$G$9,6)</f>
        <v>1</v>
      </c>
      <c r="P45">
        <f>VLOOKUP(L45,product_summary!$A$2:$G$9,7)</f>
        <v>1</v>
      </c>
    </row>
    <row r="46" spans="1:16">
      <c r="A46" s="4" t="s">
        <v>142</v>
      </c>
      <c r="B46" t="s">
        <v>143</v>
      </c>
      <c r="C46">
        <v>80</v>
      </c>
      <c r="D46">
        <v>0</v>
      </c>
      <c r="E46">
        <f>D46*9</f>
        <v>0</v>
      </c>
      <c r="F46">
        <v>21</v>
      </c>
      <c r="G46">
        <v>0</v>
      </c>
      <c r="H46">
        <v>45</v>
      </c>
      <c r="I46">
        <v>1</v>
      </c>
      <c r="J46" t="s">
        <v>141</v>
      </c>
      <c r="K46">
        <v>30</v>
      </c>
      <c r="L46">
        <v>3</v>
      </c>
      <c r="M46" t="str">
        <f>VLOOKUP(L46,legend!$A$7:$B$11,2)</f>
        <v>Beverage</v>
      </c>
      <c r="N46">
        <f>VLOOKUP(L46,product_summary!$A$2:$G$9,5)</f>
        <v>1</v>
      </c>
      <c r="O46">
        <f>VLOOKUP(L46,product_summary!$A$2:$G$9,6)</f>
        <v>1</v>
      </c>
      <c r="P46">
        <f>VLOOKUP(L46,product_summary!$A$2:$G$9,7)</f>
        <v>1</v>
      </c>
    </row>
    <row r="47" spans="1:16">
      <c r="A47" s="4" t="s">
        <v>144</v>
      </c>
      <c r="B47" t="s">
        <v>145</v>
      </c>
      <c r="C47">
        <v>0</v>
      </c>
      <c r="D47">
        <v>0</v>
      </c>
      <c r="E47">
        <f>D47*9</f>
        <v>0</v>
      </c>
      <c r="F47">
        <v>0</v>
      </c>
      <c r="G47">
        <v>0</v>
      </c>
      <c r="H47">
        <v>45</v>
      </c>
      <c r="I47">
        <v>1</v>
      </c>
      <c r="J47" t="s">
        <v>146</v>
      </c>
      <c r="K47">
        <v>30</v>
      </c>
      <c r="L47">
        <v>3</v>
      </c>
      <c r="M47" t="str">
        <f>VLOOKUP(L47,legend!$A$7:$B$11,2)</f>
        <v>Beverage</v>
      </c>
      <c r="N47">
        <f>VLOOKUP(L47,product_summary!$A$2:$G$9,5)</f>
        <v>1</v>
      </c>
      <c r="O47">
        <f>VLOOKUP(L47,product_summary!$A$2:$G$9,6)</f>
        <v>1</v>
      </c>
      <c r="P47">
        <f>VLOOKUP(L47,product_summary!$A$2:$G$9,7)</f>
        <v>1</v>
      </c>
    </row>
    <row r="48" spans="1:16">
      <c r="A48" s="4" t="s">
        <v>147</v>
      </c>
      <c r="B48" t="s">
        <v>148</v>
      </c>
      <c r="C48">
        <v>45</v>
      </c>
      <c r="D48">
        <v>2</v>
      </c>
      <c r="E48">
        <f>D48*9</f>
        <v>18</v>
      </c>
      <c r="F48">
        <v>6</v>
      </c>
      <c r="G48">
        <v>1</v>
      </c>
      <c r="H48">
        <v>250</v>
      </c>
      <c r="I48">
        <v>1</v>
      </c>
      <c r="J48" t="s">
        <v>149</v>
      </c>
      <c r="K48">
        <v>29</v>
      </c>
      <c r="L48">
        <v>4</v>
      </c>
      <c r="M48" t="str">
        <f>VLOOKUP(L48,legend!$A$7:$B$11,2)</f>
        <v>Snack</v>
      </c>
      <c r="N48">
        <f>VLOOKUP(L48,product_summary!$A$2:$G$9,5)</f>
        <v>0</v>
      </c>
      <c r="O48">
        <f>VLOOKUP(L48,product_summary!$A$2:$G$9,6)</f>
        <v>1</v>
      </c>
      <c r="P48">
        <f>VLOOKUP(L48,product_summary!$A$2:$G$9,7)</f>
        <v>1</v>
      </c>
    </row>
    <row r="49" spans="1:16">
      <c r="A49" s="4" t="s">
        <v>150</v>
      </c>
      <c r="B49" t="s">
        <v>151</v>
      </c>
      <c r="C49">
        <v>280</v>
      </c>
      <c r="D49">
        <v>17</v>
      </c>
      <c r="E49">
        <f>D49*9</f>
        <v>153</v>
      </c>
      <c r="F49">
        <v>30</v>
      </c>
      <c r="G49">
        <v>2</v>
      </c>
      <c r="H49">
        <v>85</v>
      </c>
      <c r="I49">
        <v>1</v>
      </c>
      <c r="J49" t="s">
        <v>152</v>
      </c>
      <c r="K49">
        <v>12</v>
      </c>
      <c r="L49">
        <v>4</v>
      </c>
      <c r="M49" t="str">
        <f>VLOOKUP(L49,legend!$A$7:$B$11,2)</f>
        <v>Snack</v>
      </c>
      <c r="N49">
        <f>VLOOKUP(L49,product_summary!$A$2:$G$9,5)</f>
        <v>0</v>
      </c>
      <c r="O49">
        <f>VLOOKUP(L49,product_summary!$A$2:$G$9,6)</f>
        <v>1</v>
      </c>
      <c r="P49">
        <f>VLOOKUP(L49,product_summary!$A$2:$G$9,7)</f>
        <v>1</v>
      </c>
    </row>
    <row r="50" spans="1:16">
      <c r="A50" s="4" t="s">
        <v>153</v>
      </c>
      <c r="B50" t="s">
        <v>154</v>
      </c>
      <c r="C50">
        <v>570</v>
      </c>
      <c r="D50">
        <v>18</v>
      </c>
      <c r="E50">
        <f>D50*9</f>
        <v>162</v>
      </c>
      <c r="F50">
        <v>93</v>
      </c>
      <c r="G50">
        <v>12</v>
      </c>
      <c r="H50">
        <v>1200</v>
      </c>
      <c r="I50">
        <v>1</v>
      </c>
      <c r="J50" t="s">
        <v>155</v>
      </c>
      <c r="K50">
        <v>55</v>
      </c>
      <c r="L50">
        <v>1</v>
      </c>
      <c r="M50" t="str">
        <f>VLOOKUP(L50,legend!$A$7:$B$11,2)</f>
        <v>Instant Food</v>
      </c>
      <c r="N50">
        <f>VLOOKUP(L50,product_summary!$A$2:$G$9,5)</f>
        <v>0</v>
      </c>
      <c r="O50">
        <f>VLOOKUP(L50,product_summary!$A$2:$G$9,6)</f>
        <v>1</v>
      </c>
      <c r="P50">
        <f>VLOOKUP(L50,product_summary!$A$2:$G$9,7)</f>
        <v>1</v>
      </c>
    </row>
    <row r="51" spans="1:16">
      <c r="A51" s="4" t="s">
        <v>156</v>
      </c>
      <c r="B51" t="s">
        <v>157</v>
      </c>
      <c r="C51">
        <v>540</v>
      </c>
      <c r="D51">
        <v>18</v>
      </c>
      <c r="E51">
        <f>D51*9</f>
        <v>162</v>
      </c>
      <c r="F51">
        <v>84</v>
      </c>
      <c r="G51">
        <v>12</v>
      </c>
      <c r="H51">
        <v>1200</v>
      </c>
      <c r="I51">
        <v>1</v>
      </c>
      <c r="J51" t="s">
        <v>155</v>
      </c>
      <c r="K51">
        <v>55</v>
      </c>
      <c r="L51">
        <v>1</v>
      </c>
      <c r="M51" t="str">
        <f>VLOOKUP(L51,legend!$A$7:$B$11,2)</f>
        <v>Instant Food</v>
      </c>
      <c r="N51">
        <f>VLOOKUP(L51,product_summary!$A$2:$G$9,5)</f>
        <v>0</v>
      </c>
      <c r="O51">
        <f>VLOOKUP(L51,product_summary!$A$2:$G$9,6)</f>
        <v>1</v>
      </c>
      <c r="P51">
        <f>VLOOKUP(L51,product_summary!$A$2:$G$9,7)</f>
        <v>1</v>
      </c>
    </row>
    <row r="52" spans="1:16">
      <c r="A52" s="4" t="s">
        <v>158</v>
      </c>
      <c r="B52" t="s">
        <v>159</v>
      </c>
      <c r="C52">
        <v>290</v>
      </c>
      <c r="D52">
        <v>10</v>
      </c>
      <c r="E52">
        <f>D52*9</f>
        <v>90</v>
      </c>
      <c r="F52">
        <v>43</v>
      </c>
      <c r="G52">
        <v>6</v>
      </c>
      <c r="H52">
        <v>530</v>
      </c>
      <c r="I52">
        <v>1</v>
      </c>
      <c r="J52" t="s">
        <v>160</v>
      </c>
      <c r="K52">
        <v>45</v>
      </c>
      <c r="L52">
        <v>1</v>
      </c>
      <c r="M52" t="str">
        <f>VLOOKUP(L52,legend!$A$7:$B$11,2)</f>
        <v>Instant Food</v>
      </c>
      <c r="N52">
        <f>VLOOKUP(L52,product_summary!$A$2:$G$9,5)</f>
        <v>0</v>
      </c>
      <c r="O52">
        <f>VLOOKUP(L52,product_summary!$A$2:$G$9,6)</f>
        <v>1</v>
      </c>
      <c r="P52">
        <f>VLOOKUP(L52,product_summary!$A$2:$G$9,7)</f>
        <v>1</v>
      </c>
    </row>
    <row r="53" spans="1:16">
      <c r="A53" s="4" t="s">
        <v>161</v>
      </c>
      <c r="B53" t="s">
        <v>162</v>
      </c>
      <c r="C53">
        <v>540</v>
      </c>
      <c r="D53">
        <v>18</v>
      </c>
      <c r="E53">
        <f>D53*9</f>
        <v>162</v>
      </c>
      <c r="F53">
        <v>84</v>
      </c>
      <c r="G53">
        <v>12</v>
      </c>
      <c r="H53">
        <v>1290</v>
      </c>
      <c r="I53">
        <v>1</v>
      </c>
      <c r="J53" t="s">
        <v>155</v>
      </c>
      <c r="K53">
        <v>48</v>
      </c>
      <c r="L53">
        <v>1</v>
      </c>
      <c r="M53" t="str">
        <f>VLOOKUP(L53,legend!$A$7:$B$11,2)</f>
        <v>Instant Food</v>
      </c>
      <c r="N53">
        <f>VLOOKUP(L53,product_summary!$A$2:$G$9,5)</f>
        <v>0</v>
      </c>
      <c r="O53">
        <f>VLOOKUP(L53,product_summary!$A$2:$G$9,6)</f>
        <v>1</v>
      </c>
      <c r="P53">
        <f>VLOOKUP(L53,product_summary!$A$2:$G$9,7)</f>
        <v>1</v>
      </c>
    </row>
    <row r="54" spans="1:16">
      <c r="A54" s="4" t="s">
        <v>163</v>
      </c>
      <c r="B54" t="s">
        <v>164</v>
      </c>
      <c r="C54">
        <v>540</v>
      </c>
      <c r="D54">
        <v>18</v>
      </c>
      <c r="E54">
        <f>D54*9</f>
        <v>162</v>
      </c>
      <c r="F54">
        <v>84</v>
      </c>
      <c r="G54">
        <v>12</v>
      </c>
      <c r="H54">
        <v>1290</v>
      </c>
      <c r="I54">
        <v>1</v>
      </c>
      <c r="J54" t="s">
        <v>155</v>
      </c>
      <c r="K54">
        <v>55</v>
      </c>
      <c r="L54">
        <v>1</v>
      </c>
      <c r="M54" t="str">
        <f>VLOOKUP(L54,legend!$A$7:$B$11,2)</f>
        <v>Instant Food</v>
      </c>
      <c r="N54">
        <f>VLOOKUP(L54,product_summary!$A$2:$G$9,5)</f>
        <v>0</v>
      </c>
      <c r="O54">
        <f>VLOOKUP(L54,product_summary!$A$2:$G$9,6)</f>
        <v>1</v>
      </c>
      <c r="P54">
        <f>VLOOKUP(L54,product_summary!$A$2:$G$9,7)</f>
        <v>1</v>
      </c>
    </row>
    <row r="55" spans="1:16">
      <c r="A55" s="4" t="s">
        <v>165</v>
      </c>
      <c r="B55" t="s">
        <v>166</v>
      </c>
      <c r="C55">
        <v>330</v>
      </c>
      <c r="D55">
        <v>12</v>
      </c>
      <c r="E55">
        <f>D55*9</f>
        <v>108</v>
      </c>
      <c r="F55">
        <v>50</v>
      </c>
      <c r="G55">
        <v>6</v>
      </c>
      <c r="H55">
        <v>530</v>
      </c>
      <c r="I55">
        <v>1</v>
      </c>
      <c r="J55" t="s">
        <v>167</v>
      </c>
      <c r="K55">
        <v>48</v>
      </c>
      <c r="L55">
        <v>1</v>
      </c>
      <c r="M55" t="str">
        <f>VLOOKUP(L55,legend!$A$7:$B$11,2)</f>
        <v>Instant Food</v>
      </c>
      <c r="N55">
        <f>VLOOKUP(L55,product_summary!$A$2:$G$9,5)</f>
        <v>0</v>
      </c>
      <c r="O55">
        <f>VLOOKUP(L55,product_summary!$A$2:$G$9,6)</f>
        <v>1</v>
      </c>
      <c r="P55">
        <f>VLOOKUP(L55,product_summary!$A$2:$G$9,7)</f>
        <v>1</v>
      </c>
    </row>
    <row r="56" spans="1:16">
      <c r="A56" s="4" t="s">
        <v>168</v>
      </c>
      <c r="B56" t="s">
        <v>169</v>
      </c>
      <c r="C56">
        <v>600</v>
      </c>
      <c r="D56">
        <v>21</v>
      </c>
      <c r="E56">
        <f>D56*9</f>
        <v>189</v>
      </c>
      <c r="F56">
        <v>84</v>
      </c>
      <c r="G56">
        <v>15</v>
      </c>
      <c r="H56">
        <v>1290</v>
      </c>
      <c r="I56">
        <v>1</v>
      </c>
      <c r="J56" t="s">
        <v>155</v>
      </c>
      <c r="K56">
        <v>48</v>
      </c>
      <c r="L56">
        <v>1</v>
      </c>
      <c r="M56" t="str">
        <f>VLOOKUP(L56,legend!$A$7:$B$11,2)</f>
        <v>Instant Food</v>
      </c>
      <c r="N56">
        <f>VLOOKUP(L56,product_summary!$A$2:$G$9,5)</f>
        <v>0</v>
      </c>
      <c r="O56">
        <f>VLOOKUP(L56,product_summary!$A$2:$G$9,6)</f>
        <v>1</v>
      </c>
      <c r="P56">
        <f>VLOOKUP(L56,product_summary!$A$2:$G$9,7)</f>
        <v>1</v>
      </c>
    </row>
    <row r="57" spans="1:16">
      <c r="A57" s="4" t="s">
        <v>170</v>
      </c>
      <c r="B57" t="s">
        <v>171</v>
      </c>
      <c r="C57">
        <v>300</v>
      </c>
      <c r="D57">
        <v>22</v>
      </c>
      <c r="E57">
        <f>D57*9</f>
        <v>198</v>
      </c>
      <c r="F57">
        <v>0</v>
      </c>
      <c r="G57">
        <v>17</v>
      </c>
      <c r="H57">
        <v>1050</v>
      </c>
      <c r="I57">
        <v>1</v>
      </c>
      <c r="J57" t="s">
        <v>136</v>
      </c>
      <c r="K57">
        <v>36</v>
      </c>
      <c r="L57">
        <v>2</v>
      </c>
      <c r="M57" t="str">
        <f>VLOOKUP(L57,legend!$A$7:$B$11,2)</f>
        <v>Appetizer</v>
      </c>
      <c r="N57">
        <f>VLOOKUP(L57,product_summary!$A$2:$G$9,5)</f>
        <v>1</v>
      </c>
      <c r="O57">
        <f>VLOOKUP(L57,product_summary!$A$2:$G$9,6)</f>
        <v>1</v>
      </c>
      <c r="P57">
        <f>VLOOKUP(L57,product_summary!$A$2:$G$9,7)</f>
        <v>0</v>
      </c>
    </row>
    <row r="58" spans="1:16">
      <c r="A58" s="4" t="s">
        <v>172</v>
      </c>
      <c r="B58" t="s">
        <v>173</v>
      </c>
      <c r="C58">
        <v>270</v>
      </c>
      <c r="D58">
        <v>18</v>
      </c>
      <c r="E58">
        <f>D58*9</f>
        <v>162</v>
      </c>
      <c r="F58">
        <v>0</v>
      </c>
      <c r="G58">
        <v>19</v>
      </c>
      <c r="H58">
        <v>1220</v>
      </c>
      <c r="I58">
        <v>1</v>
      </c>
      <c r="J58" t="s">
        <v>136</v>
      </c>
      <c r="K58">
        <v>36</v>
      </c>
      <c r="L58">
        <v>2</v>
      </c>
      <c r="M58" t="str">
        <f>VLOOKUP(L58,legend!$A$7:$B$11,2)</f>
        <v>Appetizer</v>
      </c>
      <c r="N58">
        <f>VLOOKUP(L58,product_summary!$A$2:$G$9,5)</f>
        <v>1</v>
      </c>
      <c r="O58">
        <f>VLOOKUP(L58,product_summary!$A$2:$G$9,6)</f>
        <v>1</v>
      </c>
      <c r="P58">
        <f>VLOOKUP(L58,product_summary!$A$2:$G$9,7)</f>
        <v>0</v>
      </c>
    </row>
    <row r="59" spans="1:16">
      <c r="A59" s="4" t="s">
        <v>174</v>
      </c>
      <c r="B59" t="s">
        <v>175</v>
      </c>
      <c r="C59">
        <v>130</v>
      </c>
      <c r="D59">
        <v>6</v>
      </c>
      <c r="E59">
        <f>D59*9</f>
        <v>54</v>
      </c>
      <c r="F59">
        <v>11</v>
      </c>
      <c r="G59">
        <v>8</v>
      </c>
      <c r="H59">
        <v>390</v>
      </c>
      <c r="I59">
        <v>1</v>
      </c>
      <c r="J59" t="s">
        <v>176</v>
      </c>
      <c r="K59">
        <v>25</v>
      </c>
      <c r="L59">
        <v>2</v>
      </c>
      <c r="M59" t="str">
        <f>VLOOKUP(L59,legend!$A$7:$B$11,2)</f>
        <v>Appetizer</v>
      </c>
      <c r="N59">
        <f>VLOOKUP(L59,product_summary!$A$2:$G$9,5)</f>
        <v>1</v>
      </c>
      <c r="O59">
        <f>VLOOKUP(L59,product_summary!$A$2:$G$9,6)</f>
        <v>1</v>
      </c>
      <c r="P59">
        <f>VLOOKUP(L59,product_summary!$A$2:$G$9,7)</f>
        <v>0</v>
      </c>
    </row>
    <row r="60" spans="1:16">
      <c r="A60" s="4" t="s">
        <v>177</v>
      </c>
      <c r="B60" t="s">
        <v>178</v>
      </c>
      <c r="C60">
        <v>420</v>
      </c>
      <c r="D60">
        <v>36</v>
      </c>
      <c r="E60">
        <f>D60*9</f>
        <v>324</v>
      </c>
      <c r="F60">
        <v>0</v>
      </c>
      <c r="G60">
        <v>20</v>
      </c>
      <c r="H60">
        <v>840</v>
      </c>
      <c r="I60">
        <v>1</v>
      </c>
      <c r="J60" t="s">
        <v>179</v>
      </c>
      <c r="K60">
        <v>42</v>
      </c>
      <c r="L60">
        <v>2</v>
      </c>
      <c r="M60" t="str">
        <f>VLOOKUP(L60,legend!$A$7:$B$11,2)</f>
        <v>Appetizer</v>
      </c>
      <c r="N60">
        <f>VLOOKUP(L60,product_summary!$A$2:$G$9,5)</f>
        <v>1</v>
      </c>
      <c r="O60">
        <f>VLOOKUP(L60,product_summary!$A$2:$G$9,6)</f>
        <v>1</v>
      </c>
      <c r="P60">
        <f>VLOOKUP(L60,product_summary!$A$2:$G$9,7)</f>
        <v>0</v>
      </c>
    </row>
    <row r="61" spans="1:16">
      <c r="A61" s="4" t="s">
        <v>180</v>
      </c>
      <c r="B61" t="s">
        <v>181</v>
      </c>
      <c r="C61">
        <v>320</v>
      </c>
      <c r="D61">
        <v>28</v>
      </c>
      <c r="E61">
        <f>D61*9</f>
        <v>252</v>
      </c>
      <c r="F61">
        <v>0</v>
      </c>
      <c r="G61">
        <v>15</v>
      </c>
      <c r="H61">
        <v>670</v>
      </c>
      <c r="I61">
        <v>1</v>
      </c>
      <c r="J61" t="s">
        <v>182</v>
      </c>
      <c r="K61">
        <v>42</v>
      </c>
      <c r="L61">
        <v>2</v>
      </c>
      <c r="M61" t="str">
        <f>VLOOKUP(L61,legend!$A$7:$B$11,2)</f>
        <v>Appetizer</v>
      </c>
      <c r="N61">
        <f>VLOOKUP(L61,product_summary!$A$2:$G$9,5)</f>
        <v>1</v>
      </c>
      <c r="O61">
        <f>VLOOKUP(L61,product_summary!$A$2:$G$9,6)</f>
        <v>1</v>
      </c>
      <c r="P61">
        <f>VLOOKUP(L61,product_summary!$A$2:$G$9,7)</f>
        <v>0</v>
      </c>
    </row>
    <row r="62" spans="1:16">
      <c r="A62" s="4" t="s">
        <v>183</v>
      </c>
      <c r="B62" t="s">
        <v>184</v>
      </c>
      <c r="C62">
        <v>350</v>
      </c>
      <c r="D62">
        <v>30</v>
      </c>
      <c r="E62">
        <f>D62*9</f>
        <v>270</v>
      </c>
      <c r="F62">
        <v>0</v>
      </c>
      <c r="G62">
        <v>16</v>
      </c>
      <c r="H62">
        <v>71</v>
      </c>
      <c r="I62">
        <v>1</v>
      </c>
      <c r="J62" t="s">
        <v>182</v>
      </c>
      <c r="K62">
        <v>42</v>
      </c>
      <c r="L62">
        <v>2</v>
      </c>
      <c r="M62" t="str">
        <f>VLOOKUP(L62,legend!$A$7:$B$11,2)</f>
        <v>Appetizer</v>
      </c>
      <c r="N62">
        <f>VLOOKUP(L62,product_summary!$A$2:$G$9,5)</f>
        <v>1</v>
      </c>
      <c r="O62">
        <f>VLOOKUP(L62,product_summary!$A$2:$G$9,6)</f>
        <v>1</v>
      </c>
      <c r="P62">
        <f>VLOOKUP(L62,product_summary!$A$2:$G$9,7)</f>
        <v>0</v>
      </c>
    </row>
    <row r="63" spans="1:16">
      <c r="A63" s="4" t="s">
        <v>185</v>
      </c>
      <c r="B63" t="s">
        <v>186</v>
      </c>
      <c r="C63">
        <v>350</v>
      </c>
      <c r="D63">
        <v>30</v>
      </c>
      <c r="E63">
        <f>D63*9</f>
        <v>270</v>
      </c>
      <c r="F63">
        <v>0</v>
      </c>
      <c r="G63">
        <v>14</v>
      </c>
      <c r="H63">
        <v>710</v>
      </c>
      <c r="I63">
        <v>1</v>
      </c>
      <c r="J63" t="s">
        <v>182</v>
      </c>
      <c r="K63">
        <v>45</v>
      </c>
      <c r="L63">
        <v>2</v>
      </c>
      <c r="M63" t="str">
        <f>VLOOKUP(L63,legend!$A$7:$B$11,2)</f>
        <v>Appetizer</v>
      </c>
      <c r="N63">
        <f>VLOOKUP(L63,product_summary!$A$2:$G$9,5)</f>
        <v>1</v>
      </c>
      <c r="O63">
        <f>VLOOKUP(L63,product_summary!$A$2:$G$9,6)</f>
        <v>1</v>
      </c>
      <c r="P63">
        <f>VLOOKUP(L63,product_summary!$A$2:$G$9,7)</f>
        <v>0</v>
      </c>
    </row>
    <row r="64" spans="1:16">
      <c r="A64" s="4" t="s">
        <v>187</v>
      </c>
      <c r="B64" t="s">
        <v>188</v>
      </c>
      <c r="C64">
        <v>310</v>
      </c>
      <c r="D64">
        <v>26</v>
      </c>
      <c r="E64">
        <f>D64*9</f>
        <v>234</v>
      </c>
      <c r="F64">
        <v>0</v>
      </c>
      <c r="G64">
        <v>16</v>
      </c>
      <c r="H64">
        <v>710</v>
      </c>
      <c r="I64">
        <v>1</v>
      </c>
      <c r="J64" t="s">
        <v>182</v>
      </c>
      <c r="K64">
        <v>35</v>
      </c>
      <c r="L64">
        <v>2</v>
      </c>
      <c r="M64" t="str">
        <f>VLOOKUP(L64,legend!$A$7:$B$11,2)</f>
        <v>Appetizer</v>
      </c>
      <c r="N64">
        <f>VLOOKUP(L64,product_summary!$A$2:$G$9,5)</f>
        <v>1</v>
      </c>
      <c r="O64">
        <f>VLOOKUP(L64,product_summary!$A$2:$G$9,6)</f>
        <v>1</v>
      </c>
      <c r="P64">
        <f>VLOOKUP(L64,product_summary!$A$2:$G$9,7)</f>
        <v>0</v>
      </c>
    </row>
    <row r="65" spans="1:16">
      <c r="A65" s="4" t="s">
        <v>189</v>
      </c>
      <c r="B65" t="s">
        <v>190</v>
      </c>
      <c r="C65">
        <v>160</v>
      </c>
      <c r="D65">
        <v>5</v>
      </c>
      <c r="E65">
        <f>D65*9</f>
        <v>45</v>
      </c>
      <c r="F65">
        <v>14</v>
      </c>
      <c r="G65">
        <v>16</v>
      </c>
      <c r="H65">
        <v>440</v>
      </c>
      <c r="I65">
        <v>1</v>
      </c>
      <c r="J65" t="s">
        <v>191</v>
      </c>
      <c r="K65">
        <v>55</v>
      </c>
      <c r="L65">
        <v>1</v>
      </c>
      <c r="M65" t="str">
        <f>VLOOKUP(L65,legend!$A$7:$B$11,2)</f>
        <v>Instant Food</v>
      </c>
      <c r="N65">
        <f>VLOOKUP(L65,product_summary!$A$2:$G$9,5)</f>
        <v>0</v>
      </c>
      <c r="O65">
        <f>VLOOKUP(L65,product_summary!$A$2:$G$9,6)</f>
        <v>1</v>
      </c>
      <c r="P65">
        <f>VLOOKUP(L65,product_summary!$A$2:$G$9,7)</f>
        <v>1</v>
      </c>
    </row>
    <row r="66" spans="1:16">
      <c r="A66" s="4" t="s">
        <v>192</v>
      </c>
      <c r="B66" t="s">
        <v>193</v>
      </c>
      <c r="C66">
        <v>120</v>
      </c>
      <c r="D66">
        <v>1</v>
      </c>
      <c r="E66">
        <f>D66*9</f>
        <v>9</v>
      </c>
      <c r="F66">
        <v>0</v>
      </c>
      <c r="G66">
        <v>28</v>
      </c>
      <c r="H66">
        <v>180</v>
      </c>
      <c r="I66">
        <v>1</v>
      </c>
      <c r="J66" t="s">
        <v>194</v>
      </c>
      <c r="K66">
        <v>49</v>
      </c>
      <c r="L66">
        <v>1</v>
      </c>
      <c r="M66" t="str">
        <f>VLOOKUP(L66,legend!$A$7:$B$11,2)</f>
        <v>Instant Food</v>
      </c>
      <c r="N66">
        <f>VLOOKUP(L66,product_summary!$A$2:$G$9,5)</f>
        <v>0</v>
      </c>
      <c r="O66">
        <f>VLOOKUP(L66,product_summary!$A$2:$G$9,6)</f>
        <v>1</v>
      </c>
      <c r="P66">
        <f>VLOOKUP(L66,product_summary!$A$2:$G$9,7)</f>
        <v>1</v>
      </c>
    </row>
    <row r="67" spans="1:16">
      <c r="A67" s="4" t="s">
        <v>195</v>
      </c>
      <c r="B67" t="s">
        <v>196</v>
      </c>
      <c r="C67">
        <v>120</v>
      </c>
      <c r="D67">
        <v>1</v>
      </c>
      <c r="E67">
        <f>D67*9</f>
        <v>9</v>
      </c>
      <c r="F67">
        <v>0</v>
      </c>
      <c r="G67">
        <v>28</v>
      </c>
      <c r="H67">
        <v>200</v>
      </c>
      <c r="I67">
        <v>1</v>
      </c>
      <c r="J67" t="s">
        <v>194</v>
      </c>
      <c r="K67">
        <v>37</v>
      </c>
      <c r="L67">
        <v>1</v>
      </c>
      <c r="M67" t="str">
        <f>VLOOKUP(L67,legend!$A$7:$B$11,2)</f>
        <v>Instant Food</v>
      </c>
      <c r="N67">
        <f>VLOOKUP(L67,product_summary!$A$2:$G$9,5)</f>
        <v>0</v>
      </c>
      <c r="O67">
        <f>VLOOKUP(L67,product_summary!$A$2:$G$9,6)</f>
        <v>1</v>
      </c>
      <c r="P67">
        <f>VLOOKUP(L67,product_summary!$A$2:$G$9,7)</f>
        <v>1</v>
      </c>
    </row>
    <row r="68" spans="1:16">
      <c r="A68" s="4" t="s">
        <v>197</v>
      </c>
      <c r="B68" t="s">
        <v>198</v>
      </c>
      <c r="C68">
        <v>200</v>
      </c>
      <c r="D68">
        <v>9</v>
      </c>
      <c r="E68">
        <f>D68*9</f>
        <v>81</v>
      </c>
      <c r="F68">
        <v>10</v>
      </c>
      <c r="G68">
        <v>22</v>
      </c>
      <c r="H68">
        <v>370</v>
      </c>
      <c r="I68">
        <v>1</v>
      </c>
      <c r="J68" t="s">
        <v>199</v>
      </c>
      <c r="K68">
        <v>18</v>
      </c>
      <c r="L68">
        <v>1</v>
      </c>
      <c r="M68" t="str">
        <f>VLOOKUP(L68,legend!$A$7:$B$11,2)</f>
        <v>Instant Food</v>
      </c>
      <c r="N68">
        <f>VLOOKUP(L68,product_summary!$A$2:$G$9,5)</f>
        <v>0</v>
      </c>
      <c r="O68">
        <f>VLOOKUP(L68,product_summary!$A$2:$G$9,6)</f>
        <v>1</v>
      </c>
      <c r="P68">
        <f>VLOOKUP(L68,product_summary!$A$2:$G$9,7)</f>
        <v>1</v>
      </c>
    </row>
    <row r="69" spans="1:16">
      <c r="A69" s="4" t="s">
        <v>200</v>
      </c>
      <c r="B69" t="s">
        <v>201</v>
      </c>
      <c r="C69">
        <v>260</v>
      </c>
      <c r="D69">
        <v>16</v>
      </c>
      <c r="E69">
        <f>D69*9</f>
        <v>144</v>
      </c>
      <c r="F69">
        <v>6</v>
      </c>
      <c r="G69">
        <v>22</v>
      </c>
      <c r="H69">
        <v>590</v>
      </c>
      <c r="I69">
        <v>1</v>
      </c>
      <c r="J69" t="s">
        <v>199</v>
      </c>
      <c r="K69">
        <v>13</v>
      </c>
      <c r="L69">
        <v>1</v>
      </c>
      <c r="M69" t="str">
        <f>VLOOKUP(L69,legend!$A$7:$B$11,2)</f>
        <v>Instant Food</v>
      </c>
      <c r="N69">
        <f>VLOOKUP(L69,product_summary!$A$2:$G$9,5)</f>
        <v>0</v>
      </c>
      <c r="O69">
        <f>VLOOKUP(L69,product_summary!$A$2:$G$9,6)</f>
        <v>1</v>
      </c>
      <c r="P69">
        <f>VLOOKUP(L69,product_summary!$A$2:$G$9,7)</f>
        <v>1</v>
      </c>
    </row>
    <row r="70" spans="1:16">
      <c r="A70" s="4" t="s">
        <v>202</v>
      </c>
      <c r="B70" t="s">
        <v>203</v>
      </c>
      <c r="C70">
        <v>160</v>
      </c>
      <c r="D70">
        <v>3</v>
      </c>
      <c r="E70">
        <f>D70*9</f>
        <v>27</v>
      </c>
      <c r="F70">
        <v>8</v>
      </c>
      <c r="G70">
        <v>22</v>
      </c>
      <c r="H70">
        <v>370</v>
      </c>
      <c r="I70">
        <v>1</v>
      </c>
      <c r="J70" t="s">
        <v>199</v>
      </c>
      <c r="K70">
        <v>18</v>
      </c>
      <c r="L70">
        <v>1</v>
      </c>
      <c r="M70" t="str">
        <f>VLOOKUP(L70,legend!$A$7:$B$11,2)</f>
        <v>Instant Food</v>
      </c>
      <c r="N70">
        <f>VLOOKUP(L70,product_summary!$A$2:$G$9,5)</f>
        <v>0</v>
      </c>
      <c r="O70">
        <f>VLOOKUP(L70,product_summary!$A$2:$G$9,6)</f>
        <v>1</v>
      </c>
      <c r="P70">
        <f>VLOOKUP(L70,product_summary!$A$2:$G$9,7)</f>
        <v>1</v>
      </c>
    </row>
    <row r="71" spans="1:16">
      <c r="A71" s="4" t="s">
        <v>204</v>
      </c>
      <c r="B71" t="s">
        <v>205</v>
      </c>
      <c r="C71">
        <v>120</v>
      </c>
      <c r="D71">
        <v>1</v>
      </c>
      <c r="E71">
        <f>D71*9</f>
        <v>9</v>
      </c>
      <c r="F71">
        <v>0</v>
      </c>
      <c r="G71">
        <v>28</v>
      </c>
      <c r="H71">
        <v>200</v>
      </c>
      <c r="I71">
        <v>1</v>
      </c>
      <c r="J71" t="s">
        <v>194</v>
      </c>
      <c r="K71">
        <v>40</v>
      </c>
      <c r="L71">
        <v>1</v>
      </c>
      <c r="M71" t="str">
        <f>VLOOKUP(L71,legend!$A$7:$B$11,2)</f>
        <v>Instant Food</v>
      </c>
      <c r="N71">
        <f>VLOOKUP(L71,product_summary!$A$2:$G$9,5)</f>
        <v>0</v>
      </c>
      <c r="O71">
        <f>VLOOKUP(L71,product_summary!$A$2:$G$9,6)</f>
        <v>1</v>
      </c>
      <c r="P71">
        <f>VLOOKUP(L71,product_summary!$A$2:$G$9,7)</f>
        <v>1</v>
      </c>
    </row>
    <row r="72" spans="1:16">
      <c r="A72" s="4" t="s">
        <v>206</v>
      </c>
      <c r="B72" t="s">
        <v>207</v>
      </c>
      <c r="C72">
        <v>120</v>
      </c>
      <c r="D72">
        <v>1</v>
      </c>
      <c r="E72">
        <f>D72*9</f>
        <v>9</v>
      </c>
      <c r="F72">
        <v>0</v>
      </c>
      <c r="G72">
        <v>28</v>
      </c>
      <c r="H72">
        <v>210</v>
      </c>
      <c r="I72">
        <v>1</v>
      </c>
      <c r="J72" t="s">
        <v>194</v>
      </c>
      <c r="K72">
        <v>37</v>
      </c>
      <c r="L72">
        <v>1</v>
      </c>
      <c r="M72" t="str">
        <f>VLOOKUP(L72,legend!$A$7:$B$11,2)</f>
        <v>Instant Food</v>
      </c>
      <c r="N72">
        <f>VLOOKUP(L72,product_summary!$A$2:$G$9,5)</f>
        <v>0</v>
      </c>
      <c r="O72">
        <f>VLOOKUP(L72,product_summary!$A$2:$G$9,6)</f>
        <v>1</v>
      </c>
      <c r="P72">
        <f>VLOOKUP(L72,product_summary!$A$2:$G$9,7)</f>
        <v>1</v>
      </c>
    </row>
    <row r="73" spans="1:16">
      <c r="A73" s="4" t="s">
        <v>208</v>
      </c>
      <c r="B73" t="s">
        <v>209</v>
      </c>
      <c r="C73">
        <v>160</v>
      </c>
      <c r="D73">
        <v>6</v>
      </c>
      <c r="E73">
        <f>D73*9</f>
        <v>54</v>
      </c>
      <c r="F73">
        <v>2</v>
      </c>
      <c r="G73">
        <v>22</v>
      </c>
      <c r="H73">
        <v>270</v>
      </c>
      <c r="I73">
        <v>1</v>
      </c>
      <c r="J73" t="s">
        <v>194</v>
      </c>
      <c r="K73">
        <v>40</v>
      </c>
      <c r="L73">
        <v>1</v>
      </c>
      <c r="M73" t="str">
        <f>VLOOKUP(L73,legend!$A$7:$B$11,2)</f>
        <v>Instant Food</v>
      </c>
      <c r="N73">
        <f>VLOOKUP(L73,product_summary!$A$2:$G$9,5)</f>
        <v>0</v>
      </c>
      <c r="O73">
        <f>VLOOKUP(L73,product_summary!$A$2:$G$9,6)</f>
        <v>1</v>
      </c>
      <c r="P73">
        <f>VLOOKUP(L73,product_summary!$A$2:$G$9,7)</f>
        <v>1</v>
      </c>
    </row>
    <row r="74" spans="1:16">
      <c r="A74" s="4" t="s">
        <v>210</v>
      </c>
      <c r="B74" t="s">
        <v>211</v>
      </c>
      <c r="C74">
        <v>60</v>
      </c>
      <c r="D74">
        <v>0</v>
      </c>
      <c r="E74">
        <f>D74*9</f>
        <v>0</v>
      </c>
      <c r="F74">
        <v>15</v>
      </c>
      <c r="G74">
        <v>0</v>
      </c>
      <c r="H74">
        <v>95</v>
      </c>
      <c r="I74">
        <v>1</v>
      </c>
      <c r="J74" t="s">
        <v>18</v>
      </c>
      <c r="K74">
        <v>16</v>
      </c>
      <c r="L74">
        <v>3</v>
      </c>
      <c r="M74" t="str">
        <f>VLOOKUP(L74,legend!$A$7:$B$11,2)</f>
        <v>Beverage</v>
      </c>
      <c r="N74">
        <f>VLOOKUP(L74,product_summary!$A$2:$G$9,5)</f>
        <v>1</v>
      </c>
      <c r="O74">
        <f>VLOOKUP(L74,product_summary!$A$2:$G$9,6)</f>
        <v>1</v>
      </c>
      <c r="P74">
        <f>VLOOKUP(L74,product_summary!$A$2:$G$9,7)</f>
        <v>1</v>
      </c>
    </row>
    <row r="75" spans="1:16">
      <c r="A75" s="4" t="s">
        <v>212</v>
      </c>
      <c r="B75" t="s">
        <v>213</v>
      </c>
      <c r="C75">
        <v>160</v>
      </c>
      <c r="D75">
        <v>6</v>
      </c>
      <c r="E75">
        <f>D75*9</f>
        <v>54</v>
      </c>
      <c r="F75">
        <v>8</v>
      </c>
      <c r="G75">
        <v>18</v>
      </c>
      <c r="H75">
        <v>410</v>
      </c>
      <c r="I75">
        <v>1</v>
      </c>
      <c r="J75" t="s">
        <v>199</v>
      </c>
      <c r="K75">
        <v>19</v>
      </c>
      <c r="L75">
        <v>1</v>
      </c>
      <c r="M75" t="str">
        <f>VLOOKUP(L75,legend!$A$7:$B$11,2)</f>
        <v>Instant Food</v>
      </c>
      <c r="N75">
        <f>VLOOKUP(L75,product_summary!$A$2:$G$9,5)</f>
        <v>0</v>
      </c>
      <c r="O75">
        <f>VLOOKUP(L75,product_summary!$A$2:$G$9,6)</f>
        <v>1</v>
      </c>
      <c r="P75">
        <f>VLOOKUP(L75,product_summary!$A$2:$G$9,7)</f>
        <v>1</v>
      </c>
    </row>
    <row r="76" spans="1:16">
      <c r="A76" s="4" t="s">
        <v>214</v>
      </c>
      <c r="B76" t="s">
        <v>215</v>
      </c>
      <c r="C76">
        <v>140</v>
      </c>
      <c r="D76">
        <v>3</v>
      </c>
      <c r="E76">
        <f>D76*9</f>
        <v>27</v>
      </c>
      <c r="F76">
        <v>8</v>
      </c>
      <c r="G76">
        <v>20</v>
      </c>
      <c r="H76">
        <v>530</v>
      </c>
      <c r="I76">
        <v>1</v>
      </c>
      <c r="J76" t="s">
        <v>199</v>
      </c>
      <c r="K76">
        <v>19</v>
      </c>
      <c r="L76">
        <v>1</v>
      </c>
      <c r="M76" t="str">
        <f>VLOOKUP(L76,legend!$A$7:$B$11,2)</f>
        <v>Instant Food</v>
      </c>
      <c r="N76">
        <f>VLOOKUP(L76,product_summary!$A$2:$G$9,5)</f>
        <v>0</v>
      </c>
      <c r="O76">
        <f>VLOOKUP(L76,product_summary!$A$2:$G$9,6)</f>
        <v>1</v>
      </c>
      <c r="P76">
        <f>VLOOKUP(L76,product_summary!$A$2:$G$9,7)</f>
        <v>1</v>
      </c>
    </row>
    <row r="77" spans="1:16">
      <c r="A77" s="4" t="s">
        <v>216</v>
      </c>
      <c r="B77" t="s">
        <v>217</v>
      </c>
      <c r="C77">
        <v>140</v>
      </c>
      <c r="D77">
        <v>2</v>
      </c>
      <c r="E77">
        <f>D77*9</f>
        <v>18</v>
      </c>
      <c r="F77">
        <v>10</v>
      </c>
      <c r="G77">
        <v>20</v>
      </c>
      <c r="H77">
        <v>580</v>
      </c>
      <c r="I77">
        <v>1</v>
      </c>
      <c r="J77" t="s">
        <v>199</v>
      </c>
      <c r="K77">
        <v>22</v>
      </c>
      <c r="L77">
        <v>1</v>
      </c>
      <c r="M77" t="str">
        <f>VLOOKUP(L77,legend!$A$7:$B$11,2)</f>
        <v>Instant Food</v>
      </c>
      <c r="N77">
        <f>VLOOKUP(L77,product_summary!$A$2:$G$9,5)</f>
        <v>0</v>
      </c>
      <c r="O77">
        <f>VLOOKUP(L77,product_summary!$A$2:$G$9,6)</f>
        <v>1</v>
      </c>
      <c r="P77">
        <f>VLOOKUP(L77,product_summary!$A$2:$G$9,7)</f>
        <v>1</v>
      </c>
    </row>
    <row r="78" spans="1:16">
      <c r="A78" s="4" t="s">
        <v>218</v>
      </c>
      <c r="B78" t="s">
        <v>219</v>
      </c>
      <c r="C78">
        <v>0</v>
      </c>
      <c r="D78">
        <v>0</v>
      </c>
      <c r="E78">
        <f>D78*9</f>
        <v>0</v>
      </c>
      <c r="F78">
        <v>0</v>
      </c>
      <c r="G78">
        <v>0</v>
      </c>
      <c r="H78">
        <v>70</v>
      </c>
      <c r="I78">
        <v>1</v>
      </c>
      <c r="J78" t="s">
        <v>220</v>
      </c>
      <c r="K78">
        <v>30</v>
      </c>
      <c r="L78">
        <v>3</v>
      </c>
      <c r="M78" t="str">
        <f>VLOOKUP(L78,legend!$A$7:$B$11,2)</f>
        <v>Beverage</v>
      </c>
      <c r="N78">
        <f>VLOOKUP(L78,product_summary!$A$2:$G$9,5)</f>
        <v>1</v>
      </c>
      <c r="O78">
        <f>VLOOKUP(L78,product_summary!$A$2:$G$9,6)</f>
        <v>1</v>
      </c>
      <c r="P78">
        <f>VLOOKUP(L78,product_summary!$A$2:$G$9,7)</f>
        <v>1</v>
      </c>
    </row>
    <row r="79" spans="1:16">
      <c r="A79" s="4" t="s">
        <v>221</v>
      </c>
      <c r="B79" t="s">
        <v>222</v>
      </c>
      <c r="C79">
        <v>170</v>
      </c>
      <c r="D79">
        <v>10</v>
      </c>
      <c r="E79">
        <f>D79*9</f>
        <v>90</v>
      </c>
      <c r="F79">
        <v>18</v>
      </c>
      <c r="G79">
        <v>1</v>
      </c>
      <c r="H79">
        <v>80</v>
      </c>
      <c r="I79">
        <v>1</v>
      </c>
      <c r="J79" t="s">
        <v>223</v>
      </c>
      <c r="K79">
        <v>14</v>
      </c>
      <c r="L79">
        <v>4</v>
      </c>
      <c r="M79" t="str">
        <f>VLOOKUP(L79,legend!$A$7:$B$11,2)</f>
        <v>Snack</v>
      </c>
      <c r="N79">
        <f>VLOOKUP(L79,product_summary!$A$2:$G$9,5)</f>
        <v>0</v>
      </c>
      <c r="O79">
        <f>VLOOKUP(L79,product_summary!$A$2:$G$9,6)</f>
        <v>1</v>
      </c>
      <c r="P79">
        <f>VLOOKUP(L79,product_summary!$A$2:$G$9,7)</f>
        <v>1</v>
      </c>
    </row>
    <row r="80" spans="1:16">
      <c r="A80" s="4" t="s">
        <v>224</v>
      </c>
      <c r="B80" t="s">
        <v>225</v>
      </c>
      <c r="C80">
        <v>459</v>
      </c>
      <c r="D80">
        <v>26</v>
      </c>
      <c r="E80">
        <f>D80*9</f>
        <v>234</v>
      </c>
      <c r="F80">
        <v>33</v>
      </c>
      <c r="G80">
        <v>23</v>
      </c>
      <c r="H80">
        <v>330</v>
      </c>
      <c r="I80">
        <v>1</v>
      </c>
      <c r="J80" t="s">
        <v>226</v>
      </c>
      <c r="K80">
        <v>32</v>
      </c>
      <c r="L80">
        <v>2</v>
      </c>
      <c r="M80" t="str">
        <f>VLOOKUP(L80,legend!$A$7:$B$11,2)</f>
        <v>Appetizer</v>
      </c>
      <c r="N80">
        <f>VLOOKUP(L80,product_summary!$A$2:$G$9,5)</f>
        <v>1</v>
      </c>
      <c r="O80">
        <f>VLOOKUP(L80,product_summary!$A$2:$G$9,6)</f>
        <v>1</v>
      </c>
      <c r="P80">
        <f>VLOOKUP(L80,product_summary!$A$2:$G$9,7)</f>
        <v>0</v>
      </c>
    </row>
    <row r="81" spans="1:16">
      <c r="A81" s="4" t="s">
        <v>227</v>
      </c>
      <c r="B81" t="s">
        <v>228</v>
      </c>
      <c r="C81">
        <v>110</v>
      </c>
      <c r="D81">
        <v>0</v>
      </c>
      <c r="E81">
        <f>D81*9</f>
        <v>0</v>
      </c>
      <c r="F81">
        <v>27</v>
      </c>
      <c r="G81">
        <v>0</v>
      </c>
      <c r="H81">
        <v>15</v>
      </c>
      <c r="I81">
        <v>1</v>
      </c>
      <c r="J81" t="s">
        <v>229</v>
      </c>
      <c r="K81">
        <v>15</v>
      </c>
      <c r="L81">
        <v>3</v>
      </c>
      <c r="M81" t="str">
        <f>VLOOKUP(L81,legend!$A$7:$B$11,2)</f>
        <v>Beverage</v>
      </c>
      <c r="N81">
        <f>VLOOKUP(L81,product_summary!$A$2:$G$9,5)</f>
        <v>1</v>
      </c>
      <c r="O81">
        <f>VLOOKUP(L81,product_summary!$A$2:$G$9,6)</f>
        <v>1</v>
      </c>
      <c r="P81">
        <f>VLOOKUP(L81,product_summary!$A$2:$G$9,7)</f>
        <v>1</v>
      </c>
    </row>
    <row r="82" spans="1:16">
      <c r="A82" s="4" t="s">
        <v>230</v>
      </c>
      <c r="B82" t="s">
        <v>231</v>
      </c>
      <c r="C82">
        <v>60</v>
      </c>
      <c r="D82">
        <v>0</v>
      </c>
      <c r="E82">
        <f>D82*9</f>
        <v>0</v>
      </c>
      <c r="F82">
        <v>16</v>
      </c>
      <c r="G82">
        <v>0</v>
      </c>
      <c r="H82">
        <v>0</v>
      </c>
      <c r="I82">
        <v>1</v>
      </c>
      <c r="J82" t="s">
        <v>232</v>
      </c>
      <c r="K82">
        <v>30</v>
      </c>
      <c r="L82">
        <v>3</v>
      </c>
      <c r="M82" t="str">
        <f>VLOOKUP(L82,legend!$A$7:$B$11,2)</f>
        <v>Beverage</v>
      </c>
      <c r="N82">
        <f>VLOOKUP(L82,product_summary!$A$2:$G$9,5)</f>
        <v>1</v>
      </c>
      <c r="O82">
        <f>VLOOKUP(L82,product_summary!$A$2:$G$9,6)</f>
        <v>1</v>
      </c>
      <c r="P82">
        <f>VLOOKUP(L82,product_summary!$A$2:$G$9,7)</f>
        <v>1</v>
      </c>
    </row>
    <row r="83" spans="1:16">
      <c r="A83" s="4" t="s">
        <v>233</v>
      </c>
      <c r="B83" t="s">
        <v>234</v>
      </c>
      <c r="C83">
        <v>0</v>
      </c>
      <c r="D83">
        <v>0</v>
      </c>
      <c r="E83">
        <f>D83*9</f>
        <v>0</v>
      </c>
      <c r="F83">
        <v>1</v>
      </c>
      <c r="G83">
        <v>0</v>
      </c>
      <c r="H83">
        <v>5</v>
      </c>
      <c r="I83">
        <v>1</v>
      </c>
      <c r="J83" t="s">
        <v>232</v>
      </c>
      <c r="K83">
        <v>30</v>
      </c>
      <c r="L83">
        <v>3</v>
      </c>
      <c r="M83" t="str">
        <f>VLOOKUP(L83,legend!$A$7:$B$11,2)</f>
        <v>Beverage</v>
      </c>
      <c r="N83">
        <f>VLOOKUP(L83,product_summary!$A$2:$G$9,5)</f>
        <v>1</v>
      </c>
      <c r="O83">
        <f>VLOOKUP(L83,product_summary!$A$2:$G$9,6)</f>
        <v>1</v>
      </c>
      <c r="P83">
        <f>VLOOKUP(L83,product_summary!$A$2:$G$9,7)</f>
        <v>1</v>
      </c>
    </row>
    <row r="84" spans="1:16">
      <c r="A84" s="4" t="s">
        <v>235</v>
      </c>
      <c r="B84" t="s">
        <v>236</v>
      </c>
      <c r="C84">
        <v>10</v>
      </c>
      <c r="D84">
        <v>0</v>
      </c>
      <c r="E84">
        <f>D84*9</f>
        <v>0</v>
      </c>
      <c r="F84">
        <v>3</v>
      </c>
      <c r="G84">
        <v>0</v>
      </c>
      <c r="H84">
        <v>10</v>
      </c>
      <c r="I84">
        <v>1</v>
      </c>
      <c r="J84" t="s">
        <v>232</v>
      </c>
      <c r="K84">
        <v>30</v>
      </c>
      <c r="L84">
        <v>3</v>
      </c>
      <c r="M84" t="str">
        <f>VLOOKUP(L84,legend!$A$7:$B$11,2)</f>
        <v>Beverage</v>
      </c>
      <c r="N84">
        <f>VLOOKUP(L84,product_summary!$A$2:$G$9,5)</f>
        <v>1</v>
      </c>
      <c r="O84">
        <f>VLOOKUP(L84,product_summary!$A$2:$G$9,6)</f>
        <v>1</v>
      </c>
      <c r="P84">
        <f>VLOOKUP(L84,product_summary!$A$2:$G$9,7)</f>
        <v>1</v>
      </c>
    </row>
    <row r="85" spans="1:16">
      <c r="A85" s="4" t="s">
        <v>237</v>
      </c>
      <c r="B85" t="s">
        <v>238</v>
      </c>
      <c r="C85">
        <v>70</v>
      </c>
      <c r="D85">
        <v>0</v>
      </c>
      <c r="E85">
        <f>D85*9</f>
        <v>0</v>
      </c>
      <c r="F85">
        <v>17</v>
      </c>
      <c r="G85">
        <v>0</v>
      </c>
      <c r="H85">
        <v>10</v>
      </c>
      <c r="I85">
        <v>1</v>
      </c>
      <c r="J85" t="s">
        <v>229</v>
      </c>
      <c r="K85">
        <v>14</v>
      </c>
      <c r="L85">
        <v>3</v>
      </c>
      <c r="M85" t="str">
        <f>VLOOKUP(L85,legend!$A$7:$B$11,2)</f>
        <v>Beverage</v>
      </c>
      <c r="N85">
        <f>VLOOKUP(L85,product_summary!$A$2:$G$9,5)</f>
        <v>1</v>
      </c>
      <c r="O85">
        <f>VLOOKUP(L85,product_summary!$A$2:$G$9,6)</f>
        <v>1</v>
      </c>
      <c r="P85">
        <f>VLOOKUP(L85,product_summary!$A$2:$G$9,7)</f>
        <v>1</v>
      </c>
    </row>
    <row r="86" spans="1:16">
      <c r="A86" s="4" t="s">
        <v>239</v>
      </c>
      <c r="B86" t="s">
        <v>240</v>
      </c>
      <c r="C86">
        <v>80</v>
      </c>
      <c r="D86">
        <v>0</v>
      </c>
      <c r="E86">
        <f>D86*9</f>
        <v>0</v>
      </c>
      <c r="F86">
        <v>19</v>
      </c>
      <c r="G86">
        <v>0</v>
      </c>
      <c r="H86">
        <v>0</v>
      </c>
      <c r="I86">
        <v>1</v>
      </c>
      <c r="J86" t="s">
        <v>232</v>
      </c>
      <c r="K86">
        <v>30</v>
      </c>
      <c r="L86">
        <v>3</v>
      </c>
      <c r="M86" t="str">
        <f>VLOOKUP(L86,legend!$A$7:$B$11,2)</f>
        <v>Beverage</v>
      </c>
      <c r="N86">
        <f>VLOOKUP(L86,product_summary!$A$2:$G$9,5)</f>
        <v>1</v>
      </c>
      <c r="O86">
        <f>VLOOKUP(L86,product_summary!$A$2:$G$9,6)</f>
        <v>1</v>
      </c>
      <c r="P86">
        <f>VLOOKUP(L86,product_summary!$A$2:$G$9,7)</f>
        <v>1</v>
      </c>
    </row>
    <row r="87" spans="1:16">
      <c r="A87" s="4" t="s">
        <v>241</v>
      </c>
      <c r="B87" t="s">
        <v>242</v>
      </c>
      <c r="C87">
        <v>120</v>
      </c>
      <c r="D87">
        <v>0</v>
      </c>
      <c r="E87">
        <f>D87*9</f>
        <v>0</v>
      </c>
      <c r="F87">
        <v>30</v>
      </c>
      <c r="G87">
        <v>0</v>
      </c>
      <c r="H87">
        <v>15</v>
      </c>
      <c r="I87">
        <v>1</v>
      </c>
      <c r="J87" t="s">
        <v>229</v>
      </c>
      <c r="K87">
        <v>17</v>
      </c>
      <c r="L87">
        <v>3</v>
      </c>
      <c r="M87" t="str">
        <f>VLOOKUP(L87,legend!$A$7:$B$11,2)</f>
        <v>Beverage</v>
      </c>
      <c r="N87">
        <f>VLOOKUP(L87,product_summary!$A$2:$G$9,5)</f>
        <v>1</v>
      </c>
      <c r="O87">
        <f>VLOOKUP(L87,product_summary!$A$2:$G$9,6)</f>
        <v>1</v>
      </c>
      <c r="P87">
        <f>VLOOKUP(L87,product_summary!$A$2:$G$9,7)</f>
        <v>1</v>
      </c>
    </row>
    <row r="88" spans="1:16">
      <c r="A88" s="4" t="s">
        <v>243</v>
      </c>
      <c r="B88" t="s">
        <v>244</v>
      </c>
      <c r="C88">
        <v>10</v>
      </c>
      <c r="D88">
        <v>0</v>
      </c>
      <c r="E88">
        <f>D88*9</f>
        <v>0</v>
      </c>
      <c r="F88">
        <v>2</v>
      </c>
      <c r="G88">
        <v>0</v>
      </c>
      <c r="H88">
        <v>5</v>
      </c>
      <c r="I88">
        <v>1</v>
      </c>
      <c r="J88" t="s">
        <v>245</v>
      </c>
      <c r="K88">
        <v>31</v>
      </c>
      <c r="L88">
        <v>3</v>
      </c>
      <c r="M88" t="str">
        <f>VLOOKUP(L88,legend!$A$7:$B$11,2)</f>
        <v>Beverage</v>
      </c>
      <c r="N88">
        <f>VLOOKUP(L88,product_summary!$A$2:$G$9,5)</f>
        <v>1</v>
      </c>
      <c r="O88">
        <f>VLOOKUP(L88,product_summary!$A$2:$G$9,6)</f>
        <v>1</v>
      </c>
      <c r="P88">
        <f>VLOOKUP(L88,product_summary!$A$2:$G$9,7)</f>
        <v>1</v>
      </c>
    </row>
    <row r="89" spans="1:16">
      <c r="A89" s="4" t="s">
        <v>246</v>
      </c>
      <c r="B89" t="s">
        <v>247</v>
      </c>
      <c r="C89">
        <v>120</v>
      </c>
      <c r="D89">
        <v>0</v>
      </c>
      <c r="E89">
        <f>D89*9</f>
        <v>0</v>
      </c>
      <c r="F89">
        <v>30</v>
      </c>
      <c r="G89">
        <v>0</v>
      </c>
      <c r="H89">
        <v>0</v>
      </c>
      <c r="I89">
        <v>1</v>
      </c>
      <c r="J89" t="s">
        <v>229</v>
      </c>
      <c r="K89">
        <v>15</v>
      </c>
      <c r="L89">
        <v>3</v>
      </c>
      <c r="M89" t="str">
        <f>VLOOKUP(L89,legend!$A$7:$B$11,2)</f>
        <v>Beverage</v>
      </c>
      <c r="N89">
        <f>VLOOKUP(L89,product_summary!$A$2:$G$9,5)</f>
        <v>1</v>
      </c>
      <c r="O89">
        <f>VLOOKUP(L89,product_summary!$A$2:$G$9,6)</f>
        <v>1</v>
      </c>
      <c r="P89">
        <f>VLOOKUP(L89,product_summary!$A$2:$G$9,7)</f>
        <v>1</v>
      </c>
    </row>
    <row r="90" spans="1:16">
      <c r="A90" s="4" t="s">
        <v>248</v>
      </c>
      <c r="B90" t="s">
        <v>249</v>
      </c>
      <c r="C90">
        <v>50</v>
      </c>
      <c r="D90">
        <v>0</v>
      </c>
      <c r="E90">
        <f>D90*9</f>
        <v>0</v>
      </c>
      <c r="F90">
        <v>10</v>
      </c>
      <c r="G90">
        <v>2</v>
      </c>
      <c r="H90">
        <v>25</v>
      </c>
      <c r="I90">
        <v>1</v>
      </c>
      <c r="J90" t="s">
        <v>229</v>
      </c>
      <c r="K90">
        <v>17</v>
      </c>
      <c r="L90">
        <v>3</v>
      </c>
      <c r="M90" t="str">
        <f>VLOOKUP(L90,legend!$A$7:$B$11,2)</f>
        <v>Beverage</v>
      </c>
      <c r="N90">
        <f>VLOOKUP(L90,product_summary!$A$2:$G$9,5)</f>
        <v>1</v>
      </c>
      <c r="O90">
        <f>VLOOKUP(L90,product_summary!$A$2:$G$9,6)</f>
        <v>1</v>
      </c>
      <c r="P90">
        <f>VLOOKUP(L90,product_summary!$A$2:$G$9,7)</f>
        <v>1</v>
      </c>
    </row>
    <row r="91" spans="1:16">
      <c r="A91" s="4" t="s">
        <v>250</v>
      </c>
      <c r="B91" t="s">
        <v>251</v>
      </c>
      <c r="C91">
        <v>50</v>
      </c>
      <c r="D91">
        <v>0</v>
      </c>
      <c r="E91">
        <f>D91*9</f>
        <v>0</v>
      </c>
      <c r="F91">
        <v>10</v>
      </c>
      <c r="G91">
        <v>2</v>
      </c>
      <c r="H91">
        <v>135</v>
      </c>
      <c r="I91">
        <v>1</v>
      </c>
      <c r="J91" t="s">
        <v>229</v>
      </c>
      <c r="K91">
        <v>15</v>
      </c>
      <c r="L91">
        <v>3</v>
      </c>
      <c r="M91" t="str">
        <f>VLOOKUP(L91,legend!$A$7:$B$11,2)</f>
        <v>Beverage</v>
      </c>
      <c r="N91">
        <f>VLOOKUP(L91,product_summary!$A$2:$G$9,5)</f>
        <v>1</v>
      </c>
      <c r="O91">
        <f>VLOOKUP(L91,product_summary!$A$2:$G$9,6)</f>
        <v>1</v>
      </c>
      <c r="P91">
        <f>VLOOKUP(L91,product_summary!$A$2:$G$9,7)</f>
        <v>1</v>
      </c>
    </row>
    <row r="92" spans="1:16">
      <c r="A92" s="4" t="s">
        <v>252</v>
      </c>
      <c r="B92" t="s">
        <v>253</v>
      </c>
      <c r="C92">
        <v>100</v>
      </c>
      <c r="D92">
        <v>0</v>
      </c>
      <c r="E92">
        <f>D92*9</f>
        <v>0</v>
      </c>
      <c r="F92">
        <v>23</v>
      </c>
      <c r="G92">
        <v>1</v>
      </c>
      <c r="H92">
        <v>55</v>
      </c>
      <c r="I92">
        <v>1</v>
      </c>
      <c r="J92" t="s">
        <v>229</v>
      </c>
      <c r="K92">
        <v>17</v>
      </c>
      <c r="L92">
        <v>3</v>
      </c>
      <c r="M92" t="str">
        <f>VLOOKUP(L92,legend!$A$7:$B$11,2)</f>
        <v>Beverage</v>
      </c>
      <c r="N92">
        <f>VLOOKUP(L92,product_summary!$A$2:$G$9,5)</f>
        <v>1</v>
      </c>
      <c r="O92">
        <f>VLOOKUP(L92,product_summary!$A$2:$G$9,6)</f>
        <v>1</v>
      </c>
      <c r="P92">
        <f>VLOOKUP(L92,product_summary!$A$2:$G$9,7)</f>
        <v>1</v>
      </c>
    </row>
    <row r="93" spans="1:16">
      <c r="A93" s="4" t="s">
        <v>254</v>
      </c>
      <c r="B93" t="s">
        <v>255</v>
      </c>
      <c r="C93">
        <v>70</v>
      </c>
      <c r="D93">
        <v>0</v>
      </c>
      <c r="E93">
        <f>D93*9</f>
        <v>0</v>
      </c>
      <c r="F93">
        <v>18</v>
      </c>
      <c r="G93">
        <v>0</v>
      </c>
      <c r="H93">
        <v>15</v>
      </c>
      <c r="I93">
        <v>1</v>
      </c>
      <c r="J93" t="s">
        <v>229</v>
      </c>
      <c r="K93">
        <v>15</v>
      </c>
      <c r="L93">
        <v>3</v>
      </c>
      <c r="M93" t="str">
        <f>VLOOKUP(L93,legend!$A$7:$B$11,2)</f>
        <v>Beverage</v>
      </c>
      <c r="N93">
        <f>VLOOKUP(L93,product_summary!$A$2:$G$9,5)</f>
        <v>1</v>
      </c>
      <c r="O93">
        <f>VLOOKUP(L93,product_summary!$A$2:$G$9,6)</f>
        <v>1</v>
      </c>
      <c r="P93">
        <f>VLOOKUP(L93,product_summary!$A$2:$G$9,7)</f>
        <v>1</v>
      </c>
    </row>
    <row r="94" spans="1:16">
      <c r="A94" s="4" t="s">
        <v>256</v>
      </c>
      <c r="B94" t="s">
        <v>257</v>
      </c>
      <c r="C94">
        <v>120</v>
      </c>
      <c r="D94">
        <v>0</v>
      </c>
      <c r="E94">
        <f>D94*9</f>
        <v>0</v>
      </c>
      <c r="F94">
        <v>31</v>
      </c>
      <c r="G94">
        <v>0</v>
      </c>
      <c r="H94">
        <v>15</v>
      </c>
      <c r="I94">
        <v>1</v>
      </c>
      <c r="J94" t="s">
        <v>229</v>
      </c>
      <c r="K94">
        <v>15</v>
      </c>
      <c r="L94">
        <v>3</v>
      </c>
      <c r="M94" t="str">
        <f>VLOOKUP(L94,legend!$A$7:$B$11,2)</f>
        <v>Beverage</v>
      </c>
      <c r="N94">
        <f>VLOOKUP(L94,product_summary!$A$2:$G$9,5)</f>
        <v>1</v>
      </c>
      <c r="O94">
        <f>VLOOKUP(L94,product_summary!$A$2:$G$9,6)</f>
        <v>1</v>
      </c>
      <c r="P94">
        <f>VLOOKUP(L94,product_summary!$A$2:$G$9,7)</f>
        <v>1</v>
      </c>
    </row>
    <row r="95" spans="1:16">
      <c r="A95" s="4" t="s">
        <v>258</v>
      </c>
      <c r="B95" t="s">
        <v>259</v>
      </c>
      <c r="C95">
        <v>110</v>
      </c>
      <c r="D95">
        <v>0</v>
      </c>
      <c r="E95">
        <f>D95*9</f>
        <v>0</v>
      </c>
      <c r="F95">
        <v>27</v>
      </c>
      <c r="G95">
        <v>0</v>
      </c>
      <c r="H95">
        <v>0</v>
      </c>
      <c r="I95">
        <v>1</v>
      </c>
      <c r="J95" t="s">
        <v>229</v>
      </c>
      <c r="K95">
        <v>17</v>
      </c>
      <c r="L95">
        <v>3</v>
      </c>
      <c r="M95" t="str">
        <f>VLOOKUP(L95,legend!$A$7:$B$11,2)</f>
        <v>Beverage</v>
      </c>
      <c r="N95">
        <f>VLOOKUP(L95,product_summary!$A$2:$G$9,5)</f>
        <v>1</v>
      </c>
      <c r="O95">
        <f>VLOOKUP(L95,product_summary!$A$2:$G$9,6)</f>
        <v>1</v>
      </c>
      <c r="P95">
        <f>VLOOKUP(L95,product_summary!$A$2:$G$9,7)</f>
        <v>1</v>
      </c>
    </row>
    <row r="96" spans="1:16">
      <c r="A96" s="4" t="s">
        <v>260</v>
      </c>
      <c r="B96" t="s">
        <v>261</v>
      </c>
      <c r="C96">
        <v>120</v>
      </c>
      <c r="D96">
        <v>0</v>
      </c>
      <c r="E96">
        <f>D96*9</f>
        <v>0</v>
      </c>
      <c r="F96">
        <v>29</v>
      </c>
      <c r="G96">
        <v>0</v>
      </c>
      <c r="H96">
        <v>20</v>
      </c>
      <c r="I96">
        <v>1</v>
      </c>
      <c r="J96" t="s">
        <v>229</v>
      </c>
      <c r="K96">
        <v>15</v>
      </c>
      <c r="L96">
        <v>3</v>
      </c>
      <c r="M96" t="str">
        <f>VLOOKUP(L96,legend!$A$7:$B$11,2)</f>
        <v>Beverage</v>
      </c>
      <c r="N96">
        <f>VLOOKUP(L96,product_summary!$A$2:$G$9,5)</f>
        <v>1</v>
      </c>
      <c r="O96">
        <f>VLOOKUP(L96,product_summary!$A$2:$G$9,6)</f>
        <v>1</v>
      </c>
      <c r="P96">
        <f>VLOOKUP(L96,product_summary!$A$2:$G$9,7)</f>
        <v>1</v>
      </c>
    </row>
    <row r="97" spans="1:16">
      <c r="A97" s="4" t="s">
        <v>262</v>
      </c>
      <c r="B97" t="s">
        <v>263</v>
      </c>
      <c r="C97">
        <v>100</v>
      </c>
      <c r="D97">
        <v>0</v>
      </c>
      <c r="E97">
        <f>D97*9</f>
        <v>0</v>
      </c>
      <c r="F97">
        <v>24</v>
      </c>
      <c r="G97">
        <v>0</v>
      </c>
      <c r="H97">
        <v>1270</v>
      </c>
      <c r="I97">
        <v>1</v>
      </c>
      <c r="J97" t="s">
        <v>264</v>
      </c>
      <c r="K97">
        <v>25</v>
      </c>
      <c r="L97">
        <v>3</v>
      </c>
      <c r="M97" t="str">
        <f>VLOOKUP(L97,legend!$A$7:$B$11,2)</f>
        <v>Beverage</v>
      </c>
      <c r="N97">
        <f>VLOOKUP(L97,product_summary!$A$2:$G$9,5)</f>
        <v>1</v>
      </c>
      <c r="O97">
        <f>VLOOKUP(L97,product_summary!$A$2:$G$9,6)</f>
        <v>1</v>
      </c>
      <c r="P97">
        <f>VLOOKUP(L97,product_summary!$A$2:$G$9,7)</f>
        <v>1</v>
      </c>
    </row>
    <row r="98" spans="1:16">
      <c r="A98" s="4" t="s">
        <v>265</v>
      </c>
      <c r="B98" t="s">
        <v>266</v>
      </c>
      <c r="C98">
        <v>90</v>
      </c>
      <c r="D98">
        <v>0</v>
      </c>
      <c r="E98">
        <f>D98*9</f>
        <v>0</v>
      </c>
      <c r="F98">
        <v>21</v>
      </c>
      <c r="G98">
        <v>1</v>
      </c>
      <c r="H98">
        <v>10</v>
      </c>
      <c r="I98">
        <v>1</v>
      </c>
      <c r="J98" t="s">
        <v>267</v>
      </c>
      <c r="K98">
        <v>28</v>
      </c>
      <c r="L98">
        <v>4</v>
      </c>
      <c r="M98" t="str">
        <f>VLOOKUP(L98,legend!$A$7:$B$11,2)</f>
        <v>Snack</v>
      </c>
      <c r="N98">
        <f>VLOOKUP(L98,product_summary!$A$2:$G$9,5)</f>
        <v>0</v>
      </c>
      <c r="O98">
        <f>VLOOKUP(L98,product_summary!$A$2:$G$9,6)</f>
        <v>1</v>
      </c>
      <c r="P98">
        <f>VLOOKUP(L98,product_summary!$A$2:$G$9,7)</f>
        <v>1</v>
      </c>
    </row>
    <row r="99" spans="1:16">
      <c r="A99" s="4" t="s">
        <v>268</v>
      </c>
      <c r="B99" t="s">
        <v>269</v>
      </c>
      <c r="C99">
        <v>40</v>
      </c>
      <c r="D99">
        <v>0</v>
      </c>
      <c r="E99">
        <f>D99*9</f>
        <v>0</v>
      </c>
      <c r="F99">
        <v>7</v>
      </c>
      <c r="G99">
        <v>3</v>
      </c>
      <c r="H99">
        <v>50</v>
      </c>
      <c r="I99">
        <v>1</v>
      </c>
      <c r="J99" t="s">
        <v>270</v>
      </c>
      <c r="K99">
        <v>25</v>
      </c>
      <c r="L99">
        <v>3</v>
      </c>
      <c r="M99" t="str">
        <f>VLOOKUP(L99,legend!$A$7:$B$11,2)</f>
        <v>Beverage</v>
      </c>
      <c r="N99">
        <f>VLOOKUP(L99,product_summary!$A$2:$G$9,5)</f>
        <v>1</v>
      </c>
      <c r="O99">
        <f>VLOOKUP(L99,product_summary!$A$2:$G$9,6)</f>
        <v>1</v>
      </c>
      <c r="P99">
        <f>VLOOKUP(L99,product_summary!$A$2:$G$9,7)</f>
        <v>1</v>
      </c>
    </row>
    <row r="100" spans="1:16">
      <c r="A100" s="4" t="s">
        <v>271</v>
      </c>
      <c r="B100" t="s">
        <v>272</v>
      </c>
      <c r="C100">
        <v>70</v>
      </c>
      <c r="D100">
        <v>0</v>
      </c>
      <c r="E100">
        <f>D100*9</f>
        <v>0</v>
      </c>
      <c r="F100">
        <v>15</v>
      </c>
      <c r="G100">
        <v>3</v>
      </c>
      <c r="H100">
        <v>50</v>
      </c>
      <c r="I100">
        <v>1</v>
      </c>
      <c r="J100" t="s">
        <v>270</v>
      </c>
      <c r="K100">
        <v>25</v>
      </c>
      <c r="L100">
        <v>3</v>
      </c>
      <c r="M100" t="str">
        <f>VLOOKUP(L100,legend!$A$7:$B$11,2)</f>
        <v>Beverage</v>
      </c>
      <c r="N100">
        <f>VLOOKUP(L100,product_summary!$A$2:$G$9,5)</f>
        <v>1</v>
      </c>
      <c r="O100">
        <f>VLOOKUP(L100,product_summary!$A$2:$G$9,6)</f>
        <v>1</v>
      </c>
      <c r="P100">
        <f>VLOOKUP(L100,product_summary!$A$2:$G$9,7)</f>
        <v>1</v>
      </c>
    </row>
    <row r="101" spans="1:16">
      <c r="A101" s="4" t="s">
        <v>273</v>
      </c>
      <c r="B101" t="s">
        <v>274</v>
      </c>
      <c r="C101">
        <v>110</v>
      </c>
      <c r="D101">
        <v>0</v>
      </c>
      <c r="E101">
        <f>D101*9</f>
        <v>0</v>
      </c>
      <c r="F101">
        <v>24</v>
      </c>
      <c r="G101">
        <v>4</v>
      </c>
      <c r="H101">
        <v>45</v>
      </c>
      <c r="I101">
        <v>1</v>
      </c>
      <c r="J101" t="s">
        <v>270</v>
      </c>
      <c r="K101">
        <v>25</v>
      </c>
      <c r="L101">
        <v>3</v>
      </c>
      <c r="M101" t="str">
        <f>VLOOKUP(L101,legend!$A$7:$B$11,2)</f>
        <v>Beverage</v>
      </c>
      <c r="N101">
        <f>VLOOKUP(L101,product_summary!$A$2:$G$9,5)</f>
        <v>1</v>
      </c>
      <c r="O101">
        <f>VLOOKUP(L101,product_summary!$A$2:$G$9,6)</f>
        <v>1</v>
      </c>
      <c r="P101">
        <f>VLOOKUP(L101,product_summary!$A$2:$G$9,7)</f>
        <v>1</v>
      </c>
    </row>
    <row r="102" spans="1:16">
      <c r="A102" s="4" t="s">
        <v>275</v>
      </c>
      <c r="B102" t="s">
        <v>276</v>
      </c>
      <c r="C102">
        <v>170</v>
      </c>
      <c r="D102">
        <v>3</v>
      </c>
      <c r="E102">
        <f>D102*9</f>
        <v>27</v>
      </c>
      <c r="F102">
        <v>10</v>
      </c>
      <c r="G102">
        <v>28</v>
      </c>
      <c r="H102">
        <v>200</v>
      </c>
      <c r="I102">
        <v>1</v>
      </c>
      <c r="J102" t="s">
        <v>277</v>
      </c>
      <c r="K102">
        <v>44</v>
      </c>
      <c r="L102">
        <v>3</v>
      </c>
      <c r="M102" t="str">
        <f>VLOOKUP(L102,legend!$A$7:$B$11,2)</f>
        <v>Beverage</v>
      </c>
      <c r="N102">
        <f>VLOOKUP(L102,product_summary!$A$2:$G$9,5)</f>
        <v>1</v>
      </c>
      <c r="O102">
        <f>VLOOKUP(L102,product_summary!$A$2:$G$9,6)</f>
        <v>1</v>
      </c>
      <c r="P102">
        <f>VLOOKUP(L102,product_summary!$A$2:$G$9,7)</f>
        <v>1</v>
      </c>
    </row>
    <row r="103" spans="1:16">
      <c r="A103" s="4" t="s">
        <v>278</v>
      </c>
      <c r="B103" t="s">
        <v>279</v>
      </c>
      <c r="C103">
        <v>100</v>
      </c>
      <c r="D103">
        <v>1</v>
      </c>
      <c r="E103">
        <f>D103*9</f>
        <v>9</v>
      </c>
      <c r="F103">
        <v>19</v>
      </c>
      <c r="G103">
        <v>3</v>
      </c>
      <c r="H103">
        <v>60</v>
      </c>
      <c r="I103">
        <v>1</v>
      </c>
      <c r="J103" t="s">
        <v>270</v>
      </c>
      <c r="K103">
        <v>25</v>
      </c>
      <c r="L103">
        <v>3</v>
      </c>
      <c r="M103" t="str">
        <f>VLOOKUP(L103,legend!$A$7:$B$11,2)</f>
        <v>Beverage</v>
      </c>
      <c r="N103">
        <f>VLOOKUP(L103,product_summary!$A$2:$G$9,5)</f>
        <v>1</v>
      </c>
      <c r="O103">
        <f>VLOOKUP(L103,product_summary!$A$2:$G$9,6)</f>
        <v>1</v>
      </c>
      <c r="P103">
        <f>VLOOKUP(L103,product_summary!$A$2:$G$9,7)</f>
        <v>1</v>
      </c>
    </row>
    <row r="104" spans="1:16">
      <c r="A104" s="4" t="s">
        <v>280</v>
      </c>
      <c r="B104" t="s">
        <v>281</v>
      </c>
      <c r="C104">
        <v>170</v>
      </c>
      <c r="D104">
        <v>3</v>
      </c>
      <c r="E104">
        <f>D104*9</f>
        <v>27</v>
      </c>
      <c r="F104">
        <v>33</v>
      </c>
      <c r="G104">
        <v>3</v>
      </c>
      <c r="H104">
        <v>60</v>
      </c>
      <c r="I104">
        <v>1</v>
      </c>
      <c r="J104" t="s">
        <v>270</v>
      </c>
      <c r="K104">
        <v>25</v>
      </c>
      <c r="L104">
        <v>3</v>
      </c>
      <c r="M104" t="str">
        <f>VLOOKUP(L104,legend!$A$7:$B$11,2)</f>
        <v>Beverage</v>
      </c>
      <c r="N104">
        <f>VLOOKUP(L104,product_summary!$A$2:$G$9,5)</f>
        <v>1</v>
      </c>
      <c r="O104">
        <f>VLOOKUP(L104,product_summary!$A$2:$G$9,6)</f>
        <v>1</v>
      </c>
      <c r="P104">
        <f>VLOOKUP(L104,product_summary!$A$2:$G$9,7)</f>
        <v>1</v>
      </c>
    </row>
    <row r="105" spans="1:16">
      <c r="A105" s="4" t="s">
        <v>282</v>
      </c>
      <c r="B105" t="s">
        <v>283</v>
      </c>
      <c r="C105">
        <v>160</v>
      </c>
      <c r="D105">
        <v>3</v>
      </c>
      <c r="E105">
        <f>D105*9</f>
        <v>27</v>
      </c>
      <c r="F105">
        <v>32</v>
      </c>
      <c r="G105">
        <v>3</v>
      </c>
      <c r="H105">
        <v>60</v>
      </c>
      <c r="I105">
        <v>1</v>
      </c>
      <c r="J105" t="s">
        <v>270</v>
      </c>
      <c r="K105">
        <v>25</v>
      </c>
      <c r="L105">
        <v>3</v>
      </c>
      <c r="M105" t="str">
        <f>VLOOKUP(L105,legend!$A$7:$B$11,2)</f>
        <v>Beverage</v>
      </c>
      <c r="N105">
        <f>VLOOKUP(L105,product_summary!$A$2:$G$9,5)</f>
        <v>1</v>
      </c>
      <c r="O105">
        <f>VLOOKUP(L105,product_summary!$A$2:$G$9,6)</f>
        <v>1</v>
      </c>
      <c r="P105">
        <f>VLOOKUP(L105,product_summary!$A$2:$G$9,7)</f>
        <v>1</v>
      </c>
    </row>
    <row r="106" spans="1:16">
      <c r="A106" s="4" t="s">
        <v>284</v>
      </c>
      <c r="B106" t="s">
        <v>285</v>
      </c>
      <c r="C106">
        <v>160</v>
      </c>
      <c r="D106">
        <v>3</v>
      </c>
      <c r="E106">
        <f>D106*9</f>
        <v>27</v>
      </c>
      <c r="F106">
        <v>32</v>
      </c>
      <c r="G106">
        <v>3</v>
      </c>
      <c r="H106">
        <v>60</v>
      </c>
      <c r="I106">
        <v>1</v>
      </c>
      <c r="J106" t="s">
        <v>270</v>
      </c>
      <c r="K106">
        <v>25</v>
      </c>
      <c r="L106">
        <v>3</v>
      </c>
      <c r="M106" t="str">
        <f>VLOOKUP(L106,legend!$A$7:$B$11,2)</f>
        <v>Beverage</v>
      </c>
      <c r="N106">
        <f>VLOOKUP(L106,product_summary!$A$2:$G$9,5)</f>
        <v>1</v>
      </c>
      <c r="O106">
        <f>VLOOKUP(L106,product_summary!$A$2:$G$9,6)</f>
        <v>1</v>
      </c>
      <c r="P106">
        <f>VLOOKUP(L106,product_summary!$A$2:$G$9,7)</f>
        <v>1</v>
      </c>
    </row>
    <row r="107" spans="1:16">
      <c r="A107" s="4" t="s">
        <v>286</v>
      </c>
      <c r="B107" t="s">
        <v>287</v>
      </c>
      <c r="C107">
        <v>40</v>
      </c>
      <c r="D107">
        <v>0</v>
      </c>
      <c r="E107">
        <f>D107*9</f>
        <v>0</v>
      </c>
      <c r="F107">
        <v>10</v>
      </c>
      <c r="G107">
        <v>0</v>
      </c>
      <c r="H107">
        <v>45</v>
      </c>
      <c r="I107">
        <v>1</v>
      </c>
      <c r="J107" t="s">
        <v>18</v>
      </c>
      <c r="K107">
        <v>15</v>
      </c>
      <c r="L107">
        <v>3</v>
      </c>
      <c r="M107" t="str">
        <f>VLOOKUP(L107,legend!$A$7:$B$11,2)</f>
        <v>Beverage</v>
      </c>
      <c r="N107">
        <f>VLOOKUP(L107,product_summary!$A$2:$G$9,5)</f>
        <v>1</v>
      </c>
      <c r="O107">
        <f>VLOOKUP(L107,product_summary!$A$2:$G$9,6)</f>
        <v>1</v>
      </c>
      <c r="P107">
        <f>VLOOKUP(L107,product_summary!$A$2:$G$9,7)</f>
        <v>1</v>
      </c>
    </row>
    <row r="108" spans="1:16">
      <c r="A108" s="4" t="s">
        <v>288</v>
      </c>
      <c r="B108" t="s">
        <v>289</v>
      </c>
      <c r="C108">
        <v>20</v>
      </c>
      <c r="D108">
        <v>0</v>
      </c>
      <c r="E108">
        <f>D108*9</f>
        <v>0</v>
      </c>
      <c r="F108">
        <v>5</v>
      </c>
      <c r="G108">
        <v>0</v>
      </c>
      <c r="H108">
        <v>70</v>
      </c>
      <c r="I108">
        <v>1</v>
      </c>
      <c r="J108" t="s">
        <v>18</v>
      </c>
      <c r="K108">
        <v>15</v>
      </c>
      <c r="L108">
        <v>3</v>
      </c>
      <c r="M108" t="str">
        <f>VLOOKUP(L108,legend!$A$7:$B$11,2)</f>
        <v>Beverage</v>
      </c>
      <c r="N108">
        <f>VLOOKUP(L108,product_summary!$A$2:$G$9,5)</f>
        <v>1</v>
      </c>
      <c r="O108">
        <f>VLOOKUP(L108,product_summary!$A$2:$G$9,6)</f>
        <v>1</v>
      </c>
      <c r="P108">
        <f>VLOOKUP(L108,product_summary!$A$2:$G$9,7)</f>
        <v>1</v>
      </c>
    </row>
    <row r="109" spans="1:16">
      <c r="A109" s="4" t="s">
        <v>290</v>
      </c>
      <c r="B109" t="s">
        <v>291</v>
      </c>
      <c r="C109">
        <v>160</v>
      </c>
      <c r="D109">
        <v>9</v>
      </c>
      <c r="E109">
        <f>D109*9</f>
        <v>81</v>
      </c>
      <c r="F109">
        <v>18</v>
      </c>
      <c r="G109">
        <v>2</v>
      </c>
      <c r="H109">
        <v>365</v>
      </c>
      <c r="I109">
        <v>1</v>
      </c>
      <c r="J109" t="s">
        <v>292</v>
      </c>
      <c r="K109">
        <v>24</v>
      </c>
      <c r="L109">
        <v>4</v>
      </c>
      <c r="M109" t="str">
        <f>VLOOKUP(L109,legend!$A$7:$B$11,2)</f>
        <v>Snack</v>
      </c>
      <c r="N109">
        <f>VLOOKUP(L109,product_summary!$A$2:$G$9,5)</f>
        <v>0</v>
      </c>
      <c r="O109">
        <f>VLOOKUP(L109,product_summary!$A$2:$G$9,6)</f>
        <v>1</v>
      </c>
      <c r="P109">
        <f>VLOOKUP(L109,product_summary!$A$2:$G$9,7)</f>
        <v>1</v>
      </c>
    </row>
    <row r="110" spans="1:16">
      <c r="A110" s="4" t="s">
        <v>293</v>
      </c>
      <c r="B110" t="s">
        <v>294</v>
      </c>
      <c r="C110">
        <v>210</v>
      </c>
      <c r="D110">
        <v>9</v>
      </c>
      <c r="E110">
        <f>D110*9</f>
        <v>81</v>
      </c>
      <c r="F110">
        <v>23</v>
      </c>
      <c r="G110">
        <v>12</v>
      </c>
      <c r="H110">
        <v>225</v>
      </c>
      <c r="I110">
        <v>1</v>
      </c>
      <c r="J110" t="s">
        <v>295</v>
      </c>
      <c r="K110">
        <v>10</v>
      </c>
      <c r="L110">
        <v>4</v>
      </c>
      <c r="M110" t="str">
        <f>VLOOKUP(L110,legend!$A$7:$B$11,2)</f>
        <v>Snack</v>
      </c>
      <c r="N110">
        <f>VLOOKUP(L110,product_summary!$A$2:$G$9,5)</f>
        <v>0</v>
      </c>
      <c r="O110">
        <f>VLOOKUP(L110,product_summary!$A$2:$G$9,6)</f>
        <v>1</v>
      </c>
      <c r="P110">
        <f>VLOOKUP(L110,product_summary!$A$2:$G$9,7)</f>
        <v>1</v>
      </c>
    </row>
    <row r="111" spans="1:16">
      <c r="A111" s="4" t="s">
        <v>296</v>
      </c>
      <c r="B111" t="s">
        <v>297</v>
      </c>
      <c r="C111">
        <v>220</v>
      </c>
      <c r="D111">
        <v>17</v>
      </c>
      <c r="E111">
        <f>D111*9</f>
        <v>153</v>
      </c>
      <c r="F111">
        <v>8</v>
      </c>
      <c r="G111">
        <v>8</v>
      </c>
      <c r="H111">
        <v>40</v>
      </c>
      <c r="I111">
        <v>1</v>
      </c>
      <c r="J111" t="s">
        <v>298</v>
      </c>
      <c r="K111">
        <v>31</v>
      </c>
      <c r="L111">
        <v>4</v>
      </c>
      <c r="M111" t="str">
        <f>VLOOKUP(L111,legend!$A$7:$B$11,2)</f>
        <v>Snack</v>
      </c>
      <c r="N111">
        <f>VLOOKUP(L111,product_summary!$A$2:$G$9,5)</f>
        <v>0</v>
      </c>
      <c r="O111">
        <f>VLOOKUP(L111,product_summary!$A$2:$G$9,6)</f>
        <v>1</v>
      </c>
      <c r="P111">
        <f>VLOOKUP(L111,product_summary!$A$2:$G$9,7)</f>
        <v>1</v>
      </c>
    </row>
    <row r="112" spans="1:16">
      <c r="A112" s="4" t="s">
        <v>299</v>
      </c>
      <c r="B112" t="s">
        <v>300</v>
      </c>
      <c r="C112">
        <v>230</v>
      </c>
      <c r="D112">
        <v>10</v>
      </c>
      <c r="E112">
        <f>D112*9</f>
        <v>90</v>
      </c>
      <c r="F112">
        <v>32</v>
      </c>
      <c r="G112">
        <v>3</v>
      </c>
      <c r="H112">
        <v>160</v>
      </c>
      <c r="I112">
        <v>1</v>
      </c>
      <c r="J112" t="s">
        <v>301</v>
      </c>
      <c r="K112">
        <v>15</v>
      </c>
      <c r="L112">
        <v>4</v>
      </c>
      <c r="M112" t="str">
        <f>VLOOKUP(L112,legend!$A$7:$B$11,2)</f>
        <v>Snack</v>
      </c>
      <c r="N112">
        <f>VLOOKUP(L112,product_summary!$A$2:$G$9,5)</f>
        <v>0</v>
      </c>
      <c r="O112">
        <f>VLOOKUP(L112,product_summary!$A$2:$G$9,6)</f>
        <v>1</v>
      </c>
      <c r="P112">
        <f>VLOOKUP(L112,product_summary!$A$2:$G$9,7)</f>
        <v>1</v>
      </c>
    </row>
    <row r="113" spans="1:16">
      <c r="A113" s="4" t="s">
        <v>302</v>
      </c>
      <c r="B113" t="s">
        <v>303</v>
      </c>
      <c r="C113">
        <v>50</v>
      </c>
      <c r="D113">
        <v>3</v>
      </c>
      <c r="E113">
        <f>D113*9</f>
        <v>27</v>
      </c>
      <c r="F113">
        <v>6</v>
      </c>
      <c r="G113">
        <v>1</v>
      </c>
      <c r="H113">
        <v>15</v>
      </c>
      <c r="I113">
        <v>1</v>
      </c>
      <c r="J113" t="s">
        <v>304</v>
      </c>
      <c r="K113">
        <v>5</v>
      </c>
      <c r="L113">
        <v>4</v>
      </c>
      <c r="M113" t="str">
        <f>VLOOKUP(L113,legend!$A$7:$B$11,2)</f>
        <v>Snack</v>
      </c>
      <c r="N113">
        <f>VLOOKUP(L113,product_summary!$A$2:$G$9,5)</f>
        <v>0</v>
      </c>
      <c r="O113">
        <f>VLOOKUP(L113,product_summary!$A$2:$G$9,6)</f>
        <v>1</v>
      </c>
      <c r="P113">
        <f>VLOOKUP(L113,product_summary!$A$2:$G$9,7)</f>
        <v>1</v>
      </c>
    </row>
    <row r="114" spans="1:16">
      <c r="A114" s="4" t="s">
        <v>305</v>
      </c>
      <c r="B114" t="s">
        <v>306</v>
      </c>
      <c r="C114">
        <v>120</v>
      </c>
      <c r="D114">
        <v>0</v>
      </c>
      <c r="E114">
        <f>D114*9</f>
        <v>0</v>
      </c>
      <c r="F114">
        <v>30</v>
      </c>
      <c r="G114">
        <v>0</v>
      </c>
      <c r="H114">
        <v>70</v>
      </c>
      <c r="I114">
        <v>1</v>
      </c>
      <c r="J114" t="s">
        <v>307</v>
      </c>
      <c r="K114">
        <v>30</v>
      </c>
      <c r="L114">
        <v>3</v>
      </c>
      <c r="M114" t="str">
        <f>VLOOKUP(L114,legend!$A$7:$B$11,2)</f>
        <v>Beverage</v>
      </c>
      <c r="N114">
        <f>VLOOKUP(L114,product_summary!$A$2:$G$9,5)</f>
        <v>1</v>
      </c>
      <c r="O114">
        <f>VLOOKUP(L114,product_summary!$A$2:$G$9,6)</f>
        <v>1</v>
      </c>
      <c r="P114">
        <f>VLOOKUP(L114,product_summary!$A$2:$G$9,7)</f>
        <v>1</v>
      </c>
    </row>
    <row r="115" spans="1:16">
      <c r="A115" s="4" t="s">
        <v>308</v>
      </c>
      <c r="B115" t="s">
        <v>309</v>
      </c>
      <c r="C115">
        <v>200</v>
      </c>
      <c r="D115">
        <v>5</v>
      </c>
      <c r="E115">
        <f>D115*9</f>
        <v>45</v>
      </c>
      <c r="F115">
        <v>15</v>
      </c>
      <c r="G115">
        <v>25</v>
      </c>
      <c r="H115">
        <v>120</v>
      </c>
      <c r="I115">
        <v>1</v>
      </c>
      <c r="J115" t="s">
        <v>310</v>
      </c>
      <c r="K115">
        <v>43</v>
      </c>
      <c r="L115">
        <v>3</v>
      </c>
      <c r="M115" t="str">
        <f>VLOOKUP(L115,legend!$A$7:$B$11,2)</f>
        <v>Beverage</v>
      </c>
      <c r="N115">
        <f>VLOOKUP(L115,product_summary!$A$2:$G$9,5)</f>
        <v>1</v>
      </c>
      <c r="O115">
        <f>VLOOKUP(L115,product_summary!$A$2:$G$9,6)</f>
        <v>1</v>
      </c>
      <c r="P115">
        <f>VLOOKUP(L115,product_summary!$A$2:$G$9,7)</f>
        <v>1</v>
      </c>
    </row>
    <row r="116" spans="1:16">
      <c r="A116" s="4" t="s">
        <v>311</v>
      </c>
      <c r="B116" t="s">
        <v>312</v>
      </c>
      <c r="C116">
        <v>230</v>
      </c>
      <c r="D116">
        <v>8</v>
      </c>
      <c r="E116">
        <f>D116*9</f>
        <v>72</v>
      </c>
      <c r="F116">
        <v>16</v>
      </c>
      <c r="G116">
        <v>24</v>
      </c>
      <c r="H116">
        <v>140</v>
      </c>
      <c r="I116">
        <v>1</v>
      </c>
      <c r="J116" t="s">
        <v>310</v>
      </c>
      <c r="K116">
        <v>43</v>
      </c>
      <c r="L116">
        <v>3</v>
      </c>
      <c r="M116" t="str">
        <f>VLOOKUP(L116,legend!$A$7:$B$11,2)</f>
        <v>Beverage</v>
      </c>
      <c r="N116">
        <f>VLOOKUP(L116,product_summary!$A$2:$G$9,5)</f>
        <v>1</v>
      </c>
      <c r="O116">
        <f>VLOOKUP(L116,product_summary!$A$2:$G$9,6)</f>
        <v>1</v>
      </c>
      <c r="P116">
        <f>VLOOKUP(L116,product_summary!$A$2:$G$9,7)</f>
        <v>1</v>
      </c>
    </row>
    <row r="117" spans="1:16">
      <c r="A117" s="4" t="s">
        <v>313</v>
      </c>
      <c r="B117" t="s">
        <v>314</v>
      </c>
      <c r="C117">
        <v>130</v>
      </c>
      <c r="D117">
        <v>8</v>
      </c>
      <c r="E117">
        <f>D117*9</f>
        <v>72</v>
      </c>
      <c r="F117">
        <v>7</v>
      </c>
      <c r="G117">
        <v>8</v>
      </c>
      <c r="H117">
        <v>80</v>
      </c>
      <c r="I117">
        <v>1</v>
      </c>
      <c r="J117" t="s">
        <v>315</v>
      </c>
      <c r="K117">
        <v>11.5</v>
      </c>
      <c r="L117">
        <v>3</v>
      </c>
      <c r="M117" t="str">
        <f>VLOOKUP(L117,legend!$A$7:$B$11,2)</f>
        <v>Beverage</v>
      </c>
      <c r="N117">
        <f>VLOOKUP(L117,product_summary!$A$2:$G$9,5)</f>
        <v>1</v>
      </c>
      <c r="O117">
        <f>VLOOKUP(L117,product_summary!$A$2:$G$9,6)</f>
        <v>1</v>
      </c>
      <c r="P117">
        <f>VLOOKUP(L117,product_summary!$A$2:$G$9,7)</f>
        <v>1</v>
      </c>
    </row>
    <row r="118" spans="1:16">
      <c r="A118" s="4" t="s">
        <v>316</v>
      </c>
      <c r="B118" t="s">
        <v>317</v>
      </c>
      <c r="C118">
        <v>200</v>
      </c>
      <c r="D118">
        <v>7</v>
      </c>
      <c r="E118">
        <f>D118*9</f>
        <v>63</v>
      </c>
      <c r="F118">
        <v>27</v>
      </c>
      <c r="G118">
        <v>7</v>
      </c>
      <c r="H118">
        <v>70</v>
      </c>
      <c r="I118">
        <v>1</v>
      </c>
      <c r="J118" t="s">
        <v>318</v>
      </c>
      <c r="K118">
        <v>11.5</v>
      </c>
      <c r="L118">
        <v>3</v>
      </c>
      <c r="M118" t="str">
        <f>VLOOKUP(L118,legend!$A$7:$B$11,2)</f>
        <v>Beverage</v>
      </c>
      <c r="N118">
        <f>VLOOKUP(L118,product_summary!$A$2:$G$9,5)</f>
        <v>1</v>
      </c>
      <c r="O118">
        <f>VLOOKUP(L118,product_summary!$A$2:$G$9,6)</f>
        <v>1</v>
      </c>
      <c r="P118">
        <f>VLOOKUP(L118,product_summary!$A$2:$G$9,7)</f>
        <v>1</v>
      </c>
    </row>
    <row r="119" spans="1:16">
      <c r="A119" s="4" t="s">
        <v>319</v>
      </c>
      <c r="B119" t="s">
        <v>320</v>
      </c>
      <c r="C119">
        <v>25</v>
      </c>
      <c r="D119">
        <v>1</v>
      </c>
      <c r="E119">
        <f>D119*9</f>
        <v>9</v>
      </c>
      <c r="F119">
        <v>3</v>
      </c>
      <c r="G119">
        <v>1</v>
      </c>
      <c r="H119">
        <v>60</v>
      </c>
      <c r="I119">
        <v>1</v>
      </c>
      <c r="J119" t="s">
        <v>321</v>
      </c>
      <c r="K119">
        <v>15</v>
      </c>
      <c r="L119">
        <v>4</v>
      </c>
      <c r="M119" t="str">
        <f>VLOOKUP(L119,legend!$A$7:$B$11,2)</f>
        <v>Snack</v>
      </c>
      <c r="N119">
        <f>VLOOKUP(L119,product_summary!$A$2:$G$9,5)</f>
        <v>0</v>
      </c>
      <c r="O119">
        <f>VLOOKUP(L119,product_summary!$A$2:$G$9,6)</f>
        <v>1</v>
      </c>
      <c r="P119">
        <f>VLOOKUP(L119,product_summary!$A$2:$G$9,7)</f>
        <v>1</v>
      </c>
    </row>
    <row r="120" spans="1:16">
      <c r="A120" s="4" t="s">
        <v>322</v>
      </c>
      <c r="B120" t="s">
        <v>323</v>
      </c>
      <c r="C120">
        <v>60</v>
      </c>
      <c r="D120">
        <v>0</v>
      </c>
      <c r="E120">
        <f>D120*9</f>
        <v>0</v>
      </c>
      <c r="F120">
        <v>13</v>
      </c>
      <c r="G120">
        <v>1</v>
      </c>
      <c r="H120">
        <v>35</v>
      </c>
      <c r="I120">
        <v>1</v>
      </c>
      <c r="J120" t="s">
        <v>324</v>
      </c>
      <c r="K120">
        <v>10</v>
      </c>
      <c r="L120">
        <v>3</v>
      </c>
      <c r="M120" t="str">
        <f>VLOOKUP(L120,legend!$A$7:$B$11,2)</f>
        <v>Beverage</v>
      </c>
      <c r="N120">
        <f>VLOOKUP(L120,product_summary!$A$2:$G$9,5)</f>
        <v>1</v>
      </c>
      <c r="O120">
        <f>VLOOKUP(L120,product_summary!$A$2:$G$9,6)</f>
        <v>1</v>
      </c>
      <c r="P120">
        <f>VLOOKUP(L120,product_summary!$A$2:$G$9,7)</f>
        <v>1</v>
      </c>
    </row>
    <row r="121" spans="1:16">
      <c r="A121" s="4" t="s">
        <v>325</v>
      </c>
      <c r="B121" t="s">
        <v>326</v>
      </c>
      <c r="C121">
        <v>50</v>
      </c>
      <c r="D121">
        <v>0</v>
      </c>
      <c r="E121">
        <f>D121*9</f>
        <v>0</v>
      </c>
      <c r="F121">
        <v>12</v>
      </c>
      <c r="G121">
        <v>1</v>
      </c>
      <c r="H121">
        <v>35</v>
      </c>
      <c r="I121">
        <v>1</v>
      </c>
      <c r="J121" t="s">
        <v>324</v>
      </c>
      <c r="K121">
        <v>10</v>
      </c>
      <c r="L121">
        <v>3</v>
      </c>
      <c r="M121" t="str">
        <f>VLOOKUP(L121,legend!$A$7:$B$11,2)</f>
        <v>Beverage</v>
      </c>
      <c r="N121">
        <f>VLOOKUP(L121,product_summary!$A$2:$G$9,5)</f>
        <v>1</v>
      </c>
      <c r="O121">
        <f>VLOOKUP(L121,product_summary!$A$2:$G$9,6)</f>
        <v>1</v>
      </c>
      <c r="P121">
        <f>VLOOKUP(L121,product_summary!$A$2:$G$9,7)</f>
        <v>1</v>
      </c>
    </row>
    <row r="122" spans="1:16">
      <c r="A122" s="4" t="s">
        <v>327</v>
      </c>
      <c r="B122" t="s">
        <v>328</v>
      </c>
      <c r="C122">
        <v>60</v>
      </c>
      <c r="D122">
        <v>0</v>
      </c>
      <c r="E122">
        <f>D122*9</f>
        <v>0</v>
      </c>
      <c r="F122">
        <v>13</v>
      </c>
      <c r="G122">
        <v>1</v>
      </c>
      <c r="H122">
        <v>35</v>
      </c>
      <c r="I122">
        <v>1</v>
      </c>
      <c r="J122" t="s">
        <v>324</v>
      </c>
      <c r="K122">
        <v>10</v>
      </c>
      <c r="L122">
        <v>3</v>
      </c>
      <c r="M122" t="str">
        <f>VLOOKUP(L122,legend!$A$7:$B$11,2)</f>
        <v>Beverage</v>
      </c>
      <c r="N122">
        <f>VLOOKUP(L122,product_summary!$A$2:$G$9,5)</f>
        <v>1</v>
      </c>
      <c r="O122">
        <f>VLOOKUP(L122,product_summary!$A$2:$G$9,6)</f>
        <v>1</v>
      </c>
      <c r="P122">
        <f>VLOOKUP(L122,product_summary!$A$2:$G$9,7)</f>
        <v>1</v>
      </c>
    </row>
    <row r="123" spans="1:16">
      <c r="A123" s="4" t="s">
        <v>329</v>
      </c>
      <c r="B123" t="s">
        <v>330</v>
      </c>
      <c r="C123">
        <v>60</v>
      </c>
      <c r="D123">
        <v>0</v>
      </c>
      <c r="E123">
        <f>D123*9</f>
        <v>0</v>
      </c>
      <c r="F123">
        <v>13</v>
      </c>
      <c r="G123">
        <v>1</v>
      </c>
      <c r="H123">
        <v>30</v>
      </c>
      <c r="I123">
        <v>1</v>
      </c>
      <c r="J123" t="s">
        <v>324</v>
      </c>
      <c r="K123">
        <v>10</v>
      </c>
      <c r="L123">
        <v>3</v>
      </c>
      <c r="M123" t="str">
        <f>VLOOKUP(L123,legend!$A$7:$B$11,2)</f>
        <v>Beverage</v>
      </c>
      <c r="N123">
        <f>VLOOKUP(L123,product_summary!$A$2:$G$9,5)</f>
        <v>1</v>
      </c>
      <c r="O123">
        <f>VLOOKUP(L123,product_summary!$A$2:$G$9,6)</f>
        <v>1</v>
      </c>
      <c r="P123">
        <f>VLOOKUP(L123,product_summary!$A$2:$G$9,7)</f>
        <v>1</v>
      </c>
    </row>
    <row r="124" spans="1:16">
      <c r="A124" s="4" t="s">
        <v>331</v>
      </c>
      <c r="B124" t="s">
        <v>332</v>
      </c>
      <c r="C124">
        <v>50</v>
      </c>
      <c r="D124">
        <v>2</v>
      </c>
      <c r="E124">
        <f>D124*9</f>
        <v>18</v>
      </c>
      <c r="F124">
        <v>7</v>
      </c>
      <c r="G124">
        <v>0</v>
      </c>
      <c r="H124">
        <v>80</v>
      </c>
      <c r="I124">
        <v>1</v>
      </c>
      <c r="J124" t="s">
        <v>333</v>
      </c>
      <c r="K124">
        <v>23</v>
      </c>
      <c r="L124">
        <v>3</v>
      </c>
      <c r="M124" t="str">
        <f>VLOOKUP(L124,legend!$A$7:$B$11,2)</f>
        <v>Beverage</v>
      </c>
      <c r="N124">
        <f>VLOOKUP(L124,product_summary!$A$2:$G$9,5)</f>
        <v>1</v>
      </c>
      <c r="O124">
        <f>VLOOKUP(L124,product_summary!$A$2:$G$9,6)</f>
        <v>1</v>
      </c>
      <c r="P124">
        <f>VLOOKUP(L124,product_summary!$A$2:$G$9,7)</f>
        <v>1</v>
      </c>
    </row>
    <row r="125" spans="1:16">
      <c r="A125" s="4" t="s">
        <v>334</v>
      </c>
      <c r="B125" t="s">
        <v>335</v>
      </c>
      <c r="C125">
        <v>70</v>
      </c>
      <c r="D125">
        <v>2</v>
      </c>
      <c r="E125">
        <f>D125*9</f>
        <v>18</v>
      </c>
      <c r="F125">
        <v>12</v>
      </c>
      <c r="G125">
        <v>0</v>
      </c>
      <c r="H125">
        <v>85</v>
      </c>
      <c r="I125">
        <v>1</v>
      </c>
      <c r="J125" t="s">
        <v>333</v>
      </c>
      <c r="K125">
        <v>23</v>
      </c>
      <c r="L125">
        <v>3</v>
      </c>
      <c r="M125" t="str">
        <f>VLOOKUP(L125,legend!$A$7:$B$11,2)</f>
        <v>Beverage</v>
      </c>
      <c r="N125">
        <f>VLOOKUP(L125,product_summary!$A$2:$G$9,5)</f>
        <v>1</v>
      </c>
      <c r="O125">
        <f>VLOOKUP(L125,product_summary!$A$2:$G$9,6)</f>
        <v>1</v>
      </c>
      <c r="P125">
        <f>VLOOKUP(L125,product_summary!$A$2:$G$9,7)</f>
        <v>1</v>
      </c>
    </row>
    <row r="126" spans="1:16">
      <c r="A126" s="4" t="s">
        <v>336</v>
      </c>
      <c r="B126" t="s">
        <v>337</v>
      </c>
      <c r="C126">
        <v>170</v>
      </c>
      <c r="D126">
        <v>3</v>
      </c>
      <c r="E126">
        <f>D126*9</f>
        <v>27</v>
      </c>
      <c r="F126">
        <v>11</v>
      </c>
      <c r="G126">
        <v>25</v>
      </c>
      <c r="H126">
        <v>210</v>
      </c>
      <c r="I126">
        <v>1</v>
      </c>
      <c r="J126" t="s">
        <v>338</v>
      </c>
      <c r="K126">
        <v>49</v>
      </c>
      <c r="L126">
        <v>3</v>
      </c>
      <c r="M126" t="str">
        <f>VLOOKUP(L126,legend!$A$7:$B$11,2)</f>
        <v>Beverage</v>
      </c>
      <c r="N126">
        <f>VLOOKUP(L126,product_summary!$A$2:$G$9,5)</f>
        <v>1</v>
      </c>
      <c r="O126">
        <f>VLOOKUP(L126,product_summary!$A$2:$G$9,6)</f>
        <v>1</v>
      </c>
      <c r="P126">
        <f>VLOOKUP(L126,product_summary!$A$2:$G$9,7)</f>
        <v>1</v>
      </c>
    </row>
    <row r="127" spans="1:16">
      <c r="A127" s="4" t="s">
        <v>339</v>
      </c>
      <c r="B127" t="s">
        <v>340</v>
      </c>
      <c r="C127">
        <v>170</v>
      </c>
      <c r="D127">
        <v>3</v>
      </c>
      <c r="E127">
        <f>D127*9</f>
        <v>27</v>
      </c>
      <c r="F127">
        <v>11</v>
      </c>
      <c r="G127">
        <v>25</v>
      </c>
      <c r="H127">
        <v>210</v>
      </c>
      <c r="I127">
        <v>1</v>
      </c>
      <c r="J127" t="s">
        <v>338</v>
      </c>
      <c r="K127">
        <v>49</v>
      </c>
      <c r="L127">
        <v>3</v>
      </c>
      <c r="M127" t="str">
        <f>VLOOKUP(L127,legend!$A$7:$B$11,2)</f>
        <v>Beverage</v>
      </c>
      <c r="N127">
        <f>VLOOKUP(L127,product_summary!$A$2:$G$9,5)</f>
        <v>1</v>
      </c>
      <c r="O127">
        <f>VLOOKUP(L127,product_summary!$A$2:$G$9,6)</f>
        <v>1</v>
      </c>
      <c r="P127">
        <f>VLOOKUP(L127,product_summary!$A$2:$G$9,7)</f>
        <v>1</v>
      </c>
    </row>
    <row r="128" spans="1:16">
      <c r="A128" s="4" t="s">
        <v>341</v>
      </c>
      <c r="B128" t="s">
        <v>342</v>
      </c>
      <c r="C128">
        <v>190</v>
      </c>
      <c r="D128">
        <v>3</v>
      </c>
      <c r="E128">
        <f>D128*9</f>
        <v>27</v>
      </c>
      <c r="F128">
        <v>14</v>
      </c>
      <c r="G128">
        <v>27</v>
      </c>
      <c r="H128">
        <v>210</v>
      </c>
      <c r="I128">
        <v>1</v>
      </c>
      <c r="J128" t="s">
        <v>338</v>
      </c>
      <c r="K128">
        <v>49</v>
      </c>
      <c r="L128">
        <v>3</v>
      </c>
      <c r="M128" t="str">
        <f>VLOOKUP(L128,legend!$A$7:$B$11,2)</f>
        <v>Beverage</v>
      </c>
      <c r="N128">
        <f>VLOOKUP(L128,product_summary!$A$2:$G$9,5)</f>
        <v>1</v>
      </c>
      <c r="O128">
        <f>VLOOKUP(L128,product_summary!$A$2:$G$9,6)</f>
        <v>1</v>
      </c>
      <c r="P128">
        <f>VLOOKUP(L128,product_summary!$A$2:$G$9,7)</f>
        <v>1</v>
      </c>
    </row>
    <row r="129" spans="1:16">
      <c r="A129" s="4" t="s">
        <v>343</v>
      </c>
      <c r="B129" t="s">
        <v>344</v>
      </c>
      <c r="C129">
        <v>210</v>
      </c>
      <c r="D129">
        <v>2</v>
      </c>
      <c r="E129">
        <f>D129*9</f>
        <v>18</v>
      </c>
      <c r="F129">
        <v>21</v>
      </c>
      <c r="G129">
        <v>27</v>
      </c>
      <c r="H129">
        <v>240</v>
      </c>
      <c r="I129">
        <v>1</v>
      </c>
      <c r="J129" t="s">
        <v>338</v>
      </c>
      <c r="K129">
        <v>49</v>
      </c>
      <c r="L129">
        <v>3</v>
      </c>
      <c r="M129" t="str">
        <f>VLOOKUP(L129,legend!$A$7:$B$11,2)</f>
        <v>Beverage</v>
      </c>
      <c r="N129">
        <f>VLOOKUP(L129,product_summary!$A$2:$G$9,5)</f>
        <v>1</v>
      </c>
      <c r="O129">
        <f>VLOOKUP(L129,product_summary!$A$2:$G$9,6)</f>
        <v>1</v>
      </c>
      <c r="P129">
        <f>VLOOKUP(L129,product_summary!$A$2:$G$9,7)</f>
        <v>1</v>
      </c>
    </row>
    <row r="130" spans="1:16">
      <c r="A130" s="4" t="s">
        <v>345</v>
      </c>
      <c r="B130" t="s">
        <v>346</v>
      </c>
      <c r="C130">
        <v>120</v>
      </c>
      <c r="D130">
        <v>0</v>
      </c>
      <c r="E130">
        <f>D130*9</f>
        <v>0</v>
      </c>
      <c r="F130">
        <v>0</v>
      </c>
      <c r="G130">
        <v>28</v>
      </c>
      <c r="H130">
        <v>200</v>
      </c>
      <c r="I130">
        <v>1</v>
      </c>
      <c r="J130" t="s">
        <v>347</v>
      </c>
      <c r="K130">
        <v>47</v>
      </c>
      <c r="L130">
        <v>1</v>
      </c>
      <c r="M130" t="str">
        <f>VLOOKUP(L130,legend!$A$7:$B$11,2)</f>
        <v>Instant Food</v>
      </c>
      <c r="N130">
        <f>VLOOKUP(L130,product_summary!$A$2:$G$9,5)</f>
        <v>0</v>
      </c>
      <c r="O130">
        <f>VLOOKUP(L130,product_summary!$A$2:$G$9,6)</f>
        <v>1</v>
      </c>
      <c r="P130">
        <f>VLOOKUP(L130,product_summary!$A$2:$G$9,7)</f>
        <v>1</v>
      </c>
    </row>
    <row r="131" spans="1:16">
      <c r="A131" s="4" t="s">
        <v>348</v>
      </c>
      <c r="B131" t="s">
        <v>349</v>
      </c>
      <c r="C131">
        <v>120</v>
      </c>
      <c r="D131">
        <v>0</v>
      </c>
      <c r="E131">
        <f>D131*9</f>
        <v>0</v>
      </c>
      <c r="F131">
        <v>0</v>
      </c>
      <c r="G131">
        <v>28</v>
      </c>
      <c r="H131">
        <v>200</v>
      </c>
      <c r="I131">
        <v>1</v>
      </c>
      <c r="J131" t="s">
        <v>347</v>
      </c>
      <c r="K131">
        <v>47</v>
      </c>
      <c r="L131">
        <v>1</v>
      </c>
      <c r="M131" t="str">
        <f>VLOOKUP(L131,legend!$A$7:$B$11,2)</f>
        <v>Instant Food</v>
      </c>
      <c r="N131">
        <f>VLOOKUP(L131,product_summary!$A$2:$G$9,5)</f>
        <v>0</v>
      </c>
      <c r="O131">
        <f>VLOOKUP(L131,product_summary!$A$2:$G$9,6)</f>
        <v>1</v>
      </c>
      <c r="P131">
        <f>VLOOKUP(L131,product_summary!$A$2:$G$9,7)</f>
        <v>1</v>
      </c>
    </row>
    <row r="132" spans="1:16">
      <c r="A132" s="4" t="s">
        <v>350</v>
      </c>
      <c r="B132" t="s">
        <v>351</v>
      </c>
      <c r="C132">
        <v>100</v>
      </c>
      <c r="D132">
        <v>1</v>
      </c>
      <c r="E132">
        <f>D132*9</f>
        <v>9</v>
      </c>
      <c r="F132">
        <v>0</v>
      </c>
      <c r="G132">
        <v>24</v>
      </c>
      <c r="H132">
        <v>200</v>
      </c>
      <c r="I132">
        <v>1</v>
      </c>
      <c r="J132" t="s">
        <v>347</v>
      </c>
      <c r="K132">
        <v>47</v>
      </c>
      <c r="L132">
        <v>1</v>
      </c>
      <c r="M132" t="str">
        <f>VLOOKUP(L132,legend!$A$7:$B$11,2)</f>
        <v>Instant Food</v>
      </c>
      <c r="N132">
        <f>VLOOKUP(L132,product_summary!$A$2:$G$9,5)</f>
        <v>0</v>
      </c>
      <c r="O132">
        <f>VLOOKUP(L132,product_summary!$A$2:$G$9,6)</f>
        <v>1</v>
      </c>
      <c r="P132">
        <f>VLOOKUP(L132,product_summary!$A$2:$G$9,7)</f>
        <v>1</v>
      </c>
    </row>
    <row r="133" spans="1:16">
      <c r="A133" s="4" t="s">
        <v>352</v>
      </c>
      <c r="B133" t="s">
        <v>353</v>
      </c>
      <c r="C133">
        <v>100</v>
      </c>
      <c r="D133">
        <v>0</v>
      </c>
      <c r="E133">
        <f>D133*9</f>
        <v>0</v>
      </c>
      <c r="F133">
        <v>0</v>
      </c>
      <c r="G133">
        <v>24</v>
      </c>
      <c r="H133">
        <v>230</v>
      </c>
      <c r="I133">
        <v>1</v>
      </c>
      <c r="J133" t="s">
        <v>347</v>
      </c>
      <c r="K133">
        <v>47</v>
      </c>
      <c r="L133">
        <v>1</v>
      </c>
      <c r="M133" t="str">
        <f>VLOOKUP(L133,legend!$A$7:$B$11,2)</f>
        <v>Instant Food</v>
      </c>
      <c r="N133">
        <f>VLOOKUP(L133,product_summary!$A$2:$G$9,5)</f>
        <v>0</v>
      </c>
      <c r="O133">
        <f>VLOOKUP(L133,product_summary!$A$2:$G$9,6)</f>
        <v>1</v>
      </c>
      <c r="P133">
        <f>VLOOKUP(L133,product_summary!$A$2:$G$9,7)</f>
        <v>1</v>
      </c>
    </row>
    <row r="134" spans="1:16">
      <c r="A134" s="4" t="s">
        <v>354</v>
      </c>
      <c r="B134" t="s">
        <v>355</v>
      </c>
      <c r="C134">
        <v>240</v>
      </c>
      <c r="D134">
        <v>18</v>
      </c>
      <c r="E134">
        <f>D134*9</f>
        <v>162</v>
      </c>
      <c r="F134">
        <v>12</v>
      </c>
      <c r="G134">
        <v>12</v>
      </c>
      <c r="H134">
        <v>430</v>
      </c>
      <c r="I134">
        <v>1</v>
      </c>
      <c r="J134" t="s">
        <v>191</v>
      </c>
      <c r="K134">
        <v>41</v>
      </c>
      <c r="L134">
        <v>1</v>
      </c>
      <c r="M134" t="str">
        <f>VLOOKUP(L134,legend!$A$7:$B$11,2)</f>
        <v>Instant Food</v>
      </c>
      <c r="N134">
        <f>VLOOKUP(L134,product_summary!$A$2:$G$9,5)</f>
        <v>0</v>
      </c>
      <c r="O134">
        <f>VLOOKUP(L134,product_summary!$A$2:$G$9,6)</f>
        <v>1</v>
      </c>
      <c r="P134">
        <f>VLOOKUP(L134,product_summary!$A$2:$G$9,7)</f>
        <v>1</v>
      </c>
    </row>
    <row r="135" spans="1:16">
      <c r="A135" s="4" t="s">
        <v>356</v>
      </c>
      <c r="B135" t="s">
        <v>357</v>
      </c>
      <c r="C135">
        <v>160</v>
      </c>
      <c r="D135">
        <v>7</v>
      </c>
      <c r="E135">
        <f>D135*9</f>
        <v>63</v>
      </c>
      <c r="F135">
        <v>0</v>
      </c>
      <c r="G135">
        <v>24</v>
      </c>
      <c r="H135">
        <v>260</v>
      </c>
      <c r="I135">
        <v>1</v>
      </c>
      <c r="J135" t="s">
        <v>347</v>
      </c>
      <c r="K135">
        <v>45</v>
      </c>
      <c r="L135">
        <v>1</v>
      </c>
      <c r="M135" t="str">
        <f>VLOOKUP(L135,legend!$A$7:$B$11,2)</f>
        <v>Instant Food</v>
      </c>
      <c r="N135">
        <f>VLOOKUP(L135,product_summary!$A$2:$G$9,5)</f>
        <v>0</v>
      </c>
      <c r="O135">
        <f>VLOOKUP(L135,product_summary!$A$2:$G$9,6)</f>
        <v>1</v>
      </c>
      <c r="P135">
        <f>VLOOKUP(L135,product_summary!$A$2:$G$9,7)</f>
        <v>1</v>
      </c>
    </row>
    <row r="136" spans="1:16">
      <c r="A136" s="4" t="s">
        <v>358</v>
      </c>
      <c r="B136" t="s">
        <v>359</v>
      </c>
      <c r="C136">
        <v>140</v>
      </c>
      <c r="D136">
        <v>2</v>
      </c>
      <c r="E136">
        <f>D136*9</f>
        <v>18</v>
      </c>
      <c r="F136">
        <v>6</v>
      </c>
      <c r="G136">
        <v>22</v>
      </c>
      <c r="H136">
        <v>280</v>
      </c>
      <c r="I136">
        <v>1</v>
      </c>
      <c r="J136" t="s">
        <v>194</v>
      </c>
      <c r="K136">
        <v>50</v>
      </c>
      <c r="L136">
        <v>1</v>
      </c>
      <c r="M136" t="str">
        <f>VLOOKUP(L136,legend!$A$7:$B$11,2)</f>
        <v>Instant Food</v>
      </c>
      <c r="N136">
        <f>VLOOKUP(L136,product_summary!$A$2:$G$9,5)</f>
        <v>0</v>
      </c>
      <c r="O136">
        <f>VLOOKUP(L136,product_summary!$A$2:$G$9,6)</f>
        <v>1</v>
      </c>
      <c r="P136">
        <f>VLOOKUP(L136,product_summary!$A$2:$G$9,7)</f>
        <v>1</v>
      </c>
    </row>
    <row r="137" spans="1:16">
      <c r="A137" s="4" t="s">
        <v>360</v>
      </c>
      <c r="B137" t="s">
        <v>361</v>
      </c>
      <c r="C137">
        <v>140</v>
      </c>
      <c r="D137">
        <v>4</v>
      </c>
      <c r="E137">
        <f>D137*9</f>
        <v>36</v>
      </c>
      <c r="F137">
        <v>0</v>
      </c>
      <c r="G137">
        <v>28</v>
      </c>
      <c r="H137">
        <v>230</v>
      </c>
      <c r="I137">
        <v>1</v>
      </c>
      <c r="J137" t="s">
        <v>347</v>
      </c>
      <c r="K137">
        <v>53</v>
      </c>
      <c r="L137">
        <v>1</v>
      </c>
      <c r="M137" t="str">
        <f>VLOOKUP(L137,legend!$A$7:$B$11,2)</f>
        <v>Instant Food</v>
      </c>
      <c r="N137">
        <f>VLOOKUP(L137,product_summary!$A$2:$G$9,5)</f>
        <v>0</v>
      </c>
      <c r="O137">
        <f>VLOOKUP(L137,product_summary!$A$2:$G$9,6)</f>
        <v>1</v>
      </c>
      <c r="P137">
        <f>VLOOKUP(L137,product_summary!$A$2:$G$9,7)</f>
        <v>1</v>
      </c>
    </row>
    <row r="138" spans="1:16">
      <c r="A138" s="4" t="s">
        <v>362</v>
      </c>
      <c r="B138" t="s">
        <v>363</v>
      </c>
      <c r="C138">
        <v>150</v>
      </c>
      <c r="D138">
        <v>0</v>
      </c>
      <c r="E138">
        <f>D138*9</f>
        <v>0</v>
      </c>
      <c r="F138">
        <v>0</v>
      </c>
      <c r="G138">
        <v>38</v>
      </c>
      <c r="H138">
        <v>95</v>
      </c>
      <c r="I138">
        <v>1</v>
      </c>
      <c r="J138" t="s">
        <v>194</v>
      </c>
      <c r="K138">
        <v>39</v>
      </c>
      <c r="L138">
        <v>1</v>
      </c>
      <c r="M138" t="str">
        <f>VLOOKUP(L138,legend!$A$7:$B$11,2)</f>
        <v>Instant Food</v>
      </c>
      <c r="N138">
        <f>VLOOKUP(L138,product_summary!$A$2:$G$9,5)</f>
        <v>0</v>
      </c>
      <c r="O138">
        <f>VLOOKUP(L138,product_summary!$A$2:$G$9,6)</f>
        <v>1</v>
      </c>
      <c r="P138">
        <f>VLOOKUP(L138,product_summary!$A$2:$G$9,7)</f>
        <v>1</v>
      </c>
    </row>
    <row r="139" spans="1:16">
      <c r="A139" s="4" t="s">
        <v>364</v>
      </c>
      <c r="B139" t="s">
        <v>365</v>
      </c>
      <c r="C139">
        <v>75</v>
      </c>
      <c r="D139">
        <v>0</v>
      </c>
      <c r="E139">
        <f>D139*9</f>
        <v>0</v>
      </c>
      <c r="F139">
        <v>0</v>
      </c>
      <c r="G139">
        <v>0</v>
      </c>
      <c r="H139">
        <v>25</v>
      </c>
      <c r="I139">
        <v>1</v>
      </c>
      <c r="J139" t="s">
        <v>366</v>
      </c>
      <c r="K139">
        <v>18</v>
      </c>
      <c r="L139">
        <v>3</v>
      </c>
      <c r="M139" t="str">
        <f>VLOOKUP(L139,legend!$A$7:$B$11,2)</f>
        <v>Beverage</v>
      </c>
      <c r="N139">
        <f>VLOOKUP(L139,product_summary!$A$2:$G$9,5)</f>
        <v>1</v>
      </c>
      <c r="O139">
        <f>VLOOKUP(L139,product_summary!$A$2:$G$9,6)</f>
        <v>1</v>
      </c>
      <c r="P139">
        <f>VLOOKUP(L139,product_summary!$A$2:$G$9,7)</f>
        <v>1</v>
      </c>
    </row>
    <row r="140" spans="1:16">
      <c r="A140" s="4" t="s">
        <v>367</v>
      </c>
      <c r="B140" t="s">
        <v>368</v>
      </c>
      <c r="C140">
        <v>270</v>
      </c>
      <c r="D140">
        <v>12</v>
      </c>
      <c r="E140">
        <f>D140*9</f>
        <v>108</v>
      </c>
      <c r="F140">
        <v>36</v>
      </c>
      <c r="G140">
        <v>5</v>
      </c>
      <c r="H140">
        <v>2070</v>
      </c>
      <c r="I140">
        <v>1</v>
      </c>
      <c r="J140" t="s">
        <v>369</v>
      </c>
      <c r="K140">
        <v>7</v>
      </c>
      <c r="L140">
        <v>1</v>
      </c>
      <c r="M140" t="str">
        <f>VLOOKUP(L140,legend!$A$7:$B$11,2)</f>
        <v>Instant Food</v>
      </c>
      <c r="N140">
        <f>VLOOKUP(L140,product_summary!$A$2:$G$9,5)</f>
        <v>0</v>
      </c>
      <c r="O140">
        <f>VLOOKUP(L140,product_summary!$A$2:$G$9,6)</f>
        <v>1</v>
      </c>
      <c r="P140">
        <f>VLOOKUP(L140,product_summary!$A$2:$G$9,7)</f>
        <v>1</v>
      </c>
    </row>
    <row r="141" spans="1:16">
      <c r="A141" s="4" t="s">
        <v>370</v>
      </c>
      <c r="B141" t="s">
        <v>371</v>
      </c>
      <c r="C141">
        <v>270</v>
      </c>
      <c r="D141">
        <v>12</v>
      </c>
      <c r="E141">
        <f>D141*9</f>
        <v>108</v>
      </c>
      <c r="F141">
        <v>36</v>
      </c>
      <c r="G141">
        <v>5</v>
      </c>
      <c r="H141">
        <v>1850</v>
      </c>
      <c r="I141">
        <v>1</v>
      </c>
      <c r="J141" t="s">
        <v>369</v>
      </c>
      <c r="K141">
        <v>7</v>
      </c>
      <c r="L141">
        <v>1</v>
      </c>
      <c r="M141" t="str">
        <f>VLOOKUP(L141,legend!$A$7:$B$11,2)</f>
        <v>Instant Food</v>
      </c>
      <c r="N141">
        <f>VLOOKUP(L141,product_summary!$A$2:$G$9,5)</f>
        <v>0</v>
      </c>
      <c r="O141">
        <f>VLOOKUP(L141,product_summary!$A$2:$G$9,6)</f>
        <v>1</v>
      </c>
      <c r="P141">
        <f>VLOOKUP(L141,product_summary!$A$2:$G$9,7)</f>
        <v>1</v>
      </c>
    </row>
    <row r="142" spans="1:16">
      <c r="A142" s="4" t="s">
        <v>372</v>
      </c>
      <c r="B142" t="s">
        <v>373</v>
      </c>
      <c r="C142">
        <v>270</v>
      </c>
      <c r="D142">
        <v>9</v>
      </c>
      <c r="E142">
        <f>D142*9</f>
        <v>81</v>
      </c>
      <c r="F142">
        <v>42</v>
      </c>
      <c r="G142">
        <v>5</v>
      </c>
      <c r="H142">
        <v>1000</v>
      </c>
      <c r="I142">
        <v>1</v>
      </c>
      <c r="J142" t="s">
        <v>369</v>
      </c>
      <c r="K142">
        <v>10</v>
      </c>
      <c r="L142">
        <v>1</v>
      </c>
      <c r="M142" t="str">
        <f>VLOOKUP(L142,legend!$A$7:$B$11,2)</f>
        <v>Instant Food</v>
      </c>
      <c r="N142">
        <f>VLOOKUP(L142,product_summary!$A$2:$G$9,5)</f>
        <v>0</v>
      </c>
      <c r="O142">
        <f>VLOOKUP(L142,product_summary!$A$2:$G$9,6)</f>
        <v>1</v>
      </c>
      <c r="P142">
        <f>VLOOKUP(L142,product_summary!$A$2:$G$9,7)</f>
        <v>1</v>
      </c>
    </row>
    <row r="143" spans="1:16">
      <c r="A143" s="4" t="s">
        <v>374</v>
      </c>
      <c r="B143" t="s">
        <v>375</v>
      </c>
      <c r="C143">
        <v>180</v>
      </c>
      <c r="D143">
        <v>9</v>
      </c>
      <c r="E143">
        <f>D143*9</f>
        <v>81</v>
      </c>
      <c r="F143">
        <v>20</v>
      </c>
      <c r="G143">
        <v>4</v>
      </c>
      <c r="H143">
        <v>90</v>
      </c>
      <c r="I143">
        <v>1</v>
      </c>
      <c r="J143" t="s">
        <v>376</v>
      </c>
      <c r="K143">
        <v>12</v>
      </c>
      <c r="L143">
        <v>4</v>
      </c>
      <c r="M143" t="str">
        <f>VLOOKUP(L143,legend!$A$7:$B$11,2)</f>
        <v>Snack</v>
      </c>
      <c r="N143">
        <f>VLOOKUP(L143,product_summary!$A$2:$G$9,5)</f>
        <v>0</v>
      </c>
      <c r="O143">
        <f>VLOOKUP(L143,product_summary!$A$2:$G$9,6)</f>
        <v>1</v>
      </c>
      <c r="P143">
        <f>VLOOKUP(L143,product_summary!$A$2:$G$9,7)</f>
        <v>1</v>
      </c>
    </row>
    <row r="144" spans="1:16">
      <c r="A144" s="4" t="s">
        <v>377</v>
      </c>
      <c r="B144" t="s">
        <v>378</v>
      </c>
      <c r="C144">
        <v>230</v>
      </c>
      <c r="D144">
        <v>15</v>
      </c>
      <c r="E144">
        <f>D144*9</f>
        <v>135</v>
      </c>
      <c r="F144">
        <v>20</v>
      </c>
      <c r="G144">
        <v>3</v>
      </c>
      <c r="H144">
        <v>85</v>
      </c>
      <c r="I144">
        <v>1</v>
      </c>
      <c r="J144" t="s">
        <v>379</v>
      </c>
      <c r="K144">
        <v>25</v>
      </c>
      <c r="L144">
        <v>4</v>
      </c>
      <c r="M144" t="str">
        <f>VLOOKUP(L144,legend!$A$7:$B$11,2)</f>
        <v>Snack</v>
      </c>
      <c r="N144">
        <f>VLOOKUP(L144,product_summary!$A$2:$G$9,5)</f>
        <v>0</v>
      </c>
      <c r="O144">
        <f>VLOOKUP(L144,product_summary!$A$2:$G$9,6)</f>
        <v>1</v>
      </c>
      <c r="P144">
        <f>VLOOKUP(L144,product_summary!$A$2:$G$9,7)</f>
        <v>1</v>
      </c>
    </row>
    <row r="145" spans="1:16">
      <c r="A145" s="4" t="s">
        <v>380</v>
      </c>
      <c r="B145" t="s">
        <v>381</v>
      </c>
      <c r="C145">
        <v>0</v>
      </c>
      <c r="D145">
        <v>0</v>
      </c>
      <c r="E145">
        <f>D145*9</f>
        <v>0</v>
      </c>
      <c r="F145">
        <v>0</v>
      </c>
      <c r="G145">
        <v>0</v>
      </c>
      <c r="H145">
        <v>15</v>
      </c>
      <c r="I145">
        <v>1</v>
      </c>
      <c r="J145" t="s">
        <v>382</v>
      </c>
      <c r="K145">
        <v>20</v>
      </c>
      <c r="L145">
        <v>3</v>
      </c>
      <c r="M145" t="str">
        <f>VLOOKUP(L145,legend!$A$7:$B$11,2)</f>
        <v>Beverage</v>
      </c>
      <c r="N145">
        <f>VLOOKUP(L145,product_summary!$A$2:$G$9,5)</f>
        <v>1</v>
      </c>
      <c r="O145">
        <f>VLOOKUP(L145,product_summary!$A$2:$G$9,6)</f>
        <v>1</v>
      </c>
      <c r="P145">
        <f>VLOOKUP(L145,product_summary!$A$2:$G$9,7)</f>
        <v>1</v>
      </c>
    </row>
    <row r="146" spans="1:16">
      <c r="A146" s="4" t="s">
        <v>383</v>
      </c>
      <c r="B146" t="s">
        <v>384</v>
      </c>
      <c r="C146">
        <v>45</v>
      </c>
      <c r="D146">
        <v>0</v>
      </c>
      <c r="E146">
        <f>D146*9</f>
        <v>0</v>
      </c>
      <c r="F146">
        <v>11</v>
      </c>
      <c r="G146">
        <v>0</v>
      </c>
      <c r="H146">
        <v>10</v>
      </c>
      <c r="I146">
        <v>1</v>
      </c>
      <c r="J146" t="s">
        <v>382</v>
      </c>
      <c r="K146">
        <v>20</v>
      </c>
      <c r="L146">
        <v>3</v>
      </c>
      <c r="M146" t="str">
        <f>VLOOKUP(L146,legend!$A$7:$B$11,2)</f>
        <v>Beverage</v>
      </c>
      <c r="N146">
        <f>VLOOKUP(L146,product_summary!$A$2:$G$9,5)</f>
        <v>1</v>
      </c>
      <c r="O146">
        <f>VLOOKUP(L146,product_summary!$A$2:$G$9,6)</f>
        <v>1</v>
      </c>
      <c r="P146">
        <f>VLOOKUP(L146,product_summary!$A$2:$G$9,7)</f>
        <v>1</v>
      </c>
    </row>
    <row r="147" spans="1:16">
      <c r="A147" s="4" t="s">
        <v>385</v>
      </c>
      <c r="B147" t="s">
        <v>386</v>
      </c>
      <c r="C147">
        <v>120</v>
      </c>
      <c r="D147">
        <v>11</v>
      </c>
      <c r="E147">
        <f>D147*9</f>
        <v>99</v>
      </c>
      <c r="F147">
        <v>16</v>
      </c>
      <c r="G147">
        <v>1</v>
      </c>
      <c r="H147">
        <v>35</v>
      </c>
      <c r="I147">
        <v>1</v>
      </c>
      <c r="J147" t="s">
        <v>267</v>
      </c>
      <c r="K147">
        <v>5</v>
      </c>
      <c r="L147">
        <v>4</v>
      </c>
      <c r="M147" t="str">
        <f>VLOOKUP(L147,legend!$A$7:$B$11,2)</f>
        <v>Snack</v>
      </c>
      <c r="N147">
        <f>VLOOKUP(L147,product_summary!$A$2:$G$9,5)</f>
        <v>0</v>
      </c>
      <c r="O147">
        <f>VLOOKUP(L147,product_summary!$A$2:$G$9,6)</f>
        <v>1</v>
      </c>
      <c r="P147">
        <f>VLOOKUP(L147,product_summary!$A$2:$G$9,7)</f>
        <v>1</v>
      </c>
    </row>
    <row r="148" spans="1:16">
      <c r="A148" s="4" t="s">
        <v>387</v>
      </c>
      <c r="B148" t="s">
        <v>388</v>
      </c>
      <c r="C148">
        <v>60</v>
      </c>
      <c r="D148">
        <v>0</v>
      </c>
      <c r="E148">
        <f>D148*9</f>
        <v>0</v>
      </c>
      <c r="F148">
        <v>11</v>
      </c>
      <c r="G148">
        <v>5</v>
      </c>
      <c r="H148">
        <v>380</v>
      </c>
      <c r="I148">
        <v>1</v>
      </c>
      <c r="J148" t="s">
        <v>389</v>
      </c>
      <c r="K148">
        <v>20</v>
      </c>
      <c r="L148">
        <v>4</v>
      </c>
      <c r="M148" t="str">
        <f>VLOOKUP(L148,legend!$A$7:$B$11,2)</f>
        <v>Snack</v>
      </c>
      <c r="N148">
        <f>VLOOKUP(L148,product_summary!$A$2:$G$9,5)</f>
        <v>0</v>
      </c>
      <c r="O148">
        <f>VLOOKUP(L148,product_summary!$A$2:$G$9,6)</f>
        <v>1</v>
      </c>
      <c r="P148">
        <f>VLOOKUP(L148,product_summary!$A$2:$G$9,7)</f>
        <v>1</v>
      </c>
    </row>
    <row r="149" spans="1:16">
      <c r="A149" s="4" t="s">
        <v>390</v>
      </c>
      <c r="B149" t="s">
        <v>391</v>
      </c>
      <c r="C149">
        <v>160</v>
      </c>
      <c r="D149">
        <v>0</v>
      </c>
      <c r="E149">
        <f>D149*9</f>
        <v>0</v>
      </c>
      <c r="F149">
        <v>0</v>
      </c>
      <c r="G149">
        <v>0</v>
      </c>
      <c r="H149">
        <v>290</v>
      </c>
      <c r="I149">
        <v>1</v>
      </c>
      <c r="J149" t="s">
        <v>392</v>
      </c>
      <c r="K149">
        <v>20</v>
      </c>
      <c r="L149">
        <v>4</v>
      </c>
      <c r="M149" t="str">
        <f>VLOOKUP(L149,legend!$A$7:$B$11,2)</f>
        <v>Snack</v>
      </c>
      <c r="N149">
        <f>VLOOKUP(L149,product_summary!$A$2:$G$9,5)</f>
        <v>0</v>
      </c>
      <c r="O149">
        <f>VLOOKUP(L149,product_summary!$A$2:$G$9,6)</f>
        <v>1</v>
      </c>
      <c r="P149">
        <f>VLOOKUP(L149,product_summary!$A$2:$G$9,7)</f>
        <v>1</v>
      </c>
    </row>
    <row r="150" spans="1:16">
      <c r="A150" s="4" t="s">
        <v>393</v>
      </c>
      <c r="B150" t="s">
        <v>394</v>
      </c>
      <c r="C150">
        <v>276</v>
      </c>
      <c r="D150">
        <v>16</v>
      </c>
      <c r="E150">
        <f>D150*9</f>
        <v>144</v>
      </c>
      <c r="F150">
        <v>34</v>
      </c>
      <c r="G150">
        <v>2</v>
      </c>
      <c r="H150">
        <v>280</v>
      </c>
      <c r="I150">
        <v>1</v>
      </c>
      <c r="J150" t="s">
        <v>78</v>
      </c>
      <c r="K150">
        <v>20</v>
      </c>
      <c r="L150">
        <v>4</v>
      </c>
      <c r="M150" t="str">
        <f>VLOOKUP(L150,legend!$A$7:$B$11,2)</f>
        <v>Snack</v>
      </c>
      <c r="N150">
        <f>VLOOKUP(L150,product_summary!$A$2:$G$9,5)</f>
        <v>0</v>
      </c>
      <c r="O150">
        <f>VLOOKUP(L150,product_summary!$A$2:$G$9,6)</f>
        <v>1</v>
      </c>
      <c r="P150">
        <f>VLOOKUP(L150,product_summary!$A$2:$G$9,7)</f>
        <v>1</v>
      </c>
    </row>
    <row r="151" spans="1:16">
      <c r="A151" s="4" t="s">
        <v>395</v>
      </c>
      <c r="B151" t="s">
        <v>396</v>
      </c>
      <c r="C151">
        <v>140</v>
      </c>
      <c r="D151">
        <v>5</v>
      </c>
      <c r="E151">
        <f>D151*9</f>
        <v>45</v>
      </c>
      <c r="F151">
        <v>23</v>
      </c>
      <c r="G151">
        <v>0</v>
      </c>
      <c r="H151">
        <v>180</v>
      </c>
      <c r="I151">
        <v>1</v>
      </c>
      <c r="J151" t="s">
        <v>397</v>
      </c>
      <c r="K151">
        <v>10</v>
      </c>
      <c r="L151">
        <v>4</v>
      </c>
      <c r="M151" t="str">
        <f>VLOOKUP(L151,legend!$A$7:$B$11,2)</f>
        <v>Snack</v>
      </c>
      <c r="N151">
        <f>VLOOKUP(L151,product_summary!$A$2:$G$9,5)</f>
        <v>0</v>
      </c>
      <c r="O151">
        <f>VLOOKUP(L151,product_summary!$A$2:$G$9,6)</f>
        <v>1</v>
      </c>
      <c r="P151">
        <f>VLOOKUP(L151,product_summary!$A$2:$G$9,7)</f>
        <v>1</v>
      </c>
    </row>
    <row r="152" spans="1:16">
      <c r="A152" s="4" t="s">
        <v>398</v>
      </c>
      <c r="B152" t="s">
        <v>399</v>
      </c>
      <c r="C152">
        <v>260</v>
      </c>
      <c r="D152">
        <v>13</v>
      </c>
      <c r="E152">
        <f>D152*9</f>
        <v>117</v>
      </c>
      <c r="F152">
        <v>8</v>
      </c>
      <c r="G152">
        <v>27</v>
      </c>
      <c r="H152">
        <v>780</v>
      </c>
      <c r="I152">
        <v>1</v>
      </c>
      <c r="J152" t="s">
        <v>400</v>
      </c>
      <c r="K152">
        <v>27</v>
      </c>
      <c r="L152">
        <v>1</v>
      </c>
      <c r="M152" t="str">
        <f>VLOOKUP(L152,legend!$A$7:$B$11,2)</f>
        <v>Instant Food</v>
      </c>
      <c r="N152">
        <f>VLOOKUP(L152,product_summary!$A$2:$G$9,5)</f>
        <v>0</v>
      </c>
      <c r="O152">
        <f>VLOOKUP(L152,product_summary!$A$2:$G$9,6)</f>
        <v>1</v>
      </c>
      <c r="P152">
        <f>VLOOKUP(L152,product_summary!$A$2:$G$9,7)</f>
        <v>1</v>
      </c>
    </row>
    <row r="153" spans="1:16">
      <c r="A153" s="4" t="s">
        <v>401</v>
      </c>
      <c r="B153" t="s">
        <v>402</v>
      </c>
      <c r="C153">
        <v>110</v>
      </c>
      <c r="D153">
        <v>5</v>
      </c>
      <c r="E153">
        <f>D153*9</f>
        <v>45</v>
      </c>
      <c r="F153">
        <v>10</v>
      </c>
      <c r="G153">
        <v>6</v>
      </c>
      <c r="H153">
        <v>510</v>
      </c>
      <c r="I153">
        <v>1</v>
      </c>
      <c r="J153" t="s">
        <v>403</v>
      </c>
      <c r="K153">
        <v>27</v>
      </c>
      <c r="L153">
        <v>1</v>
      </c>
      <c r="M153" t="str">
        <f>VLOOKUP(L153,legend!$A$7:$B$11,2)</f>
        <v>Instant Food</v>
      </c>
      <c r="N153">
        <f>VLOOKUP(L153,product_summary!$A$2:$G$9,5)</f>
        <v>0</v>
      </c>
      <c r="O153">
        <f>VLOOKUP(L153,product_summary!$A$2:$G$9,6)</f>
        <v>1</v>
      </c>
      <c r="P153">
        <f>VLOOKUP(L153,product_summary!$A$2:$G$9,7)</f>
        <v>1</v>
      </c>
    </row>
    <row r="154" spans="1:16">
      <c r="A154" s="4" t="s">
        <v>404</v>
      </c>
      <c r="B154" t="s">
        <v>405</v>
      </c>
      <c r="C154">
        <v>120</v>
      </c>
      <c r="D154">
        <v>7</v>
      </c>
      <c r="E154">
        <f>D154*9</f>
        <v>63</v>
      </c>
      <c r="F154">
        <v>4</v>
      </c>
      <c r="G154">
        <v>11</v>
      </c>
      <c r="H154">
        <v>420</v>
      </c>
      <c r="I154">
        <v>1</v>
      </c>
      <c r="J154" t="s">
        <v>406</v>
      </c>
      <c r="K154">
        <v>20</v>
      </c>
      <c r="L154">
        <v>1</v>
      </c>
      <c r="M154" t="str">
        <f>VLOOKUP(L154,legend!$A$7:$B$11,2)</f>
        <v>Instant Food</v>
      </c>
      <c r="N154">
        <f>VLOOKUP(L154,product_summary!$A$2:$G$9,5)</f>
        <v>0</v>
      </c>
      <c r="O154">
        <f>VLOOKUP(L154,product_summary!$A$2:$G$9,6)</f>
        <v>1</v>
      </c>
      <c r="P154">
        <f>VLOOKUP(L154,product_summary!$A$2:$G$9,7)</f>
        <v>1</v>
      </c>
    </row>
    <row r="155" spans="1:16">
      <c r="A155" s="4" t="s">
        <v>407</v>
      </c>
      <c r="B155" t="s">
        <v>408</v>
      </c>
      <c r="C155">
        <v>290</v>
      </c>
      <c r="D155">
        <v>18</v>
      </c>
      <c r="E155">
        <f>D155*9</f>
        <v>162</v>
      </c>
      <c r="F155">
        <v>6</v>
      </c>
      <c r="G155">
        <v>25</v>
      </c>
      <c r="H155">
        <v>740</v>
      </c>
      <c r="I155">
        <v>1</v>
      </c>
      <c r="J155" t="s">
        <v>199</v>
      </c>
      <c r="K155">
        <v>27</v>
      </c>
      <c r="L155">
        <v>1</v>
      </c>
      <c r="M155" t="str">
        <f>VLOOKUP(L155,legend!$A$7:$B$11,2)</f>
        <v>Instant Food</v>
      </c>
      <c r="N155">
        <f>VLOOKUP(L155,product_summary!$A$2:$G$9,5)</f>
        <v>0</v>
      </c>
      <c r="O155">
        <f>VLOOKUP(L155,product_summary!$A$2:$G$9,6)</f>
        <v>1</v>
      </c>
      <c r="P155">
        <f>VLOOKUP(L155,product_summary!$A$2:$G$9,7)</f>
        <v>1</v>
      </c>
    </row>
    <row r="156" spans="1:16">
      <c r="A156" s="4" t="s">
        <v>409</v>
      </c>
      <c r="B156" t="s">
        <v>410</v>
      </c>
      <c r="C156">
        <v>280</v>
      </c>
      <c r="D156">
        <v>18</v>
      </c>
      <c r="E156">
        <f>D156*9</f>
        <v>162</v>
      </c>
      <c r="F156">
        <v>4</v>
      </c>
      <c r="G156">
        <v>26</v>
      </c>
      <c r="H156">
        <v>1720</v>
      </c>
      <c r="I156">
        <v>1</v>
      </c>
      <c r="J156" t="s">
        <v>199</v>
      </c>
      <c r="K156">
        <v>25</v>
      </c>
      <c r="L156">
        <v>1</v>
      </c>
      <c r="M156" t="str">
        <f>VLOOKUP(L156,legend!$A$7:$B$11,2)</f>
        <v>Instant Food</v>
      </c>
      <c r="N156">
        <f>VLOOKUP(L156,product_summary!$A$2:$G$9,5)</f>
        <v>0</v>
      </c>
      <c r="O156">
        <f>VLOOKUP(L156,product_summary!$A$2:$G$9,6)</f>
        <v>1</v>
      </c>
      <c r="P156">
        <f>VLOOKUP(L156,product_summary!$A$2:$G$9,7)</f>
        <v>1</v>
      </c>
    </row>
    <row r="157" spans="1:16">
      <c r="A157" s="4" t="s">
        <v>411</v>
      </c>
      <c r="B157" t="s">
        <v>412</v>
      </c>
      <c r="C157">
        <v>290</v>
      </c>
      <c r="D157">
        <v>11</v>
      </c>
      <c r="E157">
        <f>D157*9</f>
        <v>99</v>
      </c>
      <c r="F157">
        <v>28</v>
      </c>
      <c r="G157">
        <v>19</v>
      </c>
      <c r="H157">
        <v>1720</v>
      </c>
      <c r="I157">
        <v>1</v>
      </c>
      <c r="J157" t="s">
        <v>199</v>
      </c>
      <c r="K157">
        <v>25</v>
      </c>
      <c r="L157">
        <v>1</v>
      </c>
      <c r="M157" t="str">
        <f>VLOOKUP(L157,legend!$A$7:$B$11,2)</f>
        <v>Instant Food</v>
      </c>
      <c r="N157">
        <f>VLOOKUP(L157,product_summary!$A$2:$G$9,5)</f>
        <v>0</v>
      </c>
      <c r="O157">
        <f>VLOOKUP(L157,product_summary!$A$2:$G$9,6)</f>
        <v>1</v>
      </c>
      <c r="P157">
        <f>VLOOKUP(L157,product_summary!$A$2:$G$9,7)</f>
        <v>1</v>
      </c>
    </row>
    <row r="158" spans="1:16">
      <c r="A158" s="4" t="s">
        <v>413</v>
      </c>
      <c r="B158" t="s">
        <v>414</v>
      </c>
      <c r="C158">
        <v>274</v>
      </c>
      <c r="D158">
        <v>17</v>
      </c>
      <c r="E158">
        <f>D158*9</f>
        <v>153</v>
      </c>
      <c r="F158">
        <v>18</v>
      </c>
      <c r="G158">
        <v>13</v>
      </c>
      <c r="H158">
        <v>1110</v>
      </c>
      <c r="I158">
        <v>1</v>
      </c>
      <c r="J158" t="s">
        <v>415</v>
      </c>
      <c r="K158">
        <v>29</v>
      </c>
      <c r="L158">
        <v>1</v>
      </c>
      <c r="M158" t="str">
        <f>VLOOKUP(L158,legend!$A$7:$B$11,2)</f>
        <v>Instant Food</v>
      </c>
      <c r="N158">
        <f>VLOOKUP(L158,product_summary!$A$2:$G$9,5)</f>
        <v>0</v>
      </c>
      <c r="O158">
        <f>VLOOKUP(L158,product_summary!$A$2:$G$9,6)</f>
        <v>1</v>
      </c>
      <c r="P158">
        <f>VLOOKUP(L158,product_summary!$A$2:$G$9,7)</f>
        <v>1</v>
      </c>
    </row>
    <row r="159" spans="1:16">
      <c r="A159" s="4" t="s">
        <v>416</v>
      </c>
      <c r="B159" t="s">
        <v>417</v>
      </c>
      <c r="C159">
        <v>110</v>
      </c>
      <c r="D159">
        <v>6</v>
      </c>
      <c r="E159">
        <f>D159*9</f>
        <v>54</v>
      </c>
      <c r="F159">
        <v>10</v>
      </c>
      <c r="G159">
        <v>6</v>
      </c>
      <c r="H159">
        <v>440</v>
      </c>
      <c r="I159">
        <v>1</v>
      </c>
      <c r="J159" t="s">
        <v>403</v>
      </c>
      <c r="K159">
        <v>27</v>
      </c>
      <c r="L159">
        <v>1</v>
      </c>
      <c r="M159" t="str">
        <f>VLOOKUP(L159,legend!$A$7:$B$11,2)</f>
        <v>Instant Food</v>
      </c>
      <c r="N159">
        <f>VLOOKUP(L159,product_summary!$A$2:$G$9,5)</f>
        <v>0</v>
      </c>
      <c r="O159">
        <f>VLOOKUP(L159,product_summary!$A$2:$G$9,6)</f>
        <v>1</v>
      </c>
      <c r="P159">
        <f>VLOOKUP(L159,product_summary!$A$2:$G$9,7)</f>
        <v>1</v>
      </c>
    </row>
    <row r="160" spans="1:16">
      <c r="A160" s="4" t="s">
        <v>418</v>
      </c>
      <c r="B160" t="s">
        <v>419</v>
      </c>
      <c r="C160">
        <v>110</v>
      </c>
      <c r="D160">
        <v>6</v>
      </c>
      <c r="E160">
        <f>D160*9</f>
        <v>54</v>
      </c>
      <c r="F160">
        <v>7</v>
      </c>
      <c r="G160">
        <v>7</v>
      </c>
      <c r="H160">
        <v>510</v>
      </c>
      <c r="I160">
        <v>1</v>
      </c>
      <c r="J160" t="s">
        <v>403</v>
      </c>
      <c r="K160">
        <v>27</v>
      </c>
      <c r="L160">
        <v>1</v>
      </c>
      <c r="M160" t="str">
        <f>VLOOKUP(L160,legend!$A$7:$B$11,2)</f>
        <v>Instant Food</v>
      </c>
      <c r="N160">
        <f>VLOOKUP(L160,product_summary!$A$2:$G$9,5)</f>
        <v>0</v>
      </c>
      <c r="O160">
        <f>VLOOKUP(L160,product_summary!$A$2:$G$9,6)</f>
        <v>1</v>
      </c>
      <c r="P160">
        <f>VLOOKUP(L160,product_summary!$A$2:$G$9,7)</f>
        <v>1</v>
      </c>
    </row>
    <row r="161" spans="1:16">
      <c r="A161" s="4" t="s">
        <v>420</v>
      </c>
      <c r="B161" t="s">
        <v>421</v>
      </c>
      <c r="C161">
        <v>190</v>
      </c>
      <c r="D161">
        <v>2</v>
      </c>
      <c r="E161">
        <f>D161*9</f>
        <v>18</v>
      </c>
      <c r="F161">
        <v>22</v>
      </c>
      <c r="G161">
        <v>10</v>
      </c>
      <c r="H161">
        <v>450</v>
      </c>
      <c r="I161">
        <v>1</v>
      </c>
      <c r="J161" t="s">
        <v>422</v>
      </c>
      <c r="K161">
        <v>5</v>
      </c>
      <c r="L161">
        <v>4</v>
      </c>
      <c r="M161" t="str">
        <f>VLOOKUP(L161,legend!$A$7:$B$11,2)</f>
        <v>Snack</v>
      </c>
      <c r="N161">
        <f>VLOOKUP(L161,product_summary!$A$2:$G$9,5)</f>
        <v>0</v>
      </c>
      <c r="O161">
        <f>VLOOKUP(L161,product_summary!$A$2:$G$9,6)</f>
        <v>1</v>
      </c>
      <c r="P161">
        <f>VLOOKUP(L161,product_summary!$A$2:$G$9,7)</f>
        <v>1</v>
      </c>
    </row>
    <row r="162" spans="1:16">
      <c r="A162" s="4" t="s">
        <v>423</v>
      </c>
      <c r="B162" t="s">
        <v>424</v>
      </c>
      <c r="C162">
        <v>300</v>
      </c>
      <c r="D162">
        <v>14</v>
      </c>
      <c r="E162">
        <f>D162*9</f>
        <v>126</v>
      </c>
      <c r="F162">
        <v>40</v>
      </c>
      <c r="G162">
        <v>2</v>
      </c>
      <c r="H162">
        <v>520</v>
      </c>
      <c r="I162">
        <v>1</v>
      </c>
      <c r="J162" t="s">
        <v>78</v>
      </c>
      <c r="K162">
        <v>20</v>
      </c>
      <c r="L162">
        <v>4</v>
      </c>
      <c r="M162" t="str">
        <f>VLOOKUP(L162,legend!$A$7:$B$11,2)</f>
        <v>Snack</v>
      </c>
      <c r="N162">
        <f>VLOOKUP(L162,product_summary!$A$2:$G$9,5)</f>
        <v>0</v>
      </c>
      <c r="O162">
        <f>VLOOKUP(L162,product_summary!$A$2:$G$9,6)</f>
        <v>1</v>
      </c>
      <c r="P162">
        <f>VLOOKUP(L162,product_summary!$A$2:$G$9,7)</f>
        <v>1</v>
      </c>
    </row>
    <row r="163" spans="1:16">
      <c r="A163" s="4" t="s">
        <v>425</v>
      </c>
      <c r="B163" t="s">
        <v>426</v>
      </c>
      <c r="C163">
        <v>120</v>
      </c>
      <c r="D163">
        <v>0</v>
      </c>
      <c r="E163">
        <f>D163*9</f>
        <v>0</v>
      </c>
      <c r="F163">
        <v>30</v>
      </c>
      <c r="G163">
        <v>0</v>
      </c>
      <c r="H163">
        <v>40</v>
      </c>
      <c r="I163">
        <v>1</v>
      </c>
      <c r="J163" t="s">
        <v>427</v>
      </c>
      <c r="K163">
        <v>30</v>
      </c>
      <c r="L163">
        <v>3</v>
      </c>
      <c r="M163" t="str">
        <f>VLOOKUP(L163,legend!$A$7:$B$11,2)</f>
        <v>Beverage</v>
      </c>
      <c r="N163">
        <f>VLOOKUP(L163,product_summary!$A$2:$G$9,5)</f>
        <v>1</v>
      </c>
      <c r="O163">
        <f>VLOOKUP(L163,product_summary!$A$2:$G$9,6)</f>
        <v>1</v>
      </c>
      <c r="P163">
        <f>VLOOKUP(L163,product_summary!$A$2:$G$9,7)</f>
        <v>1</v>
      </c>
    </row>
    <row r="164" spans="1:16">
      <c r="A164" s="4" t="s">
        <v>428</v>
      </c>
      <c r="B164" t="s">
        <v>429</v>
      </c>
      <c r="C164">
        <v>230</v>
      </c>
      <c r="D164">
        <v>15</v>
      </c>
      <c r="E164">
        <f>D164*9</f>
        <v>135</v>
      </c>
      <c r="F164">
        <v>16</v>
      </c>
      <c r="G164">
        <v>0</v>
      </c>
      <c r="H164">
        <v>105</v>
      </c>
      <c r="I164">
        <v>1</v>
      </c>
      <c r="J164" t="s">
        <v>430</v>
      </c>
      <c r="K164">
        <v>39</v>
      </c>
      <c r="L164">
        <v>5</v>
      </c>
      <c r="M164" t="str">
        <f>VLOOKUP(L164,legend!$A$7:$B$11,2)</f>
        <v xml:space="preserve">Bakery </v>
      </c>
      <c r="N164">
        <f>VLOOKUP(L164,product_summary!$A$2:$G$9,5)</f>
        <v>1</v>
      </c>
      <c r="O164">
        <f>VLOOKUP(L164,product_summary!$A$2:$G$9,6)</f>
        <v>0</v>
      </c>
      <c r="P164">
        <f>VLOOKUP(L164,product_summary!$A$2:$G$9,7)</f>
        <v>0</v>
      </c>
    </row>
    <row r="165" spans="1:16">
      <c r="A165" s="4" t="s">
        <v>431</v>
      </c>
      <c r="B165" t="s">
        <v>432</v>
      </c>
      <c r="C165">
        <v>80</v>
      </c>
      <c r="D165">
        <v>0</v>
      </c>
      <c r="E165">
        <f>D165*9</f>
        <v>0</v>
      </c>
      <c r="F165">
        <v>20</v>
      </c>
      <c r="G165">
        <v>0</v>
      </c>
      <c r="H165">
        <v>30</v>
      </c>
      <c r="I165">
        <v>1</v>
      </c>
      <c r="J165" t="s">
        <v>338</v>
      </c>
      <c r="K165">
        <v>13</v>
      </c>
      <c r="L165">
        <v>3</v>
      </c>
      <c r="M165" t="str">
        <f>VLOOKUP(L165,legend!$A$7:$B$11,2)</f>
        <v>Beverage</v>
      </c>
      <c r="N165">
        <f>VLOOKUP(L165,product_summary!$A$2:$G$9,5)</f>
        <v>1</v>
      </c>
      <c r="O165">
        <f>VLOOKUP(L165,product_summary!$A$2:$G$9,6)</f>
        <v>1</v>
      </c>
      <c r="P165">
        <f>VLOOKUP(L165,product_summary!$A$2:$G$9,7)</f>
        <v>1</v>
      </c>
    </row>
    <row r="166" spans="1:16">
      <c r="A166" s="4" t="s">
        <v>433</v>
      </c>
      <c r="B166" t="s">
        <v>434</v>
      </c>
      <c r="C166">
        <v>60</v>
      </c>
      <c r="D166">
        <v>0</v>
      </c>
      <c r="E166">
        <f>D166*9</f>
        <v>0</v>
      </c>
      <c r="F166">
        <v>16</v>
      </c>
      <c r="G166">
        <v>0</v>
      </c>
      <c r="H166">
        <v>50</v>
      </c>
      <c r="I166">
        <v>1</v>
      </c>
      <c r="J166" t="s">
        <v>18</v>
      </c>
      <c r="K166">
        <v>30</v>
      </c>
      <c r="L166">
        <v>3</v>
      </c>
      <c r="M166" t="str">
        <f>VLOOKUP(L166,legend!$A$7:$B$11,2)</f>
        <v>Beverage</v>
      </c>
      <c r="N166">
        <f>VLOOKUP(L166,product_summary!$A$2:$G$9,5)</f>
        <v>1</v>
      </c>
      <c r="O166">
        <f>VLOOKUP(L166,product_summary!$A$2:$G$9,6)</f>
        <v>1</v>
      </c>
      <c r="P166">
        <f>VLOOKUP(L166,product_summary!$A$2:$G$9,7)</f>
        <v>1</v>
      </c>
    </row>
    <row r="167" spans="1:16">
      <c r="A167" s="4" t="s">
        <v>435</v>
      </c>
      <c r="B167" t="s">
        <v>436</v>
      </c>
      <c r="C167">
        <v>150</v>
      </c>
      <c r="D167">
        <v>6</v>
      </c>
      <c r="E167">
        <f>D167*9</f>
        <v>54</v>
      </c>
      <c r="F167">
        <v>21</v>
      </c>
      <c r="G167">
        <v>2</v>
      </c>
      <c r="H167">
        <v>73</v>
      </c>
      <c r="I167">
        <v>1</v>
      </c>
      <c r="J167" t="s">
        <v>292</v>
      </c>
      <c r="K167">
        <v>5</v>
      </c>
      <c r="L167">
        <v>4</v>
      </c>
      <c r="M167" t="str">
        <f>VLOOKUP(L167,legend!$A$7:$B$11,2)</f>
        <v>Snack</v>
      </c>
      <c r="N167">
        <f>VLOOKUP(L167,product_summary!$A$2:$G$9,5)</f>
        <v>0</v>
      </c>
      <c r="O167">
        <f>VLOOKUP(L167,product_summary!$A$2:$G$9,6)</f>
        <v>1</v>
      </c>
      <c r="P167">
        <f>VLOOKUP(L167,product_summary!$A$2:$G$9,7)</f>
        <v>1</v>
      </c>
    </row>
    <row r="168" spans="1:16">
      <c r="A168" s="4" t="s">
        <v>437</v>
      </c>
      <c r="B168" t="s">
        <v>438</v>
      </c>
      <c r="C168">
        <v>130</v>
      </c>
      <c r="D168">
        <v>4</v>
      </c>
      <c r="E168">
        <f>D168*9</f>
        <v>36</v>
      </c>
      <c r="F168">
        <v>19</v>
      </c>
      <c r="G168">
        <v>5</v>
      </c>
      <c r="H168">
        <v>290</v>
      </c>
      <c r="I168">
        <v>1</v>
      </c>
      <c r="J168" t="s">
        <v>439</v>
      </c>
      <c r="K168">
        <v>13</v>
      </c>
      <c r="L168">
        <v>2</v>
      </c>
      <c r="M168" t="str">
        <f>VLOOKUP(L168,legend!$A$7:$B$11,2)</f>
        <v>Appetizer</v>
      </c>
      <c r="N168">
        <f>VLOOKUP(L168,product_summary!$A$2:$G$9,5)</f>
        <v>1</v>
      </c>
      <c r="O168">
        <f>VLOOKUP(L168,product_summary!$A$2:$G$9,6)</f>
        <v>1</v>
      </c>
      <c r="P168">
        <f>VLOOKUP(L168,product_summary!$A$2:$G$9,7)</f>
        <v>0</v>
      </c>
    </row>
    <row r="169" spans="1:16">
      <c r="A169" s="4" t="s">
        <v>440</v>
      </c>
      <c r="B169" t="s">
        <v>441</v>
      </c>
      <c r="C169">
        <v>150</v>
      </c>
      <c r="D169">
        <v>6</v>
      </c>
      <c r="E169">
        <f>D169*9</f>
        <v>54</v>
      </c>
      <c r="F169">
        <v>17</v>
      </c>
      <c r="G169">
        <v>6</v>
      </c>
      <c r="H169">
        <v>300</v>
      </c>
      <c r="I169">
        <v>1</v>
      </c>
      <c r="J169" t="s">
        <v>442</v>
      </c>
      <c r="K169">
        <v>13</v>
      </c>
      <c r="L169">
        <v>2</v>
      </c>
      <c r="M169" t="str">
        <f>VLOOKUP(L169,legend!$A$7:$B$11,2)</f>
        <v>Appetizer</v>
      </c>
      <c r="N169">
        <f>VLOOKUP(L169,product_summary!$A$2:$G$9,5)</f>
        <v>1</v>
      </c>
      <c r="O169">
        <f>VLOOKUP(L169,product_summary!$A$2:$G$9,6)</f>
        <v>1</v>
      </c>
      <c r="P169">
        <f>VLOOKUP(L169,product_summary!$A$2:$G$9,7)</f>
        <v>0</v>
      </c>
    </row>
    <row r="170" spans="1:16">
      <c r="A170" s="4" t="s">
        <v>443</v>
      </c>
      <c r="B170" t="s">
        <v>444</v>
      </c>
      <c r="C170">
        <v>160</v>
      </c>
      <c r="D170">
        <v>7</v>
      </c>
      <c r="E170">
        <f>D170*9</f>
        <v>63</v>
      </c>
      <c r="F170">
        <v>18</v>
      </c>
      <c r="G170">
        <v>5</v>
      </c>
      <c r="H170">
        <v>290</v>
      </c>
      <c r="I170">
        <v>1</v>
      </c>
      <c r="J170" t="s">
        <v>442</v>
      </c>
      <c r="K170">
        <v>13</v>
      </c>
      <c r="L170">
        <v>5</v>
      </c>
      <c r="M170" t="str">
        <f>VLOOKUP(L170,legend!$A$7:$B$11,2)</f>
        <v xml:space="preserve">Bakery </v>
      </c>
      <c r="N170">
        <f>VLOOKUP(L170,product_summary!$A$2:$G$9,5)</f>
        <v>1</v>
      </c>
      <c r="O170">
        <f>VLOOKUP(L170,product_summary!$A$2:$G$9,6)</f>
        <v>0</v>
      </c>
      <c r="P170">
        <f>VLOOKUP(L170,product_summary!$A$2:$G$9,7)</f>
        <v>0</v>
      </c>
    </row>
    <row r="171" spans="1:16">
      <c r="A171" s="4" t="s">
        <v>445</v>
      </c>
      <c r="B171" t="s">
        <v>446</v>
      </c>
      <c r="C171">
        <v>130</v>
      </c>
      <c r="D171">
        <v>6</v>
      </c>
      <c r="E171">
        <f>D171*9</f>
        <v>54</v>
      </c>
      <c r="F171">
        <v>16</v>
      </c>
      <c r="G171">
        <v>4</v>
      </c>
      <c r="H171">
        <v>290</v>
      </c>
      <c r="I171">
        <v>1</v>
      </c>
      <c r="J171" t="s">
        <v>442</v>
      </c>
      <c r="K171">
        <v>13</v>
      </c>
      <c r="L171">
        <v>2</v>
      </c>
      <c r="M171" t="str">
        <f>VLOOKUP(L171,legend!$A$7:$B$11,2)</f>
        <v>Appetizer</v>
      </c>
      <c r="N171">
        <f>VLOOKUP(L171,product_summary!$A$2:$G$9,5)</f>
        <v>1</v>
      </c>
      <c r="O171">
        <f>VLOOKUP(L171,product_summary!$A$2:$G$9,6)</f>
        <v>1</v>
      </c>
      <c r="P171">
        <f>VLOOKUP(L171,product_summary!$A$2:$G$9,7)</f>
        <v>0</v>
      </c>
    </row>
    <row r="172" spans="1:16">
      <c r="A172" s="4" t="s">
        <v>447</v>
      </c>
      <c r="B172" t="s">
        <v>448</v>
      </c>
      <c r="C172">
        <v>140</v>
      </c>
      <c r="D172">
        <v>6</v>
      </c>
      <c r="E172">
        <f>D172*9</f>
        <v>54</v>
      </c>
      <c r="F172">
        <v>17</v>
      </c>
      <c r="G172">
        <v>5</v>
      </c>
      <c r="H172">
        <v>290</v>
      </c>
      <c r="I172">
        <v>1</v>
      </c>
      <c r="J172" t="s">
        <v>439</v>
      </c>
      <c r="K172">
        <v>13</v>
      </c>
      <c r="L172">
        <v>2</v>
      </c>
      <c r="M172" t="str">
        <f>VLOOKUP(L172,legend!$A$7:$B$11,2)</f>
        <v>Appetizer</v>
      </c>
      <c r="N172">
        <f>VLOOKUP(L172,product_summary!$A$2:$G$9,5)</f>
        <v>1</v>
      </c>
      <c r="O172">
        <f>VLOOKUP(L172,product_summary!$A$2:$G$9,6)</f>
        <v>1</v>
      </c>
      <c r="P172">
        <f>VLOOKUP(L172,product_summary!$A$2:$G$9,7)</f>
        <v>0</v>
      </c>
    </row>
    <row r="173" spans="1:16">
      <c r="A173" s="4" t="s">
        <v>449</v>
      </c>
      <c r="B173" t="s">
        <v>450</v>
      </c>
      <c r="C173">
        <v>130</v>
      </c>
      <c r="D173">
        <v>2</v>
      </c>
      <c r="E173">
        <f>D173*9</f>
        <v>18</v>
      </c>
      <c r="F173">
        <v>24</v>
      </c>
      <c r="G173">
        <v>5</v>
      </c>
      <c r="H173">
        <v>760</v>
      </c>
      <c r="I173">
        <v>1</v>
      </c>
      <c r="J173" t="s">
        <v>451</v>
      </c>
      <c r="K173">
        <v>32</v>
      </c>
      <c r="L173">
        <v>5</v>
      </c>
      <c r="M173" t="str">
        <f>VLOOKUP(L173,legend!$A$7:$B$11,2)</f>
        <v xml:space="preserve">Bakery </v>
      </c>
      <c r="N173">
        <f>VLOOKUP(L173,product_summary!$A$2:$G$9,5)</f>
        <v>1</v>
      </c>
      <c r="O173">
        <f>VLOOKUP(L173,product_summary!$A$2:$G$9,6)</f>
        <v>0</v>
      </c>
      <c r="P173">
        <f>VLOOKUP(L173,product_summary!$A$2:$G$9,7)</f>
        <v>0</v>
      </c>
    </row>
    <row r="174" spans="1:16">
      <c r="A174" s="4" t="s">
        <v>452</v>
      </c>
      <c r="B174" t="s">
        <v>453</v>
      </c>
      <c r="C174">
        <v>200</v>
      </c>
      <c r="D174">
        <v>5</v>
      </c>
      <c r="E174">
        <f>D174*9</f>
        <v>45</v>
      </c>
      <c r="F174">
        <v>33</v>
      </c>
      <c r="G174">
        <v>5</v>
      </c>
      <c r="H174">
        <v>320</v>
      </c>
      <c r="I174">
        <v>1</v>
      </c>
      <c r="J174" t="s">
        <v>454</v>
      </c>
      <c r="K174">
        <v>42</v>
      </c>
      <c r="L174">
        <v>5</v>
      </c>
      <c r="M174" t="str">
        <f>VLOOKUP(L174,legend!$A$7:$B$11,2)</f>
        <v xml:space="preserve">Bakery </v>
      </c>
      <c r="N174">
        <f>VLOOKUP(L174,product_summary!$A$2:$G$9,5)</f>
        <v>1</v>
      </c>
      <c r="O174">
        <f>VLOOKUP(L174,product_summary!$A$2:$G$9,6)</f>
        <v>0</v>
      </c>
      <c r="P174">
        <f>VLOOKUP(L174,product_summary!$A$2:$G$9,7)</f>
        <v>0</v>
      </c>
    </row>
    <row r="175" spans="1:16" ht="31.5">
      <c r="A175" s="4" t="s">
        <v>455</v>
      </c>
      <c r="B175" s="9" t="s">
        <v>456</v>
      </c>
      <c r="C175">
        <v>480</v>
      </c>
      <c r="D175">
        <v>5</v>
      </c>
      <c r="E175">
        <v>135</v>
      </c>
      <c r="F175">
        <v>72</v>
      </c>
      <c r="G175">
        <v>12</v>
      </c>
      <c r="H175">
        <v>380</v>
      </c>
      <c r="I175">
        <v>1</v>
      </c>
      <c r="J175" t="s">
        <v>457</v>
      </c>
      <c r="K175">
        <v>17</v>
      </c>
      <c r="L175">
        <v>5</v>
      </c>
      <c r="M175" t="str">
        <f>VLOOKUP(L175,legend!$A$7:$B$11,2)</f>
        <v xml:space="preserve">Bakery </v>
      </c>
      <c r="N175">
        <f>VLOOKUP(L175,product_summary!$A$2:$G$9,5)</f>
        <v>1</v>
      </c>
      <c r="O175">
        <f>VLOOKUP(L175,product_summary!$A$2:$G$9,6)</f>
        <v>0</v>
      </c>
      <c r="P175">
        <f>VLOOKUP(L175,product_summary!$A$2:$G$9,7)</f>
        <v>0</v>
      </c>
    </row>
    <row r="176" spans="1:16">
      <c r="A176" s="4" t="s">
        <v>458</v>
      </c>
      <c r="B176" t="s">
        <v>459</v>
      </c>
      <c r="C176">
        <v>450</v>
      </c>
      <c r="D176">
        <v>4</v>
      </c>
      <c r="E176">
        <v>108</v>
      </c>
      <c r="F176">
        <v>75</v>
      </c>
      <c r="G176">
        <v>12</v>
      </c>
      <c r="H176">
        <v>380</v>
      </c>
      <c r="I176">
        <v>1</v>
      </c>
      <c r="J176" t="s">
        <v>460</v>
      </c>
      <c r="K176">
        <v>17</v>
      </c>
      <c r="L176">
        <v>5</v>
      </c>
      <c r="M176" t="str">
        <f>VLOOKUP(L176,legend!$A$7:$B$11,2)</f>
        <v xml:space="preserve">Bakery </v>
      </c>
      <c r="N176">
        <f>VLOOKUP(L176,product_summary!$A$2:$G$9,5)</f>
        <v>1</v>
      </c>
      <c r="O176">
        <f>VLOOKUP(L176,product_summary!$A$2:$G$9,6)</f>
        <v>0</v>
      </c>
      <c r="P176">
        <f>VLOOKUP(L176,product_summary!$A$2:$G$9,7)</f>
        <v>0</v>
      </c>
    </row>
    <row r="177" spans="1:16">
      <c r="A177" s="4" t="s">
        <v>461</v>
      </c>
      <c r="B177" t="s">
        <v>462</v>
      </c>
      <c r="C177">
        <v>480</v>
      </c>
      <c r="D177">
        <v>5</v>
      </c>
      <c r="E177">
        <v>135</v>
      </c>
      <c r="F177">
        <v>72</v>
      </c>
      <c r="G177">
        <v>12</v>
      </c>
      <c r="H177">
        <v>380</v>
      </c>
      <c r="I177">
        <v>1</v>
      </c>
      <c r="J177" t="s">
        <v>460</v>
      </c>
      <c r="K177">
        <v>17</v>
      </c>
      <c r="L177">
        <v>5</v>
      </c>
      <c r="M177" t="str">
        <f>VLOOKUP(L177,legend!$A$7:$B$11,2)</f>
        <v xml:space="preserve">Bakery </v>
      </c>
      <c r="N177">
        <f>VLOOKUP(L177,product_summary!$A$2:$G$9,5)</f>
        <v>1</v>
      </c>
      <c r="O177">
        <f>VLOOKUP(L177,product_summary!$A$2:$G$9,6)</f>
        <v>0</v>
      </c>
      <c r="P177">
        <f>VLOOKUP(L177,product_summary!$A$2:$G$9,7)</f>
        <v>0</v>
      </c>
    </row>
    <row r="178" spans="1:16">
      <c r="A178" s="4" t="s">
        <v>463</v>
      </c>
      <c r="B178" t="s">
        <v>464</v>
      </c>
      <c r="C178">
        <v>510</v>
      </c>
      <c r="D178">
        <v>6</v>
      </c>
      <c r="E178">
        <v>162</v>
      </c>
      <c r="F178">
        <v>72</v>
      </c>
      <c r="G178">
        <v>12</v>
      </c>
      <c r="H178">
        <v>380</v>
      </c>
      <c r="I178">
        <v>1</v>
      </c>
      <c r="J178" t="s">
        <v>460</v>
      </c>
      <c r="K178">
        <v>17</v>
      </c>
      <c r="L178">
        <v>5</v>
      </c>
      <c r="M178" t="str">
        <f>VLOOKUP(L178,legend!$A$7:$B$11,2)</f>
        <v xml:space="preserve">Bakery </v>
      </c>
      <c r="N178">
        <f>VLOOKUP(L178,product_summary!$A$2:$G$9,5)</f>
        <v>1</v>
      </c>
      <c r="O178">
        <f>VLOOKUP(L178,product_summary!$A$2:$G$9,6)</f>
        <v>0</v>
      </c>
      <c r="P178">
        <f>VLOOKUP(L178,product_summary!$A$2:$G$9,7)</f>
        <v>0</v>
      </c>
    </row>
    <row r="179" spans="1:16">
      <c r="A179" s="4" t="s">
        <v>465</v>
      </c>
      <c r="B179" t="s">
        <v>466</v>
      </c>
      <c r="C179">
        <v>80</v>
      </c>
      <c r="D179">
        <v>5</v>
      </c>
      <c r="E179">
        <f>D179*9</f>
        <v>45</v>
      </c>
      <c r="F179">
        <v>27</v>
      </c>
      <c r="G179">
        <v>7</v>
      </c>
      <c r="H179">
        <v>290</v>
      </c>
      <c r="I179">
        <v>1</v>
      </c>
      <c r="J179" t="s">
        <v>467</v>
      </c>
      <c r="K179">
        <v>14</v>
      </c>
      <c r="L179">
        <v>5</v>
      </c>
      <c r="M179" t="str">
        <f>VLOOKUP(L179,legend!$A$7:$B$11,2)</f>
        <v xml:space="preserve">Bakery </v>
      </c>
      <c r="N179">
        <f>VLOOKUP(L179,product_summary!$A$2:$G$9,5)</f>
        <v>1</v>
      </c>
      <c r="O179">
        <f>VLOOKUP(L179,product_summary!$A$2:$G$9,6)</f>
        <v>0</v>
      </c>
      <c r="P179">
        <f>VLOOKUP(L179,product_summary!$A$2:$G$9,7)</f>
        <v>0</v>
      </c>
    </row>
    <row r="180" spans="1:16">
      <c r="A180" s="4" t="s">
        <v>468</v>
      </c>
      <c r="B180" t="s">
        <v>469</v>
      </c>
      <c r="C180">
        <v>120</v>
      </c>
      <c r="D180">
        <v>3</v>
      </c>
      <c r="E180">
        <f>D180*9</f>
        <v>27</v>
      </c>
      <c r="F180">
        <v>20</v>
      </c>
      <c r="G180">
        <v>5</v>
      </c>
      <c r="H180">
        <v>210</v>
      </c>
      <c r="I180">
        <v>1</v>
      </c>
      <c r="J180" t="s">
        <v>470</v>
      </c>
      <c r="K180">
        <v>25</v>
      </c>
      <c r="L180">
        <v>5</v>
      </c>
      <c r="M180" t="str">
        <f>VLOOKUP(L180,legend!$A$7:$B$11,2)</f>
        <v xml:space="preserve">Bakery </v>
      </c>
      <c r="N180">
        <f>VLOOKUP(L180,product_summary!$A$2:$G$9,5)</f>
        <v>1</v>
      </c>
      <c r="O180">
        <f>VLOOKUP(L180,product_summary!$A$2:$G$9,6)</f>
        <v>0</v>
      </c>
      <c r="P180">
        <f>VLOOKUP(L180,product_summary!$A$2:$G$9,7)</f>
        <v>0</v>
      </c>
    </row>
    <row r="181" spans="1:16">
      <c r="A181" s="4" t="s">
        <v>471</v>
      </c>
      <c r="B181" t="s">
        <v>472</v>
      </c>
      <c r="C181">
        <v>130</v>
      </c>
      <c r="D181">
        <v>2</v>
      </c>
      <c r="E181">
        <f>D181*9</f>
        <v>18</v>
      </c>
      <c r="F181">
        <v>22</v>
      </c>
      <c r="G181">
        <v>6</v>
      </c>
      <c r="H181">
        <v>210</v>
      </c>
      <c r="I181">
        <v>1</v>
      </c>
      <c r="J181" t="s">
        <v>470</v>
      </c>
      <c r="K181">
        <v>25</v>
      </c>
      <c r="L181">
        <v>5</v>
      </c>
      <c r="M181" t="str">
        <f>VLOOKUP(L181,legend!$A$7:$B$11,2)</f>
        <v xml:space="preserve">Bakery </v>
      </c>
      <c r="N181">
        <f>VLOOKUP(L181,product_summary!$A$2:$G$9,5)</f>
        <v>1</v>
      </c>
      <c r="O181">
        <f>VLOOKUP(L181,product_summary!$A$2:$G$9,6)</f>
        <v>0</v>
      </c>
      <c r="P181">
        <f>VLOOKUP(L181,product_summary!$A$2:$G$9,7)</f>
        <v>0</v>
      </c>
    </row>
    <row r="182" spans="1:16">
      <c r="A182" s="4" t="s">
        <v>473</v>
      </c>
      <c r="B182" t="s">
        <v>474</v>
      </c>
      <c r="C182">
        <v>150</v>
      </c>
      <c r="D182">
        <v>7</v>
      </c>
      <c r="E182">
        <f>D182*9</f>
        <v>63</v>
      </c>
      <c r="F182">
        <v>19</v>
      </c>
      <c r="G182">
        <v>3</v>
      </c>
      <c r="H182">
        <v>125</v>
      </c>
      <c r="I182">
        <v>1</v>
      </c>
      <c r="J182" t="s">
        <v>475</v>
      </c>
      <c r="K182">
        <v>10</v>
      </c>
      <c r="L182">
        <v>5</v>
      </c>
      <c r="M182" t="str">
        <f>VLOOKUP(L182,legend!$A$7:$B$11,2)</f>
        <v xml:space="preserve">Bakery </v>
      </c>
      <c r="N182">
        <f>VLOOKUP(L182,product_summary!$A$2:$G$9,5)</f>
        <v>1</v>
      </c>
      <c r="O182">
        <f>VLOOKUP(L182,product_summary!$A$2:$G$9,6)</f>
        <v>0</v>
      </c>
      <c r="P182">
        <f>VLOOKUP(L182,product_summary!$A$2:$G$9,7)</f>
        <v>0</v>
      </c>
    </row>
    <row r="183" spans="1:16">
      <c r="A183" s="4" t="s">
        <v>476</v>
      </c>
      <c r="B183" t="s">
        <v>477</v>
      </c>
      <c r="C183">
        <v>140</v>
      </c>
      <c r="D183">
        <v>6</v>
      </c>
      <c r="E183">
        <f>D183*9</f>
        <v>54</v>
      </c>
      <c r="F183">
        <v>19</v>
      </c>
      <c r="G183">
        <v>2</v>
      </c>
      <c r="H183">
        <v>130</v>
      </c>
      <c r="I183">
        <v>1</v>
      </c>
      <c r="J183" t="s">
        <v>475</v>
      </c>
      <c r="K183">
        <v>10</v>
      </c>
      <c r="L183">
        <v>5</v>
      </c>
      <c r="M183" t="str">
        <f>VLOOKUP(L183,legend!$A$7:$B$11,2)</f>
        <v xml:space="preserve">Bakery </v>
      </c>
      <c r="N183">
        <f>VLOOKUP(L183,product_summary!$A$2:$G$9,5)</f>
        <v>1</v>
      </c>
      <c r="O183">
        <f>VLOOKUP(L183,product_summary!$A$2:$G$9,6)</f>
        <v>0</v>
      </c>
      <c r="P183">
        <f>VLOOKUP(L183,product_summary!$A$2:$G$9,7)</f>
        <v>0</v>
      </c>
    </row>
    <row r="184" spans="1:16">
      <c r="A184" s="4" t="s">
        <v>478</v>
      </c>
      <c r="B184" t="s">
        <v>479</v>
      </c>
      <c r="C184">
        <v>150</v>
      </c>
      <c r="D184">
        <v>7</v>
      </c>
      <c r="E184">
        <f>D184*9</f>
        <v>63</v>
      </c>
      <c r="F184">
        <v>19</v>
      </c>
      <c r="G184">
        <v>2</v>
      </c>
      <c r="H184">
        <v>115</v>
      </c>
      <c r="I184">
        <v>1</v>
      </c>
      <c r="J184" t="s">
        <v>475</v>
      </c>
      <c r="K184">
        <v>10</v>
      </c>
      <c r="L184">
        <v>5</v>
      </c>
      <c r="M184" t="str">
        <f>VLOOKUP(L184,legend!$A$7:$B$11,2)</f>
        <v xml:space="preserve">Bakery </v>
      </c>
      <c r="N184">
        <f>VLOOKUP(L184,product_summary!$A$2:$G$9,5)</f>
        <v>1</v>
      </c>
      <c r="O184">
        <f>VLOOKUP(L184,product_summary!$A$2:$G$9,6)</f>
        <v>0</v>
      </c>
      <c r="P184">
        <f>VLOOKUP(L184,product_summary!$A$2:$G$9,7)</f>
        <v>0</v>
      </c>
    </row>
    <row r="185" spans="1:16">
      <c r="A185" s="4" t="s">
        <v>480</v>
      </c>
      <c r="B185" t="s">
        <v>481</v>
      </c>
      <c r="C185">
        <v>200</v>
      </c>
      <c r="D185">
        <v>8</v>
      </c>
      <c r="E185">
        <f>D185*9</f>
        <v>72</v>
      </c>
      <c r="F185">
        <v>26</v>
      </c>
      <c r="G185">
        <v>7</v>
      </c>
      <c r="H185">
        <v>360</v>
      </c>
      <c r="I185">
        <v>1</v>
      </c>
      <c r="J185" t="s">
        <v>482</v>
      </c>
      <c r="K185">
        <v>13</v>
      </c>
      <c r="L185">
        <v>2</v>
      </c>
      <c r="M185" t="str">
        <f>VLOOKUP(L185,legend!$A$7:$B$11,2)</f>
        <v>Appetizer</v>
      </c>
      <c r="N185">
        <f>VLOOKUP(L185,product_summary!$A$2:$G$9,5)</f>
        <v>1</v>
      </c>
      <c r="O185">
        <f>VLOOKUP(L185,product_summary!$A$2:$G$9,6)</f>
        <v>1</v>
      </c>
      <c r="P185">
        <f>VLOOKUP(L185,product_summary!$A$2:$G$9,7)</f>
        <v>0</v>
      </c>
    </row>
    <row r="186" spans="1:16">
      <c r="A186" s="4" t="s">
        <v>483</v>
      </c>
      <c r="B186" t="s">
        <v>484</v>
      </c>
      <c r="C186">
        <v>170</v>
      </c>
      <c r="D186">
        <v>5</v>
      </c>
      <c r="E186">
        <f>D186*9</f>
        <v>45</v>
      </c>
      <c r="F186">
        <v>25</v>
      </c>
      <c r="G186">
        <v>6</v>
      </c>
      <c r="H186">
        <v>340</v>
      </c>
      <c r="I186">
        <v>1</v>
      </c>
      <c r="J186" t="s">
        <v>482</v>
      </c>
      <c r="K186">
        <v>13</v>
      </c>
      <c r="L186">
        <v>2</v>
      </c>
      <c r="M186" t="str">
        <f>VLOOKUP(L186,legend!$A$7:$B$11,2)</f>
        <v>Appetizer</v>
      </c>
      <c r="N186">
        <f>VLOOKUP(L186,product_summary!$A$2:$G$9,5)</f>
        <v>1</v>
      </c>
      <c r="O186">
        <f>VLOOKUP(L186,product_summary!$A$2:$G$9,6)</f>
        <v>1</v>
      </c>
      <c r="P186">
        <f>VLOOKUP(L186,product_summary!$A$2:$G$9,7)</f>
        <v>0</v>
      </c>
    </row>
    <row r="187" spans="1:16">
      <c r="A187" s="4" t="s">
        <v>485</v>
      </c>
      <c r="B187" t="s">
        <v>486</v>
      </c>
      <c r="C187">
        <v>210</v>
      </c>
      <c r="D187">
        <v>8</v>
      </c>
      <c r="E187">
        <f>D187*9</f>
        <v>72</v>
      </c>
      <c r="F187">
        <v>28</v>
      </c>
      <c r="G187">
        <v>7</v>
      </c>
      <c r="H187">
        <v>320</v>
      </c>
      <c r="I187">
        <v>1</v>
      </c>
      <c r="J187" t="s">
        <v>482</v>
      </c>
      <c r="K187">
        <v>13</v>
      </c>
      <c r="L187">
        <v>2</v>
      </c>
      <c r="M187" t="str">
        <f>VLOOKUP(L187,legend!$A$7:$B$11,2)</f>
        <v>Appetizer</v>
      </c>
      <c r="N187">
        <f>VLOOKUP(L187,product_summary!$A$2:$G$9,5)</f>
        <v>1</v>
      </c>
      <c r="O187">
        <f>VLOOKUP(L187,product_summary!$A$2:$G$9,6)</f>
        <v>1</v>
      </c>
      <c r="P187">
        <f>VLOOKUP(L187,product_summary!$A$2:$G$9,7)</f>
        <v>0</v>
      </c>
    </row>
    <row r="188" spans="1:16">
      <c r="A188" s="4" t="s">
        <v>487</v>
      </c>
      <c r="B188" t="s">
        <v>488</v>
      </c>
      <c r="C188">
        <v>220</v>
      </c>
      <c r="D188">
        <v>10</v>
      </c>
      <c r="E188">
        <f>D188*9</f>
        <v>90</v>
      </c>
      <c r="F188">
        <v>29</v>
      </c>
      <c r="G188">
        <v>3</v>
      </c>
      <c r="H188">
        <v>160</v>
      </c>
      <c r="I188">
        <v>1</v>
      </c>
      <c r="J188" t="s">
        <v>489</v>
      </c>
      <c r="K188">
        <v>13</v>
      </c>
      <c r="L188">
        <v>5</v>
      </c>
      <c r="M188" t="str">
        <f>VLOOKUP(L188,legend!$A$7:$B$11,2)</f>
        <v xml:space="preserve">Bakery </v>
      </c>
      <c r="N188">
        <f>VLOOKUP(L188,product_summary!$A$2:$G$9,5)</f>
        <v>1</v>
      </c>
      <c r="O188">
        <f>VLOOKUP(L188,product_summary!$A$2:$G$9,6)</f>
        <v>0</v>
      </c>
      <c r="P188">
        <f>VLOOKUP(L188,product_summary!$A$2:$G$9,7)</f>
        <v>0</v>
      </c>
    </row>
    <row r="189" spans="1:16">
      <c r="A189" s="4" t="s">
        <v>490</v>
      </c>
      <c r="B189" t="s">
        <v>491</v>
      </c>
      <c r="C189">
        <v>190</v>
      </c>
      <c r="D189">
        <v>5</v>
      </c>
      <c r="E189">
        <f>D189*9</f>
        <v>45</v>
      </c>
      <c r="F189">
        <v>32</v>
      </c>
      <c r="G189">
        <v>3</v>
      </c>
      <c r="H189">
        <v>160</v>
      </c>
      <c r="I189">
        <v>1</v>
      </c>
      <c r="J189" t="s">
        <v>489</v>
      </c>
      <c r="K189">
        <v>13</v>
      </c>
      <c r="L189">
        <v>5</v>
      </c>
      <c r="M189" t="str">
        <f>VLOOKUP(L189,legend!$A$7:$B$11,2)</f>
        <v xml:space="preserve">Bakery </v>
      </c>
      <c r="N189">
        <f>VLOOKUP(L189,product_summary!$A$2:$G$9,5)</f>
        <v>1</v>
      </c>
      <c r="O189">
        <f>VLOOKUP(L189,product_summary!$A$2:$G$9,6)</f>
        <v>0</v>
      </c>
      <c r="P189">
        <f>VLOOKUP(L189,product_summary!$A$2:$G$9,7)</f>
        <v>0</v>
      </c>
    </row>
    <row r="190" spans="1:16">
      <c r="A190" s="4" t="s">
        <v>492</v>
      </c>
      <c r="B190" t="s">
        <v>493</v>
      </c>
      <c r="C190">
        <v>200</v>
      </c>
      <c r="D190">
        <v>5</v>
      </c>
      <c r="E190">
        <f>D190*9</f>
        <v>45</v>
      </c>
      <c r="F190">
        <v>31</v>
      </c>
      <c r="G190">
        <v>6</v>
      </c>
      <c r="H190">
        <v>1100</v>
      </c>
      <c r="I190">
        <v>1</v>
      </c>
      <c r="J190" t="s">
        <v>494</v>
      </c>
      <c r="K190">
        <v>46</v>
      </c>
      <c r="L190">
        <v>5</v>
      </c>
      <c r="M190" t="str">
        <f>VLOOKUP(L190,legend!$A$7:$B$11,2)</f>
        <v xml:space="preserve">Bakery </v>
      </c>
      <c r="N190">
        <f>VLOOKUP(L190,product_summary!$A$2:$G$9,5)</f>
        <v>1</v>
      </c>
      <c r="O190">
        <f>VLOOKUP(L190,product_summary!$A$2:$G$9,6)</f>
        <v>0</v>
      </c>
      <c r="P190">
        <f>VLOOKUP(L190,product_summary!$A$2:$G$9,7)</f>
        <v>0</v>
      </c>
    </row>
    <row r="191" spans="1:16">
      <c r="A191" s="4" t="s">
        <v>495</v>
      </c>
      <c r="B191" t="s">
        <v>496</v>
      </c>
      <c r="C191">
        <v>150</v>
      </c>
      <c r="D191">
        <v>3</v>
      </c>
      <c r="E191">
        <f>D191*9</f>
        <v>27</v>
      </c>
      <c r="F191">
        <v>26</v>
      </c>
      <c r="G191">
        <v>5</v>
      </c>
      <c r="H191">
        <v>1000</v>
      </c>
      <c r="I191">
        <v>1</v>
      </c>
      <c r="J191" t="s">
        <v>497</v>
      </c>
      <c r="K191">
        <v>40</v>
      </c>
      <c r="L191">
        <v>5</v>
      </c>
      <c r="M191" t="str">
        <f>VLOOKUP(L191,legend!$A$7:$B$11,2)</f>
        <v xml:space="preserve">Bakery </v>
      </c>
      <c r="N191">
        <f>VLOOKUP(L191,product_summary!$A$2:$G$9,5)</f>
        <v>1</v>
      </c>
      <c r="O191">
        <f>VLOOKUP(L191,product_summary!$A$2:$G$9,6)</f>
        <v>0</v>
      </c>
      <c r="P191">
        <f>VLOOKUP(L191,product_summary!$A$2:$G$9,7)</f>
        <v>0</v>
      </c>
    </row>
    <row r="192" spans="1:16">
      <c r="A192" s="4" t="s">
        <v>498</v>
      </c>
      <c r="B192" t="s">
        <v>499</v>
      </c>
      <c r="C192">
        <v>160</v>
      </c>
      <c r="D192">
        <v>8</v>
      </c>
      <c r="E192">
        <f>D192*9</f>
        <v>72</v>
      </c>
      <c r="F192">
        <v>18</v>
      </c>
      <c r="G192">
        <v>3</v>
      </c>
      <c r="H192">
        <v>160</v>
      </c>
      <c r="I192">
        <v>1</v>
      </c>
      <c r="J192" t="s">
        <v>439</v>
      </c>
      <c r="K192">
        <v>13</v>
      </c>
      <c r="L192">
        <v>2</v>
      </c>
      <c r="M192" t="str">
        <f>VLOOKUP(L192,legend!$A$7:$B$11,2)</f>
        <v>Appetizer</v>
      </c>
      <c r="N192">
        <f>VLOOKUP(L192,product_summary!$A$2:$G$9,5)</f>
        <v>1</v>
      </c>
      <c r="O192">
        <f>VLOOKUP(L192,product_summary!$A$2:$G$9,6)</f>
        <v>1</v>
      </c>
      <c r="P192">
        <f>VLOOKUP(L192,product_summary!$A$2:$G$9,7)</f>
        <v>0</v>
      </c>
    </row>
    <row r="193" spans="1:16">
      <c r="A193" s="4" t="s">
        <v>500</v>
      </c>
      <c r="B193" t="s">
        <v>501</v>
      </c>
      <c r="C193">
        <v>160</v>
      </c>
      <c r="D193">
        <v>7</v>
      </c>
      <c r="E193">
        <f>D193*9</f>
        <v>63</v>
      </c>
      <c r="F193">
        <v>22</v>
      </c>
      <c r="G193">
        <v>3</v>
      </c>
      <c r="H193">
        <v>115</v>
      </c>
      <c r="I193">
        <v>1</v>
      </c>
      <c r="J193" t="s">
        <v>502</v>
      </c>
      <c r="K193">
        <v>13</v>
      </c>
      <c r="L193">
        <v>5</v>
      </c>
      <c r="M193" t="str">
        <f>VLOOKUP(L193,legend!$A$7:$B$11,2)</f>
        <v xml:space="preserve">Bakery </v>
      </c>
      <c r="N193">
        <f>VLOOKUP(L193,product_summary!$A$2:$G$9,5)</f>
        <v>1</v>
      </c>
      <c r="O193">
        <f>VLOOKUP(L193,product_summary!$A$2:$G$9,6)</f>
        <v>0</v>
      </c>
      <c r="P193">
        <f>VLOOKUP(L193,product_summary!$A$2:$G$9,7)</f>
        <v>0</v>
      </c>
    </row>
    <row r="194" spans="1:16">
      <c r="A194" s="4" t="s">
        <v>503</v>
      </c>
      <c r="B194" t="s">
        <v>504</v>
      </c>
      <c r="C194">
        <v>230</v>
      </c>
      <c r="D194">
        <v>16</v>
      </c>
      <c r="E194">
        <f>D194*9</f>
        <v>144</v>
      </c>
      <c r="F194">
        <v>18</v>
      </c>
      <c r="G194">
        <v>3</v>
      </c>
      <c r="H194">
        <v>50</v>
      </c>
      <c r="I194">
        <v>1</v>
      </c>
      <c r="J194" t="s">
        <v>505</v>
      </c>
      <c r="K194">
        <v>49</v>
      </c>
      <c r="L194">
        <v>4</v>
      </c>
      <c r="M194" t="str">
        <f>VLOOKUP(L194,legend!$A$7:$B$11,2)</f>
        <v>Snack</v>
      </c>
      <c r="N194">
        <f>VLOOKUP(L194,product_summary!$A$2:$G$9,5)</f>
        <v>0</v>
      </c>
      <c r="O194">
        <f>VLOOKUP(L194,product_summary!$A$2:$G$9,6)</f>
        <v>1</v>
      </c>
      <c r="P194">
        <f>VLOOKUP(L194,product_summary!$A$2:$G$9,7)</f>
        <v>1</v>
      </c>
    </row>
    <row r="195" spans="1:16">
      <c r="A195" s="4" t="s">
        <v>506</v>
      </c>
      <c r="B195" t="s">
        <v>507</v>
      </c>
      <c r="C195">
        <v>110</v>
      </c>
      <c r="D195">
        <v>3</v>
      </c>
      <c r="E195">
        <f>D195*9</f>
        <v>27</v>
      </c>
      <c r="F195">
        <v>12</v>
      </c>
      <c r="G195">
        <v>8</v>
      </c>
      <c r="H195">
        <v>95</v>
      </c>
      <c r="I195">
        <v>1</v>
      </c>
      <c r="J195" t="s">
        <v>508</v>
      </c>
      <c r="K195">
        <v>12</v>
      </c>
      <c r="L195">
        <v>3</v>
      </c>
      <c r="M195" t="str">
        <f>VLOOKUP(L195,legend!$A$7:$B$11,2)</f>
        <v>Beverage</v>
      </c>
      <c r="N195">
        <f>VLOOKUP(L195,product_summary!$A$2:$G$9,5)</f>
        <v>1</v>
      </c>
      <c r="O195">
        <f>VLOOKUP(L195,product_summary!$A$2:$G$9,6)</f>
        <v>1</v>
      </c>
      <c r="P195">
        <f>VLOOKUP(L195,product_summary!$A$2:$G$9,7)</f>
        <v>1</v>
      </c>
    </row>
    <row r="196" spans="1:16">
      <c r="A196" s="4" t="s">
        <v>509</v>
      </c>
      <c r="B196" t="s">
        <v>510</v>
      </c>
      <c r="C196">
        <v>150</v>
      </c>
      <c r="D196">
        <v>6</v>
      </c>
      <c r="E196">
        <f>D196*9</f>
        <v>54</v>
      </c>
      <c r="F196">
        <v>14</v>
      </c>
      <c r="G196">
        <v>9</v>
      </c>
      <c r="H196">
        <v>95</v>
      </c>
      <c r="I196">
        <v>1</v>
      </c>
      <c r="J196" t="s">
        <v>508</v>
      </c>
      <c r="K196">
        <v>12</v>
      </c>
      <c r="L196">
        <v>3</v>
      </c>
      <c r="M196" t="str">
        <f>VLOOKUP(L196,legend!$A$7:$B$11,2)</f>
        <v>Beverage</v>
      </c>
      <c r="N196">
        <f>VLOOKUP(L196,product_summary!$A$2:$G$9,5)</f>
        <v>1</v>
      </c>
      <c r="O196">
        <f>VLOOKUP(L196,product_summary!$A$2:$G$9,6)</f>
        <v>1</v>
      </c>
      <c r="P196">
        <f>VLOOKUP(L196,product_summary!$A$2:$G$9,7)</f>
        <v>1</v>
      </c>
    </row>
    <row r="197" spans="1:16">
      <c r="A197" s="4" t="s">
        <v>511</v>
      </c>
      <c r="B197" t="s">
        <v>512</v>
      </c>
      <c r="C197">
        <v>190</v>
      </c>
      <c r="D197">
        <v>8</v>
      </c>
      <c r="E197">
        <f>D197*9</f>
        <v>72</v>
      </c>
      <c r="F197">
        <v>25</v>
      </c>
      <c r="G197">
        <v>5</v>
      </c>
      <c r="H197">
        <v>95</v>
      </c>
      <c r="I197">
        <v>1</v>
      </c>
      <c r="J197" t="s">
        <v>508</v>
      </c>
      <c r="K197">
        <v>12</v>
      </c>
      <c r="L197">
        <v>3</v>
      </c>
      <c r="M197" t="str">
        <f>VLOOKUP(L197,legend!$A$7:$B$11,2)</f>
        <v>Beverage</v>
      </c>
      <c r="N197">
        <f>VLOOKUP(L197,product_summary!$A$2:$G$9,5)</f>
        <v>1</v>
      </c>
      <c r="O197">
        <f>VLOOKUP(L197,product_summary!$A$2:$G$9,6)</f>
        <v>1</v>
      </c>
      <c r="P197">
        <f>VLOOKUP(L197,product_summary!$A$2:$G$9,7)</f>
        <v>1</v>
      </c>
    </row>
    <row r="198" spans="1:16">
      <c r="A198" s="4" t="s">
        <v>513</v>
      </c>
      <c r="B198" t="s">
        <v>514</v>
      </c>
      <c r="C198">
        <v>150</v>
      </c>
      <c r="D198">
        <v>7</v>
      </c>
      <c r="E198">
        <f>D198*9</f>
        <v>63</v>
      </c>
      <c r="F198">
        <v>16</v>
      </c>
      <c r="G198">
        <v>6</v>
      </c>
      <c r="H198">
        <v>120</v>
      </c>
      <c r="I198">
        <v>1</v>
      </c>
      <c r="J198" t="s">
        <v>508</v>
      </c>
      <c r="K198">
        <v>12</v>
      </c>
      <c r="L198">
        <v>3</v>
      </c>
      <c r="M198" t="str">
        <f>VLOOKUP(L198,legend!$A$7:$B$11,2)</f>
        <v>Beverage</v>
      </c>
      <c r="N198">
        <f>VLOOKUP(L198,product_summary!$A$2:$G$9,5)</f>
        <v>1</v>
      </c>
      <c r="O198">
        <f>VLOOKUP(L198,product_summary!$A$2:$G$9,6)</f>
        <v>1</v>
      </c>
      <c r="P198">
        <f>VLOOKUP(L198,product_summary!$A$2:$G$9,7)</f>
        <v>1</v>
      </c>
    </row>
    <row r="199" spans="1:16">
      <c r="A199" s="4" t="s">
        <v>515</v>
      </c>
      <c r="B199" t="s">
        <v>516</v>
      </c>
      <c r="C199">
        <v>160</v>
      </c>
      <c r="D199">
        <v>7</v>
      </c>
      <c r="E199">
        <f>D199*9</f>
        <v>63</v>
      </c>
      <c r="F199">
        <v>20</v>
      </c>
      <c r="G199">
        <v>5</v>
      </c>
      <c r="H199">
        <v>105</v>
      </c>
      <c r="I199">
        <v>1</v>
      </c>
      <c r="J199" t="s">
        <v>508</v>
      </c>
      <c r="K199">
        <v>12</v>
      </c>
      <c r="L199">
        <v>3</v>
      </c>
      <c r="M199" t="str">
        <f>VLOOKUP(L199,legend!$A$7:$B$11,2)</f>
        <v>Beverage</v>
      </c>
      <c r="N199">
        <f>VLOOKUP(L199,product_summary!$A$2:$G$9,5)</f>
        <v>1</v>
      </c>
      <c r="O199">
        <f>VLOOKUP(L199,product_summary!$A$2:$G$9,6)</f>
        <v>1</v>
      </c>
      <c r="P199">
        <f>VLOOKUP(L199,product_summary!$A$2:$G$9,7)</f>
        <v>1</v>
      </c>
    </row>
    <row r="200" spans="1:16">
      <c r="A200" s="4" t="s">
        <v>517</v>
      </c>
      <c r="B200" t="s">
        <v>518</v>
      </c>
      <c r="C200">
        <v>190</v>
      </c>
      <c r="D200">
        <v>8</v>
      </c>
      <c r="E200">
        <f>D200*9</f>
        <v>72</v>
      </c>
      <c r="F200">
        <v>25</v>
      </c>
      <c r="G200">
        <v>5</v>
      </c>
      <c r="H200">
        <v>105</v>
      </c>
      <c r="I200">
        <v>1</v>
      </c>
      <c r="J200" t="s">
        <v>519</v>
      </c>
      <c r="K200">
        <v>12</v>
      </c>
      <c r="L200">
        <v>3</v>
      </c>
      <c r="M200" t="str">
        <f>VLOOKUP(L200,legend!$A$7:$B$11,2)</f>
        <v>Beverage</v>
      </c>
      <c r="N200">
        <f>VLOOKUP(L200,product_summary!$A$2:$G$9,5)</f>
        <v>1</v>
      </c>
      <c r="O200">
        <f>VLOOKUP(L200,product_summary!$A$2:$G$9,6)</f>
        <v>1</v>
      </c>
      <c r="P200">
        <f>VLOOKUP(L200,product_summary!$A$2:$G$9,7)</f>
        <v>1</v>
      </c>
    </row>
    <row r="201" spans="1:16">
      <c r="A201" s="4" t="s">
        <v>520</v>
      </c>
      <c r="B201" t="s">
        <v>521</v>
      </c>
      <c r="C201">
        <v>100</v>
      </c>
      <c r="D201">
        <v>1</v>
      </c>
      <c r="E201">
        <f>D201*9</f>
        <v>9</v>
      </c>
      <c r="F201">
        <v>4</v>
      </c>
      <c r="G201">
        <v>20</v>
      </c>
      <c r="H201">
        <v>300</v>
      </c>
      <c r="I201">
        <v>1</v>
      </c>
      <c r="J201" t="s">
        <v>522</v>
      </c>
      <c r="K201">
        <v>14</v>
      </c>
      <c r="L201">
        <v>1</v>
      </c>
      <c r="M201" t="str">
        <f>VLOOKUP(L201,legend!$A$7:$B$11,2)</f>
        <v>Instant Food</v>
      </c>
      <c r="N201">
        <f>VLOOKUP(L201,product_summary!$A$2:$G$9,5)</f>
        <v>0</v>
      </c>
      <c r="O201">
        <f>VLOOKUP(L201,product_summary!$A$2:$G$9,6)</f>
        <v>1</v>
      </c>
      <c r="P201">
        <f>VLOOKUP(L201,product_summary!$A$2:$G$9,7)</f>
        <v>1</v>
      </c>
    </row>
    <row r="202" spans="1:16">
      <c r="A202" s="4" t="s">
        <v>523</v>
      </c>
      <c r="B202" t="s">
        <v>524</v>
      </c>
      <c r="C202">
        <v>90</v>
      </c>
      <c r="D202">
        <v>6</v>
      </c>
      <c r="E202">
        <f>D202*9</f>
        <v>54</v>
      </c>
      <c r="F202">
        <v>7</v>
      </c>
      <c r="G202">
        <v>1</v>
      </c>
      <c r="H202">
        <v>690</v>
      </c>
      <c r="I202">
        <v>1</v>
      </c>
      <c r="J202" t="s">
        <v>525</v>
      </c>
      <c r="K202">
        <v>33</v>
      </c>
      <c r="L202">
        <v>4</v>
      </c>
      <c r="M202" t="str">
        <f>VLOOKUP(L202,legend!$A$7:$B$11,2)</f>
        <v>Snack</v>
      </c>
      <c r="N202">
        <f>VLOOKUP(L202,product_summary!$A$2:$G$9,5)</f>
        <v>0</v>
      </c>
      <c r="O202">
        <f>VLOOKUP(L202,product_summary!$A$2:$G$9,6)</f>
        <v>1</v>
      </c>
      <c r="P202">
        <f>VLOOKUP(L202,product_summary!$A$2:$G$9,7)</f>
        <v>1</v>
      </c>
    </row>
    <row r="203" spans="1:16">
      <c r="A203" s="4" t="s">
        <v>526</v>
      </c>
      <c r="B203" t="s">
        <v>527</v>
      </c>
      <c r="C203">
        <v>80</v>
      </c>
      <c r="D203">
        <v>4</v>
      </c>
      <c r="E203">
        <f>D203*9</f>
        <v>36</v>
      </c>
      <c r="F203">
        <v>6</v>
      </c>
      <c r="G203">
        <v>4</v>
      </c>
      <c r="H203">
        <v>330</v>
      </c>
      <c r="I203">
        <v>1</v>
      </c>
      <c r="J203" t="s">
        <v>528</v>
      </c>
      <c r="K203">
        <v>39</v>
      </c>
      <c r="L203">
        <v>4</v>
      </c>
      <c r="M203" t="str">
        <f>VLOOKUP(L203,legend!$A$7:$B$11,2)</f>
        <v>Snack</v>
      </c>
      <c r="N203">
        <f>VLOOKUP(L203,product_summary!$A$2:$G$9,5)</f>
        <v>0</v>
      </c>
      <c r="O203">
        <f>VLOOKUP(L203,product_summary!$A$2:$G$9,6)</f>
        <v>1</v>
      </c>
      <c r="P203">
        <f>VLOOKUP(L203,product_summary!$A$2:$G$9,7)</f>
        <v>1</v>
      </c>
    </row>
    <row r="204" spans="1:16">
      <c r="A204" s="4" t="s">
        <v>529</v>
      </c>
      <c r="B204" t="s">
        <v>530</v>
      </c>
      <c r="C204">
        <v>80</v>
      </c>
      <c r="D204">
        <v>5</v>
      </c>
      <c r="E204">
        <f>D204*9</f>
        <v>45</v>
      </c>
      <c r="F204">
        <v>4</v>
      </c>
      <c r="G204">
        <v>4</v>
      </c>
      <c r="H204">
        <v>270</v>
      </c>
      <c r="I204">
        <v>1</v>
      </c>
      <c r="J204" t="s">
        <v>528</v>
      </c>
      <c r="K204">
        <v>39</v>
      </c>
      <c r="L204">
        <v>4</v>
      </c>
      <c r="M204" t="str">
        <f>VLOOKUP(L204,legend!$A$7:$B$11,2)</f>
        <v>Snack</v>
      </c>
      <c r="N204">
        <f>VLOOKUP(L204,product_summary!$A$2:$G$9,5)</f>
        <v>0</v>
      </c>
      <c r="O204">
        <f>VLOOKUP(L204,product_summary!$A$2:$G$9,6)</f>
        <v>1</v>
      </c>
      <c r="P204">
        <f>VLOOKUP(L204,product_summary!$A$2:$G$9,7)</f>
        <v>1</v>
      </c>
    </row>
    <row r="205" spans="1:16">
      <c r="A205" s="4" t="s">
        <v>531</v>
      </c>
      <c r="B205" t="s">
        <v>532</v>
      </c>
      <c r="C205">
        <v>280</v>
      </c>
      <c r="D205">
        <v>12</v>
      </c>
      <c r="E205">
        <f>D205*9</f>
        <v>108</v>
      </c>
      <c r="F205">
        <v>37</v>
      </c>
      <c r="G205">
        <v>6</v>
      </c>
      <c r="H205">
        <v>1800</v>
      </c>
      <c r="I205">
        <v>1</v>
      </c>
      <c r="J205" t="s">
        <v>533</v>
      </c>
      <c r="K205">
        <v>14</v>
      </c>
      <c r="L205">
        <v>1</v>
      </c>
      <c r="M205" t="str">
        <f>VLOOKUP(L205,legend!$A$7:$B$11,2)</f>
        <v>Instant Food</v>
      </c>
      <c r="N205">
        <f>VLOOKUP(L205,product_summary!$A$2:$G$9,5)</f>
        <v>0</v>
      </c>
      <c r="O205">
        <f>VLOOKUP(L205,product_summary!$A$2:$G$9,6)</f>
        <v>1</v>
      </c>
      <c r="P205">
        <f>VLOOKUP(L205,product_summary!$A$2:$G$9,7)</f>
        <v>1</v>
      </c>
    </row>
    <row r="206" spans="1:16">
      <c r="A206" s="4" t="s">
        <v>534</v>
      </c>
      <c r="B206" t="s">
        <v>535</v>
      </c>
      <c r="C206">
        <v>270</v>
      </c>
      <c r="D206">
        <v>12</v>
      </c>
      <c r="E206">
        <f>D206*9</f>
        <v>108</v>
      </c>
      <c r="F206">
        <v>36</v>
      </c>
      <c r="G206">
        <v>5</v>
      </c>
      <c r="H206">
        <v>1800</v>
      </c>
      <c r="I206">
        <v>1</v>
      </c>
      <c r="J206" t="s">
        <v>533</v>
      </c>
      <c r="K206">
        <v>14</v>
      </c>
      <c r="L206">
        <v>1</v>
      </c>
      <c r="M206" t="str">
        <f>VLOOKUP(L206,legend!$A$7:$B$11,2)</f>
        <v>Instant Food</v>
      </c>
      <c r="N206">
        <f>VLOOKUP(L206,product_summary!$A$2:$G$9,5)</f>
        <v>0</v>
      </c>
      <c r="O206">
        <f>VLOOKUP(L206,product_summary!$A$2:$G$9,6)</f>
        <v>1</v>
      </c>
      <c r="P206">
        <f>VLOOKUP(L206,product_summary!$A$2:$G$9,7)</f>
        <v>1</v>
      </c>
    </row>
    <row r="207" spans="1:16">
      <c r="A207" s="4" t="s">
        <v>536</v>
      </c>
      <c r="B207" t="s">
        <v>537</v>
      </c>
      <c r="C207">
        <v>250</v>
      </c>
      <c r="D207">
        <v>10</v>
      </c>
      <c r="E207">
        <f>D207*9</f>
        <v>90</v>
      </c>
      <c r="F207">
        <v>35</v>
      </c>
      <c r="G207">
        <v>5</v>
      </c>
      <c r="H207">
        <v>1370</v>
      </c>
      <c r="I207">
        <v>1</v>
      </c>
      <c r="J207" t="s">
        <v>538</v>
      </c>
      <c r="K207">
        <v>14</v>
      </c>
      <c r="L207">
        <v>1</v>
      </c>
      <c r="M207" t="str">
        <f>VLOOKUP(L207,legend!$A$7:$B$11,2)</f>
        <v>Instant Food</v>
      </c>
      <c r="N207">
        <f>VLOOKUP(L207,product_summary!$A$2:$G$9,5)</f>
        <v>0</v>
      </c>
      <c r="O207">
        <f>VLOOKUP(L207,product_summary!$A$2:$G$9,6)</f>
        <v>1</v>
      </c>
      <c r="P207">
        <f>VLOOKUP(L207,product_summary!$A$2:$G$9,7)</f>
        <v>1</v>
      </c>
    </row>
    <row r="208" spans="1:16">
      <c r="A208" s="4" t="s">
        <v>539</v>
      </c>
      <c r="B208" t="s">
        <v>540</v>
      </c>
      <c r="C208">
        <v>100</v>
      </c>
      <c r="D208">
        <v>0</v>
      </c>
      <c r="E208">
        <f>D208*9</f>
        <v>0</v>
      </c>
      <c r="F208">
        <v>25</v>
      </c>
      <c r="G208">
        <v>0</v>
      </c>
      <c r="H208">
        <v>10</v>
      </c>
      <c r="I208">
        <v>1</v>
      </c>
      <c r="J208" t="s">
        <v>541</v>
      </c>
      <c r="K208">
        <v>54</v>
      </c>
      <c r="L208">
        <v>4</v>
      </c>
      <c r="M208" t="str">
        <f>VLOOKUP(L208,legend!$A$7:$B$11,2)</f>
        <v>Snack</v>
      </c>
      <c r="N208">
        <f>VLOOKUP(L208,product_summary!$A$2:$G$9,5)</f>
        <v>0</v>
      </c>
      <c r="O208">
        <f>VLOOKUP(L208,product_summary!$A$2:$G$9,6)</f>
        <v>1</v>
      </c>
      <c r="P208">
        <f>VLOOKUP(L208,product_summary!$A$2:$G$9,7)</f>
        <v>1</v>
      </c>
    </row>
    <row r="209" spans="1:16">
      <c r="A209" s="4" t="s">
        <v>542</v>
      </c>
      <c r="B209" t="s">
        <v>543</v>
      </c>
      <c r="C209">
        <v>340</v>
      </c>
      <c r="D209">
        <v>28</v>
      </c>
      <c r="E209">
        <f>D209*9</f>
        <v>252</v>
      </c>
      <c r="F209">
        <v>0</v>
      </c>
      <c r="G209">
        <v>15</v>
      </c>
      <c r="H209">
        <v>710</v>
      </c>
      <c r="I209">
        <v>1</v>
      </c>
      <c r="J209" t="s">
        <v>182</v>
      </c>
      <c r="K209">
        <v>42</v>
      </c>
      <c r="L209">
        <v>2</v>
      </c>
      <c r="M209" t="str">
        <f>VLOOKUP(L209,legend!$A$7:$B$11,2)</f>
        <v>Appetizer</v>
      </c>
      <c r="N209">
        <f>VLOOKUP(L209,product_summary!$A$2:$G$9,5)</f>
        <v>1</v>
      </c>
      <c r="O209">
        <f>VLOOKUP(L209,product_summary!$A$2:$G$9,6)</f>
        <v>1</v>
      </c>
      <c r="P209">
        <f>VLOOKUP(L209,product_summary!$A$2:$G$9,7)</f>
        <v>0</v>
      </c>
    </row>
    <row r="210" spans="1:16">
      <c r="A210" s="4" t="s">
        <v>544</v>
      </c>
      <c r="B210" t="s">
        <v>545</v>
      </c>
      <c r="C210">
        <v>120</v>
      </c>
      <c r="D210">
        <v>0</v>
      </c>
      <c r="E210">
        <f>D210*9</f>
        <v>0</v>
      </c>
      <c r="F210">
        <v>30</v>
      </c>
      <c r="G210">
        <v>0</v>
      </c>
      <c r="H210">
        <v>60</v>
      </c>
      <c r="I210">
        <v>1</v>
      </c>
      <c r="J210" t="s">
        <v>546</v>
      </c>
      <c r="K210">
        <v>18</v>
      </c>
      <c r="L210">
        <v>3</v>
      </c>
      <c r="M210" t="str">
        <f>VLOOKUP(L210,legend!$A$7:$B$11,2)</f>
        <v>Beverage</v>
      </c>
      <c r="N210">
        <f>VLOOKUP(L210,product_summary!$A$2:$G$9,5)</f>
        <v>1</v>
      </c>
      <c r="O210">
        <f>VLOOKUP(L210,product_summary!$A$2:$G$9,6)</f>
        <v>1</v>
      </c>
      <c r="P210">
        <f>VLOOKUP(L210,product_summary!$A$2:$G$9,7)</f>
        <v>1</v>
      </c>
    </row>
    <row r="211" spans="1:16">
      <c r="A211" s="4" t="s">
        <v>547</v>
      </c>
      <c r="B211" t="s">
        <v>548</v>
      </c>
      <c r="C211">
        <v>140</v>
      </c>
      <c r="D211">
        <v>5</v>
      </c>
      <c r="E211">
        <f>D211*9</f>
        <v>45</v>
      </c>
      <c r="F211">
        <v>19</v>
      </c>
      <c r="G211">
        <v>5</v>
      </c>
      <c r="H211">
        <v>100</v>
      </c>
      <c r="I211">
        <v>1</v>
      </c>
      <c r="J211" t="s">
        <v>232</v>
      </c>
      <c r="K211">
        <v>12.75</v>
      </c>
      <c r="L211">
        <v>3</v>
      </c>
      <c r="M211" t="str">
        <f>VLOOKUP(L211,legend!$A$7:$B$11,2)</f>
        <v>Beverage</v>
      </c>
      <c r="N211">
        <f>VLOOKUP(L211,product_summary!$A$2:$G$9,5)</f>
        <v>1</v>
      </c>
      <c r="O211">
        <f>VLOOKUP(L211,product_summary!$A$2:$G$9,6)</f>
        <v>1</v>
      </c>
      <c r="P211">
        <f>VLOOKUP(L211,product_summary!$A$2:$G$9,7)</f>
        <v>1</v>
      </c>
    </row>
    <row r="212" spans="1:16">
      <c r="A212" s="4" t="s">
        <v>549</v>
      </c>
      <c r="B212" t="s">
        <v>550</v>
      </c>
      <c r="C212">
        <v>170</v>
      </c>
      <c r="D212">
        <v>9</v>
      </c>
      <c r="E212">
        <f>D212*9</f>
        <v>81</v>
      </c>
      <c r="F212">
        <v>16</v>
      </c>
      <c r="G212">
        <v>6</v>
      </c>
      <c r="H212">
        <v>100</v>
      </c>
      <c r="I212">
        <v>1</v>
      </c>
      <c r="J212" t="s">
        <v>232</v>
      </c>
      <c r="K212">
        <v>20</v>
      </c>
      <c r="L212">
        <v>3</v>
      </c>
      <c r="M212" t="str">
        <f>VLOOKUP(L212,legend!$A$7:$B$11,2)</f>
        <v>Beverage</v>
      </c>
      <c r="N212">
        <f>VLOOKUP(L212,product_summary!$A$2:$G$9,5)</f>
        <v>1</v>
      </c>
      <c r="O212">
        <f>VLOOKUP(L212,product_summary!$A$2:$G$9,6)</f>
        <v>1</v>
      </c>
      <c r="P212">
        <f>VLOOKUP(L212,product_summary!$A$2:$G$9,7)</f>
        <v>1</v>
      </c>
    </row>
    <row r="213" spans="1:16">
      <c r="A213" s="4" t="s">
        <v>551</v>
      </c>
      <c r="B213" t="s">
        <v>552</v>
      </c>
      <c r="C213">
        <v>90</v>
      </c>
      <c r="D213">
        <v>3</v>
      </c>
      <c r="E213">
        <f>D213*9</f>
        <v>27</v>
      </c>
      <c r="F213">
        <v>9</v>
      </c>
      <c r="G213">
        <v>8</v>
      </c>
      <c r="H213">
        <v>45</v>
      </c>
      <c r="I213">
        <v>1</v>
      </c>
      <c r="J213" t="s">
        <v>553</v>
      </c>
      <c r="K213">
        <v>20</v>
      </c>
      <c r="L213">
        <v>3</v>
      </c>
      <c r="M213" t="str">
        <f>VLOOKUP(L213,legend!$A$7:$B$11,2)</f>
        <v>Beverage</v>
      </c>
      <c r="N213">
        <f>VLOOKUP(L213,product_summary!$A$2:$G$9,5)</f>
        <v>1</v>
      </c>
      <c r="O213">
        <f>VLOOKUP(L213,product_summary!$A$2:$G$9,6)</f>
        <v>1</v>
      </c>
      <c r="P213">
        <f>VLOOKUP(L213,product_summary!$A$2:$G$9,7)</f>
        <v>1</v>
      </c>
    </row>
    <row r="214" spans="1:16">
      <c r="A214" s="4" t="s">
        <v>554</v>
      </c>
      <c r="B214" t="s">
        <v>555</v>
      </c>
      <c r="C214">
        <v>60</v>
      </c>
      <c r="D214">
        <v>0</v>
      </c>
      <c r="E214">
        <f>D214*9</f>
        <v>0</v>
      </c>
      <c r="F214">
        <v>9</v>
      </c>
      <c r="G214">
        <v>6</v>
      </c>
      <c r="H214">
        <v>105</v>
      </c>
      <c r="I214">
        <v>1</v>
      </c>
      <c r="J214" t="s">
        <v>556</v>
      </c>
      <c r="K214">
        <v>20</v>
      </c>
      <c r="L214">
        <v>3</v>
      </c>
      <c r="M214" t="str">
        <f>VLOOKUP(L214,legend!$A$7:$B$11,2)</f>
        <v>Beverage</v>
      </c>
      <c r="N214">
        <f>VLOOKUP(L214,product_summary!$A$2:$G$9,5)</f>
        <v>1</v>
      </c>
      <c r="O214">
        <f>VLOOKUP(L214,product_summary!$A$2:$G$9,6)</f>
        <v>1</v>
      </c>
      <c r="P214">
        <f>VLOOKUP(L214,product_summary!$A$2:$G$9,7)</f>
        <v>1</v>
      </c>
    </row>
    <row r="215" spans="1:16">
      <c r="A215" s="4" t="s">
        <v>557</v>
      </c>
      <c r="B215" t="s">
        <v>558</v>
      </c>
      <c r="C215">
        <v>120</v>
      </c>
      <c r="D215">
        <v>7</v>
      </c>
      <c r="E215">
        <f>D215*9</f>
        <v>63</v>
      </c>
      <c r="F215">
        <v>8</v>
      </c>
      <c r="G215">
        <v>6</v>
      </c>
      <c r="H215">
        <v>90</v>
      </c>
      <c r="I215">
        <v>1</v>
      </c>
      <c r="J215" t="s">
        <v>232</v>
      </c>
      <c r="K215">
        <v>20</v>
      </c>
      <c r="L215">
        <v>3</v>
      </c>
      <c r="M215" t="str">
        <f>VLOOKUP(L215,legend!$A$7:$B$11,2)</f>
        <v>Beverage</v>
      </c>
      <c r="N215">
        <f>VLOOKUP(L215,product_summary!$A$2:$G$9,5)</f>
        <v>1</v>
      </c>
      <c r="O215">
        <f>VLOOKUP(L215,product_summary!$A$2:$G$9,6)</f>
        <v>1</v>
      </c>
      <c r="P215">
        <f>VLOOKUP(L215,product_summary!$A$2:$G$9,7)</f>
        <v>1</v>
      </c>
    </row>
    <row r="216" spans="1:16">
      <c r="A216" s="4" t="s">
        <v>559</v>
      </c>
      <c r="B216" t="s">
        <v>560</v>
      </c>
      <c r="C216">
        <v>230</v>
      </c>
      <c r="D216">
        <v>6</v>
      </c>
      <c r="E216">
        <f>D216*9</f>
        <v>54</v>
      </c>
      <c r="F216">
        <v>40</v>
      </c>
      <c r="G216">
        <v>4</v>
      </c>
      <c r="H216">
        <v>90</v>
      </c>
      <c r="I216">
        <v>1</v>
      </c>
      <c r="J216" t="s">
        <v>232</v>
      </c>
      <c r="K216">
        <v>12.75</v>
      </c>
      <c r="L216">
        <v>3</v>
      </c>
      <c r="M216" t="str">
        <f>VLOOKUP(L216,legend!$A$7:$B$11,2)</f>
        <v>Beverage</v>
      </c>
      <c r="N216">
        <f>VLOOKUP(L216,product_summary!$A$2:$G$9,5)</f>
        <v>1</v>
      </c>
      <c r="O216">
        <f>VLOOKUP(L216,product_summary!$A$2:$G$9,6)</f>
        <v>1</v>
      </c>
      <c r="P216">
        <f>VLOOKUP(L216,product_summary!$A$2:$G$9,7)</f>
        <v>1</v>
      </c>
    </row>
    <row r="217" spans="1:16">
      <c r="A217" s="4" t="s">
        <v>561</v>
      </c>
      <c r="B217" t="s">
        <v>562</v>
      </c>
      <c r="C217">
        <v>30</v>
      </c>
      <c r="D217">
        <v>0</v>
      </c>
      <c r="E217">
        <f>D217*9</f>
        <v>0</v>
      </c>
      <c r="F217">
        <v>6</v>
      </c>
      <c r="G217">
        <v>1</v>
      </c>
      <c r="H217">
        <v>45</v>
      </c>
      <c r="I217">
        <v>1</v>
      </c>
      <c r="J217" t="s">
        <v>563</v>
      </c>
      <c r="K217">
        <v>16</v>
      </c>
      <c r="L217">
        <v>3</v>
      </c>
      <c r="M217" t="str">
        <f>VLOOKUP(L217,legend!$A$7:$B$11,2)</f>
        <v>Beverage</v>
      </c>
      <c r="N217">
        <f>VLOOKUP(L217,product_summary!$A$2:$G$9,5)</f>
        <v>1</v>
      </c>
      <c r="O217">
        <f>VLOOKUP(L217,product_summary!$A$2:$G$9,6)</f>
        <v>1</v>
      </c>
      <c r="P217">
        <f>VLOOKUP(L217,product_summary!$A$2:$G$9,7)</f>
        <v>1</v>
      </c>
    </row>
    <row r="218" spans="1:16">
      <c r="A218" s="4" t="s">
        <v>564</v>
      </c>
      <c r="B218" t="s">
        <v>565</v>
      </c>
      <c r="C218">
        <v>130</v>
      </c>
      <c r="D218">
        <v>3</v>
      </c>
      <c r="E218">
        <f>D218*9</f>
        <v>27</v>
      </c>
      <c r="F218">
        <v>21</v>
      </c>
      <c r="G218">
        <v>4</v>
      </c>
      <c r="H218">
        <v>60</v>
      </c>
      <c r="I218">
        <v>1</v>
      </c>
      <c r="J218" t="s">
        <v>566</v>
      </c>
      <c r="K218">
        <v>16</v>
      </c>
      <c r="L218">
        <v>3</v>
      </c>
      <c r="M218" t="str">
        <f>VLOOKUP(L218,legend!$A$7:$B$11,2)</f>
        <v>Beverage</v>
      </c>
      <c r="N218">
        <f>VLOOKUP(L218,product_summary!$A$2:$G$9,5)</f>
        <v>1</v>
      </c>
      <c r="O218">
        <f>VLOOKUP(L218,product_summary!$A$2:$G$9,6)</f>
        <v>1</v>
      </c>
      <c r="P218">
        <f>VLOOKUP(L218,product_summary!$A$2:$G$9,7)</f>
        <v>1</v>
      </c>
    </row>
    <row r="219" spans="1:16">
      <c r="A219" s="4" t="s">
        <v>567</v>
      </c>
      <c r="B219" t="s">
        <v>568</v>
      </c>
      <c r="C219">
        <v>220</v>
      </c>
      <c r="D219">
        <v>14</v>
      </c>
      <c r="E219">
        <f>D219*9</f>
        <v>126</v>
      </c>
      <c r="F219">
        <v>21</v>
      </c>
      <c r="G219">
        <v>3</v>
      </c>
      <c r="H219">
        <v>40</v>
      </c>
      <c r="I219">
        <v>1</v>
      </c>
      <c r="J219" t="s">
        <v>569</v>
      </c>
      <c r="K219">
        <v>45</v>
      </c>
      <c r="L219">
        <v>4</v>
      </c>
      <c r="M219" t="str">
        <f>VLOOKUP(L219,legend!$A$7:$B$11,2)</f>
        <v>Snack</v>
      </c>
      <c r="N219">
        <f>VLOOKUP(L219,product_summary!$A$2:$G$9,5)</f>
        <v>0</v>
      </c>
      <c r="O219">
        <f>VLOOKUP(L219,product_summary!$A$2:$G$9,6)</f>
        <v>1</v>
      </c>
      <c r="P219">
        <f>VLOOKUP(L219,product_summary!$A$2:$G$9,7)</f>
        <v>1</v>
      </c>
    </row>
    <row r="220" spans="1:16">
      <c r="A220" s="4" t="s">
        <v>570</v>
      </c>
      <c r="B220" t="s">
        <v>571</v>
      </c>
      <c r="C220">
        <v>210</v>
      </c>
      <c r="D220">
        <v>21</v>
      </c>
      <c r="E220">
        <f>D220*9</f>
        <v>189</v>
      </c>
      <c r="F220">
        <v>21</v>
      </c>
      <c r="G220">
        <v>3</v>
      </c>
      <c r="H220">
        <v>35</v>
      </c>
      <c r="I220">
        <v>1</v>
      </c>
      <c r="J220" t="s">
        <v>569</v>
      </c>
      <c r="K220">
        <v>55</v>
      </c>
      <c r="L220">
        <v>4</v>
      </c>
      <c r="M220" t="str">
        <f>VLOOKUP(L220,legend!$A$7:$B$11,2)</f>
        <v>Snack</v>
      </c>
      <c r="N220">
        <f>VLOOKUP(L220,product_summary!$A$2:$G$9,5)</f>
        <v>0</v>
      </c>
      <c r="O220">
        <f>VLOOKUP(L220,product_summary!$A$2:$G$9,6)</f>
        <v>1</v>
      </c>
      <c r="P220">
        <f>VLOOKUP(L220,product_summary!$A$2:$G$9,7)</f>
        <v>1</v>
      </c>
    </row>
    <row r="221" spans="1:16">
      <c r="A221" s="4" t="s">
        <v>572</v>
      </c>
      <c r="B221" t="s">
        <v>573</v>
      </c>
      <c r="C221">
        <v>250</v>
      </c>
      <c r="D221">
        <v>22</v>
      </c>
      <c r="E221">
        <f>D221*9</f>
        <v>198</v>
      </c>
      <c r="F221">
        <v>25</v>
      </c>
      <c r="G221">
        <v>4</v>
      </c>
      <c r="H221">
        <v>30</v>
      </c>
      <c r="I221">
        <v>1</v>
      </c>
      <c r="J221" t="s">
        <v>569</v>
      </c>
      <c r="K221">
        <v>45</v>
      </c>
      <c r="L221">
        <v>4</v>
      </c>
      <c r="M221" t="str">
        <f>VLOOKUP(L221,legend!$A$7:$B$11,2)</f>
        <v>Snack</v>
      </c>
      <c r="N221">
        <f>VLOOKUP(L221,product_summary!$A$2:$G$9,5)</f>
        <v>0</v>
      </c>
      <c r="O221">
        <f>VLOOKUP(L221,product_summary!$A$2:$G$9,6)</f>
        <v>1</v>
      </c>
      <c r="P221">
        <f>VLOOKUP(L221,product_summary!$A$2:$G$9,7)</f>
        <v>1</v>
      </c>
    </row>
    <row r="222" spans="1:16">
      <c r="A222" s="4" t="s">
        <v>574</v>
      </c>
      <c r="B222" t="s">
        <v>575</v>
      </c>
      <c r="C222">
        <v>220</v>
      </c>
      <c r="D222">
        <v>23</v>
      </c>
      <c r="E222">
        <f>D222*9</f>
        <v>207</v>
      </c>
      <c r="F222">
        <v>21</v>
      </c>
      <c r="G222">
        <v>3</v>
      </c>
      <c r="H222">
        <v>47</v>
      </c>
      <c r="I222">
        <v>1</v>
      </c>
      <c r="J222" t="s">
        <v>569</v>
      </c>
      <c r="K222">
        <v>45</v>
      </c>
      <c r="L222">
        <v>4</v>
      </c>
      <c r="M222" t="str">
        <f>VLOOKUP(L222,legend!$A$7:$B$11,2)</f>
        <v>Snack</v>
      </c>
      <c r="N222">
        <f>VLOOKUP(L222,product_summary!$A$2:$G$9,5)</f>
        <v>0</v>
      </c>
      <c r="O222">
        <f>VLOOKUP(L222,product_summary!$A$2:$G$9,6)</f>
        <v>1</v>
      </c>
      <c r="P222">
        <f>VLOOKUP(L222,product_summary!$A$2:$G$9,7)</f>
        <v>1</v>
      </c>
    </row>
    <row r="223" spans="1:16">
      <c r="A223" s="4" t="s">
        <v>576</v>
      </c>
      <c r="B223" t="s">
        <v>577</v>
      </c>
      <c r="C223">
        <v>130</v>
      </c>
      <c r="D223">
        <v>0</v>
      </c>
      <c r="E223">
        <f>D223*9</f>
        <v>0</v>
      </c>
      <c r="F223">
        <v>33</v>
      </c>
      <c r="G223">
        <v>0</v>
      </c>
      <c r="H223">
        <v>25</v>
      </c>
      <c r="I223">
        <v>1</v>
      </c>
      <c r="J223" t="s">
        <v>578</v>
      </c>
      <c r="K223">
        <v>20</v>
      </c>
      <c r="L223">
        <v>3</v>
      </c>
      <c r="M223" t="str">
        <f>VLOOKUP(L223,legend!$A$7:$B$11,2)</f>
        <v>Beverage</v>
      </c>
      <c r="N223">
        <f>VLOOKUP(L223,product_summary!$A$2:$G$9,5)</f>
        <v>1</v>
      </c>
      <c r="O223">
        <f>VLOOKUP(L223,product_summary!$A$2:$G$9,6)</f>
        <v>1</v>
      </c>
      <c r="P223">
        <f>VLOOKUP(L223,product_summary!$A$2:$G$9,7)</f>
        <v>1</v>
      </c>
    </row>
    <row r="224" spans="1:16">
      <c r="A224" s="4" t="s">
        <v>579</v>
      </c>
      <c r="B224" t="s">
        <v>580</v>
      </c>
      <c r="C224">
        <v>240</v>
      </c>
      <c r="D224">
        <v>16</v>
      </c>
      <c r="E224">
        <f>D224*9</f>
        <v>144</v>
      </c>
      <c r="F224">
        <v>22</v>
      </c>
      <c r="G224">
        <v>3</v>
      </c>
      <c r="H224">
        <v>30</v>
      </c>
      <c r="I224">
        <v>1</v>
      </c>
      <c r="J224" t="s">
        <v>581</v>
      </c>
      <c r="K224">
        <v>42</v>
      </c>
      <c r="L224">
        <v>3</v>
      </c>
      <c r="M224" t="str">
        <f>VLOOKUP(L224,legend!$A$7:$B$11,2)</f>
        <v>Beverage</v>
      </c>
      <c r="N224">
        <f>VLOOKUP(L224,product_summary!$A$2:$G$9,5)</f>
        <v>1</v>
      </c>
      <c r="O224">
        <f>VLOOKUP(L224,product_summary!$A$2:$G$9,6)</f>
        <v>1</v>
      </c>
      <c r="P224">
        <f>VLOOKUP(L224,product_summary!$A$2:$G$9,7)</f>
        <v>1</v>
      </c>
    </row>
    <row r="225" spans="1:16">
      <c r="A225" s="4" t="s">
        <v>582</v>
      </c>
      <c r="B225" t="s">
        <v>583</v>
      </c>
      <c r="C225">
        <v>100</v>
      </c>
      <c r="D225">
        <v>3</v>
      </c>
      <c r="E225">
        <f>D225*9</f>
        <v>27</v>
      </c>
      <c r="F225">
        <v>17</v>
      </c>
      <c r="G225">
        <v>2</v>
      </c>
      <c r="H225">
        <v>45</v>
      </c>
      <c r="I225">
        <v>1</v>
      </c>
      <c r="J225" t="s">
        <v>584</v>
      </c>
      <c r="K225">
        <v>20</v>
      </c>
      <c r="L225">
        <v>4</v>
      </c>
      <c r="M225" t="str">
        <f>VLOOKUP(L225,legend!$A$7:$B$11,2)</f>
        <v>Snack</v>
      </c>
      <c r="N225">
        <f>VLOOKUP(L225,product_summary!$A$2:$G$9,5)</f>
        <v>0</v>
      </c>
      <c r="O225">
        <f>VLOOKUP(L225,product_summary!$A$2:$G$9,6)</f>
        <v>1</v>
      </c>
      <c r="P225">
        <f>VLOOKUP(L225,product_summary!$A$2:$G$9,7)</f>
        <v>1</v>
      </c>
    </row>
    <row r="226" spans="1:16">
      <c r="A226" s="4" t="s">
        <v>585</v>
      </c>
      <c r="B226" t="s">
        <v>586</v>
      </c>
      <c r="C226">
        <v>90</v>
      </c>
      <c r="D226">
        <v>0</v>
      </c>
      <c r="E226">
        <f>D226*9</f>
        <v>0</v>
      </c>
      <c r="F226">
        <v>0</v>
      </c>
      <c r="G226">
        <v>0</v>
      </c>
      <c r="H226">
        <v>20</v>
      </c>
      <c r="I226">
        <v>1</v>
      </c>
      <c r="J226" t="s">
        <v>18</v>
      </c>
      <c r="K226">
        <v>8</v>
      </c>
      <c r="L226">
        <v>3</v>
      </c>
      <c r="M226" t="str">
        <f>VLOOKUP(L226,legend!$A$7:$B$11,2)</f>
        <v>Beverage</v>
      </c>
      <c r="N226">
        <f>VLOOKUP(L226,product_summary!$A$2:$G$9,5)</f>
        <v>1</v>
      </c>
      <c r="O226">
        <f>VLOOKUP(L226,product_summary!$A$2:$G$9,6)</f>
        <v>1</v>
      </c>
      <c r="P226">
        <f>VLOOKUP(L226,product_summary!$A$2:$G$9,7)</f>
        <v>1</v>
      </c>
    </row>
    <row r="227" spans="1:16">
      <c r="A227" s="4" t="s">
        <v>587</v>
      </c>
      <c r="B227" t="s">
        <v>588</v>
      </c>
      <c r="C227">
        <v>70</v>
      </c>
      <c r="D227">
        <v>0</v>
      </c>
      <c r="E227">
        <f>D227*9</f>
        <v>0</v>
      </c>
      <c r="F227">
        <v>17</v>
      </c>
      <c r="G227">
        <v>0</v>
      </c>
      <c r="H227">
        <v>50</v>
      </c>
      <c r="I227">
        <v>1</v>
      </c>
      <c r="J227" t="s">
        <v>589</v>
      </c>
      <c r="K227">
        <v>15</v>
      </c>
      <c r="L227">
        <v>3</v>
      </c>
      <c r="M227" t="str">
        <f>VLOOKUP(L227,legend!$A$7:$B$11,2)</f>
        <v>Beverage</v>
      </c>
      <c r="N227">
        <f>VLOOKUP(L227,product_summary!$A$2:$G$9,5)</f>
        <v>1</v>
      </c>
      <c r="O227">
        <f>VLOOKUP(L227,product_summary!$A$2:$G$9,6)</f>
        <v>1</v>
      </c>
      <c r="P227">
        <f>VLOOKUP(L227,product_summary!$A$2:$G$9,7)</f>
        <v>1</v>
      </c>
    </row>
    <row r="228" spans="1:16">
      <c r="A228" s="4" t="s">
        <v>590</v>
      </c>
      <c r="B228" t="s">
        <v>591</v>
      </c>
      <c r="C228">
        <v>110</v>
      </c>
      <c r="D228">
        <v>2</v>
      </c>
      <c r="E228">
        <f>D228*9</f>
        <v>18</v>
      </c>
      <c r="F228">
        <v>19</v>
      </c>
      <c r="G228">
        <v>5</v>
      </c>
      <c r="H228">
        <v>65</v>
      </c>
      <c r="I228">
        <v>1</v>
      </c>
      <c r="J228" t="s">
        <v>592</v>
      </c>
      <c r="K228">
        <v>20</v>
      </c>
      <c r="L228">
        <v>3</v>
      </c>
      <c r="M228" t="str">
        <f>VLOOKUP(L228,legend!$A$7:$B$11,2)</f>
        <v>Beverage</v>
      </c>
      <c r="N228">
        <f>VLOOKUP(L228,product_summary!$A$2:$G$9,5)</f>
        <v>1</v>
      </c>
      <c r="O228">
        <f>VLOOKUP(L228,product_summary!$A$2:$G$9,6)</f>
        <v>1</v>
      </c>
      <c r="P228">
        <f>VLOOKUP(L228,product_summary!$A$2:$G$9,7)</f>
        <v>1</v>
      </c>
    </row>
    <row r="229" spans="1:16">
      <c r="A229" s="4" t="s">
        <v>593</v>
      </c>
      <c r="B229" t="s">
        <v>594</v>
      </c>
      <c r="C229">
        <v>110</v>
      </c>
      <c r="D229">
        <v>2</v>
      </c>
      <c r="E229">
        <f>D229*9</f>
        <v>18</v>
      </c>
      <c r="F229">
        <v>19</v>
      </c>
      <c r="G229">
        <v>4</v>
      </c>
      <c r="H229">
        <v>60</v>
      </c>
      <c r="I229">
        <v>1</v>
      </c>
      <c r="J229" t="s">
        <v>592</v>
      </c>
      <c r="K229">
        <v>20</v>
      </c>
      <c r="L229">
        <v>3</v>
      </c>
      <c r="M229" t="str">
        <f>VLOOKUP(L229,legend!$A$7:$B$11,2)</f>
        <v>Beverage</v>
      </c>
      <c r="N229">
        <f>VLOOKUP(L229,product_summary!$A$2:$G$9,5)</f>
        <v>1</v>
      </c>
      <c r="O229">
        <f>VLOOKUP(L229,product_summary!$A$2:$G$9,6)</f>
        <v>1</v>
      </c>
      <c r="P229">
        <f>VLOOKUP(L229,product_summary!$A$2:$G$9,7)</f>
        <v>1</v>
      </c>
    </row>
    <row r="230" spans="1:16">
      <c r="A230" s="4" t="s">
        <v>595</v>
      </c>
      <c r="B230" t="s">
        <v>596</v>
      </c>
      <c r="C230">
        <v>80</v>
      </c>
      <c r="D230">
        <v>0</v>
      </c>
      <c r="E230">
        <f>D230*9</f>
        <v>0</v>
      </c>
      <c r="F230">
        <v>15</v>
      </c>
      <c r="G230">
        <v>4</v>
      </c>
      <c r="H230">
        <v>65</v>
      </c>
      <c r="I230">
        <v>1</v>
      </c>
      <c r="J230" t="s">
        <v>592</v>
      </c>
      <c r="K230">
        <v>20</v>
      </c>
      <c r="L230">
        <v>3</v>
      </c>
      <c r="M230" t="str">
        <f>VLOOKUP(L230,legend!$A$7:$B$11,2)</f>
        <v>Beverage</v>
      </c>
      <c r="N230">
        <f>VLOOKUP(L230,product_summary!$A$2:$G$9,5)</f>
        <v>1</v>
      </c>
      <c r="O230">
        <f>VLOOKUP(L230,product_summary!$A$2:$G$9,6)</f>
        <v>1</v>
      </c>
      <c r="P230">
        <f>VLOOKUP(L230,product_summary!$A$2:$G$9,7)</f>
        <v>1</v>
      </c>
    </row>
    <row r="231" spans="1:16">
      <c r="A231" s="4" t="s">
        <v>597</v>
      </c>
      <c r="B231" t="s">
        <v>598</v>
      </c>
      <c r="C231">
        <v>70</v>
      </c>
      <c r="D231">
        <v>0</v>
      </c>
      <c r="E231">
        <f>D231*9</f>
        <v>0</v>
      </c>
      <c r="F231">
        <v>12</v>
      </c>
      <c r="G231">
        <v>5</v>
      </c>
      <c r="H231">
        <v>60</v>
      </c>
      <c r="I231">
        <v>1</v>
      </c>
      <c r="J231" t="s">
        <v>592</v>
      </c>
      <c r="K231">
        <v>20</v>
      </c>
      <c r="L231">
        <v>3</v>
      </c>
      <c r="M231" t="str">
        <f>VLOOKUP(L231,legend!$A$7:$B$11,2)</f>
        <v>Beverage</v>
      </c>
      <c r="N231">
        <f>VLOOKUP(L231,product_summary!$A$2:$G$9,5)</f>
        <v>1</v>
      </c>
      <c r="O231">
        <f>VLOOKUP(L231,product_summary!$A$2:$G$9,6)</f>
        <v>1</v>
      </c>
      <c r="P231">
        <f>VLOOKUP(L231,product_summary!$A$2:$G$9,7)</f>
        <v>1</v>
      </c>
    </row>
    <row r="232" spans="1:16">
      <c r="A232" s="4" t="s">
        <v>599</v>
      </c>
      <c r="B232" t="s">
        <v>600</v>
      </c>
      <c r="C232">
        <v>70</v>
      </c>
      <c r="D232">
        <v>0</v>
      </c>
      <c r="E232">
        <f>D232*9</f>
        <v>0</v>
      </c>
      <c r="F232">
        <v>14</v>
      </c>
      <c r="G232">
        <v>4</v>
      </c>
      <c r="H232">
        <v>65</v>
      </c>
      <c r="I232">
        <v>1</v>
      </c>
      <c r="J232" t="s">
        <v>592</v>
      </c>
      <c r="K232">
        <v>20</v>
      </c>
      <c r="L232">
        <v>3</v>
      </c>
      <c r="M232" t="str">
        <f>VLOOKUP(L232,legend!$A$7:$B$11,2)</f>
        <v>Beverage</v>
      </c>
      <c r="N232">
        <f>VLOOKUP(L232,product_summary!$A$2:$G$9,5)</f>
        <v>1</v>
      </c>
      <c r="O232">
        <f>VLOOKUP(L232,product_summary!$A$2:$G$9,6)</f>
        <v>1</v>
      </c>
      <c r="P232">
        <f>VLOOKUP(L232,product_summary!$A$2:$G$9,7)</f>
        <v>1</v>
      </c>
    </row>
    <row r="233" spans="1:16">
      <c r="A233" s="4" t="s">
        <v>601</v>
      </c>
      <c r="B233" t="s">
        <v>602</v>
      </c>
      <c r="C233">
        <v>120</v>
      </c>
      <c r="D233">
        <v>3</v>
      </c>
      <c r="E233">
        <f>D233*9</f>
        <v>27</v>
      </c>
      <c r="F233">
        <v>19</v>
      </c>
      <c r="G233">
        <v>4</v>
      </c>
      <c r="H233">
        <v>70</v>
      </c>
      <c r="I233">
        <v>1</v>
      </c>
      <c r="J233" t="s">
        <v>566</v>
      </c>
      <c r="K233">
        <v>20</v>
      </c>
      <c r="L233">
        <v>3</v>
      </c>
      <c r="M233" t="str">
        <f>VLOOKUP(L233,legend!$A$7:$B$11,2)</f>
        <v>Beverage</v>
      </c>
      <c r="N233">
        <f>VLOOKUP(L233,product_summary!$A$2:$G$9,5)</f>
        <v>1</v>
      </c>
      <c r="O233">
        <f>VLOOKUP(L233,product_summary!$A$2:$G$9,6)</f>
        <v>1</v>
      </c>
      <c r="P233">
        <f>VLOOKUP(L233,product_summary!$A$2:$G$9,7)</f>
        <v>1</v>
      </c>
    </row>
    <row r="234" spans="1:16">
      <c r="A234" s="4" t="s">
        <v>603</v>
      </c>
      <c r="B234" t="s">
        <v>604</v>
      </c>
      <c r="C234">
        <v>100</v>
      </c>
      <c r="D234">
        <v>3</v>
      </c>
      <c r="E234">
        <f>D234*9</f>
        <v>27</v>
      </c>
      <c r="F234">
        <v>15</v>
      </c>
      <c r="G234">
        <v>4</v>
      </c>
      <c r="H234">
        <v>40</v>
      </c>
      <c r="I234">
        <v>1</v>
      </c>
      <c r="J234" t="s">
        <v>605</v>
      </c>
      <c r="K234">
        <v>22</v>
      </c>
      <c r="L234">
        <v>3</v>
      </c>
      <c r="M234" t="str">
        <f>VLOOKUP(L234,legend!$A$7:$B$11,2)</f>
        <v>Beverage</v>
      </c>
      <c r="N234">
        <f>VLOOKUP(L234,product_summary!$A$2:$G$9,5)</f>
        <v>1</v>
      </c>
      <c r="O234">
        <f>VLOOKUP(L234,product_summary!$A$2:$G$9,6)</f>
        <v>1</v>
      </c>
      <c r="P234">
        <f>VLOOKUP(L234,product_summary!$A$2:$G$9,7)</f>
        <v>1</v>
      </c>
    </row>
    <row r="235" spans="1:16">
      <c r="A235" s="4" t="s">
        <v>606</v>
      </c>
      <c r="B235" t="s">
        <v>607</v>
      </c>
      <c r="C235">
        <v>100</v>
      </c>
      <c r="D235">
        <v>2</v>
      </c>
      <c r="E235">
        <f>D235*9</f>
        <v>18</v>
      </c>
      <c r="F235">
        <v>16</v>
      </c>
      <c r="G235">
        <v>4</v>
      </c>
      <c r="H235">
        <v>45</v>
      </c>
      <c r="I235">
        <v>1</v>
      </c>
      <c r="J235" t="s">
        <v>605</v>
      </c>
      <c r="K235">
        <v>22</v>
      </c>
      <c r="L235">
        <v>3</v>
      </c>
      <c r="M235" t="str">
        <f>VLOOKUP(L235,legend!$A$7:$B$11,2)</f>
        <v>Beverage</v>
      </c>
      <c r="N235">
        <f>VLOOKUP(L235,product_summary!$A$2:$G$9,5)</f>
        <v>1</v>
      </c>
      <c r="O235">
        <f>VLOOKUP(L235,product_summary!$A$2:$G$9,6)</f>
        <v>1</v>
      </c>
      <c r="P235">
        <f>VLOOKUP(L235,product_summary!$A$2:$G$9,7)</f>
        <v>1</v>
      </c>
    </row>
    <row r="236" spans="1:16">
      <c r="A236" s="4" t="s">
        <v>608</v>
      </c>
      <c r="B236" t="s">
        <v>609</v>
      </c>
      <c r="C236">
        <v>60</v>
      </c>
      <c r="D236">
        <v>3</v>
      </c>
      <c r="E236">
        <f>D236*9</f>
        <v>27</v>
      </c>
      <c r="F236">
        <v>6</v>
      </c>
      <c r="G236">
        <v>4</v>
      </c>
      <c r="H236">
        <v>50</v>
      </c>
      <c r="I236">
        <v>1</v>
      </c>
      <c r="J236" t="s">
        <v>605</v>
      </c>
      <c r="K236">
        <v>22</v>
      </c>
      <c r="L236">
        <v>3</v>
      </c>
      <c r="M236" t="str">
        <f>VLOOKUP(L236,legend!$A$7:$B$11,2)</f>
        <v>Beverage</v>
      </c>
      <c r="N236">
        <f>VLOOKUP(L236,product_summary!$A$2:$G$9,5)</f>
        <v>1</v>
      </c>
      <c r="O236">
        <f>VLOOKUP(L236,product_summary!$A$2:$G$9,6)</f>
        <v>1</v>
      </c>
      <c r="P236">
        <f>VLOOKUP(L236,product_summary!$A$2:$G$9,7)</f>
        <v>1</v>
      </c>
    </row>
    <row r="237" spans="1:16">
      <c r="A237" s="4" t="s">
        <v>610</v>
      </c>
      <c r="B237" t="s">
        <v>611</v>
      </c>
      <c r="C237">
        <v>60</v>
      </c>
      <c r="D237">
        <v>0</v>
      </c>
      <c r="E237">
        <f>D237*9</f>
        <v>0</v>
      </c>
      <c r="F237">
        <v>9</v>
      </c>
      <c r="G237">
        <v>5</v>
      </c>
      <c r="H237">
        <v>40</v>
      </c>
      <c r="I237">
        <v>1</v>
      </c>
      <c r="J237" t="s">
        <v>605</v>
      </c>
      <c r="K237">
        <v>22</v>
      </c>
      <c r="L237">
        <v>3</v>
      </c>
      <c r="M237" t="str">
        <f>VLOOKUP(L237,legend!$A$7:$B$11,2)</f>
        <v>Beverage</v>
      </c>
      <c r="N237">
        <f>VLOOKUP(L237,product_summary!$A$2:$G$9,5)</f>
        <v>1</v>
      </c>
      <c r="O237">
        <f>VLOOKUP(L237,product_summary!$A$2:$G$9,6)</f>
        <v>1</v>
      </c>
      <c r="P237">
        <f>VLOOKUP(L237,product_summary!$A$2:$G$9,7)</f>
        <v>1</v>
      </c>
    </row>
    <row r="238" spans="1:16">
      <c r="A238" s="4" t="s">
        <v>612</v>
      </c>
      <c r="B238" t="s">
        <v>613</v>
      </c>
      <c r="C238">
        <v>120</v>
      </c>
      <c r="D238">
        <v>3</v>
      </c>
      <c r="E238">
        <f>D238*9</f>
        <v>27</v>
      </c>
      <c r="F238">
        <v>20</v>
      </c>
      <c r="G238">
        <v>4</v>
      </c>
      <c r="H238">
        <v>55</v>
      </c>
      <c r="I238">
        <v>1</v>
      </c>
      <c r="J238" t="s">
        <v>566</v>
      </c>
      <c r="K238">
        <v>15</v>
      </c>
      <c r="L238">
        <v>3</v>
      </c>
      <c r="M238" t="str">
        <f>VLOOKUP(L238,legend!$A$7:$B$11,2)</f>
        <v>Beverage</v>
      </c>
      <c r="N238">
        <f>VLOOKUP(L238,product_summary!$A$2:$G$9,5)</f>
        <v>1</v>
      </c>
      <c r="O238">
        <f>VLOOKUP(L238,product_summary!$A$2:$G$9,6)</f>
        <v>1</v>
      </c>
      <c r="P238">
        <f>VLOOKUP(L238,product_summary!$A$2:$G$9,7)</f>
        <v>1</v>
      </c>
    </row>
    <row r="239" spans="1:16">
      <c r="A239" s="4" t="s">
        <v>614</v>
      </c>
      <c r="B239" t="s">
        <v>615</v>
      </c>
      <c r="C239">
        <v>80</v>
      </c>
      <c r="D239">
        <v>3</v>
      </c>
      <c r="E239">
        <f>D239*9</f>
        <v>27</v>
      </c>
      <c r="F239">
        <v>10</v>
      </c>
      <c r="G239">
        <v>5</v>
      </c>
      <c r="H239">
        <v>80</v>
      </c>
      <c r="I239">
        <v>1</v>
      </c>
      <c r="J239" t="s">
        <v>616</v>
      </c>
      <c r="K239">
        <v>15</v>
      </c>
      <c r="L239">
        <v>3</v>
      </c>
      <c r="M239" t="str">
        <f>VLOOKUP(L239,legend!$A$7:$B$11,2)</f>
        <v>Beverage</v>
      </c>
      <c r="N239">
        <f>VLOOKUP(L239,product_summary!$A$2:$G$9,5)</f>
        <v>1</v>
      </c>
      <c r="O239">
        <f>VLOOKUP(L239,product_summary!$A$2:$G$9,6)</f>
        <v>1</v>
      </c>
      <c r="P239">
        <f>VLOOKUP(L239,product_summary!$A$2:$G$9,7)</f>
        <v>1</v>
      </c>
    </row>
    <row r="240" spans="1:16">
      <c r="A240" s="4" t="s">
        <v>617</v>
      </c>
      <c r="B240" t="s">
        <v>618</v>
      </c>
      <c r="C240">
        <v>130</v>
      </c>
      <c r="D240">
        <v>3</v>
      </c>
      <c r="E240">
        <f>D240*9</f>
        <v>27</v>
      </c>
      <c r="F240">
        <v>22</v>
      </c>
      <c r="G240">
        <v>4</v>
      </c>
      <c r="H240">
        <v>60</v>
      </c>
      <c r="I240">
        <v>1</v>
      </c>
      <c r="J240" t="s">
        <v>619</v>
      </c>
      <c r="K240">
        <v>15</v>
      </c>
      <c r="L240">
        <v>3</v>
      </c>
      <c r="M240" t="str">
        <f>VLOOKUP(L240,legend!$A$7:$B$11,2)</f>
        <v>Beverage</v>
      </c>
      <c r="N240">
        <f>VLOOKUP(L240,product_summary!$A$2:$G$9,5)</f>
        <v>1</v>
      </c>
      <c r="O240">
        <f>VLOOKUP(L240,product_summary!$A$2:$G$9,6)</f>
        <v>1</v>
      </c>
      <c r="P240">
        <f>VLOOKUP(L240,product_summary!$A$2:$G$9,7)</f>
        <v>1</v>
      </c>
    </row>
    <row r="241" spans="1:16">
      <c r="A241" s="4" t="s">
        <v>620</v>
      </c>
      <c r="B241" t="s">
        <v>621</v>
      </c>
      <c r="C241">
        <v>80</v>
      </c>
      <c r="D241">
        <v>2</v>
      </c>
      <c r="E241">
        <f>D241*9</f>
        <v>18</v>
      </c>
      <c r="F241">
        <v>13</v>
      </c>
      <c r="G241">
        <v>3</v>
      </c>
      <c r="H241">
        <v>45</v>
      </c>
      <c r="I241">
        <v>1</v>
      </c>
      <c r="J241" t="s">
        <v>622</v>
      </c>
      <c r="K241">
        <v>15</v>
      </c>
      <c r="L241">
        <v>3</v>
      </c>
      <c r="M241" t="str">
        <f>VLOOKUP(L241,legend!$A$7:$B$11,2)</f>
        <v>Beverage</v>
      </c>
      <c r="N241">
        <f>VLOOKUP(L241,product_summary!$A$2:$G$9,5)</f>
        <v>1</v>
      </c>
      <c r="O241">
        <f>VLOOKUP(L241,product_summary!$A$2:$G$9,6)</f>
        <v>1</v>
      </c>
      <c r="P241">
        <f>VLOOKUP(L241,product_summary!$A$2:$G$9,7)</f>
        <v>1</v>
      </c>
    </row>
    <row r="242" spans="1:16">
      <c r="A242" s="4" t="s">
        <v>623</v>
      </c>
      <c r="B242" t="s">
        <v>624</v>
      </c>
      <c r="C242">
        <v>130</v>
      </c>
      <c r="D242">
        <v>3</v>
      </c>
      <c r="E242">
        <f>D242*9</f>
        <v>27</v>
      </c>
      <c r="F242">
        <v>21</v>
      </c>
      <c r="G242">
        <v>4</v>
      </c>
      <c r="H242">
        <v>65</v>
      </c>
      <c r="I242">
        <v>1</v>
      </c>
      <c r="J242" t="s">
        <v>619</v>
      </c>
      <c r="K242">
        <v>15</v>
      </c>
      <c r="L242">
        <v>3</v>
      </c>
      <c r="M242" t="str">
        <f>VLOOKUP(L242,legend!$A$7:$B$11,2)</f>
        <v>Beverage</v>
      </c>
      <c r="N242">
        <f>VLOOKUP(L242,product_summary!$A$2:$G$9,5)</f>
        <v>1</v>
      </c>
      <c r="O242">
        <f>VLOOKUP(L242,product_summary!$A$2:$G$9,6)</f>
        <v>1</v>
      </c>
      <c r="P242">
        <f>VLOOKUP(L242,product_summary!$A$2:$G$9,7)</f>
        <v>1</v>
      </c>
    </row>
    <row r="243" spans="1:16">
      <c r="A243" s="4" t="s">
        <v>625</v>
      </c>
      <c r="B243" t="s">
        <v>626</v>
      </c>
      <c r="C243">
        <v>70</v>
      </c>
      <c r="D243">
        <v>2</v>
      </c>
      <c r="E243">
        <f>D243*9</f>
        <v>18</v>
      </c>
      <c r="F243">
        <v>11</v>
      </c>
      <c r="G243">
        <v>3</v>
      </c>
      <c r="H243">
        <v>45</v>
      </c>
      <c r="I243">
        <v>1</v>
      </c>
      <c r="J243" t="s">
        <v>622</v>
      </c>
      <c r="K243">
        <v>15</v>
      </c>
      <c r="L243">
        <v>3</v>
      </c>
      <c r="M243" t="str">
        <f>VLOOKUP(L243,legend!$A$7:$B$11,2)</f>
        <v>Beverage</v>
      </c>
      <c r="N243">
        <f>VLOOKUP(L243,product_summary!$A$2:$G$9,5)</f>
        <v>1</v>
      </c>
      <c r="O243">
        <f>VLOOKUP(L243,product_summary!$A$2:$G$9,6)</f>
        <v>1</v>
      </c>
      <c r="P243">
        <f>VLOOKUP(L243,product_summary!$A$2:$G$9,7)</f>
        <v>1</v>
      </c>
    </row>
    <row r="244" spans="1:16">
      <c r="A244" s="4" t="s">
        <v>627</v>
      </c>
      <c r="B244" t="s">
        <v>628</v>
      </c>
      <c r="C244">
        <v>80</v>
      </c>
      <c r="D244">
        <v>2</v>
      </c>
      <c r="E244">
        <f>D244*9</f>
        <v>18</v>
      </c>
      <c r="F244">
        <v>13</v>
      </c>
      <c r="G244">
        <v>3</v>
      </c>
      <c r="H244">
        <v>45</v>
      </c>
      <c r="I244">
        <v>1</v>
      </c>
      <c r="J244" t="s">
        <v>622</v>
      </c>
      <c r="K244">
        <v>15</v>
      </c>
      <c r="L244">
        <v>3</v>
      </c>
      <c r="M244" t="str">
        <f>VLOOKUP(L244,legend!$A$7:$B$11,2)</f>
        <v>Beverage</v>
      </c>
      <c r="N244">
        <f>VLOOKUP(L244,product_summary!$A$2:$G$9,5)</f>
        <v>1</v>
      </c>
      <c r="O244">
        <f>VLOOKUP(L244,product_summary!$A$2:$G$9,6)</f>
        <v>1</v>
      </c>
      <c r="P244">
        <f>VLOOKUP(L244,product_summary!$A$2:$G$9,7)</f>
        <v>1</v>
      </c>
    </row>
    <row r="245" spans="1:16">
      <c r="A245" s="4" t="s">
        <v>629</v>
      </c>
      <c r="B245" t="s">
        <v>630</v>
      </c>
      <c r="C245">
        <v>70</v>
      </c>
      <c r="D245">
        <v>0</v>
      </c>
      <c r="E245">
        <f>D245*9</f>
        <v>0</v>
      </c>
      <c r="F245">
        <v>13</v>
      </c>
      <c r="G245">
        <v>4</v>
      </c>
      <c r="H245">
        <v>70</v>
      </c>
      <c r="I245">
        <v>1</v>
      </c>
      <c r="J245" t="s">
        <v>619</v>
      </c>
      <c r="K245">
        <v>15</v>
      </c>
      <c r="L245">
        <v>3</v>
      </c>
      <c r="M245" t="str">
        <f>VLOOKUP(L245,legend!$A$7:$B$11,2)</f>
        <v>Beverage</v>
      </c>
      <c r="N245">
        <f>VLOOKUP(L245,product_summary!$A$2:$G$9,5)</f>
        <v>1</v>
      </c>
      <c r="O245">
        <f>VLOOKUP(L245,product_summary!$A$2:$G$9,6)</f>
        <v>1</v>
      </c>
      <c r="P245">
        <f>VLOOKUP(L245,product_summary!$A$2:$G$9,7)</f>
        <v>1</v>
      </c>
    </row>
    <row r="246" spans="1:16">
      <c r="A246" s="4" t="s">
        <v>631</v>
      </c>
      <c r="B246" t="s">
        <v>632</v>
      </c>
      <c r="C246">
        <v>70</v>
      </c>
      <c r="D246">
        <v>0</v>
      </c>
      <c r="E246">
        <f>D246*9</f>
        <v>0</v>
      </c>
      <c r="F246">
        <v>13</v>
      </c>
      <c r="G246">
        <v>5</v>
      </c>
      <c r="H246">
        <v>75</v>
      </c>
      <c r="I246">
        <v>1</v>
      </c>
      <c r="J246" t="s">
        <v>619</v>
      </c>
      <c r="K246">
        <v>15</v>
      </c>
      <c r="L246">
        <v>3</v>
      </c>
      <c r="M246" t="str">
        <f>VLOOKUP(L246,legend!$A$7:$B$11,2)</f>
        <v>Beverage</v>
      </c>
      <c r="N246">
        <f>VLOOKUP(L246,product_summary!$A$2:$G$9,5)</f>
        <v>1</v>
      </c>
      <c r="O246">
        <f>VLOOKUP(L246,product_summary!$A$2:$G$9,6)</f>
        <v>1</v>
      </c>
      <c r="P246">
        <f>VLOOKUP(L246,product_summary!$A$2:$G$9,7)</f>
        <v>1</v>
      </c>
    </row>
    <row r="247" spans="1:16">
      <c r="A247" s="4" t="s">
        <v>633</v>
      </c>
      <c r="B247" t="s">
        <v>634</v>
      </c>
      <c r="C247">
        <v>630</v>
      </c>
      <c r="D247">
        <v>36</v>
      </c>
      <c r="E247">
        <f>D247*9</f>
        <v>324</v>
      </c>
      <c r="F247">
        <v>77</v>
      </c>
      <c r="G247">
        <v>9</v>
      </c>
      <c r="H247">
        <v>125</v>
      </c>
      <c r="I247">
        <v>1</v>
      </c>
      <c r="J247" t="s">
        <v>635</v>
      </c>
      <c r="K247">
        <v>30</v>
      </c>
      <c r="L247">
        <v>4</v>
      </c>
      <c r="M247" t="str">
        <f>VLOOKUP(L247,legend!$A$7:$B$11,2)</f>
        <v>Snack</v>
      </c>
      <c r="N247">
        <f>VLOOKUP(L247,product_summary!$A$2:$G$9,5)</f>
        <v>0</v>
      </c>
      <c r="O247">
        <f>VLOOKUP(L247,product_summary!$A$2:$G$9,6)</f>
        <v>1</v>
      </c>
      <c r="P247">
        <f>VLOOKUP(L247,product_summary!$A$2:$G$9,7)</f>
        <v>1</v>
      </c>
    </row>
    <row r="248" spans="1:16">
      <c r="A248" s="4" t="s">
        <v>636</v>
      </c>
      <c r="B248" t="s">
        <v>637</v>
      </c>
      <c r="C248">
        <v>100</v>
      </c>
      <c r="D248">
        <v>0</v>
      </c>
      <c r="E248">
        <f>D248*9</f>
        <v>0</v>
      </c>
      <c r="F248">
        <v>24</v>
      </c>
      <c r="G248">
        <v>0</v>
      </c>
      <c r="H248">
        <v>85</v>
      </c>
      <c r="I248">
        <v>1</v>
      </c>
      <c r="J248" t="s">
        <v>638</v>
      </c>
      <c r="K248">
        <v>15</v>
      </c>
      <c r="L248">
        <v>3</v>
      </c>
      <c r="M248" t="str">
        <f>VLOOKUP(L248,legend!$A$7:$B$11,2)</f>
        <v>Beverage</v>
      </c>
      <c r="N248">
        <f>VLOOKUP(L248,product_summary!$A$2:$G$9,5)</f>
        <v>1</v>
      </c>
      <c r="O248">
        <f>VLOOKUP(L248,product_summary!$A$2:$G$9,6)</f>
        <v>1</v>
      </c>
      <c r="P248">
        <f>VLOOKUP(L248,product_summary!$A$2:$G$9,7)</f>
        <v>1</v>
      </c>
    </row>
    <row r="249" spans="1:16">
      <c r="A249" s="4" t="s">
        <v>639</v>
      </c>
      <c r="B249" t="s">
        <v>640</v>
      </c>
      <c r="C249">
        <v>220</v>
      </c>
      <c r="D249">
        <v>10</v>
      </c>
      <c r="E249">
        <f>D249*9</f>
        <v>90</v>
      </c>
      <c r="F249">
        <v>6</v>
      </c>
      <c r="G249">
        <v>24</v>
      </c>
      <c r="H249">
        <v>340</v>
      </c>
      <c r="I249">
        <v>1</v>
      </c>
      <c r="J249" t="s">
        <v>199</v>
      </c>
      <c r="K249">
        <v>19.5</v>
      </c>
      <c r="L249">
        <v>1</v>
      </c>
      <c r="M249" t="str">
        <f>VLOOKUP(L249,legend!$A$7:$B$11,2)</f>
        <v>Instant Food</v>
      </c>
      <c r="N249">
        <f>VLOOKUP(L249,product_summary!$A$2:$G$9,5)</f>
        <v>0</v>
      </c>
      <c r="O249">
        <f>VLOOKUP(L249,product_summary!$A$2:$G$9,6)</f>
        <v>1</v>
      </c>
      <c r="P249">
        <f>VLOOKUP(L249,product_summary!$A$2:$G$9,7)</f>
        <v>1</v>
      </c>
    </row>
    <row r="250" spans="1:16">
      <c r="A250" s="4" t="s">
        <v>641</v>
      </c>
      <c r="B250" t="s">
        <v>642</v>
      </c>
      <c r="C250">
        <v>340</v>
      </c>
      <c r="D250">
        <v>18</v>
      </c>
      <c r="E250">
        <f>D250*9</f>
        <v>162</v>
      </c>
      <c r="F250">
        <v>16</v>
      </c>
      <c r="G250">
        <v>28</v>
      </c>
      <c r="H250">
        <v>570</v>
      </c>
      <c r="I250">
        <v>1</v>
      </c>
      <c r="J250" t="s">
        <v>643</v>
      </c>
      <c r="K250">
        <v>29</v>
      </c>
      <c r="L250">
        <v>1</v>
      </c>
      <c r="M250" t="str">
        <f>VLOOKUP(L250,legend!$A$7:$B$11,2)</f>
        <v>Instant Food</v>
      </c>
      <c r="N250">
        <f>VLOOKUP(L250,product_summary!$A$2:$G$9,5)</f>
        <v>0</v>
      </c>
      <c r="O250">
        <f>VLOOKUP(L250,product_summary!$A$2:$G$9,6)</f>
        <v>1</v>
      </c>
      <c r="P250">
        <f>VLOOKUP(L250,product_summary!$A$2:$G$9,7)</f>
        <v>1</v>
      </c>
    </row>
    <row r="251" spans="1:16">
      <c r="A251" s="4" t="s">
        <v>644</v>
      </c>
      <c r="B251" t="s">
        <v>645</v>
      </c>
      <c r="C251">
        <v>200</v>
      </c>
      <c r="D251">
        <v>9</v>
      </c>
      <c r="E251">
        <f>D251*9</f>
        <v>81</v>
      </c>
      <c r="F251">
        <v>4</v>
      </c>
      <c r="G251">
        <v>24</v>
      </c>
      <c r="H251">
        <v>738</v>
      </c>
      <c r="I251">
        <v>1</v>
      </c>
      <c r="J251" t="s">
        <v>199</v>
      </c>
      <c r="K251">
        <v>19.5</v>
      </c>
      <c r="L251">
        <v>1</v>
      </c>
      <c r="M251" t="str">
        <f>VLOOKUP(L251,legend!$A$7:$B$11,2)</f>
        <v>Instant Food</v>
      </c>
      <c r="N251">
        <f>VLOOKUP(L251,product_summary!$A$2:$G$9,5)</f>
        <v>0</v>
      </c>
      <c r="O251">
        <f>VLOOKUP(L251,product_summary!$A$2:$G$9,6)</f>
        <v>1</v>
      </c>
      <c r="P251">
        <f>VLOOKUP(L251,product_summary!$A$2:$G$9,7)</f>
        <v>1</v>
      </c>
    </row>
    <row r="252" spans="1:16">
      <c r="A252" s="4" t="s">
        <v>646</v>
      </c>
      <c r="B252" t="s">
        <v>647</v>
      </c>
      <c r="C252">
        <v>600</v>
      </c>
      <c r="D252">
        <v>42</v>
      </c>
      <c r="E252">
        <f>D252*9</f>
        <v>378</v>
      </c>
      <c r="F252">
        <v>48</v>
      </c>
      <c r="G252">
        <v>8</v>
      </c>
      <c r="H252">
        <v>30</v>
      </c>
      <c r="I252">
        <v>1</v>
      </c>
      <c r="J252" t="s">
        <v>648</v>
      </c>
      <c r="K252">
        <v>119</v>
      </c>
      <c r="L252">
        <v>4</v>
      </c>
      <c r="M252" t="str">
        <f>VLOOKUP(L252,legend!$A$7:$B$11,2)</f>
        <v>Snack</v>
      </c>
      <c r="N252">
        <f>VLOOKUP(L252,product_summary!$A$2:$G$9,5)</f>
        <v>0</v>
      </c>
      <c r="O252">
        <f>VLOOKUP(L252,product_summary!$A$2:$G$9,6)</f>
        <v>1</v>
      </c>
      <c r="P252">
        <f>VLOOKUP(L252,product_summary!$A$2:$G$9,7)</f>
        <v>1</v>
      </c>
    </row>
    <row r="253" spans="1:16">
      <c r="A253" s="4" t="s">
        <v>649</v>
      </c>
      <c r="B253" t="s">
        <v>650</v>
      </c>
      <c r="C253">
        <v>430</v>
      </c>
      <c r="D253">
        <v>28</v>
      </c>
      <c r="E253">
        <f>D253*9</f>
        <v>252</v>
      </c>
      <c r="F253">
        <v>40</v>
      </c>
      <c r="G253">
        <v>5</v>
      </c>
      <c r="H253">
        <v>290</v>
      </c>
      <c r="I253">
        <v>1</v>
      </c>
      <c r="J253" t="s">
        <v>651</v>
      </c>
      <c r="K253">
        <v>32</v>
      </c>
      <c r="L253">
        <v>4</v>
      </c>
      <c r="M253" t="str">
        <f>VLOOKUP(L253,legend!$A$7:$B$11,2)</f>
        <v>Snack</v>
      </c>
      <c r="N253">
        <f>VLOOKUP(L253,product_summary!$A$2:$G$9,5)</f>
        <v>0</v>
      </c>
      <c r="O253">
        <f>VLOOKUP(L253,product_summary!$A$2:$G$9,6)</f>
        <v>1</v>
      </c>
      <c r="P253">
        <f>VLOOKUP(L253,product_summary!$A$2:$G$9,7)</f>
        <v>1</v>
      </c>
    </row>
    <row r="254" spans="1:16">
      <c r="A254" s="4" t="s">
        <v>652</v>
      </c>
      <c r="B254" t="s">
        <v>653</v>
      </c>
      <c r="C254">
        <v>140</v>
      </c>
      <c r="D254">
        <v>7</v>
      </c>
      <c r="E254">
        <f>D254*9</f>
        <v>63</v>
      </c>
      <c r="F254">
        <v>18</v>
      </c>
      <c r="G254">
        <v>2</v>
      </c>
      <c r="H254">
        <v>720</v>
      </c>
      <c r="I254">
        <v>1</v>
      </c>
      <c r="J254" t="s">
        <v>654</v>
      </c>
      <c r="K254">
        <v>20</v>
      </c>
      <c r="L254">
        <v>4</v>
      </c>
      <c r="M254" t="str">
        <f>VLOOKUP(L254,legend!$A$7:$B$11,2)</f>
        <v>Snack</v>
      </c>
      <c r="N254">
        <f>VLOOKUP(L254,product_summary!$A$2:$G$9,5)</f>
        <v>0</v>
      </c>
      <c r="O254">
        <f>VLOOKUP(L254,product_summary!$A$2:$G$9,6)</f>
        <v>1</v>
      </c>
      <c r="P254">
        <f>VLOOKUP(L254,product_summary!$A$2:$G$9,7)</f>
        <v>1</v>
      </c>
    </row>
    <row r="255" spans="1:16">
      <c r="A255" s="4" t="s">
        <v>655</v>
      </c>
      <c r="B255" t="s">
        <v>656</v>
      </c>
      <c r="C255">
        <v>0</v>
      </c>
      <c r="D255">
        <v>0</v>
      </c>
      <c r="E255">
        <f>D255*9</f>
        <v>0</v>
      </c>
      <c r="F255">
        <v>0</v>
      </c>
      <c r="G255">
        <v>0</v>
      </c>
      <c r="H255">
        <v>40</v>
      </c>
      <c r="I255">
        <v>1</v>
      </c>
      <c r="J255" t="s">
        <v>657</v>
      </c>
      <c r="K255">
        <v>30</v>
      </c>
      <c r="L255">
        <v>3</v>
      </c>
      <c r="M255" t="str">
        <f>VLOOKUP(L255,legend!$A$7:$B$11,2)</f>
        <v>Beverage</v>
      </c>
      <c r="N255">
        <f>VLOOKUP(L255,product_summary!$A$2:$G$9,5)</f>
        <v>1</v>
      </c>
      <c r="O255">
        <f>VLOOKUP(L255,product_summary!$A$2:$G$9,6)</f>
        <v>1</v>
      </c>
      <c r="P255">
        <f>VLOOKUP(L255,product_summary!$A$2:$G$9,7)</f>
        <v>1</v>
      </c>
    </row>
    <row r="256" spans="1:16">
      <c r="A256" s="4" t="s">
        <v>658</v>
      </c>
      <c r="B256" t="s">
        <v>659</v>
      </c>
      <c r="C256">
        <v>0</v>
      </c>
      <c r="D256">
        <v>0</v>
      </c>
      <c r="E256">
        <f>D256*9</f>
        <v>0</v>
      </c>
      <c r="F256">
        <v>0</v>
      </c>
      <c r="G256">
        <v>0</v>
      </c>
      <c r="H256">
        <v>0</v>
      </c>
      <c r="I256">
        <v>1</v>
      </c>
      <c r="J256" t="s">
        <v>660</v>
      </c>
      <c r="K256">
        <v>17</v>
      </c>
      <c r="L256">
        <v>3</v>
      </c>
      <c r="M256" t="str">
        <f>VLOOKUP(L256,legend!$A$7:$B$11,2)</f>
        <v>Beverage</v>
      </c>
      <c r="N256">
        <f>VLOOKUP(L256,product_summary!$A$2:$G$9,5)</f>
        <v>1</v>
      </c>
      <c r="O256">
        <f>VLOOKUP(L256,product_summary!$A$2:$G$9,6)</f>
        <v>1</v>
      </c>
      <c r="P256">
        <f>VLOOKUP(L256,product_summary!$A$2:$G$9,7)</f>
        <v>1</v>
      </c>
    </row>
    <row r="257" spans="1:16">
      <c r="A257" s="4" t="s">
        <v>661</v>
      </c>
      <c r="B257" t="s">
        <v>662</v>
      </c>
      <c r="C257">
        <v>30</v>
      </c>
      <c r="D257">
        <v>0</v>
      </c>
      <c r="E257">
        <f>D257*9</f>
        <v>0</v>
      </c>
      <c r="F257">
        <v>7</v>
      </c>
      <c r="G257">
        <v>0</v>
      </c>
      <c r="H257">
        <v>45</v>
      </c>
      <c r="I257">
        <v>1</v>
      </c>
      <c r="J257" t="s">
        <v>18</v>
      </c>
      <c r="K257">
        <v>15</v>
      </c>
      <c r="L257">
        <v>3</v>
      </c>
      <c r="M257" t="str">
        <f>VLOOKUP(L257,legend!$A$7:$B$11,2)</f>
        <v>Beverage</v>
      </c>
      <c r="N257">
        <f>VLOOKUP(L257,product_summary!$A$2:$G$9,5)</f>
        <v>1</v>
      </c>
      <c r="O257">
        <f>VLOOKUP(L257,product_summary!$A$2:$G$9,6)</f>
        <v>1</v>
      </c>
      <c r="P257">
        <f>VLOOKUP(L257,product_summary!$A$2:$G$9,7)</f>
        <v>1</v>
      </c>
    </row>
    <row r="258" spans="1:16">
      <c r="A258" s="4" t="s">
        <v>663</v>
      </c>
      <c r="B258" t="s">
        <v>664</v>
      </c>
      <c r="C258">
        <v>30</v>
      </c>
      <c r="D258">
        <v>0</v>
      </c>
      <c r="E258">
        <f>D258*9</f>
        <v>0</v>
      </c>
      <c r="F258">
        <v>7</v>
      </c>
      <c r="G258">
        <v>0</v>
      </c>
      <c r="H258">
        <v>80</v>
      </c>
      <c r="I258">
        <v>1</v>
      </c>
      <c r="J258" t="s">
        <v>18</v>
      </c>
      <c r="K258">
        <v>15</v>
      </c>
      <c r="L258">
        <v>3</v>
      </c>
      <c r="M258" t="str">
        <f>VLOOKUP(L258,legend!$A$7:$B$11,2)</f>
        <v>Beverage</v>
      </c>
      <c r="N258">
        <f>VLOOKUP(L258,product_summary!$A$2:$G$9,5)</f>
        <v>1</v>
      </c>
      <c r="O258">
        <f>VLOOKUP(L258,product_summary!$A$2:$G$9,6)</f>
        <v>1</v>
      </c>
      <c r="P258">
        <f>VLOOKUP(L258,product_summary!$A$2:$G$9,7)</f>
        <v>1</v>
      </c>
    </row>
    <row r="259" spans="1:16">
      <c r="A259" s="4" t="s">
        <v>665</v>
      </c>
      <c r="B259" t="s">
        <v>666</v>
      </c>
      <c r="C259">
        <v>270</v>
      </c>
      <c r="D259">
        <v>12</v>
      </c>
      <c r="E259">
        <f>D259*9</f>
        <v>108</v>
      </c>
      <c r="F259">
        <v>35</v>
      </c>
      <c r="G259">
        <v>6</v>
      </c>
      <c r="H259">
        <v>1630</v>
      </c>
      <c r="I259">
        <v>1</v>
      </c>
      <c r="J259" t="s">
        <v>369</v>
      </c>
      <c r="K259">
        <v>7</v>
      </c>
      <c r="L259">
        <v>1</v>
      </c>
      <c r="M259" t="str">
        <f>VLOOKUP(L259,legend!$A$7:$B$11,2)</f>
        <v>Instant Food</v>
      </c>
      <c r="N259">
        <f>VLOOKUP(L259,product_summary!$A$2:$G$9,5)</f>
        <v>0</v>
      </c>
      <c r="O259">
        <f>VLOOKUP(L259,product_summary!$A$2:$G$9,6)</f>
        <v>1</v>
      </c>
      <c r="P259">
        <f>VLOOKUP(L259,product_summary!$A$2:$G$9,7)</f>
        <v>1</v>
      </c>
    </row>
    <row r="260" spans="1:16">
      <c r="A260" s="4" t="s">
        <v>667</v>
      </c>
      <c r="B260" t="s">
        <v>668</v>
      </c>
      <c r="C260">
        <v>270</v>
      </c>
      <c r="D260">
        <v>11</v>
      </c>
      <c r="E260">
        <f>D260*9</f>
        <v>99</v>
      </c>
      <c r="F260">
        <v>37</v>
      </c>
      <c r="G260">
        <v>6</v>
      </c>
      <c r="H260">
        <v>1630</v>
      </c>
      <c r="I260">
        <v>1</v>
      </c>
      <c r="J260" t="s">
        <v>369</v>
      </c>
      <c r="K260">
        <v>7</v>
      </c>
      <c r="L260">
        <v>1</v>
      </c>
      <c r="M260" t="str">
        <f>VLOOKUP(L260,legend!$A$7:$B$11,2)</f>
        <v>Instant Food</v>
      </c>
      <c r="N260">
        <f>VLOOKUP(L260,product_summary!$A$2:$G$9,5)</f>
        <v>0</v>
      </c>
      <c r="O260">
        <f>VLOOKUP(L260,product_summary!$A$2:$G$9,6)</f>
        <v>1</v>
      </c>
      <c r="P260">
        <f>VLOOKUP(L260,product_summary!$A$2:$G$9,7)</f>
        <v>1</v>
      </c>
    </row>
    <row r="261" spans="1:16">
      <c r="A261" s="4" t="s">
        <v>669</v>
      </c>
      <c r="B261" t="s">
        <v>670</v>
      </c>
      <c r="C261">
        <v>280</v>
      </c>
      <c r="D261">
        <v>13</v>
      </c>
      <c r="E261">
        <f>D261*9</f>
        <v>117</v>
      </c>
      <c r="F261">
        <v>36</v>
      </c>
      <c r="G261">
        <v>5</v>
      </c>
      <c r="H261">
        <v>1830</v>
      </c>
      <c r="I261">
        <v>1</v>
      </c>
      <c r="J261" t="s">
        <v>369</v>
      </c>
      <c r="K261">
        <v>7</v>
      </c>
      <c r="L261">
        <v>1</v>
      </c>
      <c r="M261" t="str">
        <f>VLOOKUP(L261,legend!$A$7:$B$11,2)</f>
        <v>Instant Food</v>
      </c>
      <c r="N261">
        <f>VLOOKUP(L261,product_summary!$A$2:$G$9,5)</f>
        <v>0</v>
      </c>
      <c r="O261">
        <f>VLOOKUP(L261,product_summary!$A$2:$G$9,6)</f>
        <v>1</v>
      </c>
      <c r="P261">
        <f>VLOOKUP(L261,product_summary!$A$2:$G$9,7)</f>
        <v>1</v>
      </c>
    </row>
    <row r="262" spans="1:16">
      <c r="A262" s="4" t="s">
        <v>671</v>
      </c>
      <c r="B262" t="s">
        <v>672</v>
      </c>
      <c r="C262">
        <v>270</v>
      </c>
      <c r="D262">
        <v>11</v>
      </c>
      <c r="E262">
        <f>D262*9</f>
        <v>99</v>
      </c>
      <c r="F262">
        <v>37</v>
      </c>
      <c r="G262">
        <v>6</v>
      </c>
      <c r="H262">
        <v>1720</v>
      </c>
      <c r="I262">
        <v>1</v>
      </c>
      <c r="J262" t="s">
        <v>369</v>
      </c>
      <c r="K262">
        <v>7</v>
      </c>
      <c r="L262">
        <v>1</v>
      </c>
      <c r="M262" t="str">
        <f>VLOOKUP(L262,legend!$A$7:$B$11,2)</f>
        <v>Instant Food</v>
      </c>
      <c r="N262">
        <f>VLOOKUP(L262,product_summary!$A$2:$G$9,5)</f>
        <v>0</v>
      </c>
      <c r="O262">
        <f>VLOOKUP(L262,product_summary!$A$2:$G$9,6)</f>
        <v>1</v>
      </c>
      <c r="P262">
        <f>VLOOKUP(L262,product_summary!$A$2:$G$9,7)</f>
        <v>1</v>
      </c>
    </row>
    <row r="263" spans="1:16">
      <c r="A263" s="4" t="s">
        <v>673</v>
      </c>
      <c r="B263" t="s">
        <v>674</v>
      </c>
      <c r="C263">
        <v>330</v>
      </c>
      <c r="D263">
        <v>15</v>
      </c>
      <c r="E263">
        <f>D263*9</f>
        <v>135</v>
      </c>
      <c r="F263">
        <v>41</v>
      </c>
      <c r="G263">
        <v>8</v>
      </c>
      <c r="H263">
        <v>1050</v>
      </c>
      <c r="I263">
        <v>1</v>
      </c>
      <c r="J263" t="s">
        <v>675</v>
      </c>
      <c r="K263">
        <v>25</v>
      </c>
      <c r="L263">
        <v>1</v>
      </c>
      <c r="M263" t="str">
        <f>VLOOKUP(L263,legend!$A$7:$B$11,2)</f>
        <v>Instant Food</v>
      </c>
      <c r="N263">
        <f>VLOOKUP(L263,product_summary!$A$2:$G$9,5)</f>
        <v>0</v>
      </c>
      <c r="O263">
        <f>VLOOKUP(L263,product_summary!$A$2:$G$9,6)</f>
        <v>1</v>
      </c>
      <c r="P263">
        <f>VLOOKUP(L263,product_summary!$A$2:$G$9,7)</f>
        <v>1</v>
      </c>
    </row>
    <row r="264" spans="1:16">
      <c r="A264" s="4" t="s">
        <v>676</v>
      </c>
      <c r="B264" t="s">
        <v>677</v>
      </c>
      <c r="C264">
        <v>320</v>
      </c>
      <c r="D264">
        <v>13</v>
      </c>
      <c r="E264">
        <f>D264*9</f>
        <v>117</v>
      </c>
      <c r="F264">
        <v>44</v>
      </c>
      <c r="G264">
        <v>7</v>
      </c>
      <c r="H264">
        <v>1020</v>
      </c>
      <c r="I264">
        <v>1</v>
      </c>
      <c r="J264" t="s">
        <v>675</v>
      </c>
      <c r="K264">
        <v>25</v>
      </c>
      <c r="L264">
        <v>1</v>
      </c>
      <c r="M264" t="str">
        <f>VLOOKUP(L264,legend!$A$7:$B$11,2)</f>
        <v>Instant Food</v>
      </c>
      <c r="N264">
        <f>VLOOKUP(L264,product_summary!$A$2:$G$9,5)</f>
        <v>0</v>
      </c>
      <c r="O264">
        <f>VLOOKUP(L264,product_summary!$A$2:$G$9,6)</f>
        <v>1</v>
      </c>
      <c r="P264">
        <f>VLOOKUP(L264,product_summary!$A$2:$G$9,7)</f>
        <v>1</v>
      </c>
    </row>
    <row r="265" spans="1:16">
      <c r="A265" s="4" t="s">
        <v>678</v>
      </c>
      <c r="B265" t="s">
        <v>679</v>
      </c>
      <c r="C265">
        <v>350</v>
      </c>
      <c r="D265">
        <v>18</v>
      </c>
      <c r="E265">
        <f>D265*9</f>
        <v>162</v>
      </c>
      <c r="F265">
        <v>38</v>
      </c>
      <c r="G265">
        <v>8</v>
      </c>
      <c r="H265">
        <v>1880</v>
      </c>
      <c r="I265">
        <v>1</v>
      </c>
      <c r="J265" t="s">
        <v>675</v>
      </c>
      <c r="K265">
        <v>25</v>
      </c>
      <c r="L265">
        <v>1</v>
      </c>
      <c r="M265" t="str">
        <f>VLOOKUP(L265,legend!$A$7:$B$11,2)</f>
        <v>Instant Food</v>
      </c>
      <c r="N265">
        <f>VLOOKUP(L265,product_summary!$A$2:$G$9,5)</f>
        <v>0</v>
      </c>
      <c r="O265">
        <f>VLOOKUP(L265,product_summary!$A$2:$G$9,6)</f>
        <v>1</v>
      </c>
      <c r="P265">
        <f>VLOOKUP(L265,product_summary!$A$2:$G$9,7)</f>
        <v>1</v>
      </c>
    </row>
    <row r="266" spans="1:16">
      <c r="A266" s="4" t="s">
        <v>680</v>
      </c>
      <c r="B266" t="s">
        <v>681</v>
      </c>
      <c r="C266">
        <v>220</v>
      </c>
      <c r="D266">
        <v>5</v>
      </c>
      <c r="E266">
        <f>D266*9</f>
        <v>45</v>
      </c>
      <c r="F266">
        <v>40</v>
      </c>
      <c r="G266">
        <v>4</v>
      </c>
      <c r="H266">
        <v>1600</v>
      </c>
      <c r="I266">
        <v>1</v>
      </c>
      <c r="J266" t="s">
        <v>127</v>
      </c>
      <c r="K266">
        <v>7</v>
      </c>
      <c r="L266">
        <v>1</v>
      </c>
      <c r="M266" t="str">
        <f>VLOOKUP(L266,legend!$A$7:$B$11,2)</f>
        <v>Instant Food</v>
      </c>
      <c r="N266">
        <f>VLOOKUP(L266,product_summary!$A$2:$G$9,5)</f>
        <v>0</v>
      </c>
      <c r="O266">
        <f>VLOOKUP(L266,product_summary!$A$2:$G$9,6)</f>
        <v>1</v>
      </c>
      <c r="P266">
        <f>VLOOKUP(L266,product_summary!$A$2:$G$9,7)</f>
        <v>1</v>
      </c>
    </row>
    <row r="267" spans="1:16">
      <c r="A267" s="4" t="s">
        <v>682</v>
      </c>
      <c r="B267" t="s">
        <v>683</v>
      </c>
      <c r="C267">
        <v>210</v>
      </c>
      <c r="D267">
        <v>5</v>
      </c>
      <c r="E267">
        <f>D267*9</f>
        <v>45</v>
      </c>
      <c r="F267">
        <v>39</v>
      </c>
      <c r="G267">
        <v>4</v>
      </c>
      <c r="H267">
        <v>1600</v>
      </c>
      <c r="I267">
        <v>1</v>
      </c>
      <c r="J267" t="s">
        <v>127</v>
      </c>
      <c r="K267">
        <v>7</v>
      </c>
      <c r="L267">
        <v>1</v>
      </c>
      <c r="M267" t="str">
        <f>VLOOKUP(L267,legend!$A$7:$B$11,2)</f>
        <v>Instant Food</v>
      </c>
      <c r="N267">
        <f>VLOOKUP(L267,product_summary!$A$2:$G$9,5)</f>
        <v>0</v>
      </c>
      <c r="O267">
        <f>VLOOKUP(L267,product_summary!$A$2:$G$9,6)</f>
        <v>1</v>
      </c>
      <c r="P267">
        <f>VLOOKUP(L267,product_summary!$A$2:$G$9,7)</f>
        <v>1</v>
      </c>
    </row>
    <row r="268" spans="1:16">
      <c r="A268" s="4" t="s">
        <v>684</v>
      </c>
      <c r="B268" t="s">
        <v>685</v>
      </c>
      <c r="C268">
        <v>280</v>
      </c>
      <c r="D268">
        <v>13</v>
      </c>
      <c r="E268">
        <f>D268*9</f>
        <v>117</v>
      </c>
      <c r="F268">
        <v>34</v>
      </c>
      <c r="G268">
        <v>6</v>
      </c>
      <c r="H268">
        <v>1020</v>
      </c>
      <c r="I268">
        <v>1</v>
      </c>
      <c r="J268" t="s">
        <v>127</v>
      </c>
      <c r="K268">
        <v>7</v>
      </c>
      <c r="L268">
        <v>1</v>
      </c>
      <c r="M268" t="str">
        <f>VLOOKUP(L268,legend!$A$7:$B$11,2)</f>
        <v>Instant Food</v>
      </c>
      <c r="N268">
        <f>VLOOKUP(L268,product_summary!$A$2:$G$9,5)</f>
        <v>0</v>
      </c>
      <c r="O268">
        <f>VLOOKUP(L268,product_summary!$A$2:$G$9,6)</f>
        <v>1</v>
      </c>
      <c r="P268">
        <f>VLOOKUP(L268,product_summary!$A$2:$G$9,7)</f>
        <v>1</v>
      </c>
    </row>
    <row r="269" spans="1:16">
      <c r="A269" s="4" t="s">
        <v>686</v>
      </c>
      <c r="B269" t="s">
        <v>687</v>
      </c>
      <c r="C269">
        <v>250</v>
      </c>
      <c r="D269">
        <v>12</v>
      </c>
      <c r="E269">
        <f>D269*9</f>
        <v>108</v>
      </c>
      <c r="F269">
        <v>29</v>
      </c>
      <c r="G269">
        <v>4</v>
      </c>
      <c r="H269">
        <v>115</v>
      </c>
      <c r="I269">
        <v>1</v>
      </c>
      <c r="J269" t="s">
        <v>688</v>
      </c>
      <c r="K269">
        <v>30</v>
      </c>
      <c r="L269">
        <v>4</v>
      </c>
      <c r="M269" t="str">
        <f>VLOOKUP(L269,legend!$A$7:$B$11,2)</f>
        <v>Snack</v>
      </c>
      <c r="N269">
        <f>VLOOKUP(L269,product_summary!$A$2:$G$9,5)</f>
        <v>0</v>
      </c>
      <c r="O269">
        <f>VLOOKUP(L269,product_summary!$A$2:$G$9,6)</f>
        <v>1</v>
      </c>
      <c r="P269">
        <f>VLOOKUP(L269,product_summary!$A$2:$G$9,7)</f>
        <v>1</v>
      </c>
    </row>
    <row r="270" spans="1:16">
      <c r="A270" s="4" t="s">
        <v>689</v>
      </c>
      <c r="B270" t="s">
        <v>690</v>
      </c>
      <c r="C270">
        <v>360</v>
      </c>
      <c r="D270">
        <v>18</v>
      </c>
      <c r="E270">
        <f>D270*9</f>
        <v>162</v>
      </c>
      <c r="F270">
        <v>36</v>
      </c>
      <c r="G270">
        <v>12</v>
      </c>
      <c r="H270">
        <v>400</v>
      </c>
      <c r="I270">
        <v>1</v>
      </c>
      <c r="J270" t="s">
        <v>379</v>
      </c>
      <c r="K270">
        <v>20</v>
      </c>
      <c r="L270">
        <v>4</v>
      </c>
      <c r="M270" t="str">
        <f>VLOOKUP(L270,legend!$A$7:$B$11,2)</f>
        <v>Snack</v>
      </c>
      <c r="N270">
        <f>VLOOKUP(L270,product_summary!$A$2:$G$9,5)</f>
        <v>0</v>
      </c>
      <c r="O270">
        <f>VLOOKUP(L270,product_summary!$A$2:$G$9,6)</f>
        <v>1</v>
      </c>
      <c r="P270">
        <f>VLOOKUP(L270,product_summary!$A$2:$G$9,7)</f>
        <v>1</v>
      </c>
    </row>
    <row r="271" spans="1:16">
      <c r="A271" s="4" t="s">
        <v>691</v>
      </c>
      <c r="B271" t="s">
        <v>692</v>
      </c>
      <c r="C271">
        <v>120</v>
      </c>
      <c r="D271">
        <v>0</v>
      </c>
      <c r="E271">
        <f>D271*9</f>
        <v>0</v>
      </c>
      <c r="F271">
        <v>29</v>
      </c>
      <c r="G271">
        <v>0</v>
      </c>
      <c r="H271">
        <v>290</v>
      </c>
      <c r="I271">
        <v>1</v>
      </c>
      <c r="J271" t="s">
        <v>18</v>
      </c>
      <c r="K271">
        <v>12</v>
      </c>
      <c r="L271">
        <v>3</v>
      </c>
      <c r="M271" t="str">
        <f>VLOOKUP(L271,legend!$A$7:$B$11,2)</f>
        <v>Beverage</v>
      </c>
      <c r="N271">
        <f>VLOOKUP(L271,product_summary!$A$2:$G$9,5)</f>
        <v>1</v>
      </c>
      <c r="O271">
        <f>VLOOKUP(L271,product_summary!$A$2:$G$9,6)</f>
        <v>1</v>
      </c>
      <c r="P271">
        <f>VLOOKUP(L271,product_summary!$A$2:$G$9,7)</f>
        <v>1</v>
      </c>
    </row>
    <row r="272" spans="1:16">
      <c r="A272" s="4" t="s">
        <v>693</v>
      </c>
      <c r="B272" t="s">
        <v>694</v>
      </c>
      <c r="C272">
        <v>190</v>
      </c>
      <c r="D272">
        <v>12</v>
      </c>
      <c r="E272">
        <f>D272*9</f>
        <v>108</v>
      </c>
      <c r="F272">
        <v>9</v>
      </c>
      <c r="G272">
        <v>12</v>
      </c>
      <c r="H272">
        <v>390</v>
      </c>
      <c r="I272">
        <v>1</v>
      </c>
      <c r="J272" t="s">
        <v>695</v>
      </c>
      <c r="K272">
        <v>29</v>
      </c>
      <c r="L272">
        <v>2</v>
      </c>
      <c r="M272" t="str">
        <f>VLOOKUP(L272,legend!$A$7:$B$11,2)</f>
        <v>Appetizer</v>
      </c>
      <c r="N272">
        <f>VLOOKUP(L272,product_summary!$A$2:$G$9,5)</f>
        <v>1</v>
      </c>
      <c r="O272">
        <f>VLOOKUP(L272,product_summary!$A$2:$G$9,6)</f>
        <v>1</v>
      </c>
      <c r="P272">
        <f>VLOOKUP(L272,product_summary!$A$2:$G$9,7)</f>
        <v>0</v>
      </c>
    </row>
    <row r="273" spans="1:16">
      <c r="A273" s="4" t="s">
        <v>696</v>
      </c>
      <c r="B273" t="s">
        <v>697</v>
      </c>
      <c r="C273">
        <v>110</v>
      </c>
      <c r="D273">
        <v>3</v>
      </c>
      <c r="E273">
        <f>D273*9</f>
        <v>27</v>
      </c>
      <c r="F273">
        <v>2</v>
      </c>
      <c r="G273">
        <v>21</v>
      </c>
      <c r="H273">
        <v>430</v>
      </c>
      <c r="I273">
        <v>1</v>
      </c>
      <c r="J273" t="s">
        <v>698</v>
      </c>
      <c r="K273">
        <v>40</v>
      </c>
      <c r="L273">
        <v>1</v>
      </c>
      <c r="M273" t="str">
        <f>VLOOKUP(L273,legend!$A$7:$B$11,2)</f>
        <v>Instant Food</v>
      </c>
      <c r="N273">
        <f>VLOOKUP(L273,product_summary!$A$2:$G$9,5)</f>
        <v>0</v>
      </c>
      <c r="O273">
        <f>VLOOKUP(L273,product_summary!$A$2:$G$9,6)</f>
        <v>1</v>
      </c>
      <c r="P273">
        <f>VLOOKUP(L273,product_summary!$A$2:$G$9,7)</f>
        <v>1</v>
      </c>
    </row>
    <row r="274" spans="1:16">
      <c r="A274" s="4" t="s">
        <v>699</v>
      </c>
      <c r="B274" t="s">
        <v>700</v>
      </c>
      <c r="C274">
        <v>200</v>
      </c>
      <c r="D274">
        <v>12</v>
      </c>
      <c r="E274">
        <f>D274*9</f>
        <v>108</v>
      </c>
      <c r="F274">
        <v>4</v>
      </c>
      <c r="G274">
        <v>20</v>
      </c>
      <c r="H274">
        <v>230</v>
      </c>
      <c r="I274">
        <v>1</v>
      </c>
      <c r="J274" t="s">
        <v>199</v>
      </c>
      <c r="K274">
        <v>18</v>
      </c>
      <c r="L274">
        <v>1</v>
      </c>
      <c r="M274" t="str">
        <f>VLOOKUP(L274,legend!$A$7:$B$11,2)</f>
        <v>Instant Food</v>
      </c>
      <c r="N274">
        <f>VLOOKUP(L274,product_summary!$A$2:$G$9,5)</f>
        <v>0</v>
      </c>
      <c r="O274">
        <f>VLOOKUP(L274,product_summary!$A$2:$G$9,6)</f>
        <v>1</v>
      </c>
      <c r="P274">
        <f>VLOOKUP(L274,product_summary!$A$2:$G$9,7)</f>
        <v>1</v>
      </c>
    </row>
    <row r="275" spans="1:16">
      <c r="A275" s="4" t="s">
        <v>701</v>
      </c>
      <c r="B275" t="s">
        <v>702</v>
      </c>
      <c r="C275">
        <v>0</v>
      </c>
      <c r="D275">
        <v>0</v>
      </c>
      <c r="E275">
        <f>D275*9</f>
        <v>0</v>
      </c>
      <c r="F275">
        <v>0</v>
      </c>
      <c r="G275">
        <v>0</v>
      </c>
      <c r="H275">
        <v>70</v>
      </c>
      <c r="I275">
        <v>1</v>
      </c>
      <c r="J275" t="s">
        <v>703</v>
      </c>
      <c r="K275">
        <v>16</v>
      </c>
      <c r="L275">
        <v>3</v>
      </c>
      <c r="M275" t="str">
        <f>VLOOKUP(L275,legend!$A$7:$B$11,2)</f>
        <v>Beverage</v>
      </c>
      <c r="N275">
        <f>VLOOKUP(L275,product_summary!$A$2:$G$9,5)</f>
        <v>1</v>
      </c>
      <c r="O275">
        <f>VLOOKUP(L275,product_summary!$A$2:$G$9,6)</f>
        <v>1</v>
      </c>
      <c r="P275">
        <f>VLOOKUP(L275,product_summary!$A$2:$G$9,7)</f>
        <v>1</v>
      </c>
    </row>
    <row r="276" spans="1:16">
      <c r="A276" s="4" t="s">
        <v>704</v>
      </c>
      <c r="B276" t="s">
        <v>705</v>
      </c>
      <c r="C276">
        <v>0</v>
      </c>
      <c r="D276">
        <v>0</v>
      </c>
      <c r="E276">
        <f>D276*9</f>
        <v>0</v>
      </c>
      <c r="F276">
        <v>0</v>
      </c>
      <c r="G276">
        <v>0</v>
      </c>
      <c r="H276">
        <v>105</v>
      </c>
      <c r="I276">
        <v>1</v>
      </c>
      <c r="J276" t="s">
        <v>703</v>
      </c>
      <c r="K276">
        <v>16</v>
      </c>
      <c r="L276">
        <v>3</v>
      </c>
      <c r="M276" t="str">
        <f>VLOOKUP(L276,legend!$A$7:$B$11,2)</f>
        <v>Beverage</v>
      </c>
      <c r="N276">
        <f>VLOOKUP(L276,product_summary!$A$2:$G$9,5)</f>
        <v>1</v>
      </c>
      <c r="O276">
        <f>VLOOKUP(L276,product_summary!$A$2:$G$9,6)</f>
        <v>1</v>
      </c>
      <c r="P276">
        <f>VLOOKUP(L276,product_summary!$A$2:$G$9,7)</f>
        <v>1</v>
      </c>
    </row>
    <row r="277" spans="1:16">
      <c r="A277" s="4" t="s">
        <v>706</v>
      </c>
      <c r="B277" t="s">
        <v>707</v>
      </c>
      <c r="C277">
        <v>100</v>
      </c>
      <c r="D277">
        <v>1</v>
      </c>
      <c r="E277">
        <f>D277*9</f>
        <v>9</v>
      </c>
      <c r="F277">
        <v>2</v>
      </c>
      <c r="G277">
        <v>20</v>
      </c>
      <c r="H277">
        <v>430</v>
      </c>
      <c r="I277">
        <v>1</v>
      </c>
      <c r="J277" t="s">
        <v>708</v>
      </c>
      <c r="K277">
        <v>40</v>
      </c>
      <c r="L277">
        <v>2</v>
      </c>
      <c r="M277" t="str">
        <f>VLOOKUP(L277,legend!$A$7:$B$11,2)</f>
        <v>Appetizer</v>
      </c>
      <c r="N277">
        <f>VLOOKUP(L277,product_summary!$A$2:$G$9,5)</f>
        <v>1</v>
      </c>
      <c r="O277">
        <f>VLOOKUP(L277,product_summary!$A$2:$G$9,6)</f>
        <v>1</v>
      </c>
      <c r="P277">
        <f>VLOOKUP(L277,product_summary!$A$2:$G$9,7)</f>
        <v>0</v>
      </c>
    </row>
    <row r="278" spans="1:16">
      <c r="A278" s="4" t="s">
        <v>709</v>
      </c>
      <c r="B278" t="s">
        <v>710</v>
      </c>
      <c r="C278">
        <v>80</v>
      </c>
      <c r="D278">
        <v>1</v>
      </c>
      <c r="E278">
        <f>D278*9</f>
        <v>9</v>
      </c>
      <c r="F278">
        <v>2</v>
      </c>
      <c r="G278">
        <v>17</v>
      </c>
      <c r="H278">
        <v>420</v>
      </c>
      <c r="I278">
        <v>1</v>
      </c>
      <c r="J278" t="s">
        <v>708</v>
      </c>
      <c r="K278">
        <v>40</v>
      </c>
      <c r="L278">
        <v>2</v>
      </c>
      <c r="M278" t="str">
        <f>VLOOKUP(L278,legend!$A$7:$B$11,2)</f>
        <v>Appetizer</v>
      </c>
      <c r="N278">
        <f>VLOOKUP(L278,product_summary!$A$2:$G$9,5)</f>
        <v>1</v>
      </c>
      <c r="O278">
        <f>VLOOKUP(L278,product_summary!$A$2:$G$9,6)</f>
        <v>1</v>
      </c>
      <c r="P278">
        <f>VLOOKUP(L278,product_summary!$A$2:$G$9,7)</f>
        <v>0</v>
      </c>
    </row>
    <row r="279" spans="1:16">
      <c r="A279" s="4" t="s">
        <v>711</v>
      </c>
      <c r="B279" t="s">
        <v>712</v>
      </c>
      <c r="C279">
        <v>100</v>
      </c>
      <c r="D279">
        <v>2</v>
      </c>
      <c r="E279">
        <f>D279*9</f>
        <v>18</v>
      </c>
      <c r="F279">
        <v>2</v>
      </c>
      <c r="G279">
        <v>20</v>
      </c>
      <c r="H279">
        <v>450</v>
      </c>
      <c r="I279">
        <v>1</v>
      </c>
      <c r="J279" t="s">
        <v>708</v>
      </c>
      <c r="K279">
        <v>40</v>
      </c>
      <c r="L279">
        <v>2</v>
      </c>
      <c r="M279" t="str">
        <f>VLOOKUP(L279,legend!$A$7:$B$11,2)</f>
        <v>Appetizer</v>
      </c>
      <c r="N279">
        <f>VLOOKUP(L279,product_summary!$A$2:$G$9,5)</f>
        <v>1</v>
      </c>
      <c r="O279">
        <f>VLOOKUP(L279,product_summary!$A$2:$G$9,6)</f>
        <v>1</v>
      </c>
      <c r="P279">
        <f>VLOOKUP(L279,product_summary!$A$2:$G$9,7)</f>
        <v>0</v>
      </c>
    </row>
    <row r="280" spans="1:16">
      <c r="A280" s="4" t="s">
        <v>713</v>
      </c>
      <c r="B280" t="s">
        <v>714</v>
      </c>
      <c r="C280">
        <v>1020</v>
      </c>
      <c r="D280">
        <v>48</v>
      </c>
      <c r="E280">
        <f>D280*9</f>
        <v>432</v>
      </c>
      <c r="F280">
        <v>132</v>
      </c>
      <c r="G280">
        <v>18</v>
      </c>
      <c r="H280">
        <v>48</v>
      </c>
      <c r="I280">
        <v>1</v>
      </c>
      <c r="J280" t="s">
        <v>715</v>
      </c>
      <c r="K280">
        <v>31</v>
      </c>
      <c r="L280">
        <v>4</v>
      </c>
      <c r="M280" t="str">
        <f>VLOOKUP(L280,legend!$A$7:$B$11,2)</f>
        <v>Snack</v>
      </c>
      <c r="N280">
        <f>VLOOKUP(L280,product_summary!$A$2:$G$9,5)</f>
        <v>0</v>
      </c>
      <c r="O280">
        <f>VLOOKUP(L280,product_summary!$A$2:$G$9,6)</f>
        <v>1</v>
      </c>
      <c r="P280">
        <f>VLOOKUP(L280,product_summary!$A$2:$G$9,7)</f>
        <v>1</v>
      </c>
    </row>
    <row r="281" spans="1:16">
      <c r="A281" s="4" t="s">
        <v>716</v>
      </c>
      <c r="B281" t="s">
        <v>717</v>
      </c>
      <c r="C281">
        <v>330</v>
      </c>
      <c r="D281">
        <v>12</v>
      </c>
      <c r="E281">
        <f>D281*9</f>
        <v>108</v>
      </c>
      <c r="F281">
        <v>54</v>
      </c>
      <c r="G281">
        <v>2</v>
      </c>
      <c r="H281">
        <v>200</v>
      </c>
      <c r="I281">
        <v>1</v>
      </c>
      <c r="J281" t="s">
        <v>718</v>
      </c>
      <c r="K281">
        <v>20</v>
      </c>
      <c r="L281">
        <v>4</v>
      </c>
      <c r="M281" t="str">
        <f>VLOOKUP(L281,legend!$A$7:$B$11,2)</f>
        <v>Snack</v>
      </c>
      <c r="N281">
        <f>VLOOKUP(L281,product_summary!$A$2:$G$9,5)</f>
        <v>0</v>
      </c>
      <c r="O281">
        <f>VLOOKUP(L281,product_summary!$A$2:$G$9,6)</f>
        <v>1</v>
      </c>
      <c r="P281">
        <f>VLOOKUP(L281,product_summary!$A$2:$G$9,7)</f>
        <v>1</v>
      </c>
    </row>
    <row r="282" spans="1:16">
      <c r="A282" s="4" t="s">
        <v>719</v>
      </c>
      <c r="B282" t="s">
        <v>720</v>
      </c>
      <c r="C282">
        <v>70</v>
      </c>
      <c r="D282">
        <v>0</v>
      </c>
      <c r="E282">
        <f>D282*9</f>
        <v>0</v>
      </c>
      <c r="F282">
        <v>18</v>
      </c>
      <c r="G282">
        <v>0</v>
      </c>
      <c r="H282">
        <v>0</v>
      </c>
      <c r="I282">
        <v>1</v>
      </c>
      <c r="J282" t="s">
        <v>721</v>
      </c>
      <c r="K282">
        <v>20</v>
      </c>
      <c r="L282">
        <v>3</v>
      </c>
      <c r="M282" t="str">
        <f>VLOOKUP(L282,legend!$A$7:$B$11,2)</f>
        <v>Beverage</v>
      </c>
      <c r="N282">
        <f>VLOOKUP(L282,product_summary!$A$2:$G$9,5)</f>
        <v>1</v>
      </c>
      <c r="O282">
        <f>VLOOKUP(L282,product_summary!$A$2:$G$9,6)</f>
        <v>1</v>
      </c>
      <c r="P282">
        <f>VLOOKUP(L282,product_summary!$A$2:$G$9,7)</f>
        <v>1</v>
      </c>
    </row>
    <row r="283" spans="1:16">
      <c r="A283" s="4" t="s">
        <v>722</v>
      </c>
      <c r="B283" t="s">
        <v>723</v>
      </c>
      <c r="C283">
        <v>60</v>
      </c>
      <c r="D283">
        <v>0</v>
      </c>
      <c r="E283">
        <f>D283*9</f>
        <v>0</v>
      </c>
      <c r="F283">
        <v>16</v>
      </c>
      <c r="G283">
        <v>0</v>
      </c>
      <c r="H283">
        <v>0</v>
      </c>
      <c r="I283">
        <v>1</v>
      </c>
      <c r="J283" t="s">
        <v>724</v>
      </c>
      <c r="K283">
        <v>20</v>
      </c>
      <c r="L283">
        <v>3</v>
      </c>
      <c r="M283" t="str">
        <f>VLOOKUP(L283,legend!$A$7:$B$11,2)</f>
        <v>Beverage</v>
      </c>
      <c r="N283">
        <f>VLOOKUP(L283,product_summary!$A$2:$G$9,5)</f>
        <v>1</v>
      </c>
      <c r="O283">
        <f>VLOOKUP(L283,product_summary!$A$2:$G$9,6)</f>
        <v>1</v>
      </c>
      <c r="P283">
        <f>VLOOKUP(L283,product_summary!$A$2:$G$9,7)</f>
        <v>1</v>
      </c>
    </row>
    <row r="284" spans="1:16">
      <c r="A284" s="4" t="s">
        <v>725</v>
      </c>
      <c r="B284" t="s">
        <v>726</v>
      </c>
      <c r="C284">
        <v>0</v>
      </c>
      <c r="D284">
        <v>0</v>
      </c>
      <c r="E284">
        <f>D284*9</f>
        <v>0</v>
      </c>
      <c r="F284">
        <v>0</v>
      </c>
      <c r="G284">
        <v>0</v>
      </c>
      <c r="H284">
        <v>60</v>
      </c>
      <c r="I284">
        <v>1</v>
      </c>
      <c r="J284" t="s">
        <v>307</v>
      </c>
      <c r="K284">
        <v>30</v>
      </c>
      <c r="L284">
        <v>3</v>
      </c>
      <c r="M284" t="str">
        <f>VLOOKUP(L284,legend!$A$7:$B$11,2)</f>
        <v>Beverage</v>
      </c>
      <c r="N284">
        <f>VLOOKUP(L284,product_summary!$A$2:$G$9,5)</f>
        <v>1</v>
      </c>
      <c r="O284">
        <f>VLOOKUP(L284,product_summary!$A$2:$G$9,6)</f>
        <v>1</v>
      </c>
      <c r="P284">
        <f>VLOOKUP(L284,product_summary!$A$2:$G$9,7)</f>
        <v>1</v>
      </c>
    </row>
    <row r="285" spans="1:16">
      <c r="A285" s="4" t="s">
        <v>727</v>
      </c>
      <c r="B285" t="s">
        <v>728</v>
      </c>
      <c r="C285">
        <v>120</v>
      </c>
      <c r="D285">
        <v>0</v>
      </c>
      <c r="E285">
        <f>D285*9</f>
        <v>0</v>
      </c>
      <c r="F285">
        <v>29</v>
      </c>
      <c r="G285">
        <v>0</v>
      </c>
      <c r="H285">
        <v>230</v>
      </c>
      <c r="I285">
        <v>1</v>
      </c>
      <c r="J285" t="s">
        <v>18</v>
      </c>
      <c r="K285">
        <v>10</v>
      </c>
      <c r="L285">
        <v>3</v>
      </c>
      <c r="M285" t="str">
        <f>VLOOKUP(L285,legend!$A$7:$B$11,2)</f>
        <v>Beverage</v>
      </c>
      <c r="N285">
        <f>VLOOKUP(L285,product_summary!$A$2:$G$9,5)</f>
        <v>1</v>
      </c>
      <c r="O285">
        <f>VLOOKUP(L285,product_summary!$A$2:$G$9,6)</f>
        <v>1</v>
      </c>
      <c r="P285">
        <f>VLOOKUP(L285,product_summary!$A$2:$G$9,7)</f>
        <v>1</v>
      </c>
    </row>
    <row r="286" spans="1:16">
      <c r="A286" s="4" t="s">
        <v>729</v>
      </c>
      <c r="B286" t="s">
        <v>730</v>
      </c>
      <c r="C286">
        <v>190</v>
      </c>
      <c r="D286">
        <v>8</v>
      </c>
      <c r="E286">
        <f>D286*9</f>
        <v>72</v>
      </c>
      <c r="F286">
        <v>28</v>
      </c>
      <c r="G286">
        <v>2</v>
      </c>
      <c r="H286">
        <v>25</v>
      </c>
      <c r="I286">
        <v>1</v>
      </c>
      <c r="J286" t="s">
        <v>43</v>
      </c>
      <c r="K286">
        <v>29</v>
      </c>
      <c r="L286">
        <v>4</v>
      </c>
      <c r="M286" t="str">
        <f>VLOOKUP(L286,legend!$A$7:$B$11,2)</f>
        <v>Snack</v>
      </c>
      <c r="N286">
        <f>VLOOKUP(L286,product_summary!$A$2:$G$9,5)</f>
        <v>0</v>
      </c>
      <c r="O286">
        <f>VLOOKUP(L286,product_summary!$A$2:$G$9,6)</f>
        <v>1</v>
      </c>
      <c r="P286">
        <f>VLOOKUP(L286,product_summary!$A$2:$G$9,7)</f>
        <v>1</v>
      </c>
    </row>
    <row r="287" spans="1:16">
      <c r="A287" s="4" t="s">
        <v>731</v>
      </c>
      <c r="B287" t="s">
        <v>732</v>
      </c>
      <c r="C287">
        <v>140</v>
      </c>
      <c r="D287">
        <v>6</v>
      </c>
      <c r="E287">
        <f>D287*9</f>
        <v>54</v>
      </c>
      <c r="F287">
        <v>20</v>
      </c>
      <c r="G287">
        <v>1</v>
      </c>
      <c r="H287">
        <v>310</v>
      </c>
      <c r="I287">
        <v>1</v>
      </c>
      <c r="J287" t="s">
        <v>733</v>
      </c>
      <c r="K287">
        <v>6</v>
      </c>
      <c r="L287">
        <v>4</v>
      </c>
      <c r="M287" t="str">
        <f>VLOOKUP(L287,legend!$A$7:$B$11,2)</f>
        <v>Snack</v>
      </c>
      <c r="N287">
        <f>VLOOKUP(L287,product_summary!$A$2:$G$9,5)</f>
        <v>0</v>
      </c>
      <c r="O287">
        <f>VLOOKUP(L287,product_summary!$A$2:$G$9,6)</f>
        <v>1</v>
      </c>
      <c r="P287">
        <f>VLOOKUP(L287,product_summary!$A$2:$G$9,7)</f>
        <v>1</v>
      </c>
    </row>
    <row r="288" spans="1:16">
      <c r="A288" s="4" t="s">
        <v>734</v>
      </c>
      <c r="B288" t="s">
        <v>735</v>
      </c>
      <c r="C288">
        <v>0</v>
      </c>
      <c r="D288">
        <v>0</v>
      </c>
      <c r="E288">
        <f>D288*9</f>
        <v>0</v>
      </c>
      <c r="F288">
        <v>0</v>
      </c>
      <c r="G288">
        <v>0</v>
      </c>
      <c r="H288">
        <v>35</v>
      </c>
      <c r="I288">
        <v>1</v>
      </c>
      <c r="J288" t="s">
        <v>307</v>
      </c>
      <c r="K288">
        <v>30</v>
      </c>
      <c r="L288">
        <v>3</v>
      </c>
      <c r="M288" t="str">
        <f>VLOOKUP(L288,legend!$A$7:$B$11,2)</f>
        <v>Beverage</v>
      </c>
      <c r="N288">
        <f>VLOOKUP(L288,product_summary!$A$2:$G$9,5)</f>
        <v>1</v>
      </c>
      <c r="O288">
        <f>VLOOKUP(L288,product_summary!$A$2:$G$9,6)</f>
        <v>1</v>
      </c>
      <c r="P288">
        <f>VLOOKUP(L288,product_summary!$A$2:$G$9,7)</f>
        <v>1</v>
      </c>
    </row>
    <row r="289" spans="1:16">
      <c r="A289" s="4" t="s">
        <v>736</v>
      </c>
      <c r="B289" t="s">
        <v>737</v>
      </c>
      <c r="C289">
        <v>90</v>
      </c>
      <c r="D289">
        <v>0</v>
      </c>
      <c r="E289">
        <f>D289*9</f>
        <v>0</v>
      </c>
      <c r="F289">
        <v>23</v>
      </c>
      <c r="G289">
        <v>0</v>
      </c>
      <c r="H289">
        <v>25</v>
      </c>
      <c r="I289">
        <v>1</v>
      </c>
      <c r="J289" t="s">
        <v>738</v>
      </c>
      <c r="K289">
        <v>20</v>
      </c>
      <c r="L289">
        <v>3</v>
      </c>
      <c r="M289" t="str">
        <f>VLOOKUP(L289,legend!$A$7:$B$11,2)</f>
        <v>Beverage</v>
      </c>
      <c r="N289">
        <f>VLOOKUP(L289,product_summary!$A$2:$G$9,5)</f>
        <v>1</v>
      </c>
      <c r="O289">
        <f>VLOOKUP(L289,product_summary!$A$2:$G$9,6)</f>
        <v>1</v>
      </c>
      <c r="P289">
        <f>VLOOKUP(L289,product_summary!$A$2:$G$9,7)</f>
        <v>1</v>
      </c>
    </row>
    <row r="290" spans="1:16">
      <c r="A290" s="4" t="s">
        <v>739</v>
      </c>
      <c r="B290" t="s">
        <v>740</v>
      </c>
      <c r="C290">
        <v>50</v>
      </c>
      <c r="D290">
        <v>0</v>
      </c>
      <c r="E290">
        <f>D290*9</f>
        <v>0</v>
      </c>
      <c r="F290">
        <v>13</v>
      </c>
      <c r="G290">
        <v>0</v>
      </c>
      <c r="H290">
        <v>40</v>
      </c>
      <c r="I290">
        <v>1</v>
      </c>
      <c r="J290" t="s">
        <v>741</v>
      </c>
      <c r="K290">
        <v>20</v>
      </c>
      <c r="L290">
        <v>3</v>
      </c>
      <c r="M290" t="str">
        <f>VLOOKUP(L290,legend!$A$7:$B$11,2)</f>
        <v>Beverage</v>
      </c>
      <c r="N290">
        <f>VLOOKUP(L290,product_summary!$A$2:$G$9,5)</f>
        <v>1</v>
      </c>
      <c r="O290">
        <f>VLOOKUP(L290,product_summary!$A$2:$G$9,6)</f>
        <v>1</v>
      </c>
      <c r="P290">
        <f>VLOOKUP(L290,product_summary!$A$2:$G$9,7)</f>
        <v>1</v>
      </c>
    </row>
    <row r="291" spans="1:16">
      <c r="A291" s="4" t="s">
        <v>742</v>
      </c>
      <c r="B291" t="s">
        <v>743</v>
      </c>
      <c r="C291">
        <v>0</v>
      </c>
      <c r="D291">
        <v>0</v>
      </c>
      <c r="E291">
        <f>D291*9</f>
        <v>0</v>
      </c>
      <c r="F291">
        <v>0</v>
      </c>
      <c r="G291">
        <v>0</v>
      </c>
      <c r="H291">
        <v>80</v>
      </c>
      <c r="I291">
        <v>1</v>
      </c>
      <c r="J291" t="s">
        <v>741</v>
      </c>
      <c r="K291">
        <v>30</v>
      </c>
      <c r="L291">
        <v>3</v>
      </c>
      <c r="M291" t="str">
        <f>VLOOKUP(L291,legend!$A$7:$B$11,2)</f>
        <v>Beverage</v>
      </c>
      <c r="N291">
        <f>VLOOKUP(L291,product_summary!$A$2:$G$9,5)</f>
        <v>1</v>
      </c>
      <c r="O291">
        <f>VLOOKUP(L291,product_summary!$A$2:$G$9,6)</f>
        <v>1</v>
      </c>
      <c r="P291">
        <f>VLOOKUP(L291,product_summary!$A$2:$G$9,7)</f>
        <v>1</v>
      </c>
    </row>
    <row r="292" spans="1:16">
      <c r="A292" s="4" t="s">
        <v>744</v>
      </c>
      <c r="B292" t="s">
        <v>745</v>
      </c>
      <c r="C292">
        <v>15</v>
      </c>
      <c r="D292">
        <v>0</v>
      </c>
      <c r="E292">
        <f>D292*9</f>
        <v>0</v>
      </c>
      <c r="F292">
        <v>4</v>
      </c>
      <c r="G292">
        <v>0</v>
      </c>
      <c r="H292">
        <v>40</v>
      </c>
      <c r="I292">
        <v>1</v>
      </c>
      <c r="J292" t="s">
        <v>741</v>
      </c>
      <c r="K292">
        <v>30</v>
      </c>
      <c r="L292">
        <v>3</v>
      </c>
      <c r="M292" t="str">
        <f>VLOOKUP(L292,legend!$A$7:$B$11,2)</f>
        <v>Beverage</v>
      </c>
      <c r="N292">
        <f>VLOOKUP(L292,product_summary!$A$2:$G$9,5)</f>
        <v>1</v>
      </c>
      <c r="O292">
        <f>VLOOKUP(L292,product_summary!$A$2:$G$9,6)</f>
        <v>1</v>
      </c>
      <c r="P292">
        <f>VLOOKUP(L292,product_summary!$A$2:$G$9,7)</f>
        <v>1</v>
      </c>
    </row>
    <row r="293" spans="1:16">
      <c r="A293" s="4" t="s">
        <v>746</v>
      </c>
      <c r="B293" t="s">
        <v>747</v>
      </c>
      <c r="C293">
        <v>180</v>
      </c>
      <c r="D293">
        <v>7</v>
      </c>
      <c r="E293">
        <f>D293*9</f>
        <v>63</v>
      </c>
      <c r="F293">
        <v>27</v>
      </c>
      <c r="G293">
        <v>3</v>
      </c>
      <c r="H293">
        <v>95</v>
      </c>
      <c r="I293">
        <v>1</v>
      </c>
      <c r="J293" t="s">
        <v>748</v>
      </c>
      <c r="K293">
        <v>30</v>
      </c>
      <c r="L293">
        <v>4</v>
      </c>
      <c r="M293" t="str">
        <f>VLOOKUP(L293,legend!$A$7:$B$11,2)</f>
        <v>Snack</v>
      </c>
      <c r="N293">
        <f>VLOOKUP(L293,product_summary!$A$2:$G$9,5)</f>
        <v>0</v>
      </c>
      <c r="O293">
        <f>VLOOKUP(L293,product_summary!$A$2:$G$9,6)</f>
        <v>1</v>
      </c>
      <c r="P293">
        <f>VLOOKUP(L293,product_summary!$A$2:$G$9,7)</f>
        <v>1</v>
      </c>
    </row>
    <row r="294" spans="1:16">
      <c r="A294" s="4" t="s">
        <v>749</v>
      </c>
      <c r="B294" t="s">
        <v>750</v>
      </c>
      <c r="C294">
        <v>140</v>
      </c>
      <c r="D294">
        <v>5</v>
      </c>
      <c r="E294">
        <f>D294*9</f>
        <v>45</v>
      </c>
      <c r="F294">
        <v>21</v>
      </c>
      <c r="G294">
        <v>2</v>
      </c>
      <c r="H294">
        <v>270</v>
      </c>
      <c r="I294">
        <v>1</v>
      </c>
      <c r="J294" t="s">
        <v>751</v>
      </c>
      <c r="K294">
        <v>10</v>
      </c>
      <c r="L294">
        <v>4</v>
      </c>
      <c r="M294" t="str">
        <f>VLOOKUP(L294,legend!$A$7:$B$11,2)</f>
        <v>Snack</v>
      </c>
      <c r="N294">
        <f>VLOOKUP(L294,product_summary!$A$2:$G$9,5)</f>
        <v>0</v>
      </c>
      <c r="O294">
        <f>VLOOKUP(L294,product_summary!$A$2:$G$9,6)</f>
        <v>1</v>
      </c>
      <c r="P294">
        <f>VLOOKUP(L294,product_summary!$A$2:$G$9,7)</f>
        <v>1</v>
      </c>
    </row>
    <row r="295" spans="1:16">
      <c r="A295" s="4" t="s">
        <v>752</v>
      </c>
      <c r="B295" t="s">
        <v>753</v>
      </c>
      <c r="C295">
        <v>343</v>
      </c>
      <c r="D295">
        <v>1</v>
      </c>
      <c r="E295">
        <f>D295*9</f>
        <v>9</v>
      </c>
      <c r="F295">
        <v>77</v>
      </c>
      <c r="G295">
        <v>7</v>
      </c>
      <c r="H295">
        <v>0.25</v>
      </c>
      <c r="I295">
        <v>1</v>
      </c>
      <c r="J295" t="s">
        <v>754</v>
      </c>
      <c r="K295">
        <v>34</v>
      </c>
      <c r="L295">
        <v>4</v>
      </c>
      <c r="M295" t="str">
        <f>VLOOKUP(L295,legend!$A$7:$B$11,2)</f>
        <v>Snack</v>
      </c>
      <c r="N295">
        <f>VLOOKUP(L295,product_summary!$A$2:$G$9,5)</f>
        <v>0</v>
      </c>
      <c r="O295">
        <f>VLOOKUP(L295,product_summary!$A$2:$G$9,6)</f>
        <v>1</v>
      </c>
      <c r="P295">
        <f>VLOOKUP(L295,product_summary!$A$2:$G$9,7)</f>
        <v>1</v>
      </c>
    </row>
    <row r="296" spans="1:16">
      <c r="A296" s="4" t="s">
        <v>755</v>
      </c>
      <c r="B296" t="s">
        <v>756</v>
      </c>
      <c r="C296">
        <v>343</v>
      </c>
      <c r="D296">
        <v>1</v>
      </c>
      <c r="E296">
        <f>D296*9</f>
        <v>9</v>
      </c>
      <c r="F296">
        <v>77</v>
      </c>
      <c r="G296">
        <v>7</v>
      </c>
      <c r="H296">
        <v>0</v>
      </c>
      <c r="I296">
        <v>1</v>
      </c>
      <c r="J296" t="s">
        <v>754</v>
      </c>
      <c r="K296">
        <v>34</v>
      </c>
      <c r="L296">
        <v>4</v>
      </c>
      <c r="M296" t="str">
        <f>VLOOKUP(L296,legend!$A$7:$B$11,2)</f>
        <v>Snack</v>
      </c>
      <c r="N296">
        <f>VLOOKUP(L296,product_summary!$A$2:$G$9,5)</f>
        <v>0</v>
      </c>
      <c r="O296">
        <f>VLOOKUP(L296,product_summary!$A$2:$G$9,6)</f>
        <v>1</v>
      </c>
      <c r="P296">
        <f>VLOOKUP(L296,product_summary!$A$2:$G$9,7)</f>
        <v>1</v>
      </c>
    </row>
    <row r="297" spans="1:16">
      <c r="A297" s="4" t="s">
        <v>757</v>
      </c>
      <c r="B297" t="s">
        <v>758</v>
      </c>
      <c r="C297">
        <v>210</v>
      </c>
      <c r="D297">
        <v>5</v>
      </c>
      <c r="E297">
        <f>D297*9</f>
        <v>45</v>
      </c>
      <c r="F297">
        <v>12</v>
      </c>
      <c r="G297">
        <v>29</v>
      </c>
      <c r="H297">
        <v>110</v>
      </c>
      <c r="I297">
        <v>1</v>
      </c>
      <c r="J297" t="s">
        <v>759</v>
      </c>
      <c r="K297">
        <v>49</v>
      </c>
      <c r="L297">
        <v>3</v>
      </c>
      <c r="M297" t="str">
        <f>VLOOKUP(L297,legend!$A$7:$B$11,2)</f>
        <v>Beverage</v>
      </c>
      <c r="N297">
        <f>VLOOKUP(L297,product_summary!$A$2:$G$9,5)</f>
        <v>1</v>
      </c>
      <c r="O297">
        <f>VLOOKUP(L297,product_summary!$A$2:$G$9,6)</f>
        <v>1</v>
      </c>
      <c r="P297">
        <f>VLOOKUP(L297,product_summary!$A$2:$G$9,7)</f>
        <v>1</v>
      </c>
    </row>
    <row r="298" spans="1:16">
      <c r="A298" s="4" t="s">
        <v>760</v>
      </c>
      <c r="B298" t="s">
        <v>761</v>
      </c>
      <c r="C298">
        <v>250</v>
      </c>
      <c r="D298">
        <v>5</v>
      </c>
      <c r="E298">
        <f>D298*9</f>
        <v>45</v>
      </c>
      <c r="F298">
        <v>19</v>
      </c>
      <c r="G298">
        <v>31</v>
      </c>
      <c r="H298">
        <v>110</v>
      </c>
      <c r="I298">
        <v>1</v>
      </c>
      <c r="J298" t="s">
        <v>759</v>
      </c>
      <c r="K298">
        <v>49</v>
      </c>
      <c r="L298">
        <v>3</v>
      </c>
      <c r="M298" t="str">
        <f>VLOOKUP(L298,legend!$A$7:$B$11,2)</f>
        <v>Beverage</v>
      </c>
      <c r="N298">
        <f>VLOOKUP(L298,product_summary!$A$2:$G$9,5)</f>
        <v>1</v>
      </c>
      <c r="O298">
        <f>VLOOKUP(L298,product_summary!$A$2:$G$9,6)</f>
        <v>1</v>
      </c>
      <c r="P298">
        <f>VLOOKUP(L298,product_summary!$A$2:$G$9,7)</f>
        <v>1</v>
      </c>
    </row>
    <row r="299" spans="1:16">
      <c r="A299" s="4" t="s">
        <v>762</v>
      </c>
      <c r="B299" t="s">
        <v>763</v>
      </c>
      <c r="C299">
        <v>80</v>
      </c>
      <c r="D299">
        <v>5</v>
      </c>
      <c r="E299">
        <f>D299*9</f>
        <v>45</v>
      </c>
      <c r="F299">
        <v>8</v>
      </c>
      <c r="G299">
        <v>1</v>
      </c>
      <c r="H299">
        <v>10</v>
      </c>
      <c r="I299">
        <v>1</v>
      </c>
      <c r="J299" t="s">
        <v>764</v>
      </c>
      <c r="K299">
        <v>12</v>
      </c>
      <c r="L299">
        <v>4</v>
      </c>
      <c r="M299" t="str">
        <f>VLOOKUP(L299,legend!$A$7:$B$11,2)</f>
        <v>Snack</v>
      </c>
      <c r="N299">
        <f>VLOOKUP(L299,product_summary!$A$2:$G$9,5)</f>
        <v>0</v>
      </c>
      <c r="O299">
        <f>VLOOKUP(L299,product_summary!$A$2:$G$9,6)</f>
        <v>1</v>
      </c>
      <c r="P299">
        <f>VLOOKUP(L299,product_summary!$A$2:$G$9,7)</f>
        <v>1</v>
      </c>
    </row>
    <row r="300" spans="1:16">
      <c r="A300" s="4" t="s">
        <v>765</v>
      </c>
      <c r="B300" t="s">
        <v>766</v>
      </c>
      <c r="C300">
        <v>300</v>
      </c>
      <c r="D300">
        <v>16</v>
      </c>
      <c r="E300">
        <f>D300*9</f>
        <v>144</v>
      </c>
      <c r="F300">
        <v>34</v>
      </c>
      <c r="G300">
        <v>4</v>
      </c>
      <c r="H300">
        <v>15</v>
      </c>
      <c r="I300">
        <v>1</v>
      </c>
      <c r="J300" t="s">
        <v>767</v>
      </c>
      <c r="K300">
        <v>39</v>
      </c>
      <c r="L300">
        <v>4</v>
      </c>
      <c r="M300" t="str">
        <f>VLOOKUP(L300,legend!$A$7:$B$11,2)</f>
        <v>Snack</v>
      </c>
      <c r="N300">
        <f>VLOOKUP(L300,product_summary!$A$2:$G$9,5)</f>
        <v>0</v>
      </c>
      <c r="O300">
        <f>VLOOKUP(L300,product_summary!$A$2:$G$9,6)</f>
        <v>1</v>
      </c>
      <c r="P300">
        <f>VLOOKUP(L300,product_summary!$A$2:$G$9,7)</f>
        <v>1</v>
      </c>
    </row>
    <row r="301" spans="1:16">
      <c r="A301" s="4" t="s">
        <v>768</v>
      </c>
      <c r="B301" t="s">
        <v>769</v>
      </c>
      <c r="C301">
        <v>210</v>
      </c>
      <c r="D301">
        <v>13</v>
      </c>
      <c r="E301">
        <f>D301*9</f>
        <v>117</v>
      </c>
      <c r="F301">
        <v>0</v>
      </c>
      <c r="G301">
        <v>15</v>
      </c>
      <c r="H301">
        <v>930</v>
      </c>
      <c r="I301">
        <v>1</v>
      </c>
      <c r="J301" t="s">
        <v>182</v>
      </c>
      <c r="K301">
        <v>38</v>
      </c>
      <c r="L301">
        <v>2</v>
      </c>
      <c r="M301" t="str">
        <f>VLOOKUP(L301,legend!$A$7:$B$11,2)</f>
        <v>Appetizer</v>
      </c>
      <c r="N301">
        <f>VLOOKUP(L301,product_summary!$A$2:$G$9,5)</f>
        <v>1</v>
      </c>
      <c r="O301">
        <f>VLOOKUP(L301,product_summary!$A$2:$G$9,6)</f>
        <v>1</v>
      </c>
      <c r="P301">
        <f>VLOOKUP(L301,product_summary!$A$2:$G$9,7)</f>
        <v>0</v>
      </c>
    </row>
    <row r="302" spans="1:16">
      <c r="A302" s="4" t="s">
        <v>770</v>
      </c>
      <c r="B302" t="s">
        <v>771</v>
      </c>
      <c r="C302">
        <v>140</v>
      </c>
      <c r="D302">
        <v>3</v>
      </c>
      <c r="E302">
        <f>D302*9</f>
        <v>27</v>
      </c>
      <c r="F302">
        <v>0</v>
      </c>
      <c r="G302">
        <v>23</v>
      </c>
      <c r="H302">
        <v>1000</v>
      </c>
      <c r="I302">
        <v>1</v>
      </c>
      <c r="J302" t="s">
        <v>772</v>
      </c>
      <c r="K302">
        <v>59</v>
      </c>
      <c r="L302">
        <v>2</v>
      </c>
      <c r="M302" t="str">
        <f>VLOOKUP(L302,legend!$A$7:$B$11,2)</f>
        <v>Appetizer</v>
      </c>
      <c r="N302">
        <f>VLOOKUP(L302,product_summary!$A$2:$G$9,5)</f>
        <v>1</v>
      </c>
      <c r="O302">
        <f>VLOOKUP(L302,product_summary!$A$2:$G$9,6)</f>
        <v>1</v>
      </c>
      <c r="P302">
        <f>VLOOKUP(L302,product_summary!$A$2:$G$9,7)</f>
        <v>0</v>
      </c>
    </row>
    <row r="303" spans="1:16">
      <c r="A303" s="4" t="s">
        <v>773</v>
      </c>
      <c r="B303" t="s">
        <v>774</v>
      </c>
      <c r="C303">
        <v>430</v>
      </c>
      <c r="D303">
        <v>15</v>
      </c>
      <c r="E303">
        <f>D303*9</f>
        <v>135</v>
      </c>
      <c r="F303">
        <v>60</v>
      </c>
      <c r="G303">
        <v>14</v>
      </c>
      <c r="H303">
        <v>1240</v>
      </c>
      <c r="I303">
        <v>1</v>
      </c>
      <c r="J303" t="s">
        <v>775</v>
      </c>
      <c r="K303">
        <v>45</v>
      </c>
      <c r="L303">
        <v>1</v>
      </c>
      <c r="M303" t="str">
        <f>VLOOKUP(L303,legend!$A$7:$B$11,2)</f>
        <v>Instant Food</v>
      </c>
      <c r="N303">
        <f>VLOOKUP(L303,product_summary!$A$2:$G$9,5)</f>
        <v>0</v>
      </c>
      <c r="O303">
        <f>VLOOKUP(L303,product_summary!$A$2:$G$9,6)</f>
        <v>1</v>
      </c>
      <c r="P303">
        <f>VLOOKUP(L303,product_summary!$A$2:$G$9,7)</f>
        <v>1</v>
      </c>
    </row>
    <row r="304" spans="1:16">
      <c r="A304" s="4" t="s">
        <v>776</v>
      </c>
      <c r="B304" t="s">
        <v>777</v>
      </c>
      <c r="C304">
        <v>410</v>
      </c>
      <c r="D304">
        <v>16</v>
      </c>
      <c r="E304">
        <f>D304*9</f>
        <v>144</v>
      </c>
      <c r="F304">
        <v>52</v>
      </c>
      <c r="G304">
        <v>14</v>
      </c>
      <c r="H304">
        <v>880</v>
      </c>
      <c r="I304">
        <v>1</v>
      </c>
      <c r="J304" t="s">
        <v>775</v>
      </c>
      <c r="K304">
        <v>35</v>
      </c>
      <c r="L304">
        <v>1</v>
      </c>
      <c r="M304" t="str">
        <f>VLOOKUP(L304,legend!$A$7:$B$11,2)</f>
        <v>Instant Food</v>
      </c>
      <c r="N304">
        <f>VLOOKUP(L304,product_summary!$A$2:$G$9,5)</f>
        <v>0</v>
      </c>
      <c r="O304">
        <f>VLOOKUP(L304,product_summary!$A$2:$G$9,6)</f>
        <v>1</v>
      </c>
      <c r="P304">
        <f>VLOOKUP(L304,product_summary!$A$2:$G$9,7)</f>
        <v>1</v>
      </c>
    </row>
    <row r="305" spans="1:16">
      <c r="A305" s="4" t="s">
        <v>778</v>
      </c>
      <c r="B305" t="s">
        <v>779</v>
      </c>
      <c r="C305">
        <v>420</v>
      </c>
      <c r="D305">
        <v>6</v>
      </c>
      <c r="E305">
        <f>D305*9</f>
        <v>54</v>
      </c>
      <c r="F305">
        <v>73</v>
      </c>
      <c r="G305">
        <v>19</v>
      </c>
      <c r="H305">
        <v>750</v>
      </c>
      <c r="I305">
        <v>1</v>
      </c>
      <c r="J305" t="s">
        <v>775</v>
      </c>
      <c r="K305">
        <v>59</v>
      </c>
      <c r="L305">
        <v>1</v>
      </c>
      <c r="M305" t="str">
        <f>VLOOKUP(L305,legend!$A$7:$B$11,2)</f>
        <v>Instant Food</v>
      </c>
      <c r="N305">
        <f>VLOOKUP(L305,product_summary!$A$2:$G$9,5)</f>
        <v>0</v>
      </c>
      <c r="O305">
        <f>VLOOKUP(L305,product_summary!$A$2:$G$9,6)</f>
        <v>1</v>
      </c>
      <c r="P305">
        <f>VLOOKUP(L305,product_summary!$A$2:$G$9,7)</f>
        <v>1</v>
      </c>
    </row>
    <row r="306" spans="1:16">
      <c r="A306" s="4" t="s">
        <v>780</v>
      </c>
      <c r="B306" t="s">
        <v>781</v>
      </c>
      <c r="C306">
        <v>420</v>
      </c>
      <c r="D306">
        <v>15</v>
      </c>
      <c r="E306">
        <f>D306*9</f>
        <v>135</v>
      </c>
      <c r="F306">
        <v>59</v>
      </c>
      <c r="G306">
        <v>12</v>
      </c>
      <c r="H306">
        <v>1280</v>
      </c>
      <c r="I306">
        <v>1</v>
      </c>
      <c r="J306" t="s">
        <v>775</v>
      </c>
      <c r="K306">
        <v>49</v>
      </c>
      <c r="L306">
        <v>1</v>
      </c>
      <c r="M306" t="str">
        <f>VLOOKUP(L306,legend!$A$7:$B$11,2)</f>
        <v>Instant Food</v>
      </c>
      <c r="N306">
        <f>VLOOKUP(L306,product_summary!$A$2:$G$9,5)</f>
        <v>0</v>
      </c>
      <c r="O306">
        <f>VLOOKUP(L306,product_summary!$A$2:$G$9,6)</f>
        <v>1</v>
      </c>
      <c r="P306">
        <f>VLOOKUP(L306,product_summary!$A$2:$G$9,7)</f>
        <v>1</v>
      </c>
    </row>
    <row r="307" spans="1:16">
      <c r="A307" s="4" t="s">
        <v>782</v>
      </c>
      <c r="B307" t="s">
        <v>783</v>
      </c>
      <c r="C307">
        <v>380</v>
      </c>
      <c r="D307">
        <v>13</v>
      </c>
      <c r="E307">
        <f>D307*9</f>
        <v>117</v>
      </c>
      <c r="F307">
        <v>51</v>
      </c>
      <c r="G307">
        <v>15</v>
      </c>
      <c r="H307">
        <v>960</v>
      </c>
      <c r="I307">
        <v>1</v>
      </c>
      <c r="J307" t="s">
        <v>775</v>
      </c>
      <c r="K307">
        <v>35</v>
      </c>
      <c r="L307">
        <v>1</v>
      </c>
      <c r="M307" t="str">
        <f>VLOOKUP(L307,legend!$A$7:$B$11,2)</f>
        <v>Instant Food</v>
      </c>
      <c r="N307">
        <f>VLOOKUP(L307,product_summary!$A$2:$G$9,5)</f>
        <v>0</v>
      </c>
      <c r="O307">
        <f>VLOOKUP(L307,product_summary!$A$2:$G$9,6)</f>
        <v>1</v>
      </c>
      <c r="P307">
        <f>VLOOKUP(L307,product_summary!$A$2:$G$9,7)</f>
        <v>1</v>
      </c>
    </row>
    <row r="308" spans="1:16">
      <c r="A308" s="4" t="s">
        <v>784</v>
      </c>
      <c r="B308" t="s">
        <v>785</v>
      </c>
      <c r="C308">
        <v>400</v>
      </c>
      <c r="D308">
        <v>12</v>
      </c>
      <c r="E308">
        <f>D308*9</f>
        <v>108</v>
      </c>
      <c r="F308">
        <v>54</v>
      </c>
      <c r="G308">
        <v>20</v>
      </c>
      <c r="H308">
        <v>900</v>
      </c>
      <c r="I308">
        <v>1</v>
      </c>
      <c r="J308" t="s">
        <v>775</v>
      </c>
      <c r="K308">
        <v>49</v>
      </c>
      <c r="L308">
        <v>1</v>
      </c>
      <c r="M308" t="str">
        <f>VLOOKUP(L308,legend!$A$7:$B$11,2)</f>
        <v>Instant Food</v>
      </c>
      <c r="N308">
        <f>VLOOKUP(L308,product_summary!$A$2:$G$9,5)</f>
        <v>0</v>
      </c>
      <c r="O308">
        <f>VLOOKUP(L308,product_summary!$A$2:$G$9,6)</f>
        <v>1</v>
      </c>
      <c r="P308">
        <f>VLOOKUP(L308,product_summary!$A$2:$G$9,7)</f>
        <v>1</v>
      </c>
    </row>
    <row r="309" spans="1:16">
      <c r="A309" s="4" t="s">
        <v>786</v>
      </c>
      <c r="B309" t="s">
        <v>787</v>
      </c>
      <c r="C309">
        <v>320</v>
      </c>
      <c r="D309">
        <v>4.5</v>
      </c>
      <c r="E309">
        <f>D309*9</f>
        <v>40.5</v>
      </c>
      <c r="F309">
        <v>56</v>
      </c>
      <c r="G309">
        <v>15</v>
      </c>
      <c r="H309">
        <v>640</v>
      </c>
      <c r="I309">
        <v>1</v>
      </c>
      <c r="J309" t="s">
        <v>775</v>
      </c>
      <c r="K309">
        <v>40</v>
      </c>
      <c r="L309">
        <v>1</v>
      </c>
      <c r="M309" t="str">
        <f>VLOOKUP(L309,legend!$A$7:$B$11,2)</f>
        <v>Instant Food</v>
      </c>
      <c r="N309">
        <f>VLOOKUP(L309,product_summary!$A$2:$G$9,5)</f>
        <v>0</v>
      </c>
      <c r="O309">
        <f>VLOOKUP(L309,product_summary!$A$2:$G$9,6)</f>
        <v>1</v>
      </c>
      <c r="P309">
        <f>VLOOKUP(L309,product_summary!$A$2:$G$9,7)</f>
        <v>1</v>
      </c>
    </row>
    <row r="310" spans="1:16">
      <c r="A310" s="4" t="s">
        <v>788</v>
      </c>
      <c r="B310" t="s">
        <v>789</v>
      </c>
      <c r="C310">
        <v>440</v>
      </c>
      <c r="D310">
        <v>12</v>
      </c>
      <c r="E310">
        <f>D310*9</f>
        <v>108</v>
      </c>
      <c r="F310">
        <v>67</v>
      </c>
      <c r="G310">
        <v>16</v>
      </c>
      <c r="H310">
        <v>530</v>
      </c>
      <c r="I310">
        <v>1</v>
      </c>
      <c r="J310" t="s">
        <v>775</v>
      </c>
      <c r="K310">
        <v>65</v>
      </c>
      <c r="L310">
        <v>1</v>
      </c>
      <c r="M310" t="str">
        <f>VLOOKUP(L310,legend!$A$7:$B$11,2)</f>
        <v>Instant Food</v>
      </c>
      <c r="N310">
        <f>VLOOKUP(L310,product_summary!$A$2:$G$9,5)</f>
        <v>0</v>
      </c>
      <c r="O310">
        <f>VLOOKUP(L310,product_summary!$A$2:$G$9,6)</f>
        <v>1</v>
      </c>
      <c r="P310">
        <f>VLOOKUP(L310,product_summary!$A$2:$G$9,7)</f>
        <v>1</v>
      </c>
    </row>
    <row r="311" spans="1:16">
      <c r="A311" s="4" t="s">
        <v>790</v>
      </c>
      <c r="B311" t="s">
        <v>791</v>
      </c>
      <c r="C311">
        <v>500</v>
      </c>
      <c r="D311">
        <v>19</v>
      </c>
      <c r="E311">
        <f>D311*9</f>
        <v>171</v>
      </c>
      <c r="F311">
        <v>62</v>
      </c>
      <c r="G311">
        <v>20</v>
      </c>
      <c r="H311">
        <v>890</v>
      </c>
      <c r="I311">
        <v>1</v>
      </c>
      <c r="J311" t="s">
        <v>775</v>
      </c>
      <c r="K311">
        <v>45</v>
      </c>
      <c r="L311">
        <v>1</v>
      </c>
      <c r="M311" t="str">
        <f>VLOOKUP(L311,legend!$A$7:$B$11,2)</f>
        <v>Instant Food</v>
      </c>
      <c r="N311">
        <f>VLOOKUP(L311,product_summary!$A$2:$G$9,5)</f>
        <v>0</v>
      </c>
      <c r="O311">
        <f>VLOOKUP(L311,product_summary!$A$2:$G$9,6)</f>
        <v>1</v>
      </c>
      <c r="P311">
        <f>VLOOKUP(L311,product_summary!$A$2:$G$9,7)</f>
        <v>1</v>
      </c>
    </row>
    <row r="312" spans="1:16">
      <c r="A312" s="4" t="s">
        <v>792</v>
      </c>
      <c r="B312" t="s">
        <v>793</v>
      </c>
      <c r="C312">
        <v>400</v>
      </c>
      <c r="D312">
        <v>12</v>
      </c>
      <c r="E312">
        <f>D312*9</f>
        <v>108</v>
      </c>
      <c r="F312">
        <v>57</v>
      </c>
      <c r="G312">
        <v>15</v>
      </c>
      <c r="H312">
        <v>410</v>
      </c>
      <c r="I312">
        <v>1</v>
      </c>
      <c r="J312" t="s">
        <v>775</v>
      </c>
      <c r="K312">
        <v>35</v>
      </c>
      <c r="L312">
        <v>1</v>
      </c>
      <c r="M312" t="str">
        <f>VLOOKUP(L312,legend!$A$7:$B$11,2)</f>
        <v>Instant Food</v>
      </c>
      <c r="N312">
        <f>VLOOKUP(L312,product_summary!$A$2:$G$9,5)</f>
        <v>0</v>
      </c>
      <c r="O312">
        <f>VLOOKUP(L312,product_summary!$A$2:$G$9,6)</f>
        <v>1</v>
      </c>
      <c r="P312">
        <f>VLOOKUP(L312,product_summary!$A$2:$G$9,7)</f>
        <v>1</v>
      </c>
    </row>
    <row r="313" spans="1:16">
      <c r="A313" s="4" t="s">
        <v>794</v>
      </c>
      <c r="B313" t="s">
        <v>795</v>
      </c>
      <c r="C313">
        <v>460</v>
      </c>
      <c r="D313">
        <v>7</v>
      </c>
      <c r="E313">
        <f>D313*9</f>
        <v>63</v>
      </c>
      <c r="F313">
        <v>73</v>
      </c>
      <c r="G313">
        <v>25</v>
      </c>
      <c r="H313">
        <v>820</v>
      </c>
      <c r="I313">
        <v>1</v>
      </c>
      <c r="J313" t="s">
        <v>775</v>
      </c>
      <c r="K313">
        <v>59</v>
      </c>
      <c r="L313">
        <v>1</v>
      </c>
      <c r="M313" t="str">
        <f>VLOOKUP(L313,legend!$A$7:$B$11,2)</f>
        <v>Instant Food</v>
      </c>
      <c r="N313">
        <f>VLOOKUP(L313,product_summary!$A$2:$G$9,5)</f>
        <v>0</v>
      </c>
      <c r="O313">
        <f>VLOOKUP(L313,product_summary!$A$2:$G$9,6)</f>
        <v>1</v>
      </c>
      <c r="P313">
        <f>VLOOKUP(L313,product_summary!$A$2:$G$9,7)</f>
        <v>1</v>
      </c>
    </row>
    <row r="314" spans="1:16">
      <c r="A314" s="4" t="s">
        <v>796</v>
      </c>
      <c r="B314" t="s">
        <v>797</v>
      </c>
      <c r="C314">
        <v>500</v>
      </c>
      <c r="D314">
        <v>23</v>
      </c>
      <c r="E314">
        <f>D314*9</f>
        <v>207</v>
      </c>
      <c r="F314">
        <v>58</v>
      </c>
      <c r="G314">
        <v>14</v>
      </c>
      <c r="H314">
        <v>1280</v>
      </c>
      <c r="I314">
        <v>1</v>
      </c>
      <c r="J314" t="s">
        <v>775</v>
      </c>
      <c r="K314">
        <v>49</v>
      </c>
      <c r="L314">
        <v>1</v>
      </c>
      <c r="M314" t="str">
        <f>VLOOKUP(L314,legend!$A$7:$B$11,2)</f>
        <v>Instant Food</v>
      </c>
      <c r="N314">
        <f>VLOOKUP(L314,product_summary!$A$2:$G$9,5)</f>
        <v>0</v>
      </c>
      <c r="O314">
        <f>VLOOKUP(L314,product_summary!$A$2:$G$9,6)</f>
        <v>1</v>
      </c>
      <c r="P314">
        <f>VLOOKUP(L314,product_summary!$A$2:$G$9,7)</f>
        <v>1</v>
      </c>
    </row>
    <row r="315" spans="1:16">
      <c r="A315" s="4" t="s">
        <v>798</v>
      </c>
      <c r="B315" t="s">
        <v>799</v>
      </c>
      <c r="C315">
        <v>410</v>
      </c>
      <c r="D315">
        <v>15</v>
      </c>
      <c r="E315">
        <f>D315*9</f>
        <v>135</v>
      </c>
      <c r="F315">
        <v>56</v>
      </c>
      <c r="G315">
        <v>13</v>
      </c>
      <c r="H315">
        <v>610</v>
      </c>
      <c r="I315">
        <v>1</v>
      </c>
      <c r="J315" t="s">
        <v>775</v>
      </c>
      <c r="K315">
        <v>49</v>
      </c>
      <c r="L315">
        <v>1</v>
      </c>
      <c r="M315" t="str">
        <f>VLOOKUP(L315,legend!$A$7:$B$11,2)</f>
        <v>Instant Food</v>
      </c>
      <c r="N315">
        <f>VLOOKUP(L315,product_summary!$A$2:$G$9,5)</f>
        <v>0</v>
      </c>
      <c r="O315">
        <f>VLOOKUP(L315,product_summary!$A$2:$G$9,6)</f>
        <v>1</v>
      </c>
      <c r="P315">
        <f>VLOOKUP(L315,product_summary!$A$2:$G$9,7)</f>
        <v>1</v>
      </c>
    </row>
    <row r="316" spans="1:16">
      <c r="A316" s="4" t="s">
        <v>800</v>
      </c>
      <c r="B316" t="s">
        <v>801</v>
      </c>
      <c r="C316">
        <v>450</v>
      </c>
      <c r="D316">
        <v>19</v>
      </c>
      <c r="E316">
        <f>D316*9</f>
        <v>171</v>
      </c>
      <c r="F316">
        <v>56</v>
      </c>
      <c r="G316">
        <v>13</v>
      </c>
      <c r="H316">
        <v>880</v>
      </c>
      <c r="I316">
        <v>1</v>
      </c>
      <c r="J316" t="s">
        <v>775</v>
      </c>
      <c r="K316">
        <v>47</v>
      </c>
      <c r="L316">
        <v>1</v>
      </c>
      <c r="M316" t="str">
        <f>VLOOKUP(L316,legend!$A$7:$B$11,2)</f>
        <v>Instant Food</v>
      </c>
      <c r="N316">
        <f>VLOOKUP(L316,product_summary!$A$2:$G$9,5)</f>
        <v>0</v>
      </c>
      <c r="O316">
        <f>VLOOKUP(L316,product_summary!$A$2:$G$9,6)</f>
        <v>1</v>
      </c>
      <c r="P316">
        <f>VLOOKUP(L316,product_summary!$A$2:$G$9,7)</f>
        <v>1</v>
      </c>
    </row>
    <row r="317" spans="1:16">
      <c r="A317" s="4" t="s">
        <v>802</v>
      </c>
      <c r="B317" t="s">
        <v>803</v>
      </c>
      <c r="C317">
        <v>470</v>
      </c>
      <c r="D317">
        <v>14</v>
      </c>
      <c r="E317">
        <f>D317*9</f>
        <v>126</v>
      </c>
      <c r="F317">
        <v>63</v>
      </c>
      <c r="G317">
        <v>22</v>
      </c>
      <c r="H317">
        <v>760</v>
      </c>
      <c r="I317">
        <v>1</v>
      </c>
      <c r="J317" t="s">
        <v>775</v>
      </c>
      <c r="K317">
        <v>45</v>
      </c>
      <c r="L317">
        <v>1</v>
      </c>
      <c r="M317" t="str">
        <f>VLOOKUP(L317,legend!$A$7:$B$11,2)</f>
        <v>Instant Food</v>
      </c>
      <c r="N317">
        <f>VLOOKUP(L317,product_summary!$A$2:$G$9,5)</f>
        <v>0</v>
      </c>
      <c r="O317">
        <f>VLOOKUP(L317,product_summary!$A$2:$G$9,6)</f>
        <v>1</v>
      </c>
      <c r="P317">
        <f>VLOOKUP(L317,product_summary!$A$2:$G$9,7)</f>
        <v>1</v>
      </c>
    </row>
    <row r="318" spans="1:16">
      <c r="A318" s="4" t="s">
        <v>804</v>
      </c>
      <c r="B318" t="s">
        <v>805</v>
      </c>
      <c r="C318">
        <v>300</v>
      </c>
      <c r="D318">
        <v>10</v>
      </c>
      <c r="E318">
        <f>D318*9</f>
        <v>90</v>
      </c>
      <c r="F318">
        <v>40</v>
      </c>
      <c r="G318">
        <v>12</v>
      </c>
      <c r="H318">
        <v>1080</v>
      </c>
      <c r="I318">
        <v>1</v>
      </c>
      <c r="J318" t="s">
        <v>775</v>
      </c>
      <c r="K318">
        <v>40</v>
      </c>
      <c r="L318">
        <v>1</v>
      </c>
      <c r="M318" t="str">
        <f>VLOOKUP(L318,legend!$A$7:$B$11,2)</f>
        <v>Instant Food</v>
      </c>
      <c r="N318">
        <f>VLOOKUP(L318,product_summary!$A$2:$G$9,5)</f>
        <v>0</v>
      </c>
      <c r="O318">
        <f>VLOOKUP(L318,product_summary!$A$2:$G$9,6)</f>
        <v>1</v>
      </c>
      <c r="P318">
        <f>VLOOKUP(L318,product_summary!$A$2:$G$9,7)</f>
        <v>1</v>
      </c>
    </row>
    <row r="319" spans="1:16">
      <c r="A319" s="4" t="s">
        <v>806</v>
      </c>
      <c r="B319" t="s">
        <v>807</v>
      </c>
      <c r="C319">
        <v>450</v>
      </c>
      <c r="D319">
        <v>12</v>
      </c>
      <c r="E319">
        <f>D319*9</f>
        <v>108</v>
      </c>
      <c r="F319">
        <v>61</v>
      </c>
      <c r="G319">
        <v>24</v>
      </c>
      <c r="H319">
        <v>780</v>
      </c>
      <c r="I319">
        <v>1</v>
      </c>
      <c r="J319" t="s">
        <v>775</v>
      </c>
      <c r="K319">
        <v>49</v>
      </c>
      <c r="L319">
        <v>1</v>
      </c>
      <c r="M319" t="str">
        <f>VLOOKUP(L319,legend!$A$7:$B$11,2)</f>
        <v>Instant Food</v>
      </c>
      <c r="N319">
        <f>VLOOKUP(L319,product_summary!$A$2:$G$9,5)</f>
        <v>0</v>
      </c>
      <c r="O319">
        <f>VLOOKUP(L319,product_summary!$A$2:$G$9,6)</f>
        <v>1</v>
      </c>
      <c r="P319">
        <f>VLOOKUP(L319,product_summary!$A$2:$G$9,7)</f>
        <v>1</v>
      </c>
    </row>
    <row r="320" spans="1:16">
      <c r="A320" s="4" t="s">
        <v>808</v>
      </c>
      <c r="B320" t="s">
        <v>809</v>
      </c>
      <c r="C320">
        <v>360</v>
      </c>
      <c r="D320">
        <v>5</v>
      </c>
      <c r="E320">
        <f>D320*9</f>
        <v>45</v>
      </c>
      <c r="F320">
        <v>63</v>
      </c>
      <c r="G320">
        <v>15</v>
      </c>
      <c r="H320">
        <v>510</v>
      </c>
      <c r="I320">
        <v>1</v>
      </c>
      <c r="J320" t="s">
        <v>775</v>
      </c>
      <c r="K320">
        <v>39</v>
      </c>
      <c r="L320">
        <v>1</v>
      </c>
      <c r="M320" t="str">
        <f>VLOOKUP(L320,legend!$A$7:$B$11,2)</f>
        <v>Instant Food</v>
      </c>
      <c r="N320">
        <f>VLOOKUP(L320,product_summary!$A$2:$G$9,5)</f>
        <v>0</v>
      </c>
      <c r="O320">
        <f>VLOOKUP(L320,product_summary!$A$2:$G$9,6)</f>
        <v>1</v>
      </c>
      <c r="P320">
        <f>VLOOKUP(L320,product_summary!$A$2:$G$9,7)</f>
        <v>1</v>
      </c>
    </row>
    <row r="321" spans="1:16">
      <c r="A321" s="4" t="s">
        <v>810</v>
      </c>
      <c r="B321" t="s">
        <v>811</v>
      </c>
      <c r="C321">
        <v>460</v>
      </c>
      <c r="D321">
        <v>11</v>
      </c>
      <c r="E321">
        <f>D321*9</f>
        <v>99</v>
      </c>
      <c r="F321">
        <v>72</v>
      </c>
      <c r="G321">
        <v>18</v>
      </c>
      <c r="H321">
        <v>570</v>
      </c>
      <c r="I321">
        <v>1</v>
      </c>
      <c r="J321" t="s">
        <v>775</v>
      </c>
      <c r="K321">
        <v>35</v>
      </c>
      <c r="L321">
        <v>1</v>
      </c>
      <c r="M321" t="str">
        <f>VLOOKUP(L321,legend!$A$7:$B$11,2)</f>
        <v>Instant Food</v>
      </c>
      <c r="N321">
        <f>VLOOKUP(L321,product_summary!$A$2:$G$9,5)</f>
        <v>0</v>
      </c>
      <c r="O321">
        <f>VLOOKUP(L321,product_summary!$A$2:$G$9,6)</f>
        <v>1</v>
      </c>
      <c r="P321">
        <f>VLOOKUP(L321,product_summary!$A$2:$G$9,7)</f>
        <v>1</v>
      </c>
    </row>
    <row r="322" spans="1:16">
      <c r="A322" s="4" t="s">
        <v>812</v>
      </c>
      <c r="B322" t="s">
        <v>813</v>
      </c>
      <c r="C322">
        <v>310</v>
      </c>
      <c r="D322">
        <v>5</v>
      </c>
      <c r="E322">
        <f>D322*9</f>
        <v>45</v>
      </c>
      <c r="F322">
        <v>56</v>
      </c>
      <c r="G322">
        <v>9</v>
      </c>
      <c r="H322">
        <v>610</v>
      </c>
      <c r="I322">
        <v>1</v>
      </c>
      <c r="J322" t="s">
        <v>775</v>
      </c>
      <c r="K322">
        <v>42</v>
      </c>
      <c r="L322">
        <v>1</v>
      </c>
      <c r="M322" t="str">
        <f>VLOOKUP(L322,legend!$A$7:$B$11,2)</f>
        <v>Instant Food</v>
      </c>
      <c r="N322">
        <f>VLOOKUP(L322,product_summary!$A$2:$G$9,5)</f>
        <v>0</v>
      </c>
      <c r="O322">
        <f>VLOOKUP(L322,product_summary!$A$2:$G$9,6)</f>
        <v>1</v>
      </c>
      <c r="P322">
        <f>VLOOKUP(L322,product_summary!$A$2:$G$9,7)</f>
        <v>1</v>
      </c>
    </row>
    <row r="323" spans="1:16">
      <c r="A323" s="4" t="s">
        <v>814</v>
      </c>
      <c r="B323" t="s">
        <v>815</v>
      </c>
      <c r="C323">
        <v>340</v>
      </c>
      <c r="D323">
        <v>5</v>
      </c>
      <c r="E323">
        <f>D323*9</f>
        <v>45</v>
      </c>
      <c r="F323">
        <v>56</v>
      </c>
      <c r="G323">
        <v>18</v>
      </c>
      <c r="H323">
        <v>650</v>
      </c>
      <c r="I323">
        <v>1</v>
      </c>
      <c r="J323" t="s">
        <v>775</v>
      </c>
      <c r="K323">
        <v>45</v>
      </c>
      <c r="L323">
        <v>1</v>
      </c>
      <c r="M323" t="str">
        <f>VLOOKUP(L323,legend!$A$7:$B$11,2)</f>
        <v>Instant Food</v>
      </c>
      <c r="N323">
        <f>VLOOKUP(L323,product_summary!$A$2:$G$9,5)</f>
        <v>0</v>
      </c>
      <c r="O323">
        <f>VLOOKUP(L323,product_summary!$A$2:$G$9,6)</f>
        <v>1</v>
      </c>
      <c r="P323">
        <f>VLOOKUP(L323,product_summary!$A$2:$G$9,7)</f>
        <v>1</v>
      </c>
    </row>
    <row r="324" spans="1:16">
      <c r="A324" s="4" t="s">
        <v>816</v>
      </c>
      <c r="B324" t="s">
        <v>817</v>
      </c>
      <c r="C324">
        <v>270</v>
      </c>
      <c r="D324">
        <v>3.5</v>
      </c>
      <c r="E324">
        <f>D324*9</f>
        <v>31.5</v>
      </c>
      <c r="F324">
        <v>41</v>
      </c>
      <c r="G324">
        <v>19</v>
      </c>
      <c r="H324">
        <v>590</v>
      </c>
      <c r="I324">
        <v>1</v>
      </c>
      <c r="J324" t="s">
        <v>775</v>
      </c>
      <c r="K324">
        <v>49</v>
      </c>
      <c r="L324">
        <v>1</v>
      </c>
      <c r="M324" t="str">
        <f>VLOOKUP(L324,legend!$A$7:$B$11,2)</f>
        <v>Instant Food</v>
      </c>
      <c r="N324">
        <f>VLOOKUP(L324,product_summary!$A$2:$G$9,5)</f>
        <v>0</v>
      </c>
      <c r="O324">
        <f>VLOOKUP(L324,product_summary!$A$2:$G$9,6)</f>
        <v>1</v>
      </c>
      <c r="P324">
        <f>VLOOKUP(L324,product_summary!$A$2:$G$9,7)</f>
        <v>1</v>
      </c>
    </row>
    <row r="325" spans="1:16">
      <c r="A325" s="4" t="s">
        <v>818</v>
      </c>
      <c r="B325" t="s">
        <v>819</v>
      </c>
      <c r="C325">
        <v>390</v>
      </c>
      <c r="D325">
        <v>24</v>
      </c>
      <c r="E325">
        <f>D325*9</f>
        <v>216</v>
      </c>
      <c r="F325">
        <v>33</v>
      </c>
      <c r="G325">
        <v>22</v>
      </c>
      <c r="H325">
        <v>590</v>
      </c>
      <c r="I325">
        <v>1</v>
      </c>
      <c r="J325" t="s">
        <v>820</v>
      </c>
      <c r="K325">
        <v>39</v>
      </c>
      <c r="L325">
        <v>2</v>
      </c>
      <c r="M325" t="str">
        <f>VLOOKUP(L325,legend!$A$7:$B$11,2)</f>
        <v>Appetizer</v>
      </c>
      <c r="N325">
        <f>VLOOKUP(L325,product_summary!$A$2:$G$9,5)</f>
        <v>1</v>
      </c>
      <c r="O325">
        <f>VLOOKUP(L325,product_summary!$A$2:$G$9,6)</f>
        <v>1</v>
      </c>
      <c r="P325">
        <f>VLOOKUP(L325,product_summary!$A$2:$G$9,7)</f>
        <v>0</v>
      </c>
    </row>
    <row r="326" spans="1:16">
      <c r="A326" s="4" t="s">
        <v>821</v>
      </c>
      <c r="B326" t="s">
        <v>822</v>
      </c>
      <c r="C326">
        <v>360</v>
      </c>
      <c r="D326">
        <v>23</v>
      </c>
      <c r="E326">
        <f>D326*9</f>
        <v>207</v>
      </c>
      <c r="F326">
        <v>30</v>
      </c>
      <c r="G326">
        <v>8</v>
      </c>
      <c r="H326">
        <v>480</v>
      </c>
      <c r="I326">
        <v>1</v>
      </c>
      <c r="J326" t="s">
        <v>820</v>
      </c>
      <c r="K326">
        <v>32</v>
      </c>
      <c r="L326">
        <v>2</v>
      </c>
      <c r="M326" t="str">
        <f>VLOOKUP(L326,legend!$A$7:$B$11,2)</f>
        <v>Appetizer</v>
      </c>
      <c r="N326">
        <f>VLOOKUP(L326,product_summary!$A$2:$G$9,5)</f>
        <v>1</v>
      </c>
      <c r="O326">
        <f>VLOOKUP(L326,product_summary!$A$2:$G$9,6)</f>
        <v>1</v>
      </c>
      <c r="P326">
        <f>VLOOKUP(L326,product_summary!$A$2:$G$9,7)</f>
        <v>0</v>
      </c>
    </row>
    <row r="327" spans="1:16">
      <c r="A327" s="4" t="s">
        <v>823</v>
      </c>
      <c r="B327" t="s">
        <v>824</v>
      </c>
      <c r="C327">
        <v>250</v>
      </c>
      <c r="D327">
        <v>10</v>
      </c>
      <c r="E327">
        <f>D327*9</f>
        <v>90</v>
      </c>
      <c r="F327">
        <v>28</v>
      </c>
      <c r="G327">
        <v>11</v>
      </c>
      <c r="H327">
        <v>600</v>
      </c>
      <c r="I327">
        <v>1</v>
      </c>
      <c r="J327" t="s">
        <v>825</v>
      </c>
      <c r="K327">
        <v>29</v>
      </c>
      <c r="L327">
        <v>2</v>
      </c>
      <c r="M327" t="str">
        <f>VLOOKUP(L327,legend!$A$7:$B$11,2)</f>
        <v>Appetizer</v>
      </c>
      <c r="N327">
        <f>VLOOKUP(L327,product_summary!$A$2:$G$9,5)</f>
        <v>1</v>
      </c>
      <c r="O327">
        <f>VLOOKUP(L327,product_summary!$A$2:$G$9,6)</f>
        <v>1</v>
      </c>
      <c r="P327">
        <f>VLOOKUP(L327,product_summary!$A$2:$G$9,7)</f>
        <v>0</v>
      </c>
    </row>
    <row r="328" spans="1:16">
      <c r="A328" s="4" t="s">
        <v>826</v>
      </c>
      <c r="B328" t="s">
        <v>827</v>
      </c>
      <c r="C328">
        <v>200</v>
      </c>
      <c r="D328">
        <v>7</v>
      </c>
      <c r="E328">
        <f>D328*9</f>
        <v>63</v>
      </c>
      <c r="F328">
        <v>24</v>
      </c>
      <c r="G328">
        <v>9</v>
      </c>
      <c r="H328">
        <v>860</v>
      </c>
      <c r="I328">
        <v>1</v>
      </c>
      <c r="J328" t="s">
        <v>820</v>
      </c>
      <c r="K328">
        <v>29</v>
      </c>
      <c r="L328">
        <v>2</v>
      </c>
      <c r="M328" t="str">
        <f>VLOOKUP(L328,legend!$A$7:$B$11,2)</f>
        <v>Appetizer</v>
      </c>
      <c r="N328">
        <f>VLOOKUP(L328,product_summary!$A$2:$G$9,5)</f>
        <v>1</v>
      </c>
      <c r="O328">
        <f>VLOOKUP(L328,product_summary!$A$2:$G$9,6)</f>
        <v>1</v>
      </c>
      <c r="P328">
        <f>VLOOKUP(L328,product_summary!$A$2:$G$9,7)</f>
        <v>0</v>
      </c>
    </row>
    <row r="329" spans="1:16">
      <c r="A329" s="4" t="s">
        <v>828</v>
      </c>
      <c r="B329" t="s">
        <v>829</v>
      </c>
      <c r="C329">
        <v>795</v>
      </c>
      <c r="D329">
        <v>10</v>
      </c>
      <c r="E329">
        <f>D329*9</f>
        <v>90</v>
      </c>
      <c r="F329">
        <v>8</v>
      </c>
      <c r="G329">
        <v>16</v>
      </c>
      <c r="H329">
        <v>440</v>
      </c>
      <c r="I329">
        <v>1</v>
      </c>
      <c r="J329" t="s">
        <v>820</v>
      </c>
      <c r="K329">
        <v>36</v>
      </c>
      <c r="L329">
        <v>2</v>
      </c>
      <c r="M329" t="str">
        <f>VLOOKUP(L329,legend!$A$7:$B$11,2)</f>
        <v>Appetizer</v>
      </c>
      <c r="N329">
        <f>VLOOKUP(L329,product_summary!$A$2:$G$9,5)</f>
        <v>1</v>
      </c>
      <c r="O329">
        <f>VLOOKUP(L329,product_summary!$A$2:$G$9,6)</f>
        <v>1</v>
      </c>
      <c r="P329">
        <f>VLOOKUP(L329,product_summary!$A$2:$G$9,7)</f>
        <v>0</v>
      </c>
    </row>
    <row r="330" spans="1:16">
      <c r="A330" s="4" t="s">
        <v>830</v>
      </c>
      <c r="B330" t="s">
        <v>831</v>
      </c>
      <c r="C330">
        <v>669</v>
      </c>
      <c r="D330">
        <v>8</v>
      </c>
      <c r="E330">
        <f>D330*9</f>
        <v>72</v>
      </c>
      <c r="F330">
        <v>20</v>
      </c>
      <c r="G330">
        <v>2</v>
      </c>
      <c r="H330">
        <v>140</v>
      </c>
      <c r="I330">
        <v>1</v>
      </c>
      <c r="J330" t="s">
        <v>832</v>
      </c>
      <c r="K330">
        <v>20</v>
      </c>
      <c r="L330">
        <v>5</v>
      </c>
      <c r="M330" t="str">
        <f>VLOOKUP(L330,legend!$A$7:$B$11,2)</f>
        <v xml:space="preserve">Bakery </v>
      </c>
      <c r="N330">
        <f>VLOOKUP(L330,product_summary!$A$2:$G$9,5)</f>
        <v>1</v>
      </c>
      <c r="O330">
        <f>VLOOKUP(L330,product_summary!$A$2:$G$9,6)</f>
        <v>0</v>
      </c>
      <c r="P330">
        <f>VLOOKUP(L330,product_summary!$A$2:$G$9,7)</f>
        <v>0</v>
      </c>
    </row>
    <row r="331" spans="1:16">
      <c r="A331" s="4" t="s">
        <v>833</v>
      </c>
      <c r="B331" t="s">
        <v>834</v>
      </c>
      <c r="C331">
        <v>210</v>
      </c>
      <c r="D331">
        <v>6</v>
      </c>
      <c r="E331">
        <f>D331*9</f>
        <v>54</v>
      </c>
      <c r="F331">
        <v>27</v>
      </c>
      <c r="G331">
        <v>12</v>
      </c>
      <c r="H331">
        <v>500</v>
      </c>
      <c r="I331">
        <v>1</v>
      </c>
      <c r="J331" t="s">
        <v>708</v>
      </c>
      <c r="K331">
        <v>42</v>
      </c>
      <c r="L331">
        <v>2</v>
      </c>
      <c r="M331" t="str">
        <f>VLOOKUP(L331,legend!$A$7:$B$11,2)</f>
        <v>Appetizer</v>
      </c>
      <c r="N331">
        <f>VLOOKUP(L331,product_summary!$A$2:$G$9,5)</f>
        <v>1</v>
      </c>
      <c r="O331">
        <f>VLOOKUP(L331,product_summary!$A$2:$G$9,6)</f>
        <v>1</v>
      </c>
      <c r="P331">
        <f>VLOOKUP(L331,product_summary!$A$2:$G$9,7)</f>
        <v>0</v>
      </c>
    </row>
    <row r="332" spans="1:16">
      <c r="A332" s="4" t="s">
        <v>835</v>
      </c>
      <c r="B332" t="s">
        <v>836</v>
      </c>
      <c r="C332">
        <v>170</v>
      </c>
      <c r="D332">
        <v>7</v>
      </c>
      <c r="E332">
        <f>D332*9</f>
        <v>63</v>
      </c>
      <c r="F332">
        <v>21</v>
      </c>
      <c r="G332">
        <v>7</v>
      </c>
      <c r="H332">
        <v>350</v>
      </c>
      <c r="I332">
        <v>1</v>
      </c>
      <c r="J332" t="s">
        <v>837</v>
      </c>
      <c r="K332">
        <v>25</v>
      </c>
      <c r="L332">
        <v>2</v>
      </c>
      <c r="M332" t="str">
        <f>VLOOKUP(L332,legend!$A$7:$B$11,2)</f>
        <v>Appetizer</v>
      </c>
      <c r="N332">
        <f>VLOOKUP(L332,product_summary!$A$2:$G$9,5)</f>
        <v>1</v>
      </c>
      <c r="O332">
        <f>VLOOKUP(L332,product_summary!$A$2:$G$9,6)</f>
        <v>1</v>
      </c>
      <c r="P332">
        <f>VLOOKUP(L332,product_summary!$A$2:$G$9,7)</f>
        <v>0</v>
      </c>
    </row>
    <row r="333" spans="1:16">
      <c r="A333" s="4" t="s">
        <v>838</v>
      </c>
      <c r="B333" t="s">
        <v>839</v>
      </c>
      <c r="C333">
        <v>220</v>
      </c>
      <c r="D333">
        <v>13</v>
      </c>
      <c r="E333">
        <f>D333*9</f>
        <v>117</v>
      </c>
      <c r="F333">
        <v>17</v>
      </c>
      <c r="G333">
        <v>9</v>
      </c>
      <c r="H333">
        <v>490</v>
      </c>
      <c r="I333">
        <v>1</v>
      </c>
      <c r="J333" t="s">
        <v>840</v>
      </c>
      <c r="K333">
        <v>29</v>
      </c>
      <c r="L333">
        <v>2</v>
      </c>
      <c r="M333" t="str">
        <f>VLOOKUP(L333,legend!$A$7:$B$11,2)</f>
        <v>Appetizer</v>
      </c>
      <c r="N333">
        <f>VLOOKUP(L333,product_summary!$A$2:$G$9,5)</f>
        <v>1</v>
      </c>
      <c r="O333">
        <f>VLOOKUP(L333,product_summary!$A$2:$G$9,6)</f>
        <v>1</v>
      </c>
      <c r="P333">
        <f>VLOOKUP(L333,product_summary!$A$2:$G$9,7)</f>
        <v>0</v>
      </c>
    </row>
    <row r="334" spans="1:16">
      <c r="A334" s="4" t="s">
        <v>841</v>
      </c>
      <c r="B334" t="s">
        <v>842</v>
      </c>
      <c r="C334">
        <v>240</v>
      </c>
      <c r="D334">
        <v>15</v>
      </c>
      <c r="E334">
        <f>D334*9</f>
        <v>135</v>
      </c>
      <c r="F334">
        <v>22</v>
      </c>
      <c r="G334">
        <v>3</v>
      </c>
      <c r="H334">
        <v>170</v>
      </c>
      <c r="I334">
        <v>1</v>
      </c>
      <c r="J334" t="s">
        <v>843</v>
      </c>
      <c r="K334">
        <v>39</v>
      </c>
      <c r="L334">
        <v>5</v>
      </c>
      <c r="M334" t="str">
        <f>VLOOKUP(L334,legend!$A$7:$B$11,2)</f>
        <v xml:space="preserve">Bakery </v>
      </c>
      <c r="N334">
        <f>VLOOKUP(L334,product_summary!$A$2:$G$9,5)</f>
        <v>1</v>
      </c>
      <c r="O334">
        <f>VLOOKUP(L334,product_summary!$A$2:$G$9,6)</f>
        <v>0</v>
      </c>
      <c r="P334">
        <f>VLOOKUP(L334,product_summary!$A$2:$G$9,7)</f>
        <v>0</v>
      </c>
    </row>
    <row r="335" spans="1:16">
      <c r="A335" s="4" t="s">
        <v>844</v>
      </c>
      <c r="B335" t="s">
        <v>845</v>
      </c>
      <c r="C335">
        <v>100</v>
      </c>
      <c r="D335">
        <v>5</v>
      </c>
      <c r="E335">
        <f>D335*9</f>
        <v>45</v>
      </c>
      <c r="F335">
        <v>12</v>
      </c>
      <c r="G335">
        <v>3</v>
      </c>
      <c r="H335">
        <v>45</v>
      </c>
      <c r="I335">
        <v>1</v>
      </c>
      <c r="J335" t="s">
        <v>846</v>
      </c>
      <c r="K335">
        <v>15</v>
      </c>
      <c r="L335">
        <v>5</v>
      </c>
      <c r="M335" t="str">
        <f>VLOOKUP(L335,legend!$A$7:$B$11,2)</f>
        <v xml:space="preserve">Bakery </v>
      </c>
      <c r="N335">
        <f>VLOOKUP(L335,product_summary!$A$2:$G$9,5)</f>
        <v>1</v>
      </c>
      <c r="O335">
        <f>VLOOKUP(L335,product_summary!$A$2:$G$9,6)</f>
        <v>0</v>
      </c>
      <c r="P335">
        <f>VLOOKUP(L335,product_summary!$A$2:$G$9,7)</f>
        <v>0</v>
      </c>
    </row>
    <row r="336" spans="1:16">
      <c r="A336" s="4" t="s">
        <v>847</v>
      </c>
      <c r="B336" t="s">
        <v>848</v>
      </c>
      <c r="C336">
        <v>320</v>
      </c>
      <c r="D336">
        <v>4.5</v>
      </c>
      <c r="E336">
        <f>D336*9</f>
        <v>40.5</v>
      </c>
      <c r="F336">
        <v>56</v>
      </c>
      <c r="G336">
        <v>15</v>
      </c>
      <c r="H336">
        <v>580</v>
      </c>
      <c r="I336">
        <v>1</v>
      </c>
      <c r="J336" t="s">
        <v>825</v>
      </c>
      <c r="K336">
        <v>29</v>
      </c>
      <c r="L336">
        <v>2</v>
      </c>
      <c r="M336" t="str">
        <f>VLOOKUP(L336,legend!$A$7:$B$11,2)</f>
        <v>Appetizer</v>
      </c>
      <c r="N336">
        <f>VLOOKUP(L336,product_summary!$A$2:$G$9,5)</f>
        <v>1</v>
      </c>
      <c r="O336">
        <f>VLOOKUP(L336,product_summary!$A$2:$G$9,6)</f>
        <v>1</v>
      </c>
      <c r="P336">
        <f>VLOOKUP(L336,product_summary!$A$2:$G$9,7)</f>
        <v>0</v>
      </c>
    </row>
    <row r="337" spans="1:16">
      <c r="A337" s="4" t="s">
        <v>849</v>
      </c>
      <c r="B337" t="s">
        <v>850</v>
      </c>
      <c r="C337">
        <v>240</v>
      </c>
      <c r="D337">
        <v>10</v>
      </c>
      <c r="E337">
        <f>D337*9</f>
        <v>90</v>
      </c>
      <c r="F337">
        <v>30</v>
      </c>
      <c r="G337">
        <v>8</v>
      </c>
      <c r="H337">
        <v>460</v>
      </c>
      <c r="I337">
        <v>1</v>
      </c>
      <c r="J337" t="s">
        <v>820</v>
      </c>
      <c r="K337">
        <v>28</v>
      </c>
      <c r="L337">
        <v>2</v>
      </c>
      <c r="M337" t="str">
        <f>VLOOKUP(L337,legend!$A$7:$B$11,2)</f>
        <v>Appetizer</v>
      </c>
      <c r="N337">
        <f>VLOOKUP(L337,product_summary!$A$2:$G$9,5)</f>
        <v>1</v>
      </c>
      <c r="O337">
        <f>VLOOKUP(L337,product_summary!$A$2:$G$9,6)</f>
        <v>1</v>
      </c>
      <c r="P337">
        <f>VLOOKUP(L337,product_summary!$A$2:$G$9,7)</f>
        <v>0</v>
      </c>
    </row>
    <row r="338" spans="1:16">
      <c r="A338" s="4" t="s">
        <v>851</v>
      </c>
      <c r="B338" t="s">
        <v>852</v>
      </c>
      <c r="C338">
        <v>250</v>
      </c>
      <c r="D338">
        <v>15</v>
      </c>
      <c r="E338">
        <f>D338*9</f>
        <v>135</v>
      </c>
      <c r="F338">
        <v>23</v>
      </c>
      <c r="G338">
        <v>6</v>
      </c>
      <c r="H338">
        <v>260</v>
      </c>
      <c r="I338">
        <v>1</v>
      </c>
      <c r="J338" t="s">
        <v>820</v>
      </c>
      <c r="K338">
        <v>25</v>
      </c>
      <c r="L338">
        <v>2</v>
      </c>
      <c r="M338" t="str">
        <f>VLOOKUP(L338,legend!$A$7:$B$11,2)</f>
        <v>Appetizer</v>
      </c>
      <c r="N338">
        <f>VLOOKUP(L338,product_summary!$A$2:$G$9,5)</f>
        <v>1</v>
      </c>
      <c r="O338">
        <f>VLOOKUP(L338,product_summary!$A$2:$G$9,6)</f>
        <v>1</v>
      </c>
      <c r="P338">
        <f>VLOOKUP(L338,product_summary!$A$2:$G$9,7)</f>
        <v>0</v>
      </c>
    </row>
    <row r="339" spans="1:16">
      <c r="A339" s="4" t="s">
        <v>853</v>
      </c>
      <c r="B339" t="s">
        <v>854</v>
      </c>
      <c r="C339">
        <v>460</v>
      </c>
      <c r="D339">
        <v>28</v>
      </c>
      <c r="E339">
        <f>D339*9</f>
        <v>252</v>
      </c>
      <c r="F339">
        <v>40</v>
      </c>
      <c r="G339">
        <v>12</v>
      </c>
      <c r="H339">
        <v>770</v>
      </c>
      <c r="I339">
        <v>1</v>
      </c>
      <c r="J339" t="s">
        <v>775</v>
      </c>
      <c r="K339">
        <v>59</v>
      </c>
      <c r="L339">
        <v>1</v>
      </c>
      <c r="M339" t="str">
        <f>VLOOKUP(L339,legend!$A$7:$B$11,2)</f>
        <v>Instant Food</v>
      </c>
      <c r="N339">
        <f>VLOOKUP(L339,product_summary!$A$2:$G$9,5)</f>
        <v>0</v>
      </c>
      <c r="O339">
        <f>VLOOKUP(L339,product_summary!$A$2:$G$9,6)</f>
        <v>1</v>
      </c>
      <c r="P339">
        <f>VLOOKUP(L339,product_summary!$A$2:$G$9,7)</f>
        <v>1</v>
      </c>
    </row>
    <row r="340" spans="1:16">
      <c r="A340" s="4" t="s">
        <v>855</v>
      </c>
      <c r="B340" t="s">
        <v>856</v>
      </c>
      <c r="C340">
        <v>180</v>
      </c>
      <c r="D340">
        <v>9</v>
      </c>
      <c r="E340">
        <f>D340*9</f>
        <v>81</v>
      </c>
      <c r="F340">
        <v>7</v>
      </c>
      <c r="G340">
        <v>17</v>
      </c>
      <c r="H340">
        <v>520</v>
      </c>
      <c r="I340">
        <v>1</v>
      </c>
      <c r="J340" t="s">
        <v>820</v>
      </c>
      <c r="K340">
        <v>39</v>
      </c>
      <c r="L340">
        <v>2</v>
      </c>
      <c r="M340" t="str">
        <f>VLOOKUP(L340,legend!$A$7:$B$11,2)</f>
        <v>Appetizer</v>
      </c>
      <c r="N340">
        <f>VLOOKUP(L340,product_summary!$A$2:$G$9,5)</f>
        <v>1</v>
      </c>
      <c r="O340">
        <f>VLOOKUP(L340,product_summary!$A$2:$G$9,6)</f>
        <v>1</v>
      </c>
      <c r="P340">
        <f>VLOOKUP(L340,product_summary!$A$2:$G$9,7)</f>
        <v>0</v>
      </c>
    </row>
    <row r="341" spans="1:16">
      <c r="A341" s="4" t="s">
        <v>857</v>
      </c>
      <c r="B341" t="s">
        <v>858</v>
      </c>
      <c r="C341">
        <v>190</v>
      </c>
      <c r="D341">
        <v>8</v>
      </c>
      <c r="E341">
        <f>D341*9</f>
        <v>72</v>
      </c>
      <c r="F341">
        <v>9</v>
      </c>
      <c r="G341">
        <v>21</v>
      </c>
      <c r="H341">
        <v>570</v>
      </c>
      <c r="I341">
        <v>1</v>
      </c>
      <c r="J341" t="s">
        <v>820</v>
      </c>
      <c r="K341">
        <v>34</v>
      </c>
      <c r="L341">
        <v>2</v>
      </c>
      <c r="M341" t="str">
        <f>VLOOKUP(L341,legend!$A$7:$B$11,2)</f>
        <v>Appetizer</v>
      </c>
      <c r="N341">
        <f>VLOOKUP(L341,product_summary!$A$2:$G$9,5)</f>
        <v>1</v>
      </c>
      <c r="O341">
        <f>VLOOKUP(L341,product_summary!$A$2:$G$9,6)</f>
        <v>1</v>
      </c>
      <c r="P341">
        <f>VLOOKUP(L341,product_summary!$A$2:$G$9,7)</f>
        <v>0</v>
      </c>
    </row>
    <row r="342" spans="1:16">
      <c r="A342" s="4" t="s">
        <v>859</v>
      </c>
      <c r="B342" t="s">
        <v>860</v>
      </c>
      <c r="C342">
        <v>130</v>
      </c>
      <c r="D342">
        <v>3.5</v>
      </c>
      <c r="E342">
        <f>D342*9</f>
        <v>31.5</v>
      </c>
      <c r="F342">
        <v>20</v>
      </c>
      <c r="G342">
        <v>4</v>
      </c>
      <c r="H342">
        <v>55</v>
      </c>
      <c r="I342">
        <v>1</v>
      </c>
      <c r="J342" t="s">
        <v>861</v>
      </c>
      <c r="K342">
        <v>13</v>
      </c>
      <c r="L342">
        <v>3</v>
      </c>
      <c r="M342" t="str">
        <f>VLOOKUP(L342,legend!$A$7:$B$11,2)</f>
        <v>Beverage</v>
      </c>
      <c r="N342">
        <f>VLOOKUP(L342,product_summary!$A$2:$G$9,5)</f>
        <v>1</v>
      </c>
      <c r="O342">
        <f>VLOOKUP(L342,product_summary!$A$2:$G$9,6)</f>
        <v>1</v>
      </c>
      <c r="P342">
        <f>VLOOKUP(L342,product_summary!$A$2:$G$9,7)</f>
        <v>1</v>
      </c>
    </row>
    <row r="343" spans="1:16">
      <c r="A343" s="4" t="s">
        <v>862</v>
      </c>
      <c r="B343" t="s">
        <v>863</v>
      </c>
      <c r="C343">
        <v>210</v>
      </c>
      <c r="D343">
        <v>12</v>
      </c>
      <c r="E343">
        <f>D343*9</f>
        <v>108</v>
      </c>
      <c r="F343">
        <v>22</v>
      </c>
      <c r="G343">
        <v>2</v>
      </c>
      <c r="H343">
        <v>80</v>
      </c>
      <c r="I343">
        <v>1</v>
      </c>
      <c r="J343" t="s">
        <v>748</v>
      </c>
      <c r="K343">
        <v>30</v>
      </c>
      <c r="L343">
        <v>4</v>
      </c>
      <c r="M343" t="str">
        <f>VLOOKUP(L343,legend!$A$7:$B$11,2)</f>
        <v>Snack</v>
      </c>
      <c r="N343">
        <f>VLOOKUP(L343,product_summary!$A$2:$G$9,5)</f>
        <v>0</v>
      </c>
      <c r="O343">
        <f>VLOOKUP(L343,product_summary!$A$2:$G$9,6)</f>
        <v>1</v>
      </c>
      <c r="P343">
        <f>VLOOKUP(L343,product_summary!$A$2:$G$9,7)</f>
        <v>1</v>
      </c>
    </row>
    <row r="344" spans="1:16">
      <c r="A344" s="4" t="s">
        <v>864</v>
      </c>
      <c r="B344" t="s">
        <v>865</v>
      </c>
      <c r="C344">
        <v>544</v>
      </c>
      <c r="D344">
        <v>4</v>
      </c>
      <c r="E344">
        <f>D344*9</f>
        <v>36</v>
      </c>
      <c r="F344">
        <v>21</v>
      </c>
      <c r="G344">
        <v>2</v>
      </c>
      <c r="H344">
        <v>40</v>
      </c>
      <c r="I344">
        <v>1</v>
      </c>
      <c r="J344" t="s">
        <v>866</v>
      </c>
      <c r="K344">
        <v>40</v>
      </c>
      <c r="L344">
        <v>4</v>
      </c>
      <c r="M344" t="str">
        <f>VLOOKUP(L344,legend!$A$7:$B$11,2)</f>
        <v>Snack</v>
      </c>
      <c r="N344">
        <f>VLOOKUP(L344,product_summary!$A$2:$G$9,5)</f>
        <v>0</v>
      </c>
      <c r="O344">
        <f>VLOOKUP(L344,product_summary!$A$2:$G$9,6)</f>
        <v>1</v>
      </c>
      <c r="P344">
        <f>VLOOKUP(L344,product_summary!$A$2:$G$9,7)</f>
        <v>1</v>
      </c>
    </row>
    <row r="345" spans="1:16">
      <c r="A345" s="4" t="s">
        <v>867</v>
      </c>
      <c r="B345" t="s">
        <v>868</v>
      </c>
      <c r="C345">
        <v>200</v>
      </c>
      <c r="D345">
        <v>9</v>
      </c>
      <c r="E345">
        <f>D345*9</f>
        <v>81</v>
      </c>
      <c r="F345">
        <v>27</v>
      </c>
      <c r="G345">
        <v>3</v>
      </c>
      <c r="H345">
        <v>60</v>
      </c>
      <c r="I345">
        <v>1</v>
      </c>
      <c r="J345" t="s">
        <v>825</v>
      </c>
      <c r="K345">
        <v>20</v>
      </c>
      <c r="L345">
        <v>4</v>
      </c>
      <c r="M345" t="str">
        <f>VLOOKUP(L345,legend!$A$7:$B$11,2)</f>
        <v>Snack</v>
      </c>
      <c r="N345">
        <f>VLOOKUP(L345,product_summary!$A$2:$G$9,5)</f>
        <v>0</v>
      </c>
      <c r="O345">
        <f>VLOOKUP(L345,product_summary!$A$2:$G$9,6)</f>
        <v>1</v>
      </c>
      <c r="P345">
        <f>VLOOKUP(L345,product_summary!$A$2:$G$9,7)</f>
        <v>1</v>
      </c>
    </row>
    <row r="346" spans="1:16">
      <c r="A346" s="4" t="s">
        <v>869</v>
      </c>
      <c r="B346" t="s">
        <v>870</v>
      </c>
      <c r="C346">
        <v>220</v>
      </c>
      <c r="D346">
        <v>14</v>
      </c>
      <c r="E346">
        <f>D346*9</f>
        <v>126</v>
      </c>
      <c r="F346">
        <v>22</v>
      </c>
      <c r="G346">
        <v>2</v>
      </c>
      <c r="H346">
        <v>45</v>
      </c>
      <c r="I346">
        <v>1</v>
      </c>
      <c r="J346" t="s">
        <v>871</v>
      </c>
      <c r="K346">
        <v>30</v>
      </c>
      <c r="L346">
        <v>4</v>
      </c>
      <c r="M346" t="str">
        <f>VLOOKUP(L346,legend!$A$7:$B$11,2)</f>
        <v>Snack</v>
      </c>
      <c r="N346">
        <f>VLOOKUP(L346,product_summary!$A$2:$G$9,5)</f>
        <v>0</v>
      </c>
      <c r="O346">
        <f>VLOOKUP(L346,product_summary!$A$2:$G$9,6)</f>
        <v>1</v>
      </c>
      <c r="P346">
        <f>VLOOKUP(L346,product_summary!$A$2:$G$9,7)</f>
        <v>1</v>
      </c>
    </row>
    <row r="347" spans="1:16">
      <c r="A347" s="4" t="s">
        <v>872</v>
      </c>
      <c r="B347" t="s">
        <v>873</v>
      </c>
      <c r="C347">
        <v>351</v>
      </c>
      <c r="D347">
        <v>26</v>
      </c>
      <c r="E347">
        <f>D347*9</f>
        <v>234</v>
      </c>
      <c r="F347">
        <v>25</v>
      </c>
      <c r="G347">
        <v>5</v>
      </c>
      <c r="H347">
        <v>50</v>
      </c>
      <c r="I347">
        <v>1</v>
      </c>
      <c r="J347" t="s">
        <v>874</v>
      </c>
      <c r="K347">
        <v>99</v>
      </c>
      <c r="L347">
        <v>4</v>
      </c>
      <c r="M347" t="str">
        <f>VLOOKUP(L347,legend!$A$7:$B$11,2)</f>
        <v>Snack</v>
      </c>
      <c r="N347">
        <f>VLOOKUP(L347,product_summary!$A$2:$G$9,5)</f>
        <v>0</v>
      </c>
      <c r="O347">
        <f>VLOOKUP(L347,product_summary!$A$2:$G$9,6)</f>
        <v>1</v>
      </c>
      <c r="P347">
        <f>VLOOKUP(L347,product_summary!$A$2:$G$9,7)</f>
        <v>1</v>
      </c>
    </row>
    <row r="348" spans="1:16">
      <c r="A348" s="4" t="s">
        <v>875</v>
      </c>
      <c r="B348" t="s">
        <v>876</v>
      </c>
      <c r="C348">
        <v>130</v>
      </c>
      <c r="D348">
        <v>6</v>
      </c>
      <c r="E348">
        <f>D348*9</f>
        <v>54</v>
      </c>
      <c r="F348">
        <v>16</v>
      </c>
      <c r="G348">
        <v>1</v>
      </c>
      <c r="H348">
        <v>30</v>
      </c>
      <c r="I348">
        <v>1</v>
      </c>
      <c r="J348" t="s">
        <v>877</v>
      </c>
      <c r="K348">
        <v>105</v>
      </c>
      <c r="L348">
        <v>4</v>
      </c>
      <c r="M348" t="str">
        <f>VLOOKUP(L348,legend!$A$7:$B$11,2)</f>
        <v>Snack</v>
      </c>
      <c r="N348">
        <f>VLOOKUP(L348,product_summary!$A$2:$G$9,5)</f>
        <v>0</v>
      </c>
      <c r="O348">
        <f>VLOOKUP(L348,product_summary!$A$2:$G$9,6)</f>
        <v>1</v>
      </c>
      <c r="P348">
        <f>VLOOKUP(L348,product_summary!$A$2:$G$9,7)</f>
        <v>1</v>
      </c>
    </row>
    <row r="349" spans="1:16">
      <c r="A349" s="4" t="s">
        <v>878</v>
      </c>
      <c r="B349" t="s">
        <v>879</v>
      </c>
      <c r="C349">
        <v>120</v>
      </c>
      <c r="D349">
        <v>6</v>
      </c>
      <c r="E349">
        <f>D349*9</f>
        <v>54</v>
      </c>
      <c r="F349">
        <v>15</v>
      </c>
      <c r="G349">
        <v>2</v>
      </c>
      <c r="H349">
        <v>40</v>
      </c>
      <c r="I349">
        <v>1</v>
      </c>
      <c r="J349" t="s">
        <v>877</v>
      </c>
      <c r="K349">
        <v>89</v>
      </c>
      <c r="L349">
        <v>4</v>
      </c>
      <c r="M349" t="str">
        <f>VLOOKUP(L349,legend!$A$7:$B$11,2)</f>
        <v>Snack</v>
      </c>
      <c r="N349">
        <f>VLOOKUP(L349,product_summary!$A$2:$G$9,5)</f>
        <v>0</v>
      </c>
      <c r="O349">
        <f>VLOOKUP(L349,product_summary!$A$2:$G$9,6)</f>
        <v>1</v>
      </c>
      <c r="P349">
        <f>VLOOKUP(L349,product_summary!$A$2:$G$9,7)</f>
        <v>1</v>
      </c>
    </row>
  </sheetData>
  <autoFilter ref="A1:M349" xr:uid="{582F586D-9626-459E-9979-747E384A23E3}"/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8608-667F-4B85-8515-E5B758E4FE7D}">
  <dimension ref="A1:C9"/>
  <sheetViews>
    <sheetView workbookViewId="0"/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>
        <v>2190</v>
      </c>
      <c r="C2">
        <v>9999</v>
      </c>
    </row>
    <row r="3" spans="1:3">
      <c r="A3" t="s">
        <v>920</v>
      </c>
      <c r="B3">
        <v>0</v>
      </c>
      <c r="C3">
        <v>438</v>
      </c>
    </row>
    <row r="4" spans="1:3">
      <c r="A4" t="s">
        <v>921</v>
      </c>
      <c r="B4">
        <v>220</v>
      </c>
      <c r="C4">
        <v>318</v>
      </c>
    </row>
    <row r="5" spans="1:3">
      <c r="A5" t="s">
        <v>922</v>
      </c>
      <c r="B5">
        <v>254</v>
      </c>
      <c r="C5">
        <v>367</v>
      </c>
    </row>
    <row r="6" spans="1:3">
      <c r="A6" t="s">
        <v>923</v>
      </c>
      <c r="B6">
        <v>309</v>
      </c>
      <c r="C6">
        <v>466</v>
      </c>
    </row>
    <row r="7" spans="1:3">
      <c r="A7" t="s">
        <v>924</v>
      </c>
      <c r="B7">
        <v>363</v>
      </c>
      <c r="C7">
        <v>525</v>
      </c>
    </row>
    <row r="8" spans="1:3">
      <c r="A8" t="s">
        <v>892</v>
      </c>
      <c r="B8">
        <v>61</v>
      </c>
      <c r="C8">
        <v>9999</v>
      </c>
    </row>
    <row r="9" spans="1:3">
      <c r="A9" t="s">
        <v>925</v>
      </c>
      <c r="B9">
        <v>500</v>
      </c>
      <c r="C9">
        <v>1475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1261-7826-4453-9A20-3A1BB0BF4825}">
  <dimension ref="A1:D9"/>
  <sheetViews>
    <sheetView workbookViewId="0">
      <selection activeCell="C21" sqref="C21"/>
    </sheetView>
  </sheetViews>
  <sheetFormatPr defaultRowHeight="15"/>
  <cols>
    <col min="1" max="1" width="15.42578125" customWidth="1"/>
    <col min="2" max="2" width="13.5703125" customWidth="1"/>
    <col min="3" max="4" width="16.42578125" customWidth="1"/>
  </cols>
  <sheetData>
    <row r="1" spans="1:4" ht="15" customHeight="1">
      <c r="A1" s="7"/>
      <c r="B1" s="7" t="s">
        <v>918</v>
      </c>
      <c r="C1" s="7" t="s">
        <v>919</v>
      </c>
      <c r="D1" s="7"/>
    </row>
    <row r="2" spans="1:4" ht="14.45" customHeight="1">
      <c r="A2" s="2" t="s">
        <v>882</v>
      </c>
      <c r="B2" s="2">
        <v>2180</v>
      </c>
      <c r="C2" s="2">
        <v>9999</v>
      </c>
      <c r="D2" s="2"/>
    </row>
    <row r="3" spans="1:4">
      <c r="A3" t="s">
        <v>920</v>
      </c>
      <c r="B3">
        <v>0</v>
      </c>
      <c r="C3">
        <v>436</v>
      </c>
    </row>
    <row r="4" spans="1:4">
      <c r="A4" t="s">
        <v>921</v>
      </c>
      <c r="B4">
        <v>213</v>
      </c>
      <c r="C4">
        <v>307</v>
      </c>
    </row>
    <row r="5" spans="1:4">
      <c r="A5" s="7" t="s">
        <v>922</v>
      </c>
      <c r="B5">
        <v>246</v>
      </c>
      <c r="C5">
        <v>356</v>
      </c>
    </row>
    <row r="6" spans="1:4">
      <c r="A6" s="7" t="s">
        <v>923</v>
      </c>
      <c r="B6">
        <v>299</v>
      </c>
      <c r="C6">
        <v>432</v>
      </c>
    </row>
    <row r="7" spans="1:4">
      <c r="A7" s="7" t="s">
        <v>924</v>
      </c>
      <c r="B7">
        <v>352</v>
      </c>
      <c r="C7">
        <v>508</v>
      </c>
    </row>
    <row r="8" spans="1:4">
      <c r="A8" s="7" t="s">
        <v>892</v>
      </c>
      <c r="B8">
        <v>60</v>
      </c>
      <c r="C8">
        <v>9999</v>
      </c>
    </row>
    <row r="9" spans="1:4">
      <c r="A9" t="s">
        <v>925</v>
      </c>
      <c r="B9">
        <v>475</v>
      </c>
      <c r="C9">
        <v>1450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8792-DEDF-4DBD-8AF4-6EDB53CD12C1}">
  <dimension ref="A1:C9"/>
  <sheetViews>
    <sheetView workbookViewId="0">
      <selection activeCell="G19" sqref="G19"/>
    </sheetView>
  </sheetViews>
  <sheetFormatPr defaultRowHeight="15"/>
  <cols>
    <col min="1" max="1" width="11.28515625" customWidth="1"/>
    <col min="4" max="4" width="11.42578125" bestFit="1" customWidth="1"/>
    <col min="5" max="5" width="15.42578125" customWidth="1"/>
    <col min="6" max="6" width="13.5703125" customWidth="1"/>
    <col min="7" max="8" width="16.42578125" customWidth="1"/>
    <col min="9" max="9" width="13.42578125" customWidth="1"/>
    <col min="10" max="10" width="15.7109375" customWidth="1"/>
    <col min="11" max="11" width="17.7109375" customWidth="1"/>
    <col min="12" max="13" width="11.28515625" customWidth="1"/>
    <col min="14" max="14" width="9.140625" bestFit="1" customWidth="1"/>
    <col min="15" max="15" width="14" customWidth="1"/>
  </cols>
  <sheetData>
    <row r="1" spans="1:3">
      <c r="B1" t="s">
        <v>918</v>
      </c>
      <c r="C1" t="s">
        <v>919</v>
      </c>
    </row>
    <row r="2" spans="1:3">
      <c r="A2" t="s">
        <v>882</v>
      </c>
      <c r="B2">
        <v>1790</v>
      </c>
      <c r="C2">
        <v>9999</v>
      </c>
    </row>
    <row r="3" spans="1:3">
      <c r="A3" t="s">
        <v>920</v>
      </c>
      <c r="B3">
        <v>0</v>
      </c>
      <c r="C3">
        <v>358</v>
      </c>
    </row>
    <row r="4" spans="1:3">
      <c r="A4" t="s">
        <v>921</v>
      </c>
      <c r="B4">
        <v>212</v>
      </c>
      <c r="C4">
        <v>306</v>
      </c>
    </row>
    <row r="5" spans="1:3">
      <c r="A5" t="s">
        <v>922</v>
      </c>
      <c r="B5">
        <v>245</v>
      </c>
      <c r="C5">
        <v>354</v>
      </c>
    </row>
    <row r="6" spans="1:3">
      <c r="A6" t="s">
        <v>923</v>
      </c>
      <c r="B6">
        <v>298</v>
      </c>
      <c r="C6">
        <v>430</v>
      </c>
    </row>
    <row r="7" spans="1:3">
      <c r="A7" t="s">
        <v>924</v>
      </c>
      <c r="B7">
        <v>350</v>
      </c>
      <c r="C7">
        <v>505</v>
      </c>
    </row>
    <row r="8" spans="1:3">
      <c r="A8" t="s">
        <v>892</v>
      </c>
      <c r="B8">
        <v>60</v>
      </c>
      <c r="C8">
        <v>9999</v>
      </c>
    </row>
    <row r="9" spans="1:3">
      <c r="A9" t="s">
        <v>925</v>
      </c>
      <c r="B9">
        <v>475</v>
      </c>
      <c r="C9">
        <v>1451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2820-CE47-4BC9-99AA-88D3082F61A3}">
  <dimension ref="A1:C9"/>
  <sheetViews>
    <sheetView workbookViewId="0">
      <selection activeCell="G16" sqref="G16"/>
    </sheetView>
  </sheetViews>
  <sheetFormatPr defaultRowHeight="15"/>
  <cols>
    <col min="1" max="1" width="11.28515625" customWidth="1"/>
    <col min="4" max="4" width="11.42578125" bestFit="1" customWidth="1"/>
    <col min="5" max="5" width="15.42578125" customWidth="1"/>
    <col min="6" max="6" width="13.5703125" customWidth="1"/>
    <col min="7" max="8" width="16.42578125" customWidth="1"/>
    <col min="9" max="9" width="13.42578125" customWidth="1"/>
    <col min="10" max="10" width="15.7109375" customWidth="1"/>
    <col min="11" max="11" width="17.7109375" customWidth="1"/>
    <col min="12" max="13" width="11.28515625" customWidth="1"/>
    <col min="14" max="14" width="9.140625" bestFit="1" customWidth="1"/>
    <col min="15" max="15" width="14" customWidth="1"/>
  </cols>
  <sheetData>
    <row r="1" spans="1:3">
      <c r="B1" t="s">
        <v>918</v>
      </c>
      <c r="C1" t="s">
        <v>919</v>
      </c>
    </row>
    <row r="2" spans="1:3">
      <c r="A2" t="s">
        <v>882</v>
      </c>
      <c r="B2">
        <v>1740</v>
      </c>
      <c r="C2">
        <v>9999</v>
      </c>
    </row>
    <row r="3" spans="1:3">
      <c r="A3" t="s">
        <v>920</v>
      </c>
      <c r="B3">
        <v>0</v>
      </c>
      <c r="C3">
        <v>348</v>
      </c>
    </row>
    <row r="4" spans="1:3">
      <c r="A4" t="s">
        <v>921</v>
      </c>
      <c r="B4">
        <v>175</v>
      </c>
      <c r="C4">
        <v>251</v>
      </c>
    </row>
    <row r="5" spans="1:3">
      <c r="A5" t="s">
        <v>922</v>
      </c>
      <c r="B5">
        <v>201</v>
      </c>
      <c r="C5">
        <v>290</v>
      </c>
    </row>
    <row r="6" spans="1:3">
      <c r="A6" t="s">
        <v>923</v>
      </c>
      <c r="B6">
        <v>244</v>
      </c>
      <c r="C6">
        <v>353</v>
      </c>
    </row>
    <row r="7" spans="1:3">
      <c r="A7" t="s">
        <v>924</v>
      </c>
      <c r="B7">
        <v>287</v>
      </c>
      <c r="C7">
        <v>414</v>
      </c>
    </row>
    <row r="8" spans="1:3">
      <c r="A8" t="s">
        <v>892</v>
      </c>
      <c r="B8">
        <v>59</v>
      </c>
      <c r="C8">
        <v>9999</v>
      </c>
    </row>
    <row r="9" spans="1:3">
      <c r="A9" t="s">
        <v>925</v>
      </c>
      <c r="B9">
        <v>475</v>
      </c>
      <c r="C9">
        <v>1452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4752-D212-4BAC-B0C2-AB0AD90DA920}">
  <dimension ref="A1:C9"/>
  <sheetViews>
    <sheetView workbookViewId="0">
      <selection activeCell="G18" sqref="G18"/>
    </sheetView>
  </sheetViews>
  <sheetFormatPr defaultRowHeight="15"/>
  <cols>
    <col min="1" max="1" width="11.28515625" customWidth="1"/>
    <col min="4" max="4" width="11.42578125" bestFit="1" customWidth="1"/>
    <col min="5" max="5" width="15.42578125" customWidth="1"/>
    <col min="6" max="6" width="13.5703125" customWidth="1"/>
    <col min="7" max="8" width="16.42578125" customWidth="1"/>
    <col min="9" max="9" width="13.42578125" customWidth="1"/>
    <col min="10" max="10" width="15.7109375" customWidth="1"/>
    <col min="11" max="11" width="17.7109375" customWidth="1"/>
    <col min="12" max="13" width="11.28515625" customWidth="1"/>
    <col min="14" max="14" width="9.140625" bestFit="1" customWidth="1"/>
    <col min="15" max="15" width="14" customWidth="1"/>
  </cols>
  <sheetData>
    <row r="1" spans="1:3">
      <c r="B1" t="s">
        <v>918</v>
      </c>
      <c r="C1" t="s">
        <v>919</v>
      </c>
    </row>
    <row r="2" spans="1:3">
      <c r="A2" t="s">
        <v>882</v>
      </c>
      <c r="B2">
        <v>1440</v>
      </c>
      <c r="C2">
        <v>9999</v>
      </c>
    </row>
    <row r="3" spans="1:3">
      <c r="A3" t="s">
        <v>920</v>
      </c>
      <c r="B3">
        <v>0</v>
      </c>
      <c r="C3">
        <v>288</v>
      </c>
    </row>
    <row r="4" spans="1:3">
      <c r="A4" t="s">
        <v>921</v>
      </c>
      <c r="B4">
        <v>170</v>
      </c>
      <c r="C4">
        <v>245</v>
      </c>
    </row>
    <row r="5" spans="1:3">
      <c r="A5" t="s">
        <v>922</v>
      </c>
      <c r="B5">
        <v>196</v>
      </c>
      <c r="C5">
        <v>283</v>
      </c>
    </row>
    <row r="6" spans="1:3">
      <c r="A6" t="s">
        <v>923</v>
      </c>
      <c r="B6">
        <v>239</v>
      </c>
      <c r="C6">
        <v>345</v>
      </c>
    </row>
    <row r="7" spans="1:3">
      <c r="A7" t="s">
        <v>924</v>
      </c>
      <c r="B7">
        <v>286</v>
      </c>
      <c r="C7">
        <v>414</v>
      </c>
    </row>
    <row r="8" spans="1:3">
      <c r="A8" t="s">
        <v>892</v>
      </c>
      <c r="B8">
        <v>56</v>
      </c>
      <c r="C8">
        <v>9999</v>
      </c>
    </row>
    <row r="9" spans="1:3">
      <c r="A9" t="s">
        <v>925</v>
      </c>
      <c r="B9">
        <v>400</v>
      </c>
      <c r="C9">
        <v>1200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901E-0C54-4CB6-A6BE-DB2C54C80CB6}">
  <dimension ref="A1:C9"/>
  <sheetViews>
    <sheetView workbookViewId="0">
      <selection activeCell="L19" sqref="L19"/>
    </sheetView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2">
        <v>1650</v>
      </c>
      <c r="C2">
        <v>9999</v>
      </c>
    </row>
    <row r="3" spans="1:3">
      <c r="A3" t="s">
        <v>920</v>
      </c>
      <c r="B3">
        <v>0</v>
      </c>
      <c r="C3" s="5">
        <f>0.25*B2</f>
        <v>412.5</v>
      </c>
    </row>
    <row r="4" spans="1:3">
      <c r="A4" t="s">
        <v>921</v>
      </c>
      <c r="B4" s="2">
        <v>128</v>
      </c>
      <c r="C4" s="2">
        <v>185</v>
      </c>
    </row>
    <row r="5" spans="1:3">
      <c r="A5" t="s">
        <v>922</v>
      </c>
      <c r="B5" s="2">
        <v>149</v>
      </c>
      <c r="C5" s="2">
        <v>215</v>
      </c>
    </row>
    <row r="6" spans="1:3">
      <c r="A6" t="s">
        <v>923</v>
      </c>
      <c r="B6" s="2">
        <v>180</v>
      </c>
      <c r="C6" s="2">
        <v>260</v>
      </c>
    </row>
    <row r="7" spans="1:3">
      <c r="A7" t="s">
        <v>924</v>
      </c>
      <c r="B7" s="2">
        <v>213</v>
      </c>
      <c r="C7" s="2">
        <v>307</v>
      </c>
    </row>
    <row r="8" spans="1:3">
      <c r="A8" t="s">
        <v>892</v>
      </c>
      <c r="B8" s="2">
        <v>24</v>
      </c>
      <c r="C8">
        <v>9999</v>
      </c>
    </row>
    <row r="9" spans="1:3">
      <c r="A9" t="s">
        <v>925</v>
      </c>
      <c r="B9" s="2">
        <v>300</v>
      </c>
      <c r="C9">
        <v>950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1463-FB28-4ACF-BED7-F228CFDFF8BF}">
  <dimension ref="A1:E9"/>
  <sheetViews>
    <sheetView workbookViewId="0">
      <selection activeCell="C10" sqref="C10"/>
    </sheetView>
  </sheetViews>
  <sheetFormatPr defaultRowHeight="15"/>
  <cols>
    <col min="1" max="1" width="11.28515625" customWidth="1"/>
    <col min="4" max="4" width="11.42578125" bestFit="1" customWidth="1"/>
    <col min="5" max="5" width="15.42578125" customWidth="1"/>
    <col min="6" max="6" width="13.5703125" customWidth="1"/>
    <col min="7" max="8" width="16.42578125" customWidth="1"/>
    <col min="9" max="9" width="13.42578125" customWidth="1"/>
    <col min="10" max="10" width="15.7109375" customWidth="1"/>
    <col min="11" max="11" width="17.7109375" customWidth="1"/>
    <col min="12" max="13" width="11.28515625" customWidth="1"/>
    <col min="14" max="14" width="9.140625" bestFit="1" customWidth="1"/>
    <col min="15" max="15" width="14" customWidth="1"/>
  </cols>
  <sheetData>
    <row r="1" spans="1:5">
      <c r="B1" t="s">
        <v>918</v>
      </c>
      <c r="C1" t="s">
        <v>919</v>
      </c>
    </row>
    <row r="2" spans="1:5">
      <c r="A2" t="s">
        <v>882</v>
      </c>
      <c r="B2" s="7">
        <v>1860</v>
      </c>
      <c r="C2">
        <v>9999</v>
      </c>
    </row>
    <row r="3" spans="1:5">
      <c r="A3" t="s">
        <v>920</v>
      </c>
      <c r="B3">
        <v>0</v>
      </c>
      <c r="C3">
        <v>465</v>
      </c>
      <c r="E3" s="7"/>
    </row>
    <row r="4" spans="1:5">
      <c r="A4" t="s">
        <v>921</v>
      </c>
      <c r="B4" s="15">
        <v>142</v>
      </c>
      <c r="C4">
        <v>206</v>
      </c>
      <c r="E4" s="7"/>
    </row>
    <row r="5" spans="1:5">
      <c r="A5" t="s">
        <v>922</v>
      </c>
      <c r="B5" s="8">
        <v>166</v>
      </c>
      <c r="C5" s="1">
        <v>240</v>
      </c>
      <c r="E5" s="7"/>
    </row>
    <row r="6" spans="1:5">
      <c r="A6" t="s">
        <v>923</v>
      </c>
      <c r="B6" s="8">
        <v>202</v>
      </c>
      <c r="C6" s="1">
        <v>292</v>
      </c>
    </row>
    <row r="7" spans="1:5">
      <c r="A7" t="s">
        <v>924</v>
      </c>
      <c r="B7" s="7">
        <v>237</v>
      </c>
      <c r="C7" s="7">
        <v>343</v>
      </c>
    </row>
    <row r="8" spans="1:5">
      <c r="A8" t="s">
        <v>892</v>
      </c>
      <c r="B8">
        <v>40</v>
      </c>
      <c r="C8">
        <v>9999</v>
      </c>
    </row>
    <row r="9" spans="1:5">
      <c r="A9" t="s">
        <v>925</v>
      </c>
      <c r="B9">
        <v>350</v>
      </c>
      <c r="C9">
        <v>1100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ED36-A1F7-4F7D-91F4-F174441A12F0}">
  <dimension ref="A1:C9"/>
  <sheetViews>
    <sheetView workbookViewId="0">
      <selection activeCell="G20" sqref="G20"/>
    </sheetView>
  </sheetViews>
  <sheetFormatPr defaultRowHeight="15"/>
  <cols>
    <col min="1" max="1" width="11.28515625" customWidth="1"/>
    <col min="4" max="4" width="11.42578125" bestFit="1" customWidth="1"/>
    <col min="5" max="5" width="15.42578125" customWidth="1"/>
    <col min="6" max="6" width="13.5703125" customWidth="1"/>
    <col min="7" max="8" width="16.42578125" customWidth="1"/>
    <col min="9" max="9" width="13.42578125" customWidth="1"/>
    <col min="10" max="10" width="15.7109375" customWidth="1"/>
    <col min="11" max="11" width="17.7109375" customWidth="1"/>
    <col min="12" max="13" width="11.28515625" customWidth="1"/>
    <col min="14" max="14" width="9.140625" bestFit="1" customWidth="1"/>
    <col min="15" max="15" width="14" customWidth="1"/>
  </cols>
  <sheetData>
    <row r="1" spans="1:3">
      <c r="B1" t="s">
        <v>918</v>
      </c>
      <c r="C1" t="s">
        <v>919</v>
      </c>
    </row>
    <row r="2" spans="1:3">
      <c r="A2" t="s">
        <v>882</v>
      </c>
      <c r="B2">
        <v>1890</v>
      </c>
      <c r="C2">
        <v>9999</v>
      </c>
    </row>
    <row r="3" spans="1:3">
      <c r="A3" t="s">
        <v>920</v>
      </c>
      <c r="B3">
        <v>0</v>
      </c>
      <c r="C3">
        <v>472.5</v>
      </c>
    </row>
    <row r="4" spans="1:3">
      <c r="A4" t="s">
        <v>921</v>
      </c>
      <c r="B4">
        <v>181</v>
      </c>
      <c r="C4">
        <v>262</v>
      </c>
    </row>
    <row r="5" spans="1:3">
      <c r="A5" t="s">
        <v>922</v>
      </c>
      <c r="B5">
        <v>209</v>
      </c>
      <c r="C5">
        <v>303</v>
      </c>
    </row>
    <row r="6" spans="1:3">
      <c r="A6" t="s">
        <v>923</v>
      </c>
      <c r="B6">
        <v>254</v>
      </c>
      <c r="C6">
        <v>367</v>
      </c>
    </row>
    <row r="7" spans="1:3">
      <c r="A7" t="s">
        <v>924</v>
      </c>
      <c r="B7">
        <v>299</v>
      </c>
      <c r="C7">
        <v>432</v>
      </c>
    </row>
    <row r="8" spans="1:3">
      <c r="A8" t="s">
        <v>892</v>
      </c>
      <c r="B8">
        <v>51</v>
      </c>
      <c r="C8">
        <v>9999</v>
      </c>
    </row>
    <row r="9" spans="1:3">
      <c r="A9" t="s">
        <v>925</v>
      </c>
      <c r="B9">
        <v>400</v>
      </c>
      <c r="C9">
        <v>1250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1546-1C8D-4FB4-BC19-BEA37789C74E}">
  <dimension ref="A1:E9"/>
  <sheetViews>
    <sheetView workbookViewId="0">
      <selection activeCell="C9" sqref="A3:C9"/>
    </sheetView>
  </sheetViews>
  <sheetFormatPr defaultRowHeight="15"/>
  <cols>
    <col min="1" max="1" width="11.28515625" customWidth="1"/>
    <col min="4" max="4" width="11.42578125" bestFit="1" customWidth="1"/>
    <col min="5" max="5" width="15.42578125" customWidth="1"/>
    <col min="6" max="6" width="13.5703125" customWidth="1"/>
    <col min="7" max="8" width="16.42578125" customWidth="1"/>
    <col min="9" max="9" width="13.42578125" customWidth="1"/>
    <col min="10" max="10" width="15.7109375" customWidth="1"/>
    <col min="11" max="11" width="17.7109375" customWidth="1"/>
    <col min="12" max="13" width="11.28515625" customWidth="1"/>
    <col min="14" max="14" width="9.140625" bestFit="1" customWidth="1"/>
    <col min="15" max="15" width="14" customWidth="1"/>
  </cols>
  <sheetData>
    <row r="1" spans="1:5">
      <c r="B1" t="s">
        <v>918</v>
      </c>
      <c r="C1" t="s">
        <v>919</v>
      </c>
    </row>
    <row r="2" spans="1:5">
      <c r="A2" t="s">
        <v>882</v>
      </c>
      <c r="B2" s="15">
        <v>1780</v>
      </c>
      <c r="C2">
        <v>9999</v>
      </c>
    </row>
    <row r="3" spans="1:5">
      <c r="A3" t="s">
        <v>920</v>
      </c>
      <c r="B3" s="8">
        <v>0</v>
      </c>
      <c r="C3" s="1">
        <v>445</v>
      </c>
      <c r="E3" s="7"/>
    </row>
    <row r="4" spans="1:5">
      <c r="A4" t="s">
        <v>921</v>
      </c>
      <c r="B4" s="7">
        <v>183</v>
      </c>
      <c r="C4">
        <v>265</v>
      </c>
      <c r="E4" s="7"/>
    </row>
    <row r="5" spans="1:5">
      <c r="A5" t="s">
        <v>922</v>
      </c>
      <c r="B5" s="7">
        <v>213</v>
      </c>
      <c r="C5">
        <v>306</v>
      </c>
      <c r="E5" s="7"/>
    </row>
    <row r="6" spans="1:5">
      <c r="A6" t="s">
        <v>923</v>
      </c>
      <c r="B6">
        <v>258</v>
      </c>
      <c r="C6">
        <v>372</v>
      </c>
      <c r="E6" s="7"/>
    </row>
    <row r="7" spans="1:5">
      <c r="A7" t="s">
        <v>924</v>
      </c>
      <c r="B7">
        <v>303</v>
      </c>
      <c r="C7">
        <v>438</v>
      </c>
    </row>
    <row r="8" spans="1:5">
      <c r="A8" t="s">
        <v>892</v>
      </c>
      <c r="B8">
        <v>51</v>
      </c>
      <c r="C8">
        <v>9999</v>
      </c>
    </row>
    <row r="9" spans="1:5">
      <c r="A9" t="s">
        <v>925</v>
      </c>
      <c r="B9">
        <v>425</v>
      </c>
      <c r="C9">
        <v>1275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E05C-802F-4D9E-9482-52B65A8944A6}">
  <dimension ref="A1:C9"/>
  <sheetViews>
    <sheetView workbookViewId="0"/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15">
        <v>1780</v>
      </c>
      <c r="C2">
        <v>9999</v>
      </c>
    </row>
    <row r="3" spans="1:3">
      <c r="A3" t="s">
        <v>920</v>
      </c>
      <c r="B3" s="8">
        <v>0</v>
      </c>
      <c r="C3" s="1">
        <v>356</v>
      </c>
    </row>
    <row r="4" spans="1:3">
      <c r="A4" t="s">
        <v>921</v>
      </c>
      <c r="B4" s="7">
        <v>173</v>
      </c>
      <c r="C4">
        <v>250</v>
      </c>
    </row>
    <row r="5" spans="1:3">
      <c r="A5" t="s">
        <v>922</v>
      </c>
      <c r="B5" s="7">
        <v>200</v>
      </c>
      <c r="C5">
        <v>288</v>
      </c>
    </row>
    <row r="6" spans="1:3">
      <c r="A6" t="s">
        <v>923</v>
      </c>
      <c r="B6">
        <v>244</v>
      </c>
      <c r="C6">
        <v>352</v>
      </c>
    </row>
    <row r="7" spans="1:3">
      <c r="A7" t="s">
        <v>924</v>
      </c>
      <c r="B7">
        <v>286</v>
      </c>
      <c r="C7">
        <v>414</v>
      </c>
    </row>
    <row r="8" spans="1:3">
      <c r="A8" t="s">
        <v>892</v>
      </c>
      <c r="B8">
        <v>53</v>
      </c>
      <c r="C8">
        <v>9999</v>
      </c>
    </row>
    <row r="9" spans="1:3">
      <c r="A9" t="s">
        <v>925</v>
      </c>
      <c r="B9">
        <v>400</v>
      </c>
      <c r="C9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EC80-FE8E-4F54-939C-92AB9063F910}">
  <dimension ref="A1:O25"/>
  <sheetViews>
    <sheetView zoomScale="71" workbookViewId="0">
      <selection activeCell="D27" sqref="D27"/>
    </sheetView>
  </sheetViews>
  <sheetFormatPr defaultRowHeight="14.45"/>
  <cols>
    <col min="2" max="2" width="8.85546875" style="4"/>
    <col min="4" max="4" width="11.5703125" style="1" customWidth="1"/>
    <col min="5" max="6" width="13.42578125" customWidth="1"/>
    <col min="7" max="8" width="12.28515625" customWidth="1"/>
    <col min="9" max="10" width="12.42578125" customWidth="1"/>
    <col min="11" max="11" width="12.85546875" customWidth="1"/>
    <col min="12" max="12" width="14.7109375" customWidth="1"/>
    <col min="13" max="13" width="11.140625" customWidth="1"/>
  </cols>
  <sheetData>
    <row r="1" spans="1:15" ht="14.45" customHeight="1">
      <c r="A1" s="10" t="s">
        <v>880</v>
      </c>
      <c r="B1" s="11" t="s">
        <v>881</v>
      </c>
      <c r="C1" s="10" t="s">
        <v>882</v>
      </c>
      <c r="D1" s="12" t="s">
        <v>883</v>
      </c>
      <c r="E1" s="2" t="s">
        <v>884</v>
      </c>
      <c r="F1" s="2" t="s">
        <v>885</v>
      </c>
      <c r="G1" s="2" t="s">
        <v>886</v>
      </c>
      <c r="H1" s="2" t="s">
        <v>887</v>
      </c>
      <c r="I1" s="2" t="s">
        <v>888</v>
      </c>
      <c r="J1" s="2" t="s">
        <v>889</v>
      </c>
      <c r="K1" s="2" t="s">
        <v>890</v>
      </c>
      <c r="L1" s="2" t="s">
        <v>891</v>
      </c>
      <c r="M1" s="13" t="s">
        <v>892</v>
      </c>
      <c r="N1" s="14" t="s">
        <v>893</v>
      </c>
      <c r="O1" s="10" t="s">
        <v>894</v>
      </c>
    </row>
    <row r="2" spans="1:15" s="19" customFormat="1" ht="14.45" customHeight="1">
      <c r="A2" s="16" t="s">
        <v>895</v>
      </c>
      <c r="B2" s="17" t="s">
        <v>896</v>
      </c>
      <c r="C2" s="16">
        <v>1050</v>
      </c>
      <c r="D2" s="18">
        <f>0.35*C2</f>
        <v>367.5</v>
      </c>
      <c r="E2" s="16">
        <v>102</v>
      </c>
      <c r="F2" s="16">
        <v>147</v>
      </c>
      <c r="G2" s="16">
        <v>118</v>
      </c>
      <c r="H2" s="16">
        <v>170</v>
      </c>
      <c r="I2" s="16">
        <v>144</v>
      </c>
      <c r="J2" s="16">
        <v>208</v>
      </c>
      <c r="K2" s="16">
        <v>169</v>
      </c>
      <c r="L2" s="16">
        <v>244</v>
      </c>
      <c r="M2" s="16">
        <v>16</v>
      </c>
      <c r="N2" s="16">
        <v>255</v>
      </c>
      <c r="O2" s="19">
        <v>675</v>
      </c>
    </row>
    <row r="3" spans="1:15" s="19" customFormat="1" ht="14.45" customHeight="1">
      <c r="A3" s="16" t="s">
        <v>895</v>
      </c>
      <c r="B3" s="17" t="s">
        <v>897</v>
      </c>
      <c r="C3" s="20">
        <v>1290</v>
      </c>
      <c r="D3" s="18">
        <f>0.25*C3</f>
        <v>322.5</v>
      </c>
      <c r="E3" s="16">
        <v>125</v>
      </c>
      <c r="F3" s="16">
        <v>180</v>
      </c>
      <c r="G3" s="16">
        <v>145</v>
      </c>
      <c r="H3" s="16">
        <v>209</v>
      </c>
      <c r="I3" s="16">
        <v>176</v>
      </c>
      <c r="J3" s="16">
        <v>254</v>
      </c>
      <c r="K3" s="16">
        <v>207</v>
      </c>
      <c r="L3" s="16">
        <v>299</v>
      </c>
      <c r="M3" s="16">
        <v>19</v>
      </c>
      <c r="N3" s="16">
        <v>300</v>
      </c>
      <c r="O3" s="19">
        <v>950</v>
      </c>
    </row>
    <row r="4" spans="1:15" s="19" customFormat="1" ht="14.45" customHeight="1">
      <c r="A4" s="16" t="s">
        <v>895</v>
      </c>
      <c r="B4" s="17" t="s">
        <v>898</v>
      </c>
      <c r="C4" s="20">
        <v>1800</v>
      </c>
      <c r="D4" s="18">
        <f t="shared" ref="D4:D7" si="0">0.25*C4</f>
        <v>450</v>
      </c>
      <c r="E4" s="16">
        <v>140</v>
      </c>
      <c r="F4" s="16">
        <v>202</v>
      </c>
      <c r="G4" s="16">
        <v>162</v>
      </c>
      <c r="H4" s="16">
        <v>234</v>
      </c>
      <c r="I4" s="16">
        <v>196</v>
      </c>
      <c r="J4" s="16">
        <v>284</v>
      </c>
      <c r="K4" s="16">
        <v>231</v>
      </c>
      <c r="L4" s="16">
        <v>334</v>
      </c>
      <c r="M4" s="16">
        <v>24</v>
      </c>
      <c r="N4" s="16">
        <v>300</v>
      </c>
      <c r="O4" s="19">
        <v>950</v>
      </c>
    </row>
    <row r="5" spans="1:15" ht="14.45" customHeight="1">
      <c r="A5" s="2" t="s">
        <v>895</v>
      </c>
      <c r="B5" s="6" t="s">
        <v>899</v>
      </c>
      <c r="C5" s="3">
        <v>2200</v>
      </c>
      <c r="D5" s="5">
        <f t="shared" si="0"/>
        <v>550</v>
      </c>
      <c r="E5" s="2">
        <v>144</v>
      </c>
      <c r="F5" s="2">
        <v>208</v>
      </c>
      <c r="G5" s="2">
        <v>168</v>
      </c>
      <c r="H5" s="2">
        <v>242</v>
      </c>
      <c r="I5" s="2">
        <v>204</v>
      </c>
      <c r="J5" s="2">
        <v>294</v>
      </c>
      <c r="K5" s="2">
        <v>240</v>
      </c>
      <c r="L5" s="2">
        <v>346</v>
      </c>
      <c r="M5" s="2">
        <v>39</v>
      </c>
      <c r="N5">
        <v>400</v>
      </c>
      <c r="O5">
        <v>1175</v>
      </c>
    </row>
    <row r="6" spans="1:15" ht="14.45" customHeight="1">
      <c r="A6" s="2" t="s">
        <v>895</v>
      </c>
      <c r="B6" s="6" t="s">
        <v>900</v>
      </c>
      <c r="C6" s="3">
        <v>2370</v>
      </c>
      <c r="D6" s="5">
        <f t="shared" si="0"/>
        <v>592.5</v>
      </c>
      <c r="E6" s="2">
        <v>214</v>
      </c>
      <c r="F6" s="2">
        <v>309</v>
      </c>
      <c r="G6" s="2">
        <v>248</v>
      </c>
      <c r="H6" s="2">
        <v>357</v>
      </c>
      <c r="I6" s="2">
        <v>300</v>
      </c>
      <c r="J6" s="2">
        <v>434</v>
      </c>
      <c r="K6" s="2">
        <v>353</v>
      </c>
      <c r="L6" s="2">
        <v>510</v>
      </c>
      <c r="M6" s="2">
        <v>55</v>
      </c>
      <c r="N6" s="2">
        <v>500</v>
      </c>
      <c r="O6">
        <v>1500</v>
      </c>
    </row>
    <row r="7" spans="1:15" ht="14.45" customHeight="1">
      <c r="A7" s="2" t="s">
        <v>895</v>
      </c>
      <c r="B7" s="6" t="s">
        <v>901</v>
      </c>
      <c r="C7" s="3">
        <v>2260</v>
      </c>
      <c r="D7" s="5">
        <f t="shared" si="0"/>
        <v>565</v>
      </c>
      <c r="E7" s="2">
        <v>230</v>
      </c>
      <c r="F7" s="2">
        <v>332</v>
      </c>
      <c r="G7" s="2">
        <v>266</v>
      </c>
      <c r="H7" s="2">
        <v>384</v>
      </c>
      <c r="I7" s="2">
        <v>323</v>
      </c>
      <c r="J7" s="2">
        <v>466</v>
      </c>
      <c r="K7" s="2">
        <v>380</v>
      </c>
      <c r="L7" s="2">
        <v>549</v>
      </c>
      <c r="M7" s="2">
        <v>61</v>
      </c>
      <c r="N7" s="2">
        <v>525</v>
      </c>
      <c r="O7">
        <v>1600</v>
      </c>
    </row>
    <row r="8" spans="1:15" ht="14.45" customHeight="1">
      <c r="A8" s="2" t="s">
        <v>895</v>
      </c>
      <c r="B8" s="6" t="s">
        <v>902</v>
      </c>
      <c r="C8" s="3">
        <v>2190</v>
      </c>
      <c r="D8" s="5">
        <f>0.2*C8</f>
        <v>438</v>
      </c>
      <c r="E8" s="2">
        <v>220</v>
      </c>
      <c r="F8" s="2">
        <v>318</v>
      </c>
      <c r="G8" s="2">
        <v>254</v>
      </c>
      <c r="H8" s="2">
        <v>367</v>
      </c>
      <c r="I8" s="2">
        <v>309</v>
      </c>
      <c r="J8" s="2">
        <v>466</v>
      </c>
      <c r="K8" s="2">
        <v>363</v>
      </c>
      <c r="L8" s="2">
        <v>525</v>
      </c>
      <c r="M8" s="2">
        <v>61</v>
      </c>
      <c r="N8" s="2">
        <v>500</v>
      </c>
      <c r="O8">
        <v>1475</v>
      </c>
    </row>
    <row r="9" spans="1:15" s="19" customFormat="1" ht="14.45" customHeight="1">
      <c r="A9" s="16" t="s">
        <v>895</v>
      </c>
      <c r="B9" s="17" t="s">
        <v>903</v>
      </c>
      <c r="C9" s="20">
        <v>2180</v>
      </c>
      <c r="D9" s="18">
        <f t="shared" ref="D9:D12" si="1">0.2*C9</f>
        <v>436</v>
      </c>
      <c r="E9" s="16">
        <v>213</v>
      </c>
      <c r="F9" s="16">
        <v>307</v>
      </c>
      <c r="G9" s="16">
        <v>246</v>
      </c>
      <c r="H9" s="16">
        <v>356</v>
      </c>
      <c r="I9" s="16">
        <v>299</v>
      </c>
      <c r="J9" s="16">
        <v>432</v>
      </c>
      <c r="K9" s="16">
        <v>352</v>
      </c>
      <c r="L9" s="16">
        <v>508</v>
      </c>
      <c r="M9" s="16">
        <v>60</v>
      </c>
      <c r="N9" s="16">
        <v>475</v>
      </c>
      <c r="O9" s="19">
        <v>1450</v>
      </c>
    </row>
    <row r="10" spans="1:15" s="19" customFormat="1" ht="14.45" customHeight="1">
      <c r="A10" s="16" t="s">
        <v>895</v>
      </c>
      <c r="B10" s="17" t="s">
        <v>904</v>
      </c>
      <c r="C10" s="20">
        <v>1790</v>
      </c>
      <c r="D10" s="18">
        <f t="shared" si="1"/>
        <v>358</v>
      </c>
      <c r="E10" s="16">
        <v>212</v>
      </c>
      <c r="F10" s="16">
        <v>306</v>
      </c>
      <c r="G10" s="16">
        <v>245</v>
      </c>
      <c r="H10" s="16">
        <v>354</v>
      </c>
      <c r="I10" s="16">
        <v>298</v>
      </c>
      <c r="J10" s="16">
        <v>430</v>
      </c>
      <c r="K10" s="16">
        <v>350</v>
      </c>
      <c r="L10" s="16">
        <v>505</v>
      </c>
      <c r="M10" s="16">
        <v>60</v>
      </c>
      <c r="N10" s="16">
        <v>475</v>
      </c>
      <c r="O10" s="19">
        <v>1451</v>
      </c>
    </row>
    <row r="11" spans="1:15" s="19" customFormat="1" ht="14.45" customHeight="1">
      <c r="A11" s="16" t="s">
        <v>895</v>
      </c>
      <c r="B11" s="17" t="s">
        <v>905</v>
      </c>
      <c r="C11" s="20">
        <v>1740</v>
      </c>
      <c r="D11" s="18">
        <f t="shared" si="1"/>
        <v>348</v>
      </c>
      <c r="E11" s="16">
        <v>175</v>
      </c>
      <c r="F11" s="16">
        <v>251</v>
      </c>
      <c r="G11" s="16">
        <v>201</v>
      </c>
      <c r="H11" s="16">
        <v>290</v>
      </c>
      <c r="I11" s="16">
        <v>244</v>
      </c>
      <c r="J11" s="16">
        <v>353</v>
      </c>
      <c r="K11" s="16">
        <v>287</v>
      </c>
      <c r="L11" s="16">
        <v>414</v>
      </c>
      <c r="M11" s="16">
        <v>59</v>
      </c>
      <c r="N11" s="16">
        <v>475</v>
      </c>
      <c r="O11" s="19">
        <v>1452</v>
      </c>
    </row>
    <row r="12" spans="1:15" s="19" customFormat="1" ht="14.45" customHeight="1">
      <c r="A12" s="16" t="s">
        <v>895</v>
      </c>
      <c r="B12" s="17" t="s">
        <v>906</v>
      </c>
      <c r="C12" s="20">
        <v>1440</v>
      </c>
      <c r="D12" s="18">
        <f t="shared" si="1"/>
        <v>288</v>
      </c>
      <c r="E12" s="16">
        <v>170</v>
      </c>
      <c r="F12" s="16">
        <v>245</v>
      </c>
      <c r="G12" s="16">
        <v>196</v>
      </c>
      <c r="H12" s="16">
        <v>283</v>
      </c>
      <c r="I12" s="16">
        <v>239</v>
      </c>
      <c r="J12" s="16">
        <v>345</v>
      </c>
      <c r="K12" s="16">
        <v>286</v>
      </c>
      <c r="L12" s="16">
        <v>414</v>
      </c>
      <c r="M12" s="16">
        <v>56</v>
      </c>
      <c r="N12" s="16">
        <v>400</v>
      </c>
      <c r="O12" s="19">
        <v>1200</v>
      </c>
    </row>
    <row r="13" spans="1:15" s="19" customFormat="1" ht="14.45" customHeight="1">
      <c r="A13" s="16" t="s">
        <v>907</v>
      </c>
      <c r="B13" s="17" t="s">
        <v>896</v>
      </c>
      <c r="C13" s="16">
        <v>980</v>
      </c>
      <c r="D13" s="18">
        <f>0.35*C13</f>
        <v>343</v>
      </c>
      <c r="E13" s="16">
        <v>95</v>
      </c>
      <c r="F13" s="16">
        <v>137</v>
      </c>
      <c r="G13" s="16">
        <v>110</v>
      </c>
      <c r="H13" s="16">
        <v>159</v>
      </c>
      <c r="I13" s="16">
        <v>134</v>
      </c>
      <c r="J13" s="16">
        <v>193</v>
      </c>
      <c r="K13" s="16">
        <v>157</v>
      </c>
      <c r="L13" s="16">
        <v>227</v>
      </c>
      <c r="M13" s="16">
        <v>15</v>
      </c>
      <c r="N13" s="16">
        <v>225</v>
      </c>
      <c r="O13" s="19">
        <v>675</v>
      </c>
    </row>
    <row r="14" spans="1:15" s="19" customFormat="1" ht="14.45" customHeight="1">
      <c r="A14" s="16" t="s">
        <v>907</v>
      </c>
      <c r="B14" s="17" t="s">
        <v>897</v>
      </c>
      <c r="C14" s="20">
        <v>1200</v>
      </c>
      <c r="D14" s="18">
        <f>0.25*C14</f>
        <v>300</v>
      </c>
      <c r="E14" s="16">
        <v>163</v>
      </c>
      <c r="F14" s="16">
        <v>236</v>
      </c>
      <c r="G14" s="16">
        <v>116</v>
      </c>
      <c r="H14" s="16">
        <v>167</v>
      </c>
      <c r="I14" s="16">
        <v>135</v>
      </c>
      <c r="J14" s="16">
        <v>194</v>
      </c>
      <c r="K14" s="16">
        <v>192</v>
      </c>
      <c r="L14" s="16">
        <v>278</v>
      </c>
      <c r="M14" s="16">
        <v>19</v>
      </c>
      <c r="N14" s="16">
        <v>300</v>
      </c>
      <c r="O14" s="19">
        <v>950</v>
      </c>
    </row>
    <row r="15" spans="1:15" s="19" customFormat="1" ht="14.45" customHeight="1">
      <c r="A15" s="16" t="s">
        <v>907</v>
      </c>
      <c r="B15" s="17" t="s">
        <v>898</v>
      </c>
      <c r="C15" s="16">
        <v>1650</v>
      </c>
      <c r="D15" s="18">
        <f t="shared" ref="D15:D18" si="2">0.25*C15</f>
        <v>412.5</v>
      </c>
      <c r="E15" s="16">
        <v>128</v>
      </c>
      <c r="F15" s="16">
        <v>185</v>
      </c>
      <c r="G15" s="16">
        <v>149</v>
      </c>
      <c r="H15" s="16">
        <v>215</v>
      </c>
      <c r="I15" s="16">
        <v>180</v>
      </c>
      <c r="J15" s="16">
        <v>260</v>
      </c>
      <c r="K15" s="16">
        <v>213</v>
      </c>
      <c r="L15" s="16">
        <v>307</v>
      </c>
      <c r="M15" s="16">
        <v>24</v>
      </c>
      <c r="N15" s="16">
        <v>300</v>
      </c>
      <c r="O15" s="19">
        <v>950</v>
      </c>
    </row>
    <row r="16" spans="1:15" s="19" customFormat="1" ht="14.45" customHeight="1">
      <c r="A16" s="16" t="s">
        <v>907</v>
      </c>
      <c r="B16" s="17" t="s">
        <v>899</v>
      </c>
      <c r="C16" s="20">
        <v>1860</v>
      </c>
      <c r="D16" s="18">
        <f t="shared" si="2"/>
        <v>465</v>
      </c>
      <c r="E16" s="16">
        <v>142</v>
      </c>
      <c r="F16" s="16">
        <v>206</v>
      </c>
      <c r="G16" s="16">
        <v>166</v>
      </c>
      <c r="H16" s="16">
        <v>240</v>
      </c>
      <c r="I16" s="16">
        <v>202</v>
      </c>
      <c r="J16" s="16">
        <v>292</v>
      </c>
      <c r="K16" s="16">
        <v>237</v>
      </c>
      <c r="L16" s="16">
        <v>343</v>
      </c>
      <c r="M16" s="16">
        <v>40</v>
      </c>
      <c r="N16" s="16">
        <v>350</v>
      </c>
      <c r="O16" s="19">
        <v>1100</v>
      </c>
    </row>
    <row r="17" spans="1:15" s="19" customFormat="1" ht="14.45" customHeight="1">
      <c r="A17" s="16" t="s">
        <v>907</v>
      </c>
      <c r="B17" s="17" t="s">
        <v>900</v>
      </c>
      <c r="C17" s="16">
        <v>1890</v>
      </c>
      <c r="D17" s="18">
        <f t="shared" si="2"/>
        <v>472.5</v>
      </c>
      <c r="E17" s="16">
        <v>181</v>
      </c>
      <c r="F17" s="16">
        <v>262</v>
      </c>
      <c r="G17" s="16">
        <v>209</v>
      </c>
      <c r="H17" s="16">
        <v>303</v>
      </c>
      <c r="I17" s="16">
        <v>254</v>
      </c>
      <c r="J17" s="16">
        <v>367</v>
      </c>
      <c r="K17" s="16">
        <v>299</v>
      </c>
      <c r="L17" s="16">
        <v>432</v>
      </c>
      <c r="M17" s="16">
        <v>51</v>
      </c>
      <c r="N17" s="16">
        <v>400</v>
      </c>
      <c r="O17" s="19">
        <v>1250</v>
      </c>
    </row>
    <row r="18" spans="1:15" s="19" customFormat="1" ht="14.45" customHeight="1">
      <c r="A18" s="16" t="s">
        <v>907</v>
      </c>
      <c r="B18" s="17" t="s">
        <v>901</v>
      </c>
      <c r="C18" s="20">
        <v>1780</v>
      </c>
      <c r="D18" s="18">
        <f t="shared" si="2"/>
        <v>445</v>
      </c>
      <c r="E18" s="16">
        <v>183</v>
      </c>
      <c r="F18" s="16">
        <v>265</v>
      </c>
      <c r="G18" s="16">
        <v>213</v>
      </c>
      <c r="H18" s="16">
        <v>306</v>
      </c>
      <c r="I18" s="16">
        <v>258</v>
      </c>
      <c r="J18" s="16">
        <v>372</v>
      </c>
      <c r="K18" s="16">
        <v>303</v>
      </c>
      <c r="L18" s="16">
        <v>438</v>
      </c>
      <c r="M18" s="16">
        <v>51</v>
      </c>
      <c r="N18" s="16">
        <v>425</v>
      </c>
      <c r="O18" s="19">
        <v>1275</v>
      </c>
    </row>
    <row r="19" spans="1:15" s="25" customFormat="1" ht="14.45" customHeight="1">
      <c r="A19" s="21" t="s">
        <v>907</v>
      </c>
      <c r="B19" s="22" t="s">
        <v>902</v>
      </c>
      <c r="C19" s="23">
        <v>1780</v>
      </c>
      <c r="D19" s="24">
        <f>0.2*C19</f>
        <v>356</v>
      </c>
      <c r="E19" s="21">
        <v>173</v>
      </c>
      <c r="F19" s="21">
        <v>250</v>
      </c>
      <c r="G19" s="21">
        <v>200</v>
      </c>
      <c r="H19" s="21">
        <v>288</v>
      </c>
      <c r="I19" s="21">
        <v>244</v>
      </c>
      <c r="J19" s="21">
        <v>352</v>
      </c>
      <c r="K19" s="21">
        <v>286</v>
      </c>
      <c r="L19" s="21">
        <v>414</v>
      </c>
      <c r="M19" s="21">
        <v>53</v>
      </c>
      <c r="N19" s="21">
        <v>400</v>
      </c>
      <c r="O19" s="25">
        <v>1200</v>
      </c>
    </row>
    <row r="20" spans="1:15" s="25" customFormat="1" ht="14.45" customHeight="1">
      <c r="A20" s="21" t="s">
        <v>907</v>
      </c>
      <c r="B20" s="22" t="s">
        <v>903</v>
      </c>
      <c r="C20" s="23">
        <v>1770</v>
      </c>
      <c r="D20" s="24">
        <f t="shared" ref="D20:D23" si="3">0.2*C20</f>
        <v>354</v>
      </c>
      <c r="E20" s="21">
        <v>173</v>
      </c>
      <c r="F20" s="21">
        <v>250</v>
      </c>
      <c r="G20" s="21">
        <v>200</v>
      </c>
      <c r="H20" s="21">
        <v>288</v>
      </c>
      <c r="I20" s="21">
        <v>243</v>
      </c>
      <c r="J20" s="21">
        <v>351</v>
      </c>
      <c r="K20" s="21">
        <v>286</v>
      </c>
      <c r="L20" s="21">
        <v>413</v>
      </c>
      <c r="M20" s="21">
        <v>52</v>
      </c>
      <c r="N20" s="21">
        <v>400</v>
      </c>
      <c r="O20" s="25">
        <v>1200</v>
      </c>
    </row>
    <row r="21" spans="1:15" s="25" customFormat="1" ht="14.45" customHeight="1">
      <c r="A21" s="21" t="s">
        <v>907</v>
      </c>
      <c r="B21" s="22" t="s">
        <v>904</v>
      </c>
      <c r="C21" s="21">
        <v>1560</v>
      </c>
      <c r="D21" s="24">
        <f t="shared" si="3"/>
        <v>312</v>
      </c>
      <c r="E21" s="21">
        <v>173</v>
      </c>
      <c r="F21" s="21">
        <v>249</v>
      </c>
      <c r="G21" s="21">
        <v>200</v>
      </c>
      <c r="H21" s="21">
        <v>289</v>
      </c>
      <c r="I21" s="21">
        <v>242</v>
      </c>
      <c r="J21" s="21">
        <v>350</v>
      </c>
      <c r="K21" s="21">
        <v>286</v>
      </c>
      <c r="L21" s="21">
        <v>412</v>
      </c>
      <c r="M21" s="21">
        <v>52</v>
      </c>
      <c r="N21" s="21">
        <v>400</v>
      </c>
      <c r="O21" s="25">
        <v>1201</v>
      </c>
    </row>
    <row r="22" spans="1:15" s="25" customFormat="1" ht="14.45" customHeight="1">
      <c r="A22" s="21" t="s">
        <v>907</v>
      </c>
      <c r="B22" s="22" t="s">
        <v>905</v>
      </c>
      <c r="C22" s="23">
        <v>1540</v>
      </c>
      <c r="D22" s="24">
        <f t="shared" si="3"/>
        <v>308</v>
      </c>
      <c r="E22" s="21">
        <v>151</v>
      </c>
      <c r="F22" s="21">
        <v>219</v>
      </c>
      <c r="G22" s="21">
        <v>176</v>
      </c>
      <c r="H22" s="21">
        <v>253</v>
      </c>
      <c r="I22" s="21">
        <v>213</v>
      </c>
      <c r="J22" s="21">
        <v>307</v>
      </c>
      <c r="K22" s="21">
        <v>250</v>
      </c>
      <c r="L22" s="21">
        <v>362</v>
      </c>
      <c r="M22" s="21">
        <v>50</v>
      </c>
      <c r="N22" s="21">
        <v>400</v>
      </c>
      <c r="O22" s="25">
        <v>1202</v>
      </c>
    </row>
    <row r="23" spans="1:15" s="19" customFormat="1" ht="14.45" customHeight="1">
      <c r="A23" s="16" t="s">
        <v>907</v>
      </c>
      <c r="B23" s="17" t="s">
        <v>906</v>
      </c>
      <c r="C23" s="20">
        <v>1320</v>
      </c>
      <c r="D23" s="18">
        <f t="shared" si="3"/>
        <v>264</v>
      </c>
      <c r="E23" s="16">
        <v>150</v>
      </c>
      <c r="F23" s="16">
        <v>216</v>
      </c>
      <c r="G23" s="16">
        <v>173</v>
      </c>
      <c r="H23" s="16">
        <v>250</v>
      </c>
      <c r="I23" s="16">
        <v>210</v>
      </c>
      <c r="J23" s="16">
        <v>304</v>
      </c>
      <c r="K23" s="16">
        <v>248</v>
      </c>
      <c r="L23" s="16">
        <v>358</v>
      </c>
      <c r="M23" s="16">
        <v>49</v>
      </c>
      <c r="N23" s="16">
        <v>350</v>
      </c>
      <c r="O23" s="19">
        <v>1050</v>
      </c>
    </row>
    <row r="24" spans="1:15" ht="15">
      <c r="A24" s="2"/>
      <c r="B24" s="6"/>
      <c r="C24" s="3"/>
      <c r="D24" s="5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5">
      <c r="A25" s="2"/>
      <c r="B25" s="6"/>
      <c r="C25" s="3"/>
      <c r="D25" s="5"/>
      <c r="E25" s="2"/>
      <c r="F25" s="2"/>
      <c r="G25" s="2"/>
      <c r="H25" s="2"/>
      <c r="I25" s="2"/>
      <c r="J25" s="2"/>
      <c r="K25" s="2"/>
      <c r="L25" s="2"/>
      <c r="M25" s="2"/>
      <c r="N25" s="2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F694-BC34-4E5A-8DDB-AB09DEA33CAF}">
  <dimension ref="A1:C9"/>
  <sheetViews>
    <sheetView workbookViewId="0"/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15">
        <v>1770</v>
      </c>
      <c r="C2">
        <v>9999</v>
      </c>
    </row>
    <row r="3" spans="1:3">
      <c r="A3" t="s">
        <v>920</v>
      </c>
      <c r="B3" s="8">
        <v>0</v>
      </c>
      <c r="C3" s="1">
        <v>354</v>
      </c>
    </row>
    <row r="4" spans="1:3">
      <c r="A4" t="s">
        <v>921</v>
      </c>
      <c r="B4" s="7">
        <v>173</v>
      </c>
      <c r="C4">
        <v>250</v>
      </c>
    </row>
    <row r="5" spans="1:3">
      <c r="A5" t="s">
        <v>922</v>
      </c>
      <c r="B5" s="7">
        <v>200</v>
      </c>
      <c r="C5">
        <v>288</v>
      </c>
    </row>
    <row r="6" spans="1:3">
      <c r="A6" t="s">
        <v>923</v>
      </c>
      <c r="B6">
        <v>243</v>
      </c>
      <c r="C6">
        <v>351</v>
      </c>
    </row>
    <row r="7" spans="1:3">
      <c r="A7" t="s">
        <v>924</v>
      </c>
      <c r="B7">
        <v>286</v>
      </c>
      <c r="C7">
        <v>413</v>
      </c>
    </row>
    <row r="8" spans="1:3">
      <c r="A8" t="s">
        <v>892</v>
      </c>
      <c r="B8">
        <v>52</v>
      </c>
      <c r="C8">
        <v>9999</v>
      </c>
    </row>
    <row r="9" spans="1:3">
      <c r="A9" t="s">
        <v>925</v>
      </c>
      <c r="B9">
        <v>400</v>
      </c>
      <c r="C9">
        <v>1200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0047-BFCA-48BF-A1F2-BE96E9237EE0}">
  <dimension ref="A1:C9"/>
  <sheetViews>
    <sheetView workbookViewId="0"/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15">
        <v>1560</v>
      </c>
      <c r="C2">
        <v>9999</v>
      </c>
    </row>
    <row r="3" spans="1:3">
      <c r="A3" t="s">
        <v>920</v>
      </c>
      <c r="B3" s="8">
        <v>0</v>
      </c>
      <c r="C3" s="1">
        <v>312</v>
      </c>
    </row>
    <row r="4" spans="1:3">
      <c r="A4" t="s">
        <v>921</v>
      </c>
      <c r="B4" s="7">
        <v>173</v>
      </c>
      <c r="C4">
        <v>249</v>
      </c>
    </row>
    <row r="5" spans="1:3">
      <c r="A5" t="s">
        <v>922</v>
      </c>
      <c r="B5" s="7">
        <v>200</v>
      </c>
      <c r="C5">
        <v>289</v>
      </c>
    </row>
    <row r="6" spans="1:3">
      <c r="A6" t="s">
        <v>923</v>
      </c>
      <c r="B6">
        <v>242</v>
      </c>
      <c r="C6">
        <v>350</v>
      </c>
    </row>
    <row r="7" spans="1:3">
      <c r="A7" t="s">
        <v>924</v>
      </c>
      <c r="B7">
        <v>286</v>
      </c>
      <c r="C7">
        <v>412</v>
      </c>
    </row>
    <row r="8" spans="1:3">
      <c r="A8" t="s">
        <v>892</v>
      </c>
      <c r="B8">
        <v>52</v>
      </c>
      <c r="C8">
        <v>9999</v>
      </c>
    </row>
    <row r="9" spans="1:3">
      <c r="A9" t="s">
        <v>925</v>
      </c>
      <c r="B9">
        <v>400</v>
      </c>
      <c r="C9">
        <v>1201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B5F9-1A0E-4522-99C6-3CDDF09A2958}">
  <dimension ref="A1:C9"/>
  <sheetViews>
    <sheetView workbookViewId="0"/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15">
        <v>1540</v>
      </c>
      <c r="C2">
        <v>9999</v>
      </c>
    </row>
    <row r="3" spans="1:3">
      <c r="A3" t="s">
        <v>920</v>
      </c>
      <c r="B3" s="8">
        <v>0</v>
      </c>
      <c r="C3" s="1">
        <v>308</v>
      </c>
    </row>
    <row r="4" spans="1:3">
      <c r="A4" t="s">
        <v>921</v>
      </c>
      <c r="B4" s="7">
        <v>151</v>
      </c>
      <c r="C4">
        <v>219</v>
      </c>
    </row>
    <row r="5" spans="1:3">
      <c r="A5" t="s">
        <v>922</v>
      </c>
      <c r="B5" s="7">
        <v>176</v>
      </c>
      <c r="C5">
        <v>253</v>
      </c>
    </row>
    <row r="6" spans="1:3">
      <c r="A6" t="s">
        <v>923</v>
      </c>
      <c r="B6">
        <v>213</v>
      </c>
      <c r="C6">
        <v>307</v>
      </c>
    </row>
    <row r="7" spans="1:3">
      <c r="A7" t="s">
        <v>924</v>
      </c>
      <c r="B7">
        <v>250</v>
      </c>
      <c r="C7">
        <v>362</v>
      </c>
    </row>
    <row r="8" spans="1:3">
      <c r="A8" t="s">
        <v>892</v>
      </c>
      <c r="B8">
        <v>50</v>
      </c>
      <c r="C8">
        <v>9999</v>
      </c>
    </row>
    <row r="9" spans="1:3">
      <c r="A9" t="s">
        <v>925</v>
      </c>
      <c r="B9">
        <v>400</v>
      </c>
      <c r="C9">
        <v>1202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E551-F7B4-40BA-B569-E0B9D7D46102}">
  <dimension ref="A1:E9"/>
  <sheetViews>
    <sheetView workbookViewId="0"/>
  </sheetViews>
  <sheetFormatPr defaultRowHeight="15"/>
  <cols>
    <col min="1" max="1" width="11.28515625" customWidth="1"/>
    <col min="4" max="4" width="11.42578125" bestFit="1" customWidth="1"/>
    <col min="5" max="5" width="15.42578125" customWidth="1"/>
    <col min="6" max="6" width="13.5703125" customWidth="1"/>
    <col min="7" max="8" width="16.42578125" customWidth="1"/>
    <col min="9" max="9" width="13.42578125" customWidth="1"/>
    <col min="10" max="10" width="15.7109375" customWidth="1"/>
    <col min="11" max="11" width="17.7109375" customWidth="1"/>
    <col min="12" max="13" width="11.28515625" customWidth="1"/>
    <col min="14" max="14" width="9.140625" bestFit="1" customWidth="1"/>
    <col min="15" max="15" width="14" customWidth="1"/>
  </cols>
  <sheetData>
    <row r="1" spans="1:5">
      <c r="B1" t="s">
        <v>918</v>
      </c>
      <c r="C1" t="s">
        <v>919</v>
      </c>
    </row>
    <row r="2" spans="1:5">
      <c r="A2" t="s">
        <v>882</v>
      </c>
      <c r="B2" s="15">
        <v>1320</v>
      </c>
      <c r="C2">
        <v>9999</v>
      </c>
    </row>
    <row r="3" spans="1:5">
      <c r="A3" t="s">
        <v>920</v>
      </c>
      <c r="B3" s="8">
        <v>0</v>
      </c>
      <c r="C3" s="1">
        <v>264</v>
      </c>
      <c r="E3" s="7"/>
    </row>
    <row r="4" spans="1:5">
      <c r="A4" t="s">
        <v>921</v>
      </c>
      <c r="B4" s="7">
        <v>150</v>
      </c>
      <c r="C4">
        <v>216</v>
      </c>
      <c r="E4" s="7"/>
    </row>
    <row r="5" spans="1:5">
      <c r="A5" t="s">
        <v>922</v>
      </c>
      <c r="B5" s="7">
        <v>173</v>
      </c>
      <c r="C5">
        <v>250</v>
      </c>
      <c r="E5" s="7"/>
    </row>
    <row r="6" spans="1:5">
      <c r="A6" t="s">
        <v>923</v>
      </c>
      <c r="B6">
        <v>210</v>
      </c>
      <c r="C6">
        <v>304</v>
      </c>
      <c r="E6" s="7"/>
    </row>
    <row r="7" spans="1:5">
      <c r="A7" t="s">
        <v>924</v>
      </c>
      <c r="B7">
        <v>248</v>
      </c>
      <c r="C7">
        <v>358</v>
      </c>
    </row>
    <row r="8" spans="1:5">
      <c r="A8" t="s">
        <v>892</v>
      </c>
      <c r="B8">
        <v>49</v>
      </c>
      <c r="C8">
        <v>9999</v>
      </c>
    </row>
    <row r="9" spans="1:5">
      <c r="A9" t="s">
        <v>925</v>
      </c>
      <c r="B9">
        <v>350</v>
      </c>
      <c r="C9">
        <v>1050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30BE-E8CB-4FE6-AB22-BB66CFB246DD}">
  <dimension ref="A1:C9"/>
  <sheetViews>
    <sheetView workbookViewId="0">
      <selection activeCell="I24" sqref="I24"/>
    </sheetView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2">
        <v>980</v>
      </c>
      <c r="C2">
        <v>9999</v>
      </c>
    </row>
    <row r="3" spans="1:3">
      <c r="A3" t="s">
        <v>920</v>
      </c>
      <c r="B3">
        <v>0</v>
      </c>
      <c r="C3" s="5">
        <f>0.35*B2</f>
        <v>343</v>
      </c>
    </row>
    <row r="4" spans="1:3">
      <c r="A4" t="s">
        <v>921</v>
      </c>
      <c r="B4" s="2">
        <v>95</v>
      </c>
      <c r="C4" s="2">
        <v>137</v>
      </c>
    </row>
    <row r="5" spans="1:3">
      <c r="A5" t="s">
        <v>922</v>
      </c>
      <c r="B5" s="2">
        <v>110</v>
      </c>
      <c r="C5" s="2">
        <v>159</v>
      </c>
    </row>
    <row r="6" spans="1:3">
      <c r="A6" t="s">
        <v>923</v>
      </c>
      <c r="B6" s="2">
        <v>134</v>
      </c>
      <c r="C6" s="2">
        <v>193</v>
      </c>
    </row>
    <row r="7" spans="1:3">
      <c r="A7" t="s">
        <v>924</v>
      </c>
      <c r="B7" s="2">
        <v>157</v>
      </c>
      <c r="C7" s="2">
        <v>227</v>
      </c>
    </row>
    <row r="8" spans="1:3">
      <c r="A8" t="s">
        <v>892</v>
      </c>
      <c r="B8" s="2">
        <v>15</v>
      </c>
      <c r="C8">
        <v>9999</v>
      </c>
    </row>
    <row r="9" spans="1:3">
      <c r="A9" t="s">
        <v>925</v>
      </c>
      <c r="B9" s="2">
        <v>225</v>
      </c>
      <c r="C9">
        <v>675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9CA6-7D28-4C8E-8ED4-14B27A01CE11}">
  <dimension ref="A1:C9"/>
  <sheetViews>
    <sheetView workbookViewId="0">
      <selection activeCell="E19" sqref="E19"/>
    </sheetView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3">
        <v>1200</v>
      </c>
      <c r="C2">
        <v>9999</v>
      </c>
    </row>
    <row r="3" spans="1:3">
      <c r="A3" t="s">
        <v>920</v>
      </c>
      <c r="B3">
        <v>0</v>
      </c>
      <c r="C3" s="5">
        <f>0.25*B2</f>
        <v>300</v>
      </c>
    </row>
    <row r="4" spans="1:3">
      <c r="A4" t="s">
        <v>921</v>
      </c>
      <c r="B4" s="2">
        <v>163</v>
      </c>
      <c r="C4" s="2">
        <v>236</v>
      </c>
    </row>
    <row r="5" spans="1:3">
      <c r="A5" t="s">
        <v>922</v>
      </c>
      <c r="B5" s="2">
        <v>116</v>
      </c>
      <c r="C5" s="2">
        <v>167</v>
      </c>
    </row>
    <row r="6" spans="1:3">
      <c r="A6" t="s">
        <v>923</v>
      </c>
      <c r="B6" s="2">
        <v>135</v>
      </c>
      <c r="C6" s="2">
        <v>194</v>
      </c>
    </row>
    <row r="7" spans="1:3">
      <c r="A7" t="s">
        <v>924</v>
      </c>
      <c r="B7" s="2">
        <v>192</v>
      </c>
      <c r="C7" s="2">
        <v>278</v>
      </c>
    </row>
    <row r="8" spans="1:3">
      <c r="A8" t="s">
        <v>892</v>
      </c>
      <c r="B8" s="2">
        <v>19</v>
      </c>
      <c r="C8">
        <v>9999</v>
      </c>
    </row>
    <row r="9" spans="1:3">
      <c r="A9" t="s">
        <v>925</v>
      </c>
      <c r="B9" s="2">
        <v>300</v>
      </c>
      <c r="C9">
        <v>950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CE49E-4A3E-4BE6-B377-B842A06090F2}">
  <dimension ref="A1:G10"/>
  <sheetViews>
    <sheetView workbookViewId="0">
      <selection activeCell="B14" sqref="B14"/>
    </sheetView>
  </sheetViews>
  <sheetFormatPr defaultRowHeight="14.45"/>
  <cols>
    <col min="2" max="2" width="18.42578125" customWidth="1"/>
  </cols>
  <sheetData>
    <row r="1" spans="1:7">
      <c r="A1" t="s">
        <v>926</v>
      </c>
      <c r="B1" t="s">
        <v>927</v>
      </c>
      <c r="C1" t="s">
        <v>928</v>
      </c>
      <c r="D1" t="s">
        <v>929</v>
      </c>
      <c r="E1" t="s">
        <v>909</v>
      </c>
      <c r="F1" t="s">
        <v>930</v>
      </c>
      <c r="G1" t="s">
        <v>911</v>
      </c>
    </row>
    <row r="2" spans="1:7">
      <c r="A2">
        <v>1</v>
      </c>
      <c r="B2" t="s">
        <v>931</v>
      </c>
      <c r="C2">
        <v>32</v>
      </c>
      <c r="D2">
        <v>9.3023255813953494</v>
      </c>
      <c r="E2">
        <v>0</v>
      </c>
      <c r="F2">
        <v>1</v>
      </c>
      <c r="G2">
        <v>1</v>
      </c>
    </row>
    <row r="3" spans="1:7">
      <c r="A3">
        <v>1</v>
      </c>
      <c r="B3" t="s">
        <v>913</v>
      </c>
      <c r="C3">
        <v>58</v>
      </c>
      <c r="D3">
        <v>16.86046511627907</v>
      </c>
      <c r="E3">
        <v>0</v>
      </c>
      <c r="F3">
        <v>1</v>
      </c>
      <c r="G3">
        <v>1</v>
      </c>
    </row>
    <row r="4" spans="1:7">
      <c r="A4">
        <v>2</v>
      </c>
      <c r="B4" t="s">
        <v>914</v>
      </c>
      <c r="C4">
        <v>38</v>
      </c>
      <c r="D4">
        <v>11.046511627906977</v>
      </c>
      <c r="E4">
        <v>1</v>
      </c>
      <c r="F4">
        <v>1</v>
      </c>
      <c r="G4">
        <v>0</v>
      </c>
    </row>
    <row r="5" spans="1:7">
      <c r="A5">
        <v>3</v>
      </c>
      <c r="B5" t="s">
        <v>915</v>
      </c>
      <c r="C5">
        <v>60</v>
      </c>
      <c r="D5">
        <v>17.441860465116278</v>
      </c>
      <c r="E5">
        <v>1</v>
      </c>
      <c r="F5">
        <v>1</v>
      </c>
      <c r="G5">
        <v>1</v>
      </c>
    </row>
    <row r="6" spans="1:7">
      <c r="A6">
        <v>3</v>
      </c>
      <c r="B6" t="s">
        <v>932</v>
      </c>
      <c r="C6">
        <v>60</v>
      </c>
      <c r="D6">
        <v>17.441860465116278</v>
      </c>
      <c r="E6">
        <v>1</v>
      </c>
      <c r="F6">
        <v>1</v>
      </c>
      <c r="G6">
        <v>1</v>
      </c>
    </row>
    <row r="7" spans="1:7">
      <c r="A7">
        <v>4</v>
      </c>
      <c r="B7" t="s">
        <v>916</v>
      </c>
      <c r="C7">
        <v>60</v>
      </c>
      <c r="D7">
        <v>17.441860465116278</v>
      </c>
      <c r="E7">
        <v>0</v>
      </c>
      <c r="F7">
        <v>1</v>
      </c>
      <c r="G7">
        <v>1</v>
      </c>
    </row>
    <row r="8" spans="1:7">
      <c r="A8">
        <v>4</v>
      </c>
      <c r="B8" t="s">
        <v>933</v>
      </c>
      <c r="C8">
        <v>10</v>
      </c>
      <c r="D8">
        <v>2.9069767441860463</v>
      </c>
      <c r="E8">
        <v>0</v>
      </c>
      <c r="F8">
        <v>1</v>
      </c>
      <c r="G8">
        <v>1</v>
      </c>
    </row>
    <row r="9" spans="1:7">
      <c r="A9">
        <v>5</v>
      </c>
      <c r="B9" t="s">
        <v>934</v>
      </c>
      <c r="C9">
        <v>26</v>
      </c>
      <c r="D9">
        <v>7.5581395348837201</v>
      </c>
      <c r="E9">
        <v>1</v>
      </c>
      <c r="F9">
        <v>0</v>
      </c>
      <c r="G9">
        <v>0</v>
      </c>
    </row>
    <row r="10" spans="1:7">
      <c r="C10">
        <v>344</v>
      </c>
    </row>
  </sheetData>
  <sortState xmlns:xlrd2="http://schemas.microsoft.com/office/spreadsheetml/2017/richdata2" ref="A2:G9">
    <sortCondition ref="A2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C380-692B-4E5B-8ADD-101E2202997F}">
  <dimension ref="A1:B11"/>
  <sheetViews>
    <sheetView workbookViewId="0">
      <selection activeCell="B10" sqref="B10"/>
    </sheetView>
  </sheetViews>
  <sheetFormatPr defaultRowHeight="14.45"/>
  <sheetData>
    <row r="1" spans="1:2">
      <c r="A1" t="s">
        <v>908</v>
      </c>
    </row>
    <row r="2" spans="1:2">
      <c r="A2">
        <v>1</v>
      </c>
      <c r="B2" t="s">
        <v>909</v>
      </c>
    </row>
    <row r="3" spans="1:2">
      <c r="A3">
        <v>2</v>
      </c>
      <c r="B3" t="s">
        <v>910</v>
      </c>
    </row>
    <row r="4" spans="1:2">
      <c r="A4">
        <v>3</v>
      </c>
      <c r="B4" t="s">
        <v>911</v>
      </c>
    </row>
    <row r="6" spans="1:2">
      <c r="A6" t="s">
        <v>912</v>
      </c>
    </row>
    <row r="7" spans="1:2">
      <c r="A7">
        <v>1</v>
      </c>
      <c r="B7" t="s">
        <v>913</v>
      </c>
    </row>
    <row r="8" spans="1:2">
      <c r="A8">
        <v>2</v>
      </c>
      <c r="B8" t="s">
        <v>914</v>
      </c>
    </row>
    <row r="9" spans="1:2">
      <c r="A9">
        <v>3</v>
      </c>
      <c r="B9" t="s">
        <v>915</v>
      </c>
    </row>
    <row r="10" spans="1:2">
      <c r="A10">
        <v>4</v>
      </c>
      <c r="B10" t="s">
        <v>916</v>
      </c>
    </row>
    <row r="11" spans="1:2">
      <c r="A11">
        <v>5</v>
      </c>
      <c r="B11" t="s">
        <v>917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5FCD-92EE-4994-9081-E7885B673F75}">
  <dimension ref="A1:C9"/>
  <sheetViews>
    <sheetView tabSelected="1" workbookViewId="0">
      <selection activeCell="B3" sqref="B3:D3"/>
    </sheetView>
  </sheetViews>
  <sheetFormatPr defaultRowHeight="15"/>
  <cols>
    <col min="1" max="1" width="12.85546875" customWidth="1"/>
  </cols>
  <sheetData>
    <row r="1" spans="1:3">
      <c r="B1" t="s">
        <v>918</v>
      </c>
      <c r="C1" t="s">
        <v>919</v>
      </c>
    </row>
    <row r="2" spans="1:3">
      <c r="A2" t="s">
        <v>882</v>
      </c>
      <c r="B2" s="7">
        <v>1050</v>
      </c>
      <c r="C2">
        <v>9999</v>
      </c>
    </row>
    <row r="3" spans="1:3">
      <c r="A3" t="s">
        <v>920</v>
      </c>
      <c r="B3" s="8">
        <v>0</v>
      </c>
      <c r="C3" s="8">
        <v>367.5</v>
      </c>
    </row>
    <row r="4" spans="1:3">
      <c r="A4" t="s">
        <v>921</v>
      </c>
      <c r="B4" s="7">
        <v>102</v>
      </c>
      <c r="C4" s="7">
        <v>147</v>
      </c>
    </row>
    <row r="5" spans="1:3">
      <c r="A5" t="s">
        <v>922</v>
      </c>
      <c r="B5" s="7">
        <v>118</v>
      </c>
      <c r="C5" s="7">
        <v>170</v>
      </c>
    </row>
    <row r="6" spans="1:3">
      <c r="A6" t="s">
        <v>923</v>
      </c>
      <c r="B6" s="7">
        <v>144</v>
      </c>
      <c r="C6" s="7">
        <v>208</v>
      </c>
    </row>
    <row r="7" spans="1:3">
      <c r="A7" t="s">
        <v>924</v>
      </c>
      <c r="B7" s="7">
        <v>169</v>
      </c>
      <c r="C7" s="7">
        <v>244</v>
      </c>
    </row>
    <row r="8" spans="1:3">
      <c r="A8" t="s">
        <v>892</v>
      </c>
      <c r="B8" s="7">
        <v>16</v>
      </c>
      <c r="C8">
        <v>9999</v>
      </c>
    </row>
    <row r="9" spans="1:3">
      <c r="A9" t="s">
        <v>925</v>
      </c>
      <c r="B9" s="7">
        <v>255</v>
      </c>
      <c r="C9">
        <v>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BAA9-D9AD-4249-A7E6-A77EDB6872A2}">
  <dimension ref="A1:C9"/>
  <sheetViews>
    <sheetView workbookViewId="0">
      <selection activeCell="G13" sqref="G13"/>
    </sheetView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15">
        <v>1290</v>
      </c>
      <c r="C2">
        <v>9999</v>
      </c>
    </row>
    <row r="3" spans="1:3">
      <c r="A3" t="s">
        <v>920</v>
      </c>
      <c r="B3" s="8">
        <v>0</v>
      </c>
      <c r="C3" s="8">
        <v>322.5</v>
      </c>
    </row>
    <row r="4" spans="1:3">
      <c r="A4" t="s">
        <v>921</v>
      </c>
      <c r="B4" s="7">
        <v>125</v>
      </c>
      <c r="C4" s="7">
        <v>180</v>
      </c>
    </row>
    <row r="5" spans="1:3">
      <c r="A5" t="s">
        <v>922</v>
      </c>
      <c r="B5" s="7">
        <v>145</v>
      </c>
      <c r="C5" s="7">
        <v>209</v>
      </c>
    </row>
    <row r="6" spans="1:3">
      <c r="A6" t="s">
        <v>923</v>
      </c>
      <c r="B6" s="7">
        <v>176</v>
      </c>
      <c r="C6" s="7">
        <v>254</v>
      </c>
    </row>
    <row r="7" spans="1:3">
      <c r="A7" t="s">
        <v>924</v>
      </c>
      <c r="B7" s="7">
        <v>207</v>
      </c>
      <c r="C7" s="7">
        <v>299</v>
      </c>
    </row>
    <row r="8" spans="1:3">
      <c r="A8" t="s">
        <v>892</v>
      </c>
      <c r="B8" s="7">
        <v>19</v>
      </c>
      <c r="C8">
        <v>9999</v>
      </c>
    </row>
    <row r="9" spans="1:3">
      <c r="A9" t="s">
        <v>925</v>
      </c>
      <c r="B9" s="7">
        <v>300</v>
      </c>
      <c r="C9">
        <v>950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46ED-8D34-44ED-BF32-BF235CA6F8BC}">
  <dimension ref="A1:C9"/>
  <sheetViews>
    <sheetView workbookViewId="0">
      <selection activeCell="C10" sqref="C10"/>
    </sheetView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15">
        <v>1800</v>
      </c>
      <c r="C2">
        <v>9999</v>
      </c>
    </row>
    <row r="3" spans="1:3">
      <c r="A3" t="s">
        <v>920</v>
      </c>
      <c r="B3" s="8">
        <v>0</v>
      </c>
      <c r="C3" s="8">
        <v>450</v>
      </c>
    </row>
    <row r="4" spans="1:3">
      <c r="A4" t="s">
        <v>921</v>
      </c>
      <c r="B4" s="7">
        <v>140</v>
      </c>
      <c r="C4" s="7">
        <v>202</v>
      </c>
    </row>
    <row r="5" spans="1:3">
      <c r="A5" t="s">
        <v>922</v>
      </c>
      <c r="B5">
        <v>162</v>
      </c>
      <c r="C5">
        <v>234</v>
      </c>
    </row>
    <row r="6" spans="1:3">
      <c r="A6" t="s">
        <v>923</v>
      </c>
      <c r="B6">
        <v>196</v>
      </c>
      <c r="C6">
        <v>284</v>
      </c>
    </row>
    <row r="7" spans="1:3">
      <c r="A7" t="s">
        <v>924</v>
      </c>
      <c r="B7">
        <v>231</v>
      </c>
      <c r="C7">
        <v>334</v>
      </c>
    </row>
    <row r="8" spans="1:3">
      <c r="A8" t="s">
        <v>892</v>
      </c>
      <c r="B8">
        <v>24</v>
      </c>
      <c r="C8">
        <v>9999</v>
      </c>
    </row>
    <row r="9" spans="1:3">
      <c r="A9" t="s">
        <v>925</v>
      </c>
      <c r="B9">
        <v>300</v>
      </c>
      <c r="C9">
        <v>950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5D25-BE19-41CD-AEE5-F67AEBE97DB9}">
  <dimension ref="A1:C9"/>
  <sheetViews>
    <sheetView workbookViewId="0">
      <selection activeCell="C10" sqref="C10"/>
    </sheetView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15">
        <v>2200</v>
      </c>
      <c r="C2">
        <v>9999</v>
      </c>
    </row>
    <row r="3" spans="1:3">
      <c r="A3" t="s">
        <v>920</v>
      </c>
      <c r="B3" s="8">
        <v>0</v>
      </c>
      <c r="C3" s="8">
        <v>550</v>
      </c>
    </row>
    <row r="4" spans="1:3">
      <c r="A4" t="s">
        <v>921</v>
      </c>
      <c r="B4" s="7">
        <v>144</v>
      </c>
      <c r="C4" s="7">
        <v>208</v>
      </c>
    </row>
    <row r="5" spans="1:3">
      <c r="A5" t="s">
        <v>922</v>
      </c>
      <c r="B5" s="7">
        <v>168</v>
      </c>
      <c r="C5" s="7">
        <v>242</v>
      </c>
    </row>
    <row r="6" spans="1:3">
      <c r="A6" t="s">
        <v>923</v>
      </c>
      <c r="B6" s="7">
        <v>204</v>
      </c>
      <c r="C6" s="7">
        <v>294</v>
      </c>
    </row>
    <row r="7" spans="1:3">
      <c r="A7" t="s">
        <v>924</v>
      </c>
      <c r="B7" s="7">
        <v>240</v>
      </c>
      <c r="C7" s="7">
        <v>346</v>
      </c>
    </row>
    <row r="8" spans="1:3">
      <c r="A8" t="s">
        <v>892</v>
      </c>
      <c r="B8">
        <v>39</v>
      </c>
      <c r="C8">
        <v>9999</v>
      </c>
    </row>
    <row r="9" spans="1:3">
      <c r="A9" t="s">
        <v>925</v>
      </c>
      <c r="B9">
        <v>400</v>
      </c>
      <c r="C9">
        <v>1175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C157-A943-4501-B2EA-A27EE80E10FC}">
  <dimension ref="A1:C9"/>
  <sheetViews>
    <sheetView workbookViewId="0">
      <selection activeCell="D10" sqref="D10"/>
    </sheetView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15">
        <v>2370</v>
      </c>
      <c r="C2">
        <v>9999</v>
      </c>
    </row>
    <row r="3" spans="1:3">
      <c r="A3" t="s">
        <v>920</v>
      </c>
      <c r="B3" s="8">
        <v>0</v>
      </c>
      <c r="C3" s="8">
        <v>592.5</v>
      </c>
    </row>
    <row r="4" spans="1:3">
      <c r="A4" t="s">
        <v>921</v>
      </c>
      <c r="B4" s="7">
        <v>214</v>
      </c>
      <c r="C4" s="7">
        <v>309</v>
      </c>
    </row>
    <row r="5" spans="1:3">
      <c r="A5" t="s">
        <v>922</v>
      </c>
      <c r="B5" s="7">
        <v>248</v>
      </c>
      <c r="C5" s="7">
        <v>357</v>
      </c>
    </row>
    <row r="6" spans="1:3">
      <c r="A6" t="s">
        <v>923</v>
      </c>
      <c r="B6" s="7">
        <v>300</v>
      </c>
      <c r="C6" s="7">
        <v>434</v>
      </c>
    </row>
    <row r="7" spans="1:3">
      <c r="A7" t="s">
        <v>924</v>
      </c>
      <c r="B7" s="7">
        <v>353</v>
      </c>
      <c r="C7" s="7">
        <v>510</v>
      </c>
    </row>
    <row r="8" spans="1:3">
      <c r="A8" t="s">
        <v>892</v>
      </c>
      <c r="B8">
        <v>55</v>
      </c>
      <c r="C8">
        <v>9999</v>
      </c>
    </row>
    <row r="9" spans="1:3">
      <c r="A9" t="s">
        <v>925</v>
      </c>
      <c r="B9">
        <v>500</v>
      </c>
      <c r="C9">
        <v>1500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50B3-6B89-42CD-A6A1-79003E87FF0D}">
  <dimension ref="A1:D10"/>
  <sheetViews>
    <sheetView workbookViewId="0"/>
  </sheetViews>
  <sheetFormatPr defaultRowHeight="15"/>
  <cols>
    <col min="1" max="15" width="9.140625" bestFit="1" customWidth="1"/>
  </cols>
  <sheetData>
    <row r="1" spans="1:4">
      <c r="B1" t="s">
        <v>918</v>
      </c>
      <c r="C1" t="s">
        <v>919</v>
      </c>
    </row>
    <row r="2" spans="1:4">
      <c r="A2" t="s">
        <v>882</v>
      </c>
      <c r="B2">
        <v>2260</v>
      </c>
      <c r="C2">
        <v>9999</v>
      </c>
    </row>
    <row r="3" spans="1:4">
      <c r="A3" t="s">
        <v>920</v>
      </c>
      <c r="B3">
        <v>0</v>
      </c>
      <c r="C3">
        <v>565</v>
      </c>
    </row>
    <row r="4" spans="1:4">
      <c r="A4" t="s">
        <v>921</v>
      </c>
      <c r="B4">
        <v>230</v>
      </c>
      <c r="C4">
        <v>332</v>
      </c>
    </row>
    <row r="5" spans="1:4">
      <c r="A5" t="s">
        <v>922</v>
      </c>
      <c r="B5">
        <v>266</v>
      </c>
      <c r="C5">
        <v>384</v>
      </c>
    </row>
    <row r="6" spans="1:4">
      <c r="A6" t="s">
        <v>923</v>
      </c>
      <c r="B6">
        <v>323</v>
      </c>
      <c r="C6">
        <v>466</v>
      </c>
    </row>
    <row r="7" spans="1:4">
      <c r="A7" t="s">
        <v>924</v>
      </c>
      <c r="B7">
        <v>380</v>
      </c>
      <c r="C7">
        <v>549</v>
      </c>
    </row>
    <row r="8" spans="1:4">
      <c r="A8" t="s">
        <v>892</v>
      </c>
      <c r="B8">
        <v>61</v>
      </c>
      <c r="C8">
        <v>9999</v>
      </c>
      <c r="D8" s="1"/>
    </row>
    <row r="9" spans="1:4">
      <c r="A9" t="s">
        <v>925</v>
      </c>
      <c r="B9">
        <v>525</v>
      </c>
      <c r="C9">
        <v>1600</v>
      </c>
    </row>
    <row r="10" spans="1:4">
      <c r="C1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A3BA13626F5048ADF723D30CE26C26" ma:contentTypeVersion="3" ma:contentTypeDescription="Create a new document." ma:contentTypeScope="" ma:versionID="68e7df408822404935f9dc765018d8fb">
  <xsd:schema xmlns:xsd="http://www.w3.org/2001/XMLSchema" xmlns:xs="http://www.w3.org/2001/XMLSchema" xmlns:p="http://schemas.microsoft.com/office/2006/metadata/properties" xmlns:ns2="760fe1a1-0b6a-4590-9f28-0643e525f6c6" targetNamespace="http://schemas.microsoft.com/office/2006/metadata/properties" ma:root="true" ma:fieldsID="21970194fe7d89d124509413134d60fe" ns2:_="">
    <xsd:import namespace="760fe1a1-0b6a-4590-9f28-0643e525f6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fe1a1-0b6a-4590-9f28-0643e525f6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F A E A A B Q S w M E F A A C A A g A q n 1 u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q n 1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9 b l a K O d T j S g E A A C Q C A A A T A B w A R m 9 y b X V s Y X M v U 2 V j d G l v b j E u b S C i G A A o o B Q A A A A A A A A A A A A A A A A A A A A A A A A A A A B t k M F L w z A U x u + F / g 8 h X j q I Z R O 3 g 6 M H a R U 9 i M q 2 0 + o h a 9 / W Y J q U 5 H V Y x v 5 3 3 + x w y h Y I S b 7 f 4 3 v v i 4 c C l T V s 1 p + j a R i E g a + k g 5 I V t j X o F H i W M A 0 Y B o z W z L a u A F J S v 4 0 z W 7 Q 1 G I w e l Y Y 4 t Q b p 4 S O e 3 u U L D 8 7 n 2 M r G 2 v z V Q O b U F t g 1 S y s l z Y a 9 S M U W h i T n F X Z 5 B v 4 T b Z P X 0 i O 4 n H Z 9 k / / 2 j w u / 5 Q O x z E C r W h F M u O C C p V a 3 t f H J W L A H U 9 h S m U 0 y G Q + H I 8 H e W 4 s w w 0 5 D c r r G N P L H Q P Q 5 r v i b s z W h k j 2 B L G k O T q H m c k V 1 R 3 L U o z 6 y Y M u j f q / 1 r J B a O p + g a + G P Z V p R N n K c d w 2 c 7 O Z O G r + 2 r u 4 H P k A f X e g v d j t u Z A 0 U D a m G I X z h X r A d p 2 b O a v o I I s 8 G J 7 f x w e M H r S W e i 4 W T K 1 t 1 p Z M I 5 7 R x 1 F W Z / 2 A / C A N l L u a Y f g N Q S w E C L Q A U A A I A C A C q f W 5 W S L L l + K Q A A A D 2 A A A A E g A A A A A A A A A A A A A A A A A A A A A A Q 2 9 u Z m l n L 1 B h Y 2 t h Z 2 U u e G 1 s U E s B A i 0 A F A A C A A g A q n 1 u V g / K 6 a u k A A A A 6 Q A A A B M A A A A A A A A A A A A A A A A A 8 A A A A F t D b 2 5 0 Z W 5 0 X 1 R 5 c G V z X S 5 4 b W x Q S w E C L Q A U A A I A C A C q f W 5 W i j n U 4 0 o B A A A k A g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C g A A A A A A A J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3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w V D E y O j Q 4 O j Q z L j I x M j c x M D h a I i A v P j x F b n R y e S B U e X B l P S J G a W x s Q 2 9 s d W 1 u V H l w Z X M i I F Z h b H V l P S J z Q m d N R E F 3 T T 0 i I C 8 + P E V u d H J 5 I F R 5 c G U 9 I k Z p b G x D b 2 x 1 b W 5 O Y W 1 l c y I g V m F s d W U 9 I n N b J n F 1 b 3 Q 7 b m F t Z S Z x d W 9 0 O y w m c X V v d D t j Y W x y b 2 x p Z X M m c X V v d D s s J n F 1 b 3 Q 7 Z m F 0 J n F 1 b 3 Q 7 L C Z x d W 9 0 O 2 N y Y W J v a H l k c m F 0 Z S Z x d W 9 0 O y w m c X V v d D t w c m 9 0 Z W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y a W V z L 0 F 1 d G 9 S Z W 1 v d m V k Q 2 9 s d W 1 u c z E u e 2 5 h b W U s M H 0 m c X V v d D s s J n F 1 b 3 Q 7 U 2 V j d G l v b j E v Y 2 9 1 b n R y a W V z L 0 F 1 d G 9 S Z W 1 v d m V k Q 2 9 s d W 1 u c z E u e 2 N h b H J v b G l l c y w x f S Z x d W 9 0 O y w m c X V v d D t T Z W N 0 a W 9 u M S 9 j b 3 V u d H J p Z X M v Q X V 0 b 1 J l b W 9 2 Z W R D b 2 x 1 b W 5 z M S 5 7 Z m F 0 L D J 9 J n F 1 b 3 Q 7 L C Z x d W 9 0 O 1 N l Y 3 R p b 2 4 x L 2 N v d W 5 0 c m l l c y 9 B d X R v U m V t b 3 Z l Z E N v b H V t b n M x L n t j c m F i b 2 h 5 Z H J h d G U s M 3 0 m c X V v d D s s J n F 1 b 3 Q 7 U 2 V j d G l v b j E v Y 2 9 1 b n R y a W V z L 0 F 1 d G 9 S Z W 1 v d m V k Q 2 9 s d W 1 u c z E u e 3 B y b 3 R l a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1 b n R y a W V z L 0 F 1 d G 9 S Z W 1 v d m V k Q 2 9 s d W 1 u c z E u e 2 5 h b W U s M H 0 m c X V v d D s s J n F 1 b 3 Q 7 U 2 V j d G l v b j E v Y 2 9 1 b n R y a W V z L 0 F 1 d G 9 S Z W 1 v d m V k Q 2 9 s d W 1 u c z E u e 2 N h b H J v b G l l c y w x f S Z x d W 9 0 O y w m c X V v d D t T Z W N 0 a W 9 u M S 9 j b 3 V u d H J p Z X M v Q X V 0 b 1 J l b W 9 2 Z W R D b 2 x 1 b W 5 z M S 5 7 Z m F 0 L D J 9 J n F 1 b 3 Q 7 L C Z x d W 9 0 O 1 N l Y 3 R p b 2 4 x L 2 N v d W 5 0 c m l l c y 9 B d X R v U m V t b 3 Z l Z E N v b H V t b n M x L n t j c m F i b 2 h 5 Z H J h d G U s M 3 0 m c X V v d D s s J n F 1 b 3 Q 7 U 2 V j d G l v b j E v Y 2 9 1 b n R y a W V z L 0 F 1 d G 9 S Z W 1 v d m V k Q 2 9 s d W 1 u c z E u e 3 B y b 3 R l a W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7 W / 9 2 B i W h O g i S p A i d n 4 f g A A A A A A g A A A A A A E G Y A A A A B A A A g A A A A 3 H P 8 5 J 8 Y C p a K N 8 2 N U 8 T 2 y N d 5 + T q t 2 Z M m T K 7 8 x W I T p A o A A A A A D o A A A A A C A A A g A A A A L M X V Q I e f T O R M / z v 6 l N 4 / A y 8 f 0 o d 3 3 R V W o 6 j O 5 5 V 6 N V x Q A A A A n 0 a C l s 7 f 2 e b Q E o h K c O s 5 r 9 v a 3 8 j b O J L L O g 2 4 Y D p j E L g / O X y 7 4 T d f s e P f 2 A Y S t W T i 5 v r M X H 3 i d 0 2 / i c a l a Z B B J x O i I F Q U w t r H t o X 4 v M k h o s l A A A A A b w u 0 f h l 1 v x l S a Y 2 1 T R 2 o 7 A m x R 6 X B f W R b x M 9 1 P f T x R h I 1 s W v e 0 i F j P S X f 4 A h p U Q J q X 3 i O W d Z h J 2 I Z H N b C K F c X j w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2DB74C-E47E-4572-BB5C-085F46A75456}"/>
</file>

<file path=customXml/itemProps2.xml><?xml version="1.0" encoding="utf-8"?>
<ds:datastoreItem xmlns:ds="http://schemas.openxmlformats.org/officeDocument/2006/customXml" ds:itemID="{AD6B4DA6-A0AA-4637-84E3-E4326C1CC86F}"/>
</file>

<file path=customXml/itemProps3.xml><?xml version="1.0" encoding="utf-8"?>
<ds:datastoreItem xmlns:ds="http://schemas.openxmlformats.org/officeDocument/2006/customXml" ds:itemID="{FCD794D8-563F-4E7E-81AB-9AA3F265D444}"/>
</file>

<file path=customXml/itemProps4.xml><?xml version="1.0" encoding="utf-8"?>
<ds:datastoreItem xmlns:ds="http://schemas.openxmlformats.org/officeDocument/2006/customXml" ds:itemID="{13754B23-C2A4-4882-BE46-EE5431FF79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tuapoo</dc:creator>
  <cp:keywords/>
  <dc:description/>
  <cp:lastModifiedBy>SIRIYA SRIBOONMA</cp:lastModifiedBy>
  <cp:revision/>
  <dcterms:created xsi:type="dcterms:W3CDTF">2023-02-20T12:48:18Z</dcterms:created>
  <dcterms:modified xsi:type="dcterms:W3CDTF">2023-03-16T13:13:14Z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0x01010003A3BA13626F5048ADF723D30CE26C26</vt:lpwstr>
  </property>
</Properties>
</file>