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C0351A5-607E-4734-B308-8711FCCDCD1E}" xr6:coauthVersionLast="36" xr6:coauthVersionMax="36" xr10:uidLastSave="{00000000-0000-0000-0000-000000000000}"/>
  <bookViews>
    <workbookView xWindow="0" yWindow="0" windowWidth="28800" windowHeight="12225" xr2:uid="{A4CB3040-D339-45CF-8C59-57323B31B68D}"/>
  </bookViews>
  <sheets>
    <sheet name="Clients List Interface" sheetId="1" r:id="rId1"/>
    <sheet name="Collection Schedule" sheetId="2" r:id="rId2"/>
    <sheet name="Processing Fees" sheetId="4" r:id="rId3"/>
    <sheet name="Payments" sheetId="6" r:id="rId4"/>
    <sheet name="(Drop Down Data)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5" i="2"/>
  <c r="C12" i="4"/>
  <c r="J5" i="1"/>
  <c r="J6" i="1"/>
  <c r="J7" i="1"/>
  <c r="J4" i="1"/>
</calcChain>
</file>

<file path=xl/sharedStrings.xml><?xml version="1.0" encoding="utf-8"?>
<sst xmlns="http://schemas.openxmlformats.org/spreadsheetml/2006/main" count="103" uniqueCount="65">
  <si>
    <t>Name</t>
  </si>
  <si>
    <t>Address</t>
  </si>
  <si>
    <t>Contact #</t>
  </si>
  <si>
    <t>% Per Month</t>
  </si>
  <si>
    <t>Term</t>
  </si>
  <si>
    <t>Jovi Loise D. Santiago</t>
  </si>
  <si>
    <t>Josanna D. Pascual</t>
  </si>
  <si>
    <t>Maria Cecilia C. Riñon</t>
  </si>
  <si>
    <t>Balanga, Bataan</t>
  </si>
  <si>
    <t>Samal, Bataan</t>
  </si>
  <si>
    <t>Principal Amount</t>
  </si>
  <si>
    <t>Interest</t>
  </si>
  <si>
    <t>1 Month</t>
  </si>
  <si>
    <t>3 Months</t>
  </si>
  <si>
    <t>4 Months</t>
  </si>
  <si>
    <t>6 Months</t>
  </si>
  <si>
    <t>1 Year</t>
  </si>
  <si>
    <t>2 Years</t>
  </si>
  <si>
    <t>3 Years</t>
  </si>
  <si>
    <t>Schedule</t>
  </si>
  <si>
    <t>Twice a Month</t>
  </si>
  <si>
    <t>Monthly</t>
  </si>
  <si>
    <t>Orlando I. Santiago</t>
  </si>
  <si>
    <t>Amount Released</t>
  </si>
  <si>
    <t>Legends:</t>
  </si>
  <si>
    <t>Collection Schedule &amp; Statement</t>
  </si>
  <si>
    <t>Edit Client Profile</t>
  </si>
  <si>
    <t>Collection Schedule</t>
  </si>
  <si>
    <t>Loan Statement Details</t>
  </si>
  <si>
    <t>Name: Jovi Loise D. Santiago</t>
  </si>
  <si>
    <t>Date Released</t>
  </si>
  <si>
    <t>Date Released: 01-01-2021</t>
  </si>
  <si>
    <t>Payment: Twice a Month</t>
  </si>
  <si>
    <t>Service Fee</t>
  </si>
  <si>
    <t>Filing Fees</t>
  </si>
  <si>
    <t>Legal Fees</t>
  </si>
  <si>
    <t>Insurance</t>
  </si>
  <si>
    <t>View/ Edit Processing Fees</t>
  </si>
  <si>
    <t>Processing Fees</t>
  </si>
  <si>
    <t>Loan Amount:</t>
  </si>
  <si>
    <t>Processing Fees:</t>
  </si>
  <si>
    <t>Client ID</t>
  </si>
  <si>
    <t>Client ID: 001</t>
  </si>
  <si>
    <t>Filing Fee</t>
  </si>
  <si>
    <t>Legal Fee</t>
  </si>
  <si>
    <t>Insurance Fee</t>
  </si>
  <si>
    <t>Amount Released:</t>
  </si>
  <si>
    <t>Total Processing Fees:</t>
  </si>
  <si>
    <t>Collection Schedule:</t>
  </si>
  <si>
    <t>Every 14 Days</t>
  </si>
  <si>
    <t>Payment Date</t>
  </si>
  <si>
    <t>Amount</t>
  </si>
  <si>
    <t xml:space="preserve">Where: Number of Payments: Twice a Month= </t>
  </si>
  <si>
    <t xml:space="preserve">Monthly= </t>
  </si>
  <si>
    <t>Principal Amount:</t>
  </si>
  <si>
    <t>Term: 1 Month</t>
  </si>
  <si>
    <r>
      <t xml:space="preserve">Amount Per Payment= {Principal Amount *(1+ % Per Month)}/ (Term* </t>
    </r>
    <r>
      <rPr>
        <sz val="11"/>
        <color rgb="FFFF0000"/>
        <rFont val="Calibri"/>
        <family val="2"/>
        <scheme val="minor"/>
      </rPr>
      <t>Number of Payments</t>
    </r>
    <r>
      <rPr>
        <sz val="11"/>
        <color theme="1"/>
        <rFont val="Calibri"/>
        <family val="2"/>
        <scheme val="minor"/>
      </rPr>
      <t>)</t>
    </r>
  </si>
  <si>
    <t xml:space="preserve">Total </t>
  </si>
  <si>
    <t>Encode Payments Made</t>
  </si>
  <si>
    <t>Payment Schedule</t>
  </si>
  <si>
    <t>Date of Actual Payment</t>
  </si>
  <si>
    <t>Amount Paid</t>
  </si>
  <si>
    <t>*Same lang halos ng Collection Schedule, lalagyan lang po ng editable columns na Date of Actual Payment</t>
  </si>
  <si>
    <t>saka Amount Paid.</t>
  </si>
  <si>
    <t>Computation: *Not Seen on the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</si>
</sst>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0000000000"/>
    <numFmt numFmtId="165" formatCode="[$₱-3409]#,##0.00"/>
    <numFmt numFmtId="167" formatCode="mm/dd/yyyy;@"/>
    <numFmt numFmtId="169" formatCode="[$₱-3409]#,##0.00;\-[$₱-3409]#,##0.00"/>
    <numFmt numFmtId="170" formatCode="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0" fontId="2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169" fontId="0" fillId="0" borderId="0" xfId="2" applyNumberFormat="1" applyFont="1"/>
    <xf numFmtId="170" fontId="0" fillId="0" borderId="0" xfId="0" applyNumberFormat="1"/>
    <xf numFmtId="9" fontId="2" fillId="0" borderId="1" xfId="0" applyNumberFormat="1" applyFont="1" applyBorder="1"/>
    <xf numFmtId="14" fontId="0" fillId="0" borderId="0" xfId="0" applyNumberFormat="1"/>
    <xf numFmtId="165" fontId="2" fillId="0" borderId="1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/>
    <xf numFmtId="0" fontId="3" fillId="0" borderId="0" xfId="0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/>
    <xf numFmtId="0" fontId="0" fillId="0" borderId="9" xfId="0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19050</xdr:rowOff>
    </xdr:from>
    <xdr:to>
      <xdr:col>11</xdr:col>
      <xdr:colOff>180975</xdr:colOff>
      <xdr:row>3</xdr:row>
      <xdr:rowOff>161925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455B854-B66F-405E-AD3B-03E41E795BA0}"/>
            </a:ext>
          </a:extLst>
        </xdr:cNvPr>
        <xdr:cNvSpPr/>
      </xdr:nvSpPr>
      <xdr:spPr>
        <a:xfrm>
          <a:off x="10429875" y="590550"/>
          <a:ext cx="152400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4</xdr:row>
      <xdr:rowOff>19050</xdr:rowOff>
    </xdr:from>
    <xdr:to>
      <xdr:col>11</xdr:col>
      <xdr:colOff>180975</xdr:colOff>
      <xdr:row>4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D19767D-0291-4C94-A4F1-64CAA7054280}"/>
            </a:ext>
          </a:extLst>
        </xdr:cNvPr>
        <xdr:cNvSpPr/>
      </xdr:nvSpPr>
      <xdr:spPr>
        <a:xfrm>
          <a:off x="10429875" y="781050"/>
          <a:ext cx="152400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5</xdr:row>
      <xdr:rowOff>19050</xdr:rowOff>
    </xdr:from>
    <xdr:to>
      <xdr:col>11</xdr:col>
      <xdr:colOff>180975</xdr:colOff>
      <xdr:row>5</xdr:row>
      <xdr:rowOff>161925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C5ED425-3959-4ACC-8A05-A6A9111F7839}"/>
            </a:ext>
          </a:extLst>
        </xdr:cNvPr>
        <xdr:cNvSpPr/>
      </xdr:nvSpPr>
      <xdr:spPr>
        <a:xfrm>
          <a:off x="10429875" y="971550"/>
          <a:ext cx="152400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6</xdr:row>
      <xdr:rowOff>28575</xdr:rowOff>
    </xdr:from>
    <xdr:to>
      <xdr:col>11</xdr:col>
      <xdr:colOff>180975</xdr:colOff>
      <xdr:row>6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3FE22CC-C785-42B2-94CD-5865F0F37FF5}"/>
            </a:ext>
          </a:extLst>
        </xdr:cNvPr>
        <xdr:cNvSpPr/>
      </xdr:nvSpPr>
      <xdr:spPr>
        <a:xfrm>
          <a:off x="10429875" y="1171575"/>
          <a:ext cx="152400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219075</xdr:colOff>
      <xdr:row>3</xdr:row>
      <xdr:rowOff>9525</xdr:rowOff>
    </xdr:from>
    <xdr:to>
      <xdr:col>11</xdr:col>
      <xdr:colOff>361950</xdr:colOff>
      <xdr:row>3</xdr:row>
      <xdr:rowOff>142875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FDEADA5F-FDCF-49BA-A79C-300D93B8B60B}"/>
            </a:ext>
          </a:extLst>
        </xdr:cNvPr>
        <xdr:cNvSpPr/>
      </xdr:nvSpPr>
      <xdr:spPr>
        <a:xfrm>
          <a:off x="10620375" y="581025"/>
          <a:ext cx="142875" cy="13335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219075</xdr:colOff>
      <xdr:row>4</xdr:row>
      <xdr:rowOff>19050</xdr:rowOff>
    </xdr:from>
    <xdr:to>
      <xdr:col>11</xdr:col>
      <xdr:colOff>361950</xdr:colOff>
      <xdr:row>4</xdr:row>
      <xdr:rowOff>152400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63B66634-EFB4-474D-9B7B-CFC58F883265}"/>
            </a:ext>
          </a:extLst>
        </xdr:cNvPr>
        <xdr:cNvSpPr/>
      </xdr:nvSpPr>
      <xdr:spPr>
        <a:xfrm>
          <a:off x="10620375" y="781050"/>
          <a:ext cx="142875" cy="13335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228600</xdr:colOff>
      <xdr:row>5</xdr:row>
      <xdr:rowOff>28575</xdr:rowOff>
    </xdr:from>
    <xdr:to>
      <xdr:col>11</xdr:col>
      <xdr:colOff>371475</xdr:colOff>
      <xdr:row>5</xdr:row>
      <xdr:rowOff>161925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21C32693-B907-49E6-8C75-D1BE476FECCD}"/>
            </a:ext>
          </a:extLst>
        </xdr:cNvPr>
        <xdr:cNvSpPr/>
      </xdr:nvSpPr>
      <xdr:spPr>
        <a:xfrm>
          <a:off x="10629900" y="981075"/>
          <a:ext cx="142875" cy="13335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6</xdr:row>
      <xdr:rowOff>28575</xdr:rowOff>
    </xdr:from>
    <xdr:to>
      <xdr:col>11</xdr:col>
      <xdr:colOff>381000</xdr:colOff>
      <xdr:row>6</xdr:row>
      <xdr:rowOff>161925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7C368426-1161-4792-AE5C-E4FADAB41613}"/>
            </a:ext>
          </a:extLst>
        </xdr:cNvPr>
        <xdr:cNvSpPr/>
      </xdr:nvSpPr>
      <xdr:spPr>
        <a:xfrm>
          <a:off x="10639425" y="1171575"/>
          <a:ext cx="142875" cy="13335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1143000</xdr:colOff>
      <xdr:row>9</xdr:row>
      <xdr:rowOff>19050</xdr:rowOff>
    </xdr:from>
    <xdr:to>
      <xdr:col>1</xdr:col>
      <xdr:colOff>1295400</xdr:colOff>
      <xdr:row>9</xdr:row>
      <xdr:rowOff>161925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97D8CD3-DA8F-468E-A405-4973F24205BC}"/>
            </a:ext>
          </a:extLst>
        </xdr:cNvPr>
        <xdr:cNvSpPr/>
      </xdr:nvSpPr>
      <xdr:spPr>
        <a:xfrm>
          <a:off x="1143000" y="1733550"/>
          <a:ext cx="152400" cy="142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1152525</xdr:colOff>
      <xdr:row>10</xdr:row>
      <xdr:rowOff>19050</xdr:rowOff>
    </xdr:from>
    <xdr:to>
      <xdr:col>1</xdr:col>
      <xdr:colOff>1295400</xdr:colOff>
      <xdr:row>10</xdr:row>
      <xdr:rowOff>152400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A990DA5B-8CFE-42EC-BBFE-329C57B9585A}"/>
            </a:ext>
          </a:extLst>
        </xdr:cNvPr>
        <xdr:cNvSpPr/>
      </xdr:nvSpPr>
      <xdr:spPr>
        <a:xfrm>
          <a:off x="1152525" y="1924050"/>
          <a:ext cx="142875" cy="13335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714376</xdr:colOff>
      <xdr:row>3</xdr:row>
      <xdr:rowOff>28575</xdr:rowOff>
    </xdr:from>
    <xdr:to>
      <xdr:col>8</xdr:col>
      <xdr:colOff>847726</xdr:colOff>
      <xdr:row>3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48C480C-0C00-4A3A-AED6-240CD56ABB16}"/>
            </a:ext>
          </a:extLst>
        </xdr:cNvPr>
        <xdr:cNvSpPr/>
      </xdr:nvSpPr>
      <xdr:spPr>
        <a:xfrm>
          <a:off x="7324726" y="600075"/>
          <a:ext cx="133350" cy="142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723901</xdr:colOff>
      <xdr:row>4</xdr:row>
      <xdr:rowOff>28575</xdr:rowOff>
    </xdr:from>
    <xdr:to>
      <xdr:col>8</xdr:col>
      <xdr:colOff>857251</xdr:colOff>
      <xdr:row>4</xdr:row>
      <xdr:rowOff>171450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934825A-B8C5-44B0-890C-D719B94B0CD4}"/>
            </a:ext>
          </a:extLst>
        </xdr:cNvPr>
        <xdr:cNvSpPr/>
      </xdr:nvSpPr>
      <xdr:spPr>
        <a:xfrm>
          <a:off x="7334251" y="790575"/>
          <a:ext cx="133350" cy="142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733426</xdr:colOff>
      <xdr:row>5</xdr:row>
      <xdr:rowOff>19050</xdr:rowOff>
    </xdr:from>
    <xdr:to>
      <xdr:col>8</xdr:col>
      <xdr:colOff>866776</xdr:colOff>
      <xdr:row>5</xdr:row>
      <xdr:rowOff>161925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382686E-9C8D-4E73-A24A-E2BE31F6FC9F}"/>
            </a:ext>
          </a:extLst>
        </xdr:cNvPr>
        <xdr:cNvSpPr/>
      </xdr:nvSpPr>
      <xdr:spPr>
        <a:xfrm>
          <a:off x="7343776" y="971550"/>
          <a:ext cx="133350" cy="142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723901</xdr:colOff>
      <xdr:row>6</xdr:row>
      <xdr:rowOff>19050</xdr:rowOff>
    </xdr:from>
    <xdr:to>
      <xdr:col>8</xdr:col>
      <xdr:colOff>857251</xdr:colOff>
      <xdr:row>6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32B6CB8-617B-46D2-AA95-96149866F5C7}"/>
            </a:ext>
          </a:extLst>
        </xdr:cNvPr>
        <xdr:cNvSpPr/>
      </xdr:nvSpPr>
      <xdr:spPr>
        <a:xfrm>
          <a:off x="7334251" y="1162050"/>
          <a:ext cx="133350" cy="142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1152525</xdr:colOff>
      <xdr:row>11</xdr:row>
      <xdr:rowOff>19050</xdr:rowOff>
    </xdr:from>
    <xdr:to>
      <xdr:col>1</xdr:col>
      <xdr:colOff>1285875</xdr:colOff>
      <xdr:row>11</xdr:row>
      <xdr:rowOff>161925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0DDC4CC-DEA0-4877-9BDF-39359F9A69D9}"/>
            </a:ext>
          </a:extLst>
        </xdr:cNvPr>
        <xdr:cNvSpPr/>
      </xdr:nvSpPr>
      <xdr:spPr>
        <a:xfrm>
          <a:off x="1152525" y="2114550"/>
          <a:ext cx="133350" cy="142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409575</xdr:colOff>
      <xdr:row>3</xdr:row>
      <xdr:rowOff>0</xdr:rowOff>
    </xdr:from>
    <xdr:to>
      <xdr:col>12</xdr:col>
      <xdr:colOff>0</xdr:colOff>
      <xdr:row>3</xdr:row>
      <xdr:rowOff>171450</xdr:rowOff>
    </xdr:to>
    <xdr:sp macro="" textlink="">
      <xdr:nvSpPr>
        <xdr:cNvPr id="17" name="Diamond 16">
          <a:extLst>
            <a:ext uri="{FF2B5EF4-FFF2-40B4-BE49-F238E27FC236}">
              <a16:creationId xmlns:a16="http://schemas.microsoft.com/office/drawing/2014/main" id="{1A66F7F8-D155-42AD-AC98-98A7E67E40FF}"/>
            </a:ext>
          </a:extLst>
        </xdr:cNvPr>
        <xdr:cNvSpPr/>
      </xdr:nvSpPr>
      <xdr:spPr>
        <a:xfrm>
          <a:off x="10810875" y="571500"/>
          <a:ext cx="200025" cy="171450"/>
        </a:xfrm>
        <a:prstGeom prst="diamond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419100</xdr:colOff>
      <xdr:row>4</xdr:row>
      <xdr:rowOff>19050</xdr:rowOff>
    </xdr:from>
    <xdr:to>
      <xdr:col>12</xdr:col>
      <xdr:colOff>9525</xdr:colOff>
      <xdr:row>5</xdr:row>
      <xdr:rowOff>0</xdr:rowOff>
    </xdr:to>
    <xdr:sp macro="" textlink="">
      <xdr:nvSpPr>
        <xdr:cNvPr id="18" name="Diamond 17">
          <a:extLst>
            <a:ext uri="{FF2B5EF4-FFF2-40B4-BE49-F238E27FC236}">
              <a16:creationId xmlns:a16="http://schemas.microsoft.com/office/drawing/2014/main" id="{30BEC036-2B3A-4ACC-88AD-051E07173C58}"/>
            </a:ext>
          </a:extLst>
        </xdr:cNvPr>
        <xdr:cNvSpPr/>
      </xdr:nvSpPr>
      <xdr:spPr>
        <a:xfrm>
          <a:off x="10820400" y="781050"/>
          <a:ext cx="200025" cy="171450"/>
        </a:xfrm>
        <a:prstGeom prst="diamond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428625</xdr:colOff>
      <xdr:row>5</xdr:row>
      <xdr:rowOff>9525</xdr:rowOff>
    </xdr:from>
    <xdr:to>
      <xdr:col>12</xdr:col>
      <xdr:colOff>19050</xdr:colOff>
      <xdr:row>5</xdr:row>
      <xdr:rowOff>180975</xdr:rowOff>
    </xdr:to>
    <xdr:sp macro="" textlink="">
      <xdr:nvSpPr>
        <xdr:cNvPr id="19" name="Diamond 18">
          <a:extLst>
            <a:ext uri="{FF2B5EF4-FFF2-40B4-BE49-F238E27FC236}">
              <a16:creationId xmlns:a16="http://schemas.microsoft.com/office/drawing/2014/main" id="{BC15FECA-7905-4AF3-A90F-013C0EFC1744}"/>
            </a:ext>
          </a:extLst>
        </xdr:cNvPr>
        <xdr:cNvSpPr/>
      </xdr:nvSpPr>
      <xdr:spPr>
        <a:xfrm>
          <a:off x="10829925" y="962025"/>
          <a:ext cx="200025" cy="171450"/>
        </a:xfrm>
        <a:prstGeom prst="diamond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438150</xdr:colOff>
      <xdr:row>6</xdr:row>
      <xdr:rowOff>19050</xdr:rowOff>
    </xdr:from>
    <xdr:to>
      <xdr:col>12</xdr:col>
      <xdr:colOff>28575</xdr:colOff>
      <xdr:row>7</xdr:row>
      <xdr:rowOff>0</xdr:rowOff>
    </xdr:to>
    <xdr:sp macro="" textlink="">
      <xdr:nvSpPr>
        <xdr:cNvPr id="20" name="Diamond 19">
          <a:extLst>
            <a:ext uri="{FF2B5EF4-FFF2-40B4-BE49-F238E27FC236}">
              <a16:creationId xmlns:a16="http://schemas.microsoft.com/office/drawing/2014/main" id="{4207857C-8753-40FB-AFDA-9E0DED70F5F9}"/>
            </a:ext>
          </a:extLst>
        </xdr:cNvPr>
        <xdr:cNvSpPr/>
      </xdr:nvSpPr>
      <xdr:spPr>
        <a:xfrm>
          <a:off x="10839450" y="1162050"/>
          <a:ext cx="200025" cy="171450"/>
        </a:xfrm>
        <a:prstGeom prst="diamond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1133475</xdr:colOff>
      <xdr:row>12</xdr:row>
      <xdr:rowOff>19050</xdr:rowOff>
    </xdr:from>
    <xdr:to>
      <xdr:col>1</xdr:col>
      <xdr:colOff>1333500</xdr:colOff>
      <xdr:row>13</xdr:row>
      <xdr:rowOff>0</xdr:rowOff>
    </xdr:to>
    <xdr:sp macro="" textlink="">
      <xdr:nvSpPr>
        <xdr:cNvPr id="21" name="Diamond 20">
          <a:extLst>
            <a:ext uri="{FF2B5EF4-FFF2-40B4-BE49-F238E27FC236}">
              <a16:creationId xmlns:a16="http://schemas.microsoft.com/office/drawing/2014/main" id="{8434760D-2555-4FA0-B95F-3CC9DE223C28}"/>
            </a:ext>
          </a:extLst>
        </xdr:cNvPr>
        <xdr:cNvSpPr/>
      </xdr:nvSpPr>
      <xdr:spPr>
        <a:xfrm>
          <a:off x="1743075" y="2305050"/>
          <a:ext cx="200025" cy="171450"/>
        </a:xfrm>
        <a:prstGeom prst="diamond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AD76-4F31-48E5-9371-512CBFD9D804}">
  <dimension ref="A3:K13"/>
  <sheetViews>
    <sheetView tabSelected="1" workbookViewId="0">
      <selection activeCell="C14" sqref="C14"/>
    </sheetView>
  </sheetViews>
  <sheetFormatPr defaultRowHeight="15" x14ac:dyDescent="0.25"/>
  <cols>
    <col min="2" max="2" width="20.28515625" bestFit="1" customWidth="1"/>
    <col min="3" max="3" width="15" bestFit="1" customWidth="1"/>
    <col min="4" max="4" width="12" bestFit="1" customWidth="1"/>
    <col min="5" max="5" width="16.42578125" bestFit="1" customWidth="1"/>
    <col min="6" max="6" width="12.28515625" bestFit="1" customWidth="1"/>
    <col min="8" max="8" width="14" bestFit="1" customWidth="1"/>
    <col min="9" max="9" width="14" customWidth="1"/>
    <col min="10" max="10" width="16.85546875" bestFit="1" customWidth="1"/>
    <col min="11" max="11" width="16.85546875" customWidth="1"/>
  </cols>
  <sheetData>
    <row r="3" spans="1:11" x14ac:dyDescent="0.25">
      <c r="A3" s="7" t="s">
        <v>41</v>
      </c>
      <c r="B3" s="7" t="s">
        <v>0</v>
      </c>
      <c r="C3" s="7" t="s">
        <v>1</v>
      </c>
      <c r="D3" s="7" t="s">
        <v>2</v>
      </c>
      <c r="E3" s="7" t="s">
        <v>10</v>
      </c>
      <c r="F3" s="7" t="s">
        <v>3</v>
      </c>
      <c r="G3" s="7" t="s">
        <v>4</v>
      </c>
      <c r="H3" s="7" t="s">
        <v>19</v>
      </c>
      <c r="I3" s="7" t="s">
        <v>38</v>
      </c>
      <c r="J3" s="7" t="s">
        <v>23</v>
      </c>
      <c r="K3" s="7" t="s">
        <v>30</v>
      </c>
    </row>
    <row r="4" spans="1:11" x14ac:dyDescent="0.25">
      <c r="A4" s="15">
        <v>1</v>
      </c>
      <c r="B4" s="3" t="s">
        <v>5</v>
      </c>
      <c r="C4" s="3" t="s">
        <v>8</v>
      </c>
      <c r="D4" s="4">
        <v>9691436969</v>
      </c>
      <c r="E4" s="5">
        <v>20000</v>
      </c>
      <c r="F4" s="6">
        <v>0.03</v>
      </c>
      <c r="G4" s="3" t="s">
        <v>12</v>
      </c>
      <c r="H4" s="3" t="s">
        <v>20</v>
      </c>
      <c r="I4" s="13">
        <v>0.1</v>
      </c>
      <c r="J4" s="8">
        <f>0.9*E4</f>
        <v>18000</v>
      </c>
      <c r="K4" s="10">
        <v>44197</v>
      </c>
    </row>
    <row r="5" spans="1:11" x14ac:dyDescent="0.25">
      <c r="A5" s="15">
        <v>2</v>
      </c>
      <c r="B5" s="3" t="s">
        <v>6</v>
      </c>
      <c r="C5" s="3" t="s">
        <v>8</v>
      </c>
      <c r="D5" s="4">
        <v>9143143143</v>
      </c>
      <c r="E5" s="5">
        <v>30000</v>
      </c>
      <c r="F5" s="6">
        <v>3.2500000000000001E-2</v>
      </c>
      <c r="G5" s="3" t="s">
        <v>13</v>
      </c>
      <c r="H5" s="3" t="s">
        <v>20</v>
      </c>
      <c r="I5" s="13">
        <v>0.1</v>
      </c>
      <c r="J5" s="8">
        <f t="shared" ref="J5:J7" si="0">0.9*E5</f>
        <v>27000</v>
      </c>
      <c r="K5" s="10">
        <v>44228</v>
      </c>
    </row>
    <row r="6" spans="1:11" x14ac:dyDescent="0.25">
      <c r="A6" s="15">
        <v>3</v>
      </c>
      <c r="B6" s="3" t="s">
        <v>7</v>
      </c>
      <c r="C6" s="3" t="s">
        <v>9</v>
      </c>
      <c r="D6" s="4">
        <v>9123456789</v>
      </c>
      <c r="E6" s="5">
        <v>40000</v>
      </c>
      <c r="F6" s="6">
        <v>0.05</v>
      </c>
      <c r="G6" s="3" t="s">
        <v>14</v>
      </c>
      <c r="H6" s="3" t="s">
        <v>20</v>
      </c>
      <c r="I6" s="13">
        <v>0.1</v>
      </c>
      <c r="J6" s="8">
        <f t="shared" si="0"/>
        <v>36000</v>
      </c>
      <c r="K6" s="10">
        <v>44242</v>
      </c>
    </row>
    <row r="7" spans="1:11" x14ac:dyDescent="0.25">
      <c r="A7" s="15">
        <v>4</v>
      </c>
      <c r="B7" s="3" t="s">
        <v>22</v>
      </c>
      <c r="C7" s="3" t="s">
        <v>8</v>
      </c>
      <c r="D7" s="4">
        <v>9987654321</v>
      </c>
      <c r="E7" s="5">
        <v>50000</v>
      </c>
      <c r="F7" s="6">
        <v>7.0000000000000007E-2</v>
      </c>
      <c r="G7" s="3" t="s">
        <v>15</v>
      </c>
      <c r="H7" s="3" t="s">
        <v>20</v>
      </c>
      <c r="I7" s="13">
        <v>0.12</v>
      </c>
      <c r="J7" s="8">
        <f t="shared" si="0"/>
        <v>45000</v>
      </c>
      <c r="K7" s="10">
        <v>44256</v>
      </c>
    </row>
    <row r="9" spans="1:11" x14ac:dyDescent="0.25">
      <c r="B9" s="3" t="s">
        <v>24</v>
      </c>
    </row>
    <row r="10" spans="1:11" x14ac:dyDescent="0.25">
      <c r="C10" s="9" t="s">
        <v>25</v>
      </c>
    </row>
    <row r="11" spans="1:11" x14ac:dyDescent="0.25">
      <c r="C11" t="s">
        <v>26</v>
      </c>
    </row>
    <row r="12" spans="1:11" x14ac:dyDescent="0.25">
      <c r="C12" t="s">
        <v>37</v>
      </c>
    </row>
    <row r="13" spans="1:11" x14ac:dyDescent="0.25">
      <c r="C13" t="s">
        <v>58</v>
      </c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BB7260-D478-4D47-A755-AA210FCB6778}">
          <x14:formula1>
            <xm:f>'(Drop Down Data)'!$B$2:$B$5</xm:f>
          </x14:formula1>
          <xm:sqref>F4:F7</xm:sqref>
        </x14:dataValidation>
        <x14:dataValidation type="list" allowBlank="1" showInputMessage="1" showErrorMessage="1" xr:uid="{4918CD7D-2D87-4BF7-B433-6B2E19F52BF2}">
          <x14:formula1>
            <xm:f>'(Drop Down Data)'!$C$2:$C$8</xm:f>
          </x14:formula1>
          <xm:sqref>G4:G7</xm:sqref>
        </x14:dataValidation>
        <x14:dataValidation type="list" allowBlank="1" showInputMessage="1" showErrorMessage="1" xr:uid="{C85995A5-6CCA-4FA1-B821-0A930B4E09D5}">
          <x14:formula1>
            <xm:f>'(Drop Down Data)'!$D$5:$D$6</xm:f>
          </x14:formula1>
          <xm:sqref>H4:H7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74C5-4547-4588-8DC1-AB9821D7FE3C}">
  <dimension ref="A1:H23"/>
  <sheetViews>
    <sheetView workbookViewId="0">
      <selection activeCell="K13" sqref="K13"/>
    </sheetView>
  </sheetViews>
  <sheetFormatPr defaultRowHeight="15" x14ac:dyDescent="0.25"/>
  <cols>
    <col min="1" max="1" width="13.5703125" customWidth="1"/>
    <col min="2" max="2" width="10.28515625" bestFit="1" customWidth="1"/>
    <col min="3" max="3" width="11.7109375" customWidth="1"/>
    <col min="4" max="4" width="10.140625" customWidth="1"/>
  </cols>
  <sheetData>
    <row r="1" spans="1:4" x14ac:dyDescent="0.25">
      <c r="A1" s="11" t="s">
        <v>27</v>
      </c>
    </row>
    <row r="2" spans="1:4" x14ac:dyDescent="0.25">
      <c r="A2" s="11" t="s">
        <v>42</v>
      </c>
    </row>
    <row r="3" spans="1:4" x14ac:dyDescent="0.25">
      <c r="A3" s="11" t="s">
        <v>29</v>
      </c>
    </row>
    <row r="5" spans="1:4" x14ac:dyDescent="0.25">
      <c r="A5" s="11" t="s">
        <v>28</v>
      </c>
    </row>
    <row r="6" spans="1:4" x14ac:dyDescent="0.25">
      <c r="A6" t="s">
        <v>31</v>
      </c>
    </row>
    <row r="7" spans="1:4" x14ac:dyDescent="0.25">
      <c r="A7" t="s">
        <v>54</v>
      </c>
      <c r="C7" s="8">
        <v>20000</v>
      </c>
    </row>
    <row r="8" spans="1:4" x14ac:dyDescent="0.25">
      <c r="A8" t="s">
        <v>46</v>
      </c>
      <c r="C8" s="8">
        <v>18000</v>
      </c>
    </row>
    <row r="10" spans="1:4" x14ac:dyDescent="0.25">
      <c r="A10" t="s">
        <v>55</v>
      </c>
      <c r="C10" s="12" t="s">
        <v>3</v>
      </c>
      <c r="D10" s="12">
        <v>0.03</v>
      </c>
    </row>
    <row r="11" spans="1:4" x14ac:dyDescent="0.25">
      <c r="A11" t="s">
        <v>32</v>
      </c>
    </row>
    <row r="13" spans="1:4" x14ac:dyDescent="0.25">
      <c r="A13" t="s">
        <v>48</v>
      </c>
    </row>
    <row r="14" spans="1:4" x14ac:dyDescent="0.25">
      <c r="A14" s="11" t="s">
        <v>50</v>
      </c>
      <c r="B14" s="7" t="s">
        <v>51</v>
      </c>
    </row>
    <row r="15" spans="1:4" x14ac:dyDescent="0.25">
      <c r="A15" s="17">
        <v>44211</v>
      </c>
      <c r="B15" s="8">
        <f>((C7*(1+D10))/(1*E22))</f>
        <v>10300</v>
      </c>
    </row>
    <row r="16" spans="1:4" x14ac:dyDescent="0.25">
      <c r="A16" s="17">
        <v>44225</v>
      </c>
      <c r="B16" s="8">
        <v>10300</v>
      </c>
    </row>
    <row r="17" spans="1:8" ht="15.75" thickBot="1" x14ac:dyDescent="0.3">
      <c r="A17" t="s">
        <v>57</v>
      </c>
      <c r="B17" s="18">
        <f>B15+B16</f>
        <v>20600</v>
      </c>
    </row>
    <row r="18" spans="1:8" ht="15.75" thickTop="1" x14ac:dyDescent="0.25"/>
    <row r="19" spans="1:8" ht="15.75" thickBot="1" x14ac:dyDescent="0.3"/>
    <row r="20" spans="1:8" x14ac:dyDescent="0.25">
      <c r="A20" s="20" t="s">
        <v>64</v>
      </c>
      <c r="B20" s="21"/>
      <c r="C20" s="21"/>
      <c r="D20" s="22"/>
      <c r="E20" s="22"/>
      <c r="F20" s="22"/>
      <c r="G20" s="22"/>
      <c r="H20" s="23"/>
    </row>
    <row r="21" spans="1:8" x14ac:dyDescent="0.25">
      <c r="A21" s="24" t="s">
        <v>56</v>
      </c>
      <c r="B21" s="25"/>
      <c r="C21" s="25"/>
      <c r="D21" s="25"/>
      <c r="E21" s="25"/>
      <c r="F21" s="25"/>
      <c r="G21" s="25"/>
      <c r="H21" s="26"/>
    </row>
    <row r="22" spans="1:8" x14ac:dyDescent="0.25">
      <c r="A22" s="27" t="s">
        <v>52</v>
      </c>
      <c r="B22" s="25"/>
      <c r="C22" s="25"/>
      <c r="D22" s="25"/>
      <c r="E22" s="28">
        <v>2</v>
      </c>
      <c r="F22" s="25"/>
      <c r="G22" s="25"/>
      <c r="H22" s="26"/>
    </row>
    <row r="23" spans="1:8" ht="15.75" thickBot="1" x14ac:dyDescent="0.3">
      <c r="A23" s="29"/>
      <c r="B23" s="30"/>
      <c r="C23" s="30"/>
      <c r="D23" s="31" t="s">
        <v>53</v>
      </c>
      <c r="E23" s="31">
        <v>1</v>
      </c>
      <c r="F23" s="30"/>
      <c r="G23" s="30"/>
      <c r="H23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F74D-9096-4B16-9E29-98556FE8F119}">
  <dimension ref="A1:C12"/>
  <sheetViews>
    <sheetView workbookViewId="0">
      <selection activeCell="G18" sqref="G18"/>
    </sheetView>
  </sheetViews>
  <sheetFormatPr defaultRowHeight="15" x14ac:dyDescent="0.25"/>
  <cols>
    <col min="3" max="3" width="10.5703125" bestFit="1" customWidth="1"/>
  </cols>
  <sheetData>
    <row r="1" spans="1:3" x14ac:dyDescent="0.25">
      <c r="A1" s="11" t="s">
        <v>42</v>
      </c>
    </row>
    <row r="2" spans="1:3" x14ac:dyDescent="0.25">
      <c r="A2" s="11" t="s">
        <v>29</v>
      </c>
    </row>
    <row r="3" spans="1:3" x14ac:dyDescent="0.25">
      <c r="A3" t="s">
        <v>39</v>
      </c>
      <c r="C3" s="14">
        <v>20000</v>
      </c>
    </row>
    <row r="4" spans="1:3" x14ac:dyDescent="0.25">
      <c r="A4" t="s">
        <v>40</v>
      </c>
    </row>
    <row r="6" spans="1:3" x14ac:dyDescent="0.25">
      <c r="A6" t="s">
        <v>33</v>
      </c>
      <c r="C6" s="2">
        <v>0.04</v>
      </c>
    </row>
    <row r="7" spans="1:3" x14ac:dyDescent="0.25">
      <c r="A7" t="s">
        <v>43</v>
      </c>
      <c r="C7" s="2">
        <v>0.04</v>
      </c>
    </row>
    <row r="8" spans="1:3" x14ac:dyDescent="0.25">
      <c r="A8" t="s">
        <v>44</v>
      </c>
      <c r="C8" s="2">
        <v>0.02</v>
      </c>
    </row>
    <row r="9" spans="1:3" x14ac:dyDescent="0.25">
      <c r="A9" t="s">
        <v>45</v>
      </c>
      <c r="C9" s="2"/>
    </row>
    <row r="10" spans="1:3" ht="15.75" thickBot="1" x14ac:dyDescent="0.3">
      <c r="A10" t="s">
        <v>47</v>
      </c>
      <c r="C10" s="16">
        <v>0.1</v>
      </c>
    </row>
    <row r="11" spans="1:3" ht="15.75" thickTop="1" x14ac:dyDescent="0.25">
      <c r="C11" s="12"/>
    </row>
    <row r="12" spans="1:3" x14ac:dyDescent="0.25">
      <c r="A12" t="s">
        <v>46</v>
      </c>
      <c r="C12" s="19">
        <f>C3*(1-C10)</f>
        <v>18000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0348E5-A50A-48B9-8453-A45C785B14AC}">
          <x14:formula1>
            <xm:f>'(Drop Down Data)'!$F$2:$F$4</xm:f>
          </x14:formula1>
          <xm:sqref>C6:C9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72B6-69EB-40C7-80E4-1D080CAE054A}">
  <dimension ref="A1:D21"/>
  <sheetViews>
    <sheetView workbookViewId="0">
      <selection activeCell="A22" sqref="A22"/>
    </sheetView>
  </sheetViews>
  <sheetFormatPr defaultRowHeight="15" x14ac:dyDescent="0.25"/>
  <cols>
    <col min="1" max="1" width="13.5703125" customWidth="1"/>
    <col min="2" max="2" width="10.28515625" bestFit="1" customWidth="1"/>
    <col min="3" max="3" width="22.140625" bestFit="1" customWidth="1"/>
    <col min="4" max="4" width="12.42578125" bestFit="1" customWidth="1"/>
  </cols>
  <sheetData>
    <row r="1" spans="1:4" x14ac:dyDescent="0.25">
      <c r="A1" s="11" t="s">
        <v>59</v>
      </c>
    </row>
    <row r="2" spans="1:4" x14ac:dyDescent="0.25">
      <c r="A2" s="11" t="s">
        <v>42</v>
      </c>
    </row>
    <row r="3" spans="1:4" x14ac:dyDescent="0.25">
      <c r="A3" s="11" t="s">
        <v>29</v>
      </c>
    </row>
    <row r="5" spans="1:4" x14ac:dyDescent="0.25">
      <c r="A5" s="11" t="s">
        <v>28</v>
      </c>
    </row>
    <row r="6" spans="1:4" x14ac:dyDescent="0.25">
      <c r="A6" t="s">
        <v>31</v>
      </c>
    </row>
    <row r="7" spans="1:4" x14ac:dyDescent="0.25">
      <c r="A7" t="s">
        <v>54</v>
      </c>
      <c r="C7" s="8">
        <v>20000</v>
      </c>
    </row>
    <row r="8" spans="1:4" x14ac:dyDescent="0.25">
      <c r="A8" t="s">
        <v>46</v>
      </c>
      <c r="C8" s="8">
        <v>18000</v>
      </c>
    </row>
    <row r="10" spans="1:4" x14ac:dyDescent="0.25">
      <c r="A10" t="s">
        <v>55</v>
      </c>
      <c r="C10" s="12" t="s">
        <v>3</v>
      </c>
      <c r="D10" s="12">
        <v>0.03</v>
      </c>
    </row>
    <row r="11" spans="1:4" x14ac:dyDescent="0.25">
      <c r="A11" t="s">
        <v>32</v>
      </c>
    </row>
    <row r="13" spans="1:4" x14ac:dyDescent="0.25">
      <c r="A13" t="s">
        <v>48</v>
      </c>
    </row>
    <row r="14" spans="1:4" x14ac:dyDescent="0.25">
      <c r="A14" s="11" t="s">
        <v>50</v>
      </c>
      <c r="B14" s="7" t="s">
        <v>51</v>
      </c>
      <c r="C14" t="s">
        <v>60</v>
      </c>
      <c r="D14" t="s">
        <v>61</v>
      </c>
    </row>
    <row r="15" spans="1:4" x14ac:dyDescent="0.25">
      <c r="A15" s="17">
        <v>44211</v>
      </c>
      <c r="B15" s="8">
        <v>10300</v>
      </c>
      <c r="C15" s="17">
        <v>44209</v>
      </c>
      <c r="D15" s="8">
        <v>10300</v>
      </c>
    </row>
    <row r="16" spans="1:4" x14ac:dyDescent="0.25">
      <c r="A16" s="17">
        <v>44225</v>
      </c>
      <c r="B16" s="8">
        <v>10300</v>
      </c>
      <c r="C16" s="17">
        <v>44224</v>
      </c>
      <c r="D16" s="8">
        <v>10300</v>
      </c>
    </row>
    <row r="17" spans="1:4" ht="15.75" thickBot="1" x14ac:dyDescent="0.3">
      <c r="A17" t="s">
        <v>57</v>
      </c>
      <c r="B17" s="18">
        <v>20600</v>
      </c>
      <c r="D17" s="18">
        <v>20600</v>
      </c>
    </row>
    <row r="18" spans="1:4" ht="15.75" thickTop="1" x14ac:dyDescent="0.25"/>
    <row r="20" spans="1:4" x14ac:dyDescent="0.25">
      <c r="A20" t="s">
        <v>62</v>
      </c>
    </row>
    <row r="21" spans="1:4" x14ac:dyDescent="0.25">
      <c r="A2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F0AC-6375-40EB-A80B-13D27A681D46}">
  <dimension ref="B1:I8"/>
  <sheetViews>
    <sheetView workbookViewId="0">
      <selection activeCell="E6" sqref="E6"/>
    </sheetView>
  </sheetViews>
  <sheetFormatPr defaultRowHeight="15" x14ac:dyDescent="0.25"/>
  <cols>
    <col min="4" max="4" width="14" bestFit="1" customWidth="1"/>
    <col min="5" max="5" width="14" customWidth="1"/>
  </cols>
  <sheetData>
    <row r="1" spans="2:9" x14ac:dyDescent="0.25">
      <c r="B1" t="s">
        <v>11</v>
      </c>
      <c r="C1" t="s">
        <v>4</v>
      </c>
      <c r="D1" t="s">
        <v>19</v>
      </c>
      <c r="F1" t="s">
        <v>33</v>
      </c>
      <c r="G1" t="s">
        <v>34</v>
      </c>
      <c r="H1" t="s">
        <v>35</v>
      </c>
      <c r="I1" t="s">
        <v>36</v>
      </c>
    </row>
    <row r="2" spans="2:9" x14ac:dyDescent="0.25">
      <c r="B2" s="2">
        <v>0.03</v>
      </c>
      <c r="C2" t="s">
        <v>12</v>
      </c>
      <c r="D2" t="s">
        <v>20</v>
      </c>
      <c r="E2" t="s">
        <v>49</v>
      </c>
      <c r="F2" s="12">
        <v>0.02</v>
      </c>
      <c r="G2" s="12">
        <v>0.02</v>
      </c>
      <c r="H2" s="12">
        <v>0.02</v>
      </c>
      <c r="I2" s="12">
        <v>0.02</v>
      </c>
    </row>
    <row r="3" spans="2:9" x14ac:dyDescent="0.25">
      <c r="B3" s="2">
        <v>3.2500000000000001E-2</v>
      </c>
      <c r="C3" t="s">
        <v>13</v>
      </c>
      <c r="D3" t="s">
        <v>20</v>
      </c>
      <c r="E3" t="s">
        <v>49</v>
      </c>
      <c r="F3" s="12">
        <v>0.04</v>
      </c>
      <c r="G3" s="12">
        <v>0.04</v>
      </c>
      <c r="H3" s="12">
        <v>0.04</v>
      </c>
      <c r="I3" s="12">
        <v>0.04</v>
      </c>
    </row>
    <row r="4" spans="2:9" x14ac:dyDescent="0.25">
      <c r="B4" s="1">
        <v>0.05</v>
      </c>
      <c r="C4" t="s">
        <v>14</v>
      </c>
      <c r="D4" t="s">
        <v>20</v>
      </c>
      <c r="E4" t="s">
        <v>49</v>
      </c>
      <c r="F4" s="12">
        <v>0.06</v>
      </c>
      <c r="G4" s="12">
        <v>0.06</v>
      </c>
      <c r="H4" s="12">
        <v>0.06</v>
      </c>
      <c r="I4" s="12">
        <v>0.06</v>
      </c>
    </row>
    <row r="5" spans="2:9" x14ac:dyDescent="0.25">
      <c r="B5" s="1">
        <v>7.0000000000000007E-2</v>
      </c>
      <c r="C5" t="s">
        <v>15</v>
      </c>
      <c r="D5" t="s">
        <v>20</v>
      </c>
      <c r="E5" t="s">
        <v>49</v>
      </c>
    </row>
    <row r="6" spans="2:9" x14ac:dyDescent="0.25">
      <c r="C6" t="s">
        <v>16</v>
      </c>
      <c r="D6" t="s">
        <v>21</v>
      </c>
    </row>
    <row r="7" spans="2:9" x14ac:dyDescent="0.25">
      <c r="C7" t="s">
        <v>17</v>
      </c>
      <c r="D7" t="s">
        <v>21</v>
      </c>
    </row>
    <row r="8" spans="2:9" x14ac:dyDescent="0.25">
      <c r="C8" t="s">
        <v>18</v>
      </c>
      <c r="D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Clients List Interface</vt:lpstr>
      <vt:lpstr>Collection Schedule</vt:lpstr>
      <vt:lpstr>Processing Fees</vt:lpstr>
      <vt:lpstr>Payments</vt:lpstr>
      <vt:lpstr>(Drop Down 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2021-03-12T01:57:34Z</dcterms:created>
  <dcterms:modified xsi:type="dcterms:W3CDTF">2021-03-16T03:47:24Z</dcterms:modified>
</cp:coreProperties>
</file>