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erTreeAssignment_Success\Input_Docs\"/>
    </mc:Choice>
  </mc:AlternateContent>
  <xr:revisionPtr revIDLastSave="0" documentId="13_ncr:1_{0EA3D619-2CE4-4C9F-99BA-476BF16F7670}" xr6:coauthVersionLast="47" xr6:coauthVersionMax="47" xr10:uidLastSave="{00000000-0000-0000-0000-000000000000}"/>
  <bookViews>
    <workbookView xWindow="28680" yWindow="525" windowWidth="29040" windowHeight="15720" xr2:uid="{F828CCF1-81F2-784E-B32A-AD233624D5BA}"/>
  </bookViews>
  <sheets>
    <sheet name="Classification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1" i="1" l="1"/>
  <c r="L591" i="1"/>
  <c r="K591" i="1"/>
  <c r="J591" i="1"/>
  <c r="I591" i="1"/>
  <c r="H591" i="1"/>
  <c r="G591" i="1"/>
  <c r="F591" i="1"/>
  <c r="E591" i="1"/>
  <c r="D591" i="1"/>
  <c r="C591" i="1"/>
  <c r="B591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<sst xmlns="http://schemas.openxmlformats.org/spreadsheetml/2006/main" count="14" uniqueCount="14">
  <si>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QUOTE_LOCATOR</t>
  </si>
  <si>
    <t>State</t>
  </si>
  <si>
    <t>City</t>
  </si>
  <si>
    <t>Address</t>
  </si>
  <si>
    <t>Policy Usage</t>
  </si>
  <si>
    <t>Form</t>
  </si>
  <si>
    <t>Home Type</t>
  </si>
  <si>
    <t>Roof Shape</t>
  </si>
  <si>
    <t>Roof Condition</t>
  </si>
  <si>
    <t>Model Year</t>
  </si>
  <si>
    <t>Total Square Footage</t>
  </si>
  <si>
    <t>ACV</t>
  </si>
  <si>
    <t>RCV</t>
  </si>
  <si>
    <t>Issued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</si>
</sst>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ongle/Downloads/Assignment_Test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sure Characteristi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2CA1-7BD2-E945-BE4A-F6721ECDDB4E}">
  <dimension ref="A1:N591"/>
  <sheetViews>
    <sheetView tabSelected="1" workbookViewId="0">
      <selection activeCell="N10" sqref="N10"/>
    </sheetView>
  </sheetViews>
  <sheetFormatPr defaultColWidth="10.6640625" defaultRowHeight="15.5" x14ac:dyDescent="0.35"/>
  <cols>
    <col min="1" max="1" width="16" bestFit="1" customWidth="1"/>
    <col min="2" max="2" width="5" bestFit="1" customWidth="1"/>
    <col min="3" max="3" width="15.33203125" bestFit="1" customWidth="1"/>
    <col min="4" max="4" width="26.5" bestFit="1" customWidth="1"/>
    <col min="5" max="5" width="11.25" bestFit="1" customWidth="1"/>
    <col min="6" max="6" width="13.6640625" bestFit="1" customWidth="1"/>
    <col min="7" max="7" width="20.6640625" bestFit="1" customWidth="1"/>
    <col min="8" max="8" width="19.75" bestFit="1" customWidth="1"/>
    <col min="9" max="9" width="13.25" bestFit="1" customWidth="1"/>
    <col min="10" max="10" width="10.25" bestFit="1" customWidth="1"/>
    <col min="11" max="11" width="18.4140625" bestFit="1" customWidth="1"/>
    <col min="12" max="13" width="6.83203125" bestFit="1" customWidth="1"/>
    <col min="14" max="14" width="10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100689574</v>
      </c>
      <c r="B2" t="str">
        <f>VLOOKUP($A2,'[1]Exposure Characteristics'!$A$2:$BG$19217,5,FALSE)</f>
        <v>AZ</v>
      </c>
      <c r="C2" t="str">
        <f>VLOOKUP($A2,'[1]Exposure Characteristics'!$A$2:$BG$19217,8,FALSE)</f>
        <v>Apache Junction</v>
      </c>
      <c r="D2" t="str">
        <f>VLOOKUP($A2,'[1]Exposure Characteristics'!$A$2:$BG$19217,6,FALSE)</f>
        <v>10220 East Apache Trail</v>
      </c>
      <c r="E2" t="str">
        <f>VLOOKUP($A2,'[1]Exposure Characteristics'!$A$2:$BG$19217,13,FALSE)</f>
        <v>Owner</v>
      </c>
      <c r="F2" t="str">
        <f>VLOOKUP($A2,'[1]Exposure Characteristics'!$A$2:$BG$19217,15,FALSE)</f>
        <v>Comprehensive</v>
      </c>
      <c r="G2" t="str">
        <f>VLOOKUP($A2,'[1]Exposure Characteristics'!$A$2:$BG$19217,20,FALSE)</f>
        <v>Single wide</v>
      </c>
      <c r="H2" t="str">
        <f>VLOOKUP($A2,'[1]Exposure Characteristics'!$A$2:$BG$19217,21,FALSE)</f>
        <v>Flat</v>
      </c>
      <c r="I2" t="str">
        <f>VLOOKUP($A2,'[1]Exposure Characteristics'!$A$2:$BG$19217,23,FALSE)</f>
        <v>Fair</v>
      </c>
      <c r="J2">
        <f>VLOOKUP($A2,'[1]Exposure Characteristics'!$A$2:$BG$19217,24,FALSE)</f>
        <v>1968</v>
      </c>
      <c r="K2">
        <f>VLOOKUP($A2,'[1]Exposure Characteristics'!$A$2:$BG$19217,29,FALSE)</f>
        <v>780</v>
      </c>
      <c r="L2">
        <f>VLOOKUP($A2,'[1]Exposure Characteristics'!$A$2:$BG$19217,34,FALSE)</f>
        <v>17156</v>
      </c>
      <c r="M2">
        <f>VLOOKUP($A2,'[1]Exposure Characteristics'!$A$2:$BG$19217,25,FALSE)</f>
        <v>96138</v>
      </c>
      <c r="N2">
        <v>1</v>
      </c>
    </row>
    <row r="3" spans="1:14" x14ac:dyDescent="0.35">
      <c r="A3">
        <v>106067788</v>
      </c>
      <c r="B3" t="str">
        <f>VLOOKUP($A3,'[1]Exposure Characteristics'!$A$2:$BG$19217,5,FALSE)</f>
        <v>IN</v>
      </c>
      <c r="C3" t="str">
        <f>VLOOKUP($A3,'[1]Exposure Characteristics'!$A$2:$BG$19217,8,FALSE)</f>
        <v>Monterey</v>
      </c>
      <c r="D3" t="str">
        <f>VLOOKUP($A3,'[1]Exposure Characteristics'!$A$2:$BG$19217,6,FALSE)</f>
        <v>8938 S Ash St</v>
      </c>
      <c r="E3" t="str">
        <f>VLOOKUP($A3,'[1]Exposure Characteristics'!$A$2:$BG$19217,13,FALSE)</f>
        <v>Owner</v>
      </c>
      <c r="F3" t="str">
        <f>VLOOKUP($A3,'[1]Exposure Characteristics'!$A$2:$BG$19217,15,FALSE)</f>
        <v>Comprehensive</v>
      </c>
      <c r="G3" t="str">
        <f>VLOOKUP($A3,'[1]Exposure Characteristics'!$A$2:$BG$19217,20,FALSE)</f>
        <v>Double wide</v>
      </c>
      <c r="H3" t="str">
        <f>VLOOKUP($A3,'[1]Exposure Characteristics'!$A$2:$BG$19217,21,FALSE)</f>
        <v>Gable</v>
      </c>
      <c r="I3" t="str">
        <f>VLOOKUP($A3,'[1]Exposure Characteristics'!$A$2:$BG$19217,23,FALSE)</f>
        <v>Unknown</v>
      </c>
      <c r="J3">
        <f>VLOOKUP($A3,'[1]Exposure Characteristics'!$A$2:$BG$19217,24,FALSE)</f>
        <v>2007</v>
      </c>
      <c r="K3">
        <f>VLOOKUP($A3,'[1]Exposure Characteristics'!$A$2:$BG$19217,29,FALSE)</f>
        <v>1620</v>
      </c>
      <c r="L3">
        <f>VLOOKUP($A3,'[1]Exposure Characteristics'!$A$2:$BG$19217,34,FALSE)</f>
        <v>54370</v>
      </c>
      <c r="M3">
        <f>VLOOKUP($A3,'[1]Exposure Characteristics'!$A$2:$BG$19217,25,FALSE)</f>
        <v>135041</v>
      </c>
      <c r="N3">
        <v>0</v>
      </c>
    </row>
    <row r="4" spans="1:14" x14ac:dyDescent="0.35">
      <c r="A4">
        <v>106170568</v>
      </c>
      <c r="B4" t="str">
        <f>VLOOKUP($A4,'[1]Exposure Characteristics'!$A$2:$BG$19217,5,FALSE)</f>
        <v>AZ</v>
      </c>
      <c r="C4" t="str">
        <f>VLOOKUP($A4,'[1]Exposure Characteristics'!$A$2:$BG$19217,8,FALSE)</f>
        <v>Mesa</v>
      </c>
      <c r="D4" t="str">
        <f>VLOOKUP($A4,'[1]Exposure Characteristics'!$A$2:$BG$19217,6,FALSE)</f>
        <v>5001 E Maint St</v>
      </c>
      <c r="E4" t="str">
        <f>VLOOKUP($A4,'[1]Exposure Characteristics'!$A$2:$BG$19217,13,FALSE)</f>
        <v>Rental</v>
      </c>
      <c r="F4" t="str">
        <f>VLOOKUP($A4,'[1]Exposure Characteristics'!$A$2:$BG$19217,15,FALSE)</f>
        <v>Comprehensive</v>
      </c>
      <c r="G4" t="str">
        <f>VLOOKUP($A4,'[1]Exposure Characteristics'!$A$2:$BG$19217,20,FALSE)</f>
        <v>Park Model</v>
      </c>
      <c r="H4" t="str">
        <f>VLOOKUP($A4,'[1]Exposure Characteristics'!$A$2:$BG$19217,21,FALSE)</f>
        <v>Gable</v>
      </c>
      <c r="I4" t="str">
        <f>VLOOKUP($A4,'[1]Exposure Characteristics'!$A$2:$BG$19217,23,FALSE)</f>
        <v>Unknown</v>
      </c>
      <c r="J4">
        <f>VLOOKUP($A4,'[1]Exposure Characteristics'!$A$2:$BG$19217,24,FALSE)</f>
        <v>1986</v>
      </c>
      <c r="K4">
        <f>VLOOKUP($A4,'[1]Exposure Characteristics'!$A$2:$BG$19217,29,FALSE)</f>
        <v>320</v>
      </c>
      <c r="L4">
        <f>VLOOKUP($A4,'[1]Exposure Characteristics'!$A$2:$BG$19217,34,FALSE)</f>
        <v>6418</v>
      </c>
      <c r="M4">
        <f>VLOOKUP($A4,'[1]Exposure Characteristics'!$A$2:$BG$19217,25,FALSE)</f>
        <v>45818</v>
      </c>
      <c r="N4">
        <v>1</v>
      </c>
    </row>
    <row r="5" spans="1:14" x14ac:dyDescent="0.35">
      <c r="A5">
        <v>106135316</v>
      </c>
      <c r="B5" t="str">
        <f>VLOOKUP($A5,'[1]Exposure Characteristics'!$A$2:$BG$19217,5,FALSE)</f>
        <v>AZ</v>
      </c>
      <c r="C5" t="str">
        <f>VLOOKUP($A5,'[1]Exposure Characteristics'!$A$2:$BG$19217,8,FALSE)</f>
        <v>Parker</v>
      </c>
      <c r="D5" t="str">
        <f>VLOOKUP($A5,'[1]Exposure Characteristics'!$A$2:$BG$19217,6,FALSE)</f>
        <v>309 N Misty Ln</v>
      </c>
      <c r="E5" t="str">
        <f>VLOOKUP($A5,'[1]Exposure Characteristics'!$A$2:$BG$19217,13,FALSE)</f>
        <v>Owner</v>
      </c>
      <c r="F5" t="str">
        <f>VLOOKUP($A5,'[1]Exposure Characteristics'!$A$2:$BG$19217,15,FALSE)</f>
        <v>Comprehensive</v>
      </c>
      <c r="G5" t="str">
        <f>VLOOKUP($A5,'[1]Exposure Characteristics'!$A$2:$BG$19217,20,FALSE)</f>
        <v>Double wide</v>
      </c>
      <c r="H5" t="str">
        <f>VLOOKUP($A5,'[1]Exposure Characteristics'!$A$2:$BG$19217,21,FALSE)</f>
        <v>Gable</v>
      </c>
      <c r="I5" t="str">
        <f>VLOOKUP($A5,'[1]Exposure Characteristics'!$A$2:$BG$19217,23,FALSE)</f>
        <v>Unknown</v>
      </c>
      <c r="J5">
        <f>VLOOKUP($A5,'[1]Exposure Characteristics'!$A$2:$BG$19217,24,FALSE)</f>
        <v>1985</v>
      </c>
      <c r="K5">
        <f>VLOOKUP($A5,'[1]Exposure Characteristics'!$A$2:$BG$19217,29,FALSE)</f>
        <v>1296</v>
      </c>
      <c r="L5">
        <f>VLOOKUP($A5,'[1]Exposure Characteristics'!$A$2:$BG$19217,34,FALSE)</f>
        <v>21925</v>
      </c>
      <c r="M5">
        <f>VLOOKUP($A5,'[1]Exposure Characteristics'!$A$2:$BG$19217,25,FALSE)</f>
        <v>113826</v>
      </c>
      <c r="N5">
        <v>0</v>
      </c>
    </row>
    <row r="6" spans="1:14" x14ac:dyDescent="0.35">
      <c r="A6">
        <v>106146174</v>
      </c>
      <c r="B6" t="str">
        <f>VLOOKUP($A6,'[1]Exposure Characteristics'!$A$2:$BG$19217,5,FALSE)</f>
        <v>MI</v>
      </c>
      <c r="C6" t="str">
        <f>VLOOKUP($A6,'[1]Exposure Characteristics'!$A$2:$BG$19217,8,FALSE)</f>
        <v>Mount Pleasant</v>
      </c>
      <c r="D6" t="str">
        <f>VLOOKUP($A6,'[1]Exposure Characteristics'!$A$2:$BG$19217,6,FALSE)</f>
        <v>5232 E Broadway Rd</v>
      </c>
      <c r="E6" t="str">
        <f>VLOOKUP($A6,'[1]Exposure Characteristics'!$A$2:$BG$19217,13,FALSE)</f>
        <v>Owner</v>
      </c>
      <c r="F6" t="str">
        <f>VLOOKUP($A6,'[1]Exposure Characteristics'!$A$2:$BG$19217,15,FALSE)</f>
        <v>Comprehensive</v>
      </c>
      <c r="G6" t="str">
        <f>VLOOKUP($A6,'[1]Exposure Characteristics'!$A$2:$BG$19217,20,FALSE)</f>
        <v>Double wide</v>
      </c>
      <c r="H6" t="str">
        <f>VLOOKUP($A6,'[1]Exposure Characteristics'!$A$2:$BG$19217,21,FALSE)</f>
        <v>Gable</v>
      </c>
      <c r="I6" t="str">
        <f>VLOOKUP($A6,'[1]Exposure Characteristics'!$A$2:$BG$19217,23,FALSE)</f>
        <v>Unknown</v>
      </c>
      <c r="J6">
        <f>VLOOKUP($A6,'[1]Exposure Characteristics'!$A$2:$BG$19217,24,FALSE)</f>
        <v>1995</v>
      </c>
      <c r="K6">
        <f>VLOOKUP($A6,'[1]Exposure Characteristics'!$A$2:$BG$19217,29,FALSE)</f>
        <v>1500</v>
      </c>
      <c r="L6">
        <f>VLOOKUP($A6,'[1]Exposure Characteristics'!$A$2:$BG$19217,34,FALSE)</f>
        <v>28834</v>
      </c>
      <c r="M6">
        <f>VLOOKUP($A6,'[1]Exposure Characteristics'!$A$2:$BG$19217,25,FALSE)</f>
        <v>154983</v>
      </c>
      <c r="N6">
        <v>0</v>
      </c>
    </row>
    <row r="7" spans="1:14" x14ac:dyDescent="0.35">
      <c r="A7">
        <v>106214326</v>
      </c>
      <c r="B7" t="str">
        <f>VLOOKUP($A7,'[1]Exposure Characteristics'!$A$2:$BG$19217,5,FALSE)</f>
        <v>AZ</v>
      </c>
      <c r="C7" t="str">
        <f>VLOOKUP($A7,'[1]Exposure Characteristics'!$A$2:$BG$19217,8,FALSE)</f>
        <v>San Tan Valley</v>
      </c>
      <c r="D7" t="str">
        <f>VLOOKUP($A7,'[1]Exposure Characteristics'!$A$2:$BG$19217,6,FALSE)</f>
        <v>654 E Ranch Rd</v>
      </c>
      <c r="E7" t="str">
        <f>VLOOKUP($A7,'[1]Exposure Characteristics'!$A$2:$BG$19217,13,FALSE)</f>
        <v>Owner</v>
      </c>
      <c r="F7" t="str">
        <f>VLOOKUP($A7,'[1]Exposure Characteristics'!$A$2:$BG$19217,15,FALSE)</f>
        <v>Comprehensive</v>
      </c>
      <c r="G7" t="str">
        <f>VLOOKUP($A7,'[1]Exposure Characteristics'!$A$2:$BG$19217,20,FALSE)</f>
        <v>Single wide</v>
      </c>
      <c r="H7" t="str">
        <f>VLOOKUP($A7,'[1]Exposure Characteristics'!$A$2:$BG$19217,21,FALSE)</f>
        <v>Flat</v>
      </c>
      <c r="I7" t="str">
        <f>VLOOKUP($A7,'[1]Exposure Characteristics'!$A$2:$BG$19217,23,FALSE)</f>
        <v>Fair</v>
      </c>
      <c r="J7">
        <f>VLOOKUP($A7,'[1]Exposure Characteristics'!$A$2:$BG$19217,24,FALSE)</f>
        <v>1969</v>
      </c>
      <c r="K7">
        <f>VLOOKUP($A7,'[1]Exposure Characteristics'!$A$2:$BG$19217,29,FALSE)</f>
        <v>672</v>
      </c>
      <c r="L7">
        <f>VLOOKUP($A7,'[1]Exposure Characteristics'!$A$2:$BG$19217,34,FALSE)</f>
        <v>12523</v>
      </c>
      <c r="M7">
        <f>VLOOKUP($A7,'[1]Exposure Characteristics'!$A$2:$BG$19217,25,FALSE)</f>
        <v>69591</v>
      </c>
      <c r="N7">
        <v>0</v>
      </c>
    </row>
    <row r="8" spans="1:14" x14ac:dyDescent="0.35">
      <c r="A8">
        <v>106290590</v>
      </c>
      <c r="B8" t="str">
        <f>VLOOKUP($A8,'[1]Exposure Characteristics'!$A$2:$BG$19217,5,FALSE)</f>
        <v>AZ</v>
      </c>
      <c r="C8" t="str">
        <f>VLOOKUP($A8,'[1]Exposure Characteristics'!$A$2:$BG$19217,8,FALSE)</f>
        <v>Mesa</v>
      </c>
      <c r="D8" t="str">
        <f>VLOOKUP($A8,'[1]Exposure Characteristics'!$A$2:$BG$19217,6,FALSE)</f>
        <v>2550 S Ellsworth Rd</v>
      </c>
      <c r="E8" t="str">
        <f>VLOOKUP($A8,'[1]Exposure Characteristics'!$A$2:$BG$19217,13,FALSE)</f>
        <v>Owner</v>
      </c>
      <c r="F8" t="str">
        <f>VLOOKUP($A8,'[1]Exposure Characteristics'!$A$2:$BG$19217,15,FALSE)</f>
        <v>Comprehensive</v>
      </c>
      <c r="G8" t="str">
        <f>VLOOKUP($A8,'[1]Exposure Characteristics'!$A$2:$BG$19217,20,FALSE)</f>
        <v>Double wide</v>
      </c>
      <c r="H8" t="str">
        <f>VLOOKUP($A8,'[1]Exposure Characteristics'!$A$2:$BG$19217,21,FALSE)</f>
        <v>Gable</v>
      </c>
      <c r="I8" t="str">
        <f>VLOOKUP($A8,'[1]Exposure Characteristics'!$A$2:$BG$19217,23,FALSE)</f>
        <v>Unknown</v>
      </c>
      <c r="J8">
        <f>VLOOKUP($A8,'[1]Exposure Characteristics'!$A$2:$BG$19217,24,FALSE)</f>
        <v>2005</v>
      </c>
      <c r="K8">
        <f>VLOOKUP($A8,'[1]Exposure Characteristics'!$A$2:$BG$19217,29,FALSE)</f>
        <v>1600</v>
      </c>
      <c r="L8">
        <f>VLOOKUP($A8,'[1]Exposure Characteristics'!$A$2:$BG$19217,34,FALSE)</f>
        <v>48776</v>
      </c>
      <c r="M8">
        <f>VLOOKUP($A8,'[1]Exposure Characteristics'!$A$2:$BG$19217,25,FALSE)</f>
        <v>133271</v>
      </c>
      <c r="N8">
        <v>0</v>
      </c>
    </row>
    <row r="9" spans="1:14" x14ac:dyDescent="0.35">
      <c r="A9">
        <v>106302724</v>
      </c>
      <c r="B9" t="str">
        <f>VLOOKUP($A9,'[1]Exposure Characteristics'!$A$2:$BG$19217,5,FALSE)</f>
        <v>TX</v>
      </c>
      <c r="C9" t="str">
        <f>VLOOKUP($A9,'[1]Exposure Characteristics'!$A$2:$BG$19217,8,FALSE)</f>
        <v>Detroit</v>
      </c>
      <c r="D9" t="str">
        <f>VLOOKUP($A9,'[1]Exposure Characteristics'!$A$2:$BG$19217,6,FALSE)</f>
        <v>312 County Road 1265</v>
      </c>
      <c r="E9" t="str">
        <f>VLOOKUP($A9,'[1]Exposure Characteristics'!$A$2:$BG$19217,13,FALSE)</f>
        <v>Seasonal</v>
      </c>
      <c r="F9" t="str">
        <f>VLOOKUP($A9,'[1]Exposure Characteristics'!$A$2:$BG$19217,15,FALSE)</f>
        <v>Comprehensive</v>
      </c>
      <c r="G9" t="str">
        <f>VLOOKUP($A9,'[1]Exposure Characteristics'!$A$2:$BG$19217,20,FALSE)</f>
        <v>Tiny Home</v>
      </c>
      <c r="H9" t="str">
        <f>VLOOKUP($A9,'[1]Exposure Characteristics'!$A$2:$BG$19217,21,FALSE)</f>
        <v>Gable</v>
      </c>
      <c r="I9" t="str">
        <f>VLOOKUP($A9,'[1]Exposure Characteristics'!$A$2:$BG$19217,23,FALSE)</f>
        <v>Unknown</v>
      </c>
      <c r="J9">
        <f>VLOOKUP($A9,'[1]Exposure Characteristics'!$A$2:$BG$19217,24,FALSE)</f>
        <v>2023</v>
      </c>
      <c r="K9">
        <f>VLOOKUP($A9,'[1]Exposure Characteristics'!$A$2:$BG$19217,29,FALSE)</f>
        <v>484</v>
      </c>
      <c r="L9">
        <f>VLOOKUP($A9,'[1]Exposure Characteristics'!$A$2:$BG$19217,34,FALSE)</f>
        <v>29285</v>
      </c>
      <c r="M9">
        <f>VLOOKUP($A9,'[1]Exposure Characteristics'!$A$2:$BG$19217,25,FALSE)</f>
        <v>41103</v>
      </c>
      <c r="N9">
        <v>0</v>
      </c>
    </row>
    <row r="10" spans="1:14" x14ac:dyDescent="0.35">
      <c r="A10">
        <v>106326156</v>
      </c>
      <c r="B10" t="str">
        <f>VLOOKUP($A10,'[1]Exposure Characteristics'!$A$2:$BG$19217,5,FALSE)</f>
        <v>SC</v>
      </c>
      <c r="C10" t="str">
        <f>VLOOKUP($A10,'[1]Exposure Characteristics'!$A$2:$BG$19217,8,FALSE)</f>
        <v>Ridgeville</v>
      </c>
      <c r="D10" t="str">
        <f>VLOOKUP($A10,'[1]Exposure Characteristics'!$A$2:$BG$19217,6,FALSE)</f>
        <v>773 Nancys Pl</v>
      </c>
      <c r="E10" t="str">
        <f>VLOOKUP($A10,'[1]Exposure Characteristics'!$A$2:$BG$19217,13,FALSE)</f>
        <v>Owner</v>
      </c>
      <c r="F10" t="str">
        <f>VLOOKUP($A10,'[1]Exposure Characteristics'!$A$2:$BG$19217,15,FALSE)</f>
        <v>Comprehensive</v>
      </c>
      <c r="G10" t="str">
        <f>VLOOKUP($A10,'[1]Exposure Characteristics'!$A$2:$BG$19217,20,FALSE)</f>
        <v>Double wide</v>
      </c>
      <c r="H10" t="str">
        <f>VLOOKUP($A10,'[1]Exposure Characteristics'!$A$2:$BG$19217,21,FALSE)</f>
        <v>Flat</v>
      </c>
      <c r="I10" t="str">
        <f>VLOOKUP($A10,'[1]Exposure Characteristics'!$A$2:$BG$19217,23,FALSE)</f>
        <v>Unknown</v>
      </c>
      <c r="J10">
        <f>VLOOKUP($A10,'[1]Exposure Characteristics'!$A$2:$BG$19217,24,FALSE)</f>
        <v>1995</v>
      </c>
      <c r="K10">
        <f>VLOOKUP($A10,'[1]Exposure Characteristics'!$A$2:$BG$19217,29,FALSE)</f>
        <v>1500</v>
      </c>
      <c r="L10">
        <f>VLOOKUP($A10,'[1]Exposure Characteristics'!$A$2:$BG$19217,34,FALSE)</f>
        <v>29441</v>
      </c>
      <c r="M10">
        <f>VLOOKUP($A10,'[1]Exposure Characteristics'!$A$2:$BG$19217,25,FALSE)</f>
        <v>156069</v>
      </c>
      <c r="N10">
        <v>0</v>
      </c>
    </row>
    <row r="11" spans="1:14" x14ac:dyDescent="0.35">
      <c r="A11">
        <v>106339936</v>
      </c>
      <c r="B11" t="str">
        <f>VLOOKUP($A11,'[1]Exposure Characteristics'!$A$2:$BG$19217,5,FALSE)</f>
        <v>NM</v>
      </c>
      <c r="C11" t="str">
        <f>VLOOKUP($A11,'[1]Exposure Characteristics'!$A$2:$BG$19217,8,FALSE)</f>
        <v>Albuquerque</v>
      </c>
      <c r="D11" t="str">
        <f>VLOOKUP($A11,'[1]Exposure Characteristics'!$A$2:$BG$19217,6,FALSE)</f>
        <v>729 Carlito Rd NE</v>
      </c>
      <c r="E11" t="str">
        <f>VLOOKUP($A11,'[1]Exposure Characteristics'!$A$2:$BG$19217,13,FALSE)</f>
        <v>Owner</v>
      </c>
      <c r="F11" t="str">
        <f>VLOOKUP($A11,'[1]Exposure Characteristics'!$A$2:$BG$19217,15,FALSE)</f>
        <v>Comprehensive</v>
      </c>
      <c r="G11" t="str">
        <f>VLOOKUP($A11,'[1]Exposure Characteristics'!$A$2:$BG$19217,20,FALSE)</f>
        <v>Double wide</v>
      </c>
      <c r="H11" t="str">
        <f>VLOOKUP($A11,'[1]Exposure Characteristics'!$A$2:$BG$19217,21,FALSE)</f>
        <v>Gable</v>
      </c>
      <c r="I11" t="str">
        <f>VLOOKUP($A11,'[1]Exposure Characteristics'!$A$2:$BG$19217,23,FALSE)</f>
        <v>Fair</v>
      </c>
      <c r="J11">
        <f>VLOOKUP($A11,'[1]Exposure Characteristics'!$A$2:$BG$19217,24,FALSE)</f>
        <v>1981</v>
      </c>
      <c r="K11">
        <f>VLOOKUP($A11,'[1]Exposure Characteristics'!$A$2:$BG$19217,29,FALSE)</f>
        <v>1932</v>
      </c>
      <c r="L11">
        <f>VLOOKUP($A11,'[1]Exposure Characteristics'!$A$2:$BG$19217,34,FALSE)</f>
        <v>37044</v>
      </c>
      <c r="M11">
        <f>VLOOKUP($A11,'[1]Exposure Characteristics'!$A$2:$BG$19217,25,FALSE)</f>
        <v>203546</v>
      </c>
      <c r="N11">
        <v>1</v>
      </c>
    </row>
    <row r="12" spans="1:14" x14ac:dyDescent="0.35">
      <c r="A12">
        <v>106649708</v>
      </c>
      <c r="B12" t="str">
        <f>VLOOKUP($A12,'[1]Exposure Characteristics'!$A$2:$BG$19217,5,FALSE)</f>
        <v>AZ</v>
      </c>
      <c r="C12" t="str">
        <f>VLOOKUP($A12,'[1]Exposure Characteristics'!$A$2:$BG$19217,8,FALSE)</f>
        <v>Safford</v>
      </c>
      <c r="D12" t="str">
        <f>VLOOKUP($A12,'[1]Exposure Characteristics'!$A$2:$BG$19217,6,FALSE)</f>
        <v>1988 E Lone Star Rd</v>
      </c>
      <c r="E12" t="str">
        <f>VLOOKUP($A12,'[1]Exposure Characteristics'!$A$2:$BG$19217,13,FALSE)</f>
        <v>Owner</v>
      </c>
      <c r="F12" t="str">
        <f>VLOOKUP($A12,'[1]Exposure Characteristics'!$A$2:$BG$19217,15,FALSE)</f>
        <v>Comprehensive</v>
      </c>
      <c r="G12" t="str">
        <f>VLOOKUP($A12,'[1]Exposure Characteristics'!$A$2:$BG$19217,20,FALSE)</f>
        <v>Double wide</v>
      </c>
      <c r="H12" t="str">
        <f>VLOOKUP($A12,'[1]Exposure Characteristics'!$A$2:$BG$19217,21,FALSE)</f>
        <v>Gable</v>
      </c>
      <c r="I12" t="str">
        <f>VLOOKUP($A12,'[1]Exposure Characteristics'!$A$2:$BG$19217,23,FALSE)</f>
        <v>Good</v>
      </c>
      <c r="J12">
        <f>VLOOKUP($A12,'[1]Exposure Characteristics'!$A$2:$BG$19217,24,FALSE)</f>
        <v>2002</v>
      </c>
      <c r="K12">
        <f>VLOOKUP($A12,'[1]Exposure Characteristics'!$A$2:$BG$19217,29,FALSE)</f>
        <v>2356</v>
      </c>
      <c r="L12">
        <f>VLOOKUP($A12,'[1]Exposure Characteristics'!$A$2:$BG$19217,34,FALSE)</f>
        <v>57288</v>
      </c>
      <c r="M12">
        <f>VLOOKUP($A12,'[1]Exposure Characteristics'!$A$2:$BG$19217,25,FALSE)</f>
        <v>191664</v>
      </c>
      <c r="N12">
        <v>1</v>
      </c>
    </row>
    <row r="13" spans="1:14" x14ac:dyDescent="0.35">
      <c r="A13">
        <v>106450038</v>
      </c>
      <c r="B13" t="str">
        <f>VLOOKUP($A13,'[1]Exposure Characteristics'!$A$2:$BG$19217,5,FALSE)</f>
        <v>AZ</v>
      </c>
      <c r="C13" t="str">
        <f>VLOOKUP($A13,'[1]Exposure Characteristics'!$A$2:$BG$19217,8,FALSE)</f>
        <v>Tucson</v>
      </c>
      <c r="D13" t="str">
        <f>VLOOKUP($A13,'[1]Exposure Characteristics'!$A$2:$BG$19217,6,FALSE)</f>
        <v>10411 W Anthony Dr</v>
      </c>
      <c r="E13" t="str">
        <f>VLOOKUP($A13,'[1]Exposure Characteristics'!$A$2:$BG$19217,13,FALSE)</f>
        <v>Owner</v>
      </c>
      <c r="F13" t="str">
        <f>VLOOKUP($A13,'[1]Exposure Characteristics'!$A$2:$BG$19217,15,FALSE)</f>
        <v>Comprehensive</v>
      </c>
      <c r="G13" t="str">
        <f>VLOOKUP($A13,'[1]Exposure Characteristics'!$A$2:$BG$19217,20,FALSE)</f>
        <v>Double wide</v>
      </c>
      <c r="H13" t="str">
        <f>VLOOKUP($A13,'[1]Exposure Characteristics'!$A$2:$BG$19217,21,FALSE)</f>
        <v>Gable</v>
      </c>
      <c r="I13" t="str">
        <f>VLOOKUP($A13,'[1]Exposure Characteristics'!$A$2:$BG$19217,23,FALSE)</f>
        <v>Good</v>
      </c>
      <c r="J13">
        <f>VLOOKUP($A13,'[1]Exposure Characteristics'!$A$2:$BG$19217,24,FALSE)</f>
        <v>2005</v>
      </c>
      <c r="K13">
        <f>VLOOKUP($A13,'[1]Exposure Characteristics'!$A$2:$BG$19217,29,FALSE)</f>
        <v>2176</v>
      </c>
      <c r="L13">
        <f>VLOOKUP($A13,'[1]Exposure Characteristics'!$A$2:$BG$19217,34,FALSE)</f>
        <v>62903</v>
      </c>
      <c r="M13">
        <f>VLOOKUP($A13,'[1]Exposure Characteristics'!$A$2:$BG$19217,25,FALSE)</f>
        <v>177819</v>
      </c>
      <c r="N13">
        <v>0</v>
      </c>
    </row>
    <row r="14" spans="1:14" x14ac:dyDescent="0.35">
      <c r="A14">
        <v>106462610</v>
      </c>
      <c r="B14" t="str">
        <f>VLOOKUP($A14,'[1]Exposure Characteristics'!$A$2:$BG$19217,5,FALSE)</f>
        <v>TX</v>
      </c>
      <c r="C14" t="str">
        <f>VLOOKUP($A14,'[1]Exposure Characteristics'!$A$2:$BG$19217,8,FALSE)</f>
        <v>San Angelo</v>
      </c>
      <c r="D14" t="str">
        <f>VLOOKUP($A14,'[1]Exposure Characteristics'!$A$2:$BG$19217,6,FALSE)</f>
        <v>10264 Glass Court Rd</v>
      </c>
      <c r="E14" t="str">
        <f>VLOOKUP($A14,'[1]Exposure Characteristics'!$A$2:$BG$19217,13,FALSE)</f>
        <v>Owner</v>
      </c>
      <c r="F14" t="str">
        <f>VLOOKUP($A14,'[1]Exposure Characteristics'!$A$2:$BG$19217,15,FALSE)</f>
        <v>Comprehensive</v>
      </c>
      <c r="G14" t="str">
        <f>VLOOKUP($A14,'[1]Exposure Characteristics'!$A$2:$BG$19217,20,FALSE)</f>
        <v>Double wide</v>
      </c>
      <c r="H14" t="str">
        <f>VLOOKUP($A14,'[1]Exposure Characteristics'!$A$2:$BG$19217,21,FALSE)</f>
        <v>Gable</v>
      </c>
      <c r="I14" t="str">
        <f>VLOOKUP($A14,'[1]Exposure Characteristics'!$A$2:$BG$19217,23,FALSE)</f>
        <v>Unknown</v>
      </c>
      <c r="J14">
        <f>VLOOKUP($A14,'[1]Exposure Characteristics'!$A$2:$BG$19217,24,FALSE)</f>
        <v>2001</v>
      </c>
      <c r="K14">
        <f>VLOOKUP($A14,'[1]Exposure Characteristics'!$A$2:$BG$19217,29,FALSE)</f>
        <v>1456</v>
      </c>
      <c r="L14">
        <f>VLOOKUP($A14,'[1]Exposure Characteristics'!$A$2:$BG$19217,34,FALSE)</f>
        <v>39643</v>
      </c>
      <c r="M14">
        <f>VLOOKUP($A14,'[1]Exposure Characteristics'!$A$2:$BG$19217,25,FALSE)</f>
        <v>126289</v>
      </c>
      <c r="N14">
        <v>0</v>
      </c>
    </row>
    <row r="15" spans="1:14" x14ac:dyDescent="0.35">
      <c r="A15">
        <v>106464392</v>
      </c>
      <c r="B15" t="str">
        <f>VLOOKUP($A15,'[1]Exposure Characteristics'!$A$2:$BG$19217,5,FALSE)</f>
        <v>AZ</v>
      </c>
      <c r="C15" t="str">
        <f>VLOOKUP($A15,'[1]Exposure Characteristics'!$A$2:$BG$19217,8,FALSE)</f>
        <v>Sedona</v>
      </c>
      <c r="D15" t="str">
        <f>VLOOKUP($A15,'[1]Exposure Characteristics'!$A$2:$BG$19217,6,FALSE)</f>
        <v>6770 West Arizona 89a</v>
      </c>
      <c r="E15" t="str">
        <f>VLOOKUP($A15,'[1]Exposure Characteristics'!$A$2:$BG$19217,13,FALSE)</f>
        <v>Owner</v>
      </c>
      <c r="F15" t="str">
        <f>VLOOKUP($A15,'[1]Exposure Characteristics'!$A$2:$BG$19217,15,FALSE)</f>
        <v>Comprehensive</v>
      </c>
      <c r="G15" t="str">
        <f>VLOOKUP($A15,'[1]Exposure Characteristics'!$A$2:$BG$19217,20,FALSE)</f>
        <v>Triple wide</v>
      </c>
      <c r="H15" t="str">
        <f>VLOOKUP($A15,'[1]Exposure Characteristics'!$A$2:$BG$19217,21,FALSE)</f>
        <v>Gable</v>
      </c>
      <c r="I15" t="str">
        <f>VLOOKUP($A15,'[1]Exposure Characteristics'!$A$2:$BG$19217,23,FALSE)</f>
        <v>Unknown</v>
      </c>
      <c r="J15">
        <f>VLOOKUP($A15,'[1]Exposure Characteristics'!$A$2:$BG$19217,24,FALSE)</f>
        <v>1980</v>
      </c>
      <c r="K15">
        <f>VLOOKUP($A15,'[1]Exposure Characteristics'!$A$2:$BG$19217,29,FALSE)</f>
        <v>2000</v>
      </c>
      <c r="L15">
        <f>VLOOKUP($A15,'[1]Exposure Characteristics'!$A$2:$BG$19217,34,FALSE)</f>
        <v>34921</v>
      </c>
      <c r="M15">
        <f>VLOOKUP($A15,'[1]Exposure Characteristics'!$A$2:$BG$19217,25,FALSE)</f>
        <v>203171</v>
      </c>
      <c r="N15">
        <v>0</v>
      </c>
    </row>
    <row r="16" spans="1:14" x14ac:dyDescent="0.35">
      <c r="A16">
        <v>106473038</v>
      </c>
      <c r="B16" t="str">
        <f>VLOOKUP($A16,'[1]Exposure Characteristics'!$A$2:$BG$19217,5,FALSE)</f>
        <v>MI</v>
      </c>
      <c r="C16" t="str">
        <f>VLOOKUP($A16,'[1]Exposure Characteristics'!$A$2:$BG$19217,8,FALSE)</f>
        <v>Chesaning</v>
      </c>
      <c r="D16" t="str">
        <f>VLOOKUP($A16,'[1]Exposure Characteristics'!$A$2:$BG$19217,6,FALSE)</f>
        <v>115 N 1st St</v>
      </c>
      <c r="E16" t="str">
        <f>VLOOKUP($A16,'[1]Exposure Characteristics'!$A$2:$BG$19217,13,FALSE)</f>
        <v>Owner</v>
      </c>
      <c r="F16" t="str">
        <f>VLOOKUP($A16,'[1]Exposure Characteristics'!$A$2:$BG$19217,15,FALSE)</f>
        <v>Comprehensive</v>
      </c>
      <c r="G16" t="str">
        <f>VLOOKUP($A16,'[1]Exposure Characteristics'!$A$2:$BG$19217,20,FALSE)</f>
        <v>Double wide</v>
      </c>
      <c r="H16" t="str">
        <f>VLOOKUP($A16,'[1]Exposure Characteristics'!$A$2:$BG$19217,21,FALSE)</f>
        <v>Gable</v>
      </c>
      <c r="I16" t="str">
        <f>VLOOKUP($A16,'[1]Exposure Characteristics'!$A$2:$BG$19217,23,FALSE)</f>
        <v>Good</v>
      </c>
      <c r="J16">
        <f>VLOOKUP($A16,'[1]Exposure Characteristics'!$A$2:$BG$19217,24,FALSE)</f>
        <v>1976</v>
      </c>
      <c r="K16">
        <f>VLOOKUP($A16,'[1]Exposure Characteristics'!$A$2:$BG$19217,29,FALSE)</f>
        <v>1364</v>
      </c>
      <c r="L16">
        <f>VLOOKUP($A16,'[1]Exposure Characteristics'!$A$2:$BG$19217,34,FALSE)</f>
        <v>24930</v>
      </c>
      <c r="M16">
        <f>VLOOKUP($A16,'[1]Exposure Characteristics'!$A$2:$BG$19217,25,FALSE)</f>
        <v>140686</v>
      </c>
      <c r="N16">
        <v>0</v>
      </c>
    </row>
    <row r="17" spans="1:14" x14ac:dyDescent="0.35">
      <c r="A17">
        <v>106473808</v>
      </c>
      <c r="B17" t="str">
        <f>VLOOKUP($A17,'[1]Exposure Characteristics'!$A$2:$BG$19217,5,FALSE)</f>
        <v>MI</v>
      </c>
      <c r="C17" t="str">
        <f>VLOOKUP($A17,'[1]Exposure Characteristics'!$A$2:$BG$19217,8,FALSE)</f>
        <v>Chesaning</v>
      </c>
      <c r="D17" t="str">
        <f>VLOOKUP($A17,'[1]Exposure Characteristics'!$A$2:$BG$19217,6,FALSE)</f>
        <v>115 N 1st St</v>
      </c>
      <c r="E17" t="str">
        <f>VLOOKUP($A17,'[1]Exposure Characteristics'!$A$2:$BG$19217,13,FALSE)</f>
        <v>Owner</v>
      </c>
      <c r="F17" t="str">
        <f>VLOOKUP($A17,'[1]Exposure Characteristics'!$A$2:$BG$19217,15,FALSE)</f>
        <v>Comprehensive</v>
      </c>
      <c r="G17" t="str">
        <f>VLOOKUP($A17,'[1]Exposure Characteristics'!$A$2:$BG$19217,20,FALSE)</f>
        <v>Double wide</v>
      </c>
      <c r="H17" t="str">
        <f>VLOOKUP($A17,'[1]Exposure Characteristics'!$A$2:$BG$19217,21,FALSE)</f>
        <v>Gable</v>
      </c>
      <c r="I17" t="str">
        <f>VLOOKUP($A17,'[1]Exposure Characteristics'!$A$2:$BG$19217,23,FALSE)</f>
        <v>Good</v>
      </c>
      <c r="J17">
        <f>VLOOKUP($A17,'[1]Exposure Characteristics'!$A$2:$BG$19217,24,FALSE)</f>
        <v>1976</v>
      </c>
      <c r="K17">
        <f>VLOOKUP($A17,'[1]Exposure Characteristics'!$A$2:$BG$19217,29,FALSE)</f>
        <v>1364</v>
      </c>
      <c r="L17">
        <f>VLOOKUP($A17,'[1]Exposure Characteristics'!$A$2:$BG$19217,34,FALSE)</f>
        <v>24930</v>
      </c>
      <c r="M17">
        <f>VLOOKUP($A17,'[1]Exposure Characteristics'!$A$2:$BG$19217,25,FALSE)</f>
        <v>140686</v>
      </c>
      <c r="N17">
        <v>0</v>
      </c>
    </row>
    <row r="18" spans="1:14" x14ac:dyDescent="0.35">
      <c r="A18">
        <v>106476978</v>
      </c>
      <c r="B18" t="str">
        <f>VLOOKUP($A18,'[1]Exposure Characteristics'!$A$2:$BG$19217,5,FALSE)</f>
        <v>AZ</v>
      </c>
      <c r="C18" t="str">
        <f>VLOOKUP($A18,'[1]Exposure Characteristics'!$A$2:$BG$19217,8,FALSE)</f>
        <v>Mesa</v>
      </c>
      <c r="D18" t="str">
        <f>VLOOKUP($A18,'[1]Exposure Characteristics'!$A$2:$BG$19217,6,FALSE)</f>
        <v>710 S 98th St</v>
      </c>
      <c r="E18" t="str">
        <f>VLOOKUP($A18,'[1]Exposure Characteristics'!$A$2:$BG$19217,13,FALSE)</f>
        <v>Owner</v>
      </c>
      <c r="F18" t="str">
        <f>VLOOKUP($A18,'[1]Exposure Characteristics'!$A$2:$BG$19217,15,FALSE)</f>
        <v>Comprehensive</v>
      </c>
      <c r="G18" t="str">
        <f>VLOOKUP($A18,'[1]Exposure Characteristics'!$A$2:$BG$19217,20,FALSE)</f>
        <v>Double wide</v>
      </c>
      <c r="H18" t="str">
        <f>VLOOKUP($A18,'[1]Exposure Characteristics'!$A$2:$BG$19217,21,FALSE)</f>
        <v>Gable</v>
      </c>
      <c r="I18" t="str">
        <f>VLOOKUP($A18,'[1]Exposure Characteristics'!$A$2:$BG$19217,23,FALSE)</f>
        <v>Fair</v>
      </c>
      <c r="J18">
        <f>VLOOKUP($A18,'[1]Exposure Characteristics'!$A$2:$BG$19217,24,FALSE)</f>
        <v>2001</v>
      </c>
      <c r="K18">
        <f>VLOOKUP($A18,'[1]Exposure Characteristics'!$A$2:$BG$19217,29,FALSE)</f>
        <v>2286</v>
      </c>
      <c r="L18">
        <f>VLOOKUP($A18,'[1]Exposure Characteristics'!$A$2:$BG$19217,34,FALSE)</f>
        <v>63212</v>
      </c>
      <c r="M18">
        <f>VLOOKUP($A18,'[1]Exposure Characteristics'!$A$2:$BG$19217,25,FALSE)</f>
        <v>228394</v>
      </c>
      <c r="N18">
        <v>0</v>
      </c>
    </row>
    <row r="19" spans="1:14" x14ac:dyDescent="0.35">
      <c r="A19">
        <v>106477052</v>
      </c>
      <c r="B19" t="str">
        <f>VLOOKUP($A19,'[1]Exposure Characteristics'!$A$2:$BG$19217,5,FALSE)</f>
        <v>AZ</v>
      </c>
      <c r="C19" t="str">
        <f>VLOOKUP($A19,'[1]Exposure Characteristics'!$A$2:$BG$19217,8,FALSE)</f>
        <v>Mesa</v>
      </c>
      <c r="D19" t="str">
        <f>VLOOKUP($A19,'[1]Exposure Characteristics'!$A$2:$BG$19217,6,FALSE)</f>
        <v>710 S 98th St</v>
      </c>
      <c r="E19" t="str">
        <f>VLOOKUP($A19,'[1]Exposure Characteristics'!$A$2:$BG$19217,13,FALSE)</f>
        <v>Owner</v>
      </c>
      <c r="F19" t="str">
        <f>VLOOKUP($A19,'[1]Exposure Characteristics'!$A$2:$BG$19217,15,FALSE)</f>
        <v>Comprehensive</v>
      </c>
      <c r="G19" t="str">
        <f>VLOOKUP($A19,'[1]Exposure Characteristics'!$A$2:$BG$19217,20,FALSE)</f>
        <v>Double wide</v>
      </c>
      <c r="H19" t="str">
        <f>VLOOKUP($A19,'[1]Exposure Characteristics'!$A$2:$BG$19217,21,FALSE)</f>
        <v>Gable</v>
      </c>
      <c r="I19" t="str">
        <f>VLOOKUP($A19,'[1]Exposure Characteristics'!$A$2:$BG$19217,23,FALSE)</f>
        <v>Fair</v>
      </c>
      <c r="J19">
        <f>VLOOKUP($A19,'[1]Exposure Characteristics'!$A$2:$BG$19217,24,FALSE)</f>
        <v>2001</v>
      </c>
      <c r="K19">
        <f>VLOOKUP($A19,'[1]Exposure Characteristics'!$A$2:$BG$19217,29,FALSE)</f>
        <v>2286</v>
      </c>
      <c r="L19">
        <f>VLOOKUP($A19,'[1]Exposure Characteristics'!$A$2:$BG$19217,34,FALSE)</f>
        <v>68070</v>
      </c>
      <c r="M19">
        <f>VLOOKUP($A19,'[1]Exposure Characteristics'!$A$2:$BG$19217,25,FALSE)</f>
        <v>262773</v>
      </c>
      <c r="N19">
        <v>0</v>
      </c>
    </row>
    <row r="20" spans="1:14" x14ac:dyDescent="0.35">
      <c r="A20">
        <v>106507160</v>
      </c>
      <c r="B20" t="str">
        <f>VLOOKUP($A20,'[1]Exposure Characteristics'!$A$2:$BG$19217,5,FALSE)</f>
        <v>TX</v>
      </c>
      <c r="C20" t="str">
        <f>VLOOKUP($A20,'[1]Exposure Characteristics'!$A$2:$BG$19217,8,FALSE)</f>
        <v>Dallas</v>
      </c>
      <c r="D20" t="str">
        <f>VLOOKUP($A20,'[1]Exposure Characteristics'!$A$2:$BG$19217,6,FALSE)</f>
        <v>11435 Kleberg Rd</v>
      </c>
      <c r="E20" t="str">
        <f>VLOOKUP($A20,'[1]Exposure Characteristics'!$A$2:$BG$19217,13,FALSE)</f>
        <v>Tenant</v>
      </c>
      <c r="F20" t="str">
        <f>VLOOKUP($A20,'[1]Exposure Characteristics'!$A$2:$BG$19217,15,FALSE)</f>
        <v>Special</v>
      </c>
      <c r="G20" t="str">
        <f>VLOOKUP($A20,'[1]Exposure Characteristics'!$A$2:$BG$19217,20,FALSE)</f>
        <v>Double wide</v>
      </c>
      <c r="H20" t="str">
        <f>VLOOKUP($A20,'[1]Exposure Characteristics'!$A$2:$BG$19217,21,FALSE)</f>
        <v>[NULL]</v>
      </c>
      <c r="I20" t="str">
        <f>VLOOKUP($A20,'[1]Exposure Characteristics'!$A$2:$BG$19217,23,FALSE)</f>
        <v>[NULL]</v>
      </c>
      <c r="J20" t="str">
        <f>VLOOKUP($A20,'[1]Exposure Characteristics'!$A$2:$BG$19217,24,FALSE)</f>
        <v>[NULL]</v>
      </c>
      <c r="K20" t="str">
        <f>VLOOKUP($A20,'[1]Exposure Characteristics'!$A$2:$BG$19217,29,FALSE)</f>
        <v>[NULL]</v>
      </c>
      <c r="L20" t="str">
        <f>VLOOKUP($A20,'[1]Exposure Characteristics'!$A$2:$BG$19217,34,FALSE)</f>
        <v>[NULL]</v>
      </c>
      <c r="M20" t="str">
        <f>VLOOKUP($A20,'[1]Exposure Characteristics'!$A$2:$BG$19217,25,FALSE)</f>
        <v>[NULL]</v>
      </c>
      <c r="N20">
        <v>0</v>
      </c>
    </row>
    <row r="21" spans="1:14" x14ac:dyDescent="0.35">
      <c r="A21">
        <v>106538240</v>
      </c>
      <c r="B21" t="str">
        <f>VLOOKUP($A21,'[1]Exposure Characteristics'!$A$2:$BG$19217,5,FALSE)</f>
        <v>AZ</v>
      </c>
      <c r="C21" t="str">
        <f>VLOOKUP($A21,'[1]Exposure Characteristics'!$A$2:$BG$19217,8,FALSE)</f>
        <v>Apache Junction</v>
      </c>
      <c r="D21" t="str">
        <f>VLOOKUP($A21,'[1]Exposure Characteristics'!$A$2:$BG$19217,6,FALSE)</f>
        <v>702 S Meridian Rd</v>
      </c>
      <c r="E21" t="str">
        <f>VLOOKUP($A21,'[1]Exposure Characteristics'!$A$2:$BG$19217,13,FALSE)</f>
        <v>Seasonal</v>
      </c>
      <c r="F21" t="str">
        <f>VLOOKUP($A21,'[1]Exposure Characteristics'!$A$2:$BG$19217,15,FALSE)</f>
        <v>Comprehensive</v>
      </c>
      <c r="G21" t="str">
        <f>VLOOKUP($A21,'[1]Exposure Characteristics'!$A$2:$BG$19217,20,FALSE)</f>
        <v>Park Model</v>
      </c>
      <c r="H21" t="str">
        <f>VLOOKUP($A21,'[1]Exposure Characteristics'!$A$2:$BG$19217,21,FALSE)</f>
        <v>Gable</v>
      </c>
      <c r="I21" t="str">
        <f>VLOOKUP($A21,'[1]Exposure Characteristics'!$A$2:$BG$19217,23,FALSE)</f>
        <v>Unknown</v>
      </c>
      <c r="J21">
        <f>VLOOKUP($A21,'[1]Exposure Characteristics'!$A$2:$BG$19217,24,FALSE)</f>
        <v>1985</v>
      </c>
      <c r="K21">
        <f>VLOOKUP($A21,'[1]Exposure Characteristics'!$A$2:$BG$19217,29,FALSE)</f>
        <v>640</v>
      </c>
      <c r="L21">
        <f>VLOOKUP($A21,'[1]Exposure Characteristics'!$A$2:$BG$19217,34,FALSE)</f>
        <v>11920</v>
      </c>
      <c r="M21">
        <f>VLOOKUP($A21,'[1]Exposure Characteristics'!$A$2:$BG$19217,25,FALSE)</f>
        <v>90393</v>
      </c>
      <c r="N21">
        <v>1</v>
      </c>
    </row>
    <row r="22" spans="1:14" x14ac:dyDescent="0.35">
      <c r="A22">
        <v>106545274</v>
      </c>
      <c r="B22" t="str">
        <f>VLOOKUP($A22,'[1]Exposure Characteristics'!$A$2:$BG$19217,5,FALSE)</f>
        <v>MI</v>
      </c>
      <c r="C22" t="str">
        <f>VLOOKUP($A22,'[1]Exposure Characteristics'!$A$2:$BG$19217,8,FALSE)</f>
        <v>Chesaning</v>
      </c>
      <c r="D22" t="str">
        <f>VLOOKUP($A22,'[1]Exposure Characteristics'!$A$2:$BG$19217,6,FALSE)</f>
        <v>115 N 1st St</v>
      </c>
      <c r="E22" t="str">
        <f>VLOOKUP($A22,'[1]Exposure Characteristics'!$A$2:$BG$19217,13,FALSE)</f>
        <v>Owner</v>
      </c>
      <c r="F22" t="str">
        <f>VLOOKUP($A22,'[1]Exposure Characteristics'!$A$2:$BG$19217,15,FALSE)</f>
        <v>Comprehensive</v>
      </c>
      <c r="G22" t="str">
        <f>VLOOKUP($A22,'[1]Exposure Characteristics'!$A$2:$BG$19217,20,FALSE)</f>
        <v>Double wide</v>
      </c>
      <c r="H22" t="str">
        <f>VLOOKUP($A22,'[1]Exposure Characteristics'!$A$2:$BG$19217,21,FALSE)</f>
        <v>Gable</v>
      </c>
      <c r="I22" t="str">
        <f>VLOOKUP($A22,'[1]Exposure Characteristics'!$A$2:$BG$19217,23,FALSE)</f>
        <v>Good</v>
      </c>
      <c r="J22">
        <f>VLOOKUP($A22,'[1]Exposure Characteristics'!$A$2:$BG$19217,24,FALSE)</f>
        <v>1976</v>
      </c>
      <c r="K22">
        <f>VLOOKUP($A22,'[1]Exposure Characteristics'!$A$2:$BG$19217,29,FALSE)</f>
        <v>1364</v>
      </c>
      <c r="L22">
        <f>VLOOKUP($A22,'[1]Exposure Characteristics'!$A$2:$BG$19217,34,FALSE)</f>
        <v>24930</v>
      </c>
      <c r="M22">
        <f>VLOOKUP($A22,'[1]Exposure Characteristics'!$A$2:$BG$19217,25,FALSE)</f>
        <v>140686</v>
      </c>
      <c r="N22">
        <v>0</v>
      </c>
    </row>
    <row r="23" spans="1:14" x14ac:dyDescent="0.35">
      <c r="A23">
        <v>106546634</v>
      </c>
      <c r="B23" t="str">
        <f>VLOOKUP($A23,'[1]Exposure Characteristics'!$A$2:$BG$19217,5,FALSE)</f>
        <v>AZ</v>
      </c>
      <c r="C23" t="str">
        <f>VLOOKUP($A23,'[1]Exposure Characteristics'!$A$2:$BG$19217,8,FALSE)</f>
        <v>Mesa</v>
      </c>
      <c r="D23" t="str">
        <f>VLOOKUP($A23,'[1]Exposure Characteristics'!$A$2:$BG$19217,6,FALSE)</f>
        <v>1452 S Ellsworth Rd</v>
      </c>
      <c r="E23" t="str">
        <f>VLOOKUP($A23,'[1]Exposure Characteristics'!$A$2:$BG$19217,13,FALSE)</f>
        <v>Seasonal</v>
      </c>
      <c r="F23" t="str">
        <f>VLOOKUP($A23,'[1]Exposure Characteristics'!$A$2:$BG$19217,15,FALSE)</f>
        <v>Comprehensive</v>
      </c>
      <c r="G23" t="str">
        <f>VLOOKUP($A23,'[1]Exposure Characteristics'!$A$2:$BG$19217,20,FALSE)</f>
        <v>Single wide</v>
      </c>
      <c r="H23" t="str">
        <f>VLOOKUP($A23,'[1]Exposure Characteristics'!$A$2:$BG$19217,21,FALSE)</f>
        <v>Gable</v>
      </c>
      <c r="I23" t="str">
        <f>VLOOKUP($A23,'[1]Exposure Characteristics'!$A$2:$BG$19217,23,FALSE)</f>
        <v>Unknown</v>
      </c>
      <c r="J23">
        <f>VLOOKUP($A23,'[1]Exposure Characteristics'!$A$2:$BG$19217,24,FALSE)</f>
        <v>1994</v>
      </c>
      <c r="K23">
        <f>VLOOKUP($A23,'[1]Exposure Characteristics'!$A$2:$BG$19217,29,FALSE)</f>
        <v>800</v>
      </c>
      <c r="L23">
        <f>VLOOKUP($A23,'[1]Exposure Characteristics'!$A$2:$BG$19217,34,FALSE)</f>
        <v>14470</v>
      </c>
      <c r="M23">
        <f>VLOOKUP($A23,'[1]Exposure Characteristics'!$A$2:$BG$19217,25,FALSE)</f>
        <v>82050</v>
      </c>
      <c r="N23">
        <v>0</v>
      </c>
    </row>
    <row r="24" spans="1:14" x14ac:dyDescent="0.35">
      <c r="A24">
        <v>106615142</v>
      </c>
      <c r="B24" t="str">
        <f>VLOOKUP($A24,'[1]Exposure Characteristics'!$A$2:$BG$19217,5,FALSE)</f>
        <v>TX</v>
      </c>
      <c r="C24" t="str">
        <f>VLOOKUP($A24,'[1]Exposure Characteristics'!$A$2:$BG$19217,8,FALSE)</f>
        <v>Canyon Lake</v>
      </c>
      <c r="D24" t="str">
        <f>VLOOKUP($A24,'[1]Exposure Characteristics'!$A$2:$BG$19217,6,FALSE)</f>
        <v>1621 Lavaca</v>
      </c>
      <c r="E24" t="str">
        <f>VLOOKUP($A24,'[1]Exposure Characteristics'!$A$2:$BG$19217,13,FALSE)</f>
        <v>Owner</v>
      </c>
      <c r="F24" t="str">
        <f>VLOOKUP($A24,'[1]Exposure Characteristics'!$A$2:$BG$19217,15,FALSE)</f>
        <v>Comprehensive</v>
      </c>
      <c r="G24" t="str">
        <f>VLOOKUP($A24,'[1]Exposure Characteristics'!$A$2:$BG$19217,20,FALSE)</f>
        <v>Double wide</v>
      </c>
      <c r="H24" t="str">
        <f>VLOOKUP($A24,'[1]Exposure Characteristics'!$A$2:$BG$19217,21,FALSE)</f>
        <v>Gable</v>
      </c>
      <c r="I24" t="str">
        <f>VLOOKUP($A24,'[1]Exposure Characteristics'!$A$2:$BG$19217,23,FALSE)</f>
        <v>Good</v>
      </c>
      <c r="J24">
        <f>VLOOKUP($A24,'[1]Exposure Characteristics'!$A$2:$BG$19217,24,FALSE)</f>
        <v>2010</v>
      </c>
      <c r="K24">
        <f>VLOOKUP($A24,'[1]Exposure Characteristics'!$A$2:$BG$19217,29,FALSE)</f>
        <v>1600</v>
      </c>
      <c r="L24">
        <f>VLOOKUP($A24,'[1]Exposure Characteristics'!$A$2:$BG$19217,34,FALSE)</f>
        <v>75979</v>
      </c>
      <c r="M24">
        <f>VLOOKUP($A24,'[1]Exposure Characteristics'!$A$2:$BG$19217,25,FALSE)</f>
        <v>165662</v>
      </c>
      <c r="N24">
        <v>0</v>
      </c>
    </row>
    <row r="25" spans="1:14" x14ac:dyDescent="0.35">
      <c r="A25">
        <v>106615684</v>
      </c>
      <c r="B25" t="str">
        <f>VLOOKUP($A25,'[1]Exposure Characteristics'!$A$2:$BG$19217,5,FALSE)</f>
        <v>TX</v>
      </c>
      <c r="C25" t="str">
        <f>VLOOKUP($A25,'[1]Exposure Characteristics'!$A$2:$BG$19217,8,FALSE)</f>
        <v>Canyon Lake</v>
      </c>
      <c r="D25" t="str">
        <f>VLOOKUP($A25,'[1]Exposure Characteristics'!$A$2:$BG$19217,6,FALSE)</f>
        <v>1621 Lavaca</v>
      </c>
      <c r="E25" t="str">
        <f>VLOOKUP($A25,'[1]Exposure Characteristics'!$A$2:$BG$19217,13,FALSE)</f>
        <v>Owner</v>
      </c>
      <c r="F25" t="str">
        <f>VLOOKUP($A25,'[1]Exposure Characteristics'!$A$2:$BG$19217,15,FALSE)</f>
        <v>Comprehensive</v>
      </c>
      <c r="G25" t="str">
        <f>VLOOKUP($A25,'[1]Exposure Characteristics'!$A$2:$BG$19217,20,FALSE)</f>
        <v>Double wide</v>
      </c>
      <c r="H25" t="str">
        <f>VLOOKUP($A25,'[1]Exposure Characteristics'!$A$2:$BG$19217,21,FALSE)</f>
        <v>Gable</v>
      </c>
      <c r="I25" t="str">
        <f>VLOOKUP($A25,'[1]Exposure Characteristics'!$A$2:$BG$19217,23,FALSE)</f>
        <v>Good</v>
      </c>
      <c r="J25">
        <f>VLOOKUP($A25,'[1]Exposure Characteristics'!$A$2:$BG$19217,24,FALSE)</f>
        <v>2010</v>
      </c>
      <c r="K25">
        <f>VLOOKUP($A25,'[1]Exposure Characteristics'!$A$2:$BG$19217,29,FALSE)</f>
        <v>1560</v>
      </c>
      <c r="L25">
        <f>VLOOKUP($A25,'[1]Exposure Characteristics'!$A$2:$BG$19217,34,FALSE)</f>
        <v>76236</v>
      </c>
      <c r="M25">
        <f>VLOOKUP($A25,'[1]Exposure Characteristics'!$A$2:$BG$19217,25,FALSE)</f>
        <v>182530</v>
      </c>
      <c r="N25">
        <v>0</v>
      </c>
    </row>
    <row r="26" spans="1:14" x14ac:dyDescent="0.35">
      <c r="A26">
        <v>106689302</v>
      </c>
      <c r="B26" t="str">
        <f>VLOOKUP($A26,'[1]Exposure Characteristics'!$A$2:$BG$19217,5,FALSE)</f>
        <v>AZ</v>
      </c>
      <c r="C26" t="str">
        <f>VLOOKUP($A26,'[1]Exposure Characteristics'!$A$2:$BG$19217,8,FALSE)</f>
        <v>Prescott</v>
      </c>
      <c r="D26" t="str">
        <f>VLOOKUP($A26,'[1]Exposure Characteristics'!$A$2:$BG$19217,6,FALSE)</f>
        <v>1520 White Spar Rd</v>
      </c>
      <c r="E26" t="str">
        <f>VLOOKUP($A26,'[1]Exposure Characteristics'!$A$2:$BG$19217,13,FALSE)</f>
        <v>Owner</v>
      </c>
      <c r="F26" t="str">
        <f>VLOOKUP($A26,'[1]Exposure Characteristics'!$A$2:$BG$19217,15,FALSE)</f>
        <v>Comprehensive</v>
      </c>
      <c r="G26" t="str">
        <f>VLOOKUP($A26,'[1]Exposure Characteristics'!$A$2:$BG$19217,20,FALSE)</f>
        <v>Single wide</v>
      </c>
      <c r="H26" t="str">
        <f>VLOOKUP($A26,'[1]Exposure Characteristics'!$A$2:$BG$19217,21,FALSE)</f>
        <v>Gable</v>
      </c>
      <c r="I26" t="str">
        <f>VLOOKUP($A26,'[1]Exposure Characteristics'!$A$2:$BG$19217,23,FALSE)</f>
        <v>Severe</v>
      </c>
      <c r="J26">
        <f>VLOOKUP($A26,'[1]Exposure Characteristics'!$A$2:$BG$19217,24,FALSE)</f>
        <v>1969</v>
      </c>
      <c r="K26">
        <f>VLOOKUP($A26,'[1]Exposure Characteristics'!$A$2:$BG$19217,29,FALSE)</f>
        <v>240</v>
      </c>
      <c r="L26">
        <f>VLOOKUP($A26,'[1]Exposure Characteristics'!$A$2:$BG$19217,34,FALSE)</f>
        <v>4577</v>
      </c>
      <c r="M26">
        <f>VLOOKUP($A26,'[1]Exposure Characteristics'!$A$2:$BG$19217,25,FALSE)</f>
        <v>21675</v>
      </c>
      <c r="N26">
        <v>0</v>
      </c>
    </row>
    <row r="27" spans="1:14" x14ac:dyDescent="0.35">
      <c r="A27">
        <v>106689420</v>
      </c>
      <c r="B27" t="str">
        <f>VLOOKUP($A27,'[1]Exposure Characteristics'!$A$2:$BG$19217,5,FALSE)</f>
        <v>AZ</v>
      </c>
      <c r="C27" t="str">
        <f>VLOOKUP($A27,'[1]Exposure Characteristics'!$A$2:$BG$19217,8,FALSE)</f>
        <v>Prescott</v>
      </c>
      <c r="D27" t="str">
        <f>VLOOKUP($A27,'[1]Exposure Characteristics'!$A$2:$BG$19217,6,FALSE)</f>
        <v>1520 White Spar Rd</v>
      </c>
      <c r="E27" t="str">
        <f>VLOOKUP($A27,'[1]Exposure Characteristics'!$A$2:$BG$19217,13,FALSE)</f>
        <v>Owner</v>
      </c>
      <c r="F27" t="str">
        <f>VLOOKUP($A27,'[1]Exposure Characteristics'!$A$2:$BG$19217,15,FALSE)</f>
        <v>Comprehensive</v>
      </c>
      <c r="G27" t="str">
        <f>VLOOKUP($A27,'[1]Exposure Characteristics'!$A$2:$BG$19217,20,FALSE)</f>
        <v>Single wide</v>
      </c>
      <c r="H27" t="str">
        <f>VLOOKUP($A27,'[1]Exposure Characteristics'!$A$2:$BG$19217,21,FALSE)</f>
        <v>Gable</v>
      </c>
      <c r="I27" t="str">
        <f>VLOOKUP($A27,'[1]Exposure Characteristics'!$A$2:$BG$19217,23,FALSE)</f>
        <v>Severe</v>
      </c>
      <c r="J27">
        <f>VLOOKUP($A27,'[1]Exposure Characteristics'!$A$2:$BG$19217,24,FALSE)</f>
        <v>1969</v>
      </c>
      <c r="K27">
        <f>VLOOKUP($A27,'[1]Exposure Characteristics'!$A$2:$BG$19217,29,FALSE)</f>
        <v>240</v>
      </c>
      <c r="L27">
        <f>VLOOKUP($A27,'[1]Exposure Characteristics'!$A$2:$BG$19217,34,FALSE)</f>
        <v>4577</v>
      </c>
      <c r="M27">
        <f>VLOOKUP($A27,'[1]Exposure Characteristics'!$A$2:$BG$19217,25,FALSE)</f>
        <v>21675</v>
      </c>
      <c r="N27">
        <v>0</v>
      </c>
    </row>
    <row r="28" spans="1:14" x14ac:dyDescent="0.35">
      <c r="A28">
        <v>106710626</v>
      </c>
      <c r="B28" t="str">
        <f>VLOOKUP($A28,'[1]Exposure Characteristics'!$A$2:$BG$19217,5,FALSE)</f>
        <v>TX</v>
      </c>
      <c r="C28" t="str">
        <f>VLOOKUP($A28,'[1]Exposure Characteristics'!$A$2:$BG$19217,8,FALSE)</f>
        <v>La Vernia</v>
      </c>
      <c r="D28" t="str">
        <f>VLOOKUP($A28,'[1]Exposure Characteristics'!$A$2:$BG$19217,6,FALSE)</f>
        <v>1350 Maldonado Ln</v>
      </c>
      <c r="E28" t="str">
        <f>VLOOKUP($A28,'[1]Exposure Characteristics'!$A$2:$BG$19217,13,FALSE)</f>
        <v>Owner</v>
      </c>
      <c r="F28" t="str">
        <f>VLOOKUP($A28,'[1]Exposure Characteristics'!$A$2:$BG$19217,15,FALSE)</f>
        <v>Basic</v>
      </c>
      <c r="G28" t="str">
        <f>VLOOKUP($A28,'[1]Exposure Characteristics'!$A$2:$BG$19217,20,FALSE)</f>
        <v>Double wide</v>
      </c>
      <c r="H28" t="str">
        <f>VLOOKUP($A28,'[1]Exposure Characteristics'!$A$2:$BG$19217,21,FALSE)</f>
        <v>Gable</v>
      </c>
      <c r="I28" t="str">
        <f>VLOOKUP($A28,'[1]Exposure Characteristics'!$A$2:$BG$19217,23,FALSE)</f>
        <v>Good</v>
      </c>
      <c r="J28">
        <f>VLOOKUP($A28,'[1]Exposure Characteristics'!$A$2:$BG$19217,24,FALSE)</f>
        <v>1980</v>
      </c>
      <c r="K28">
        <f>VLOOKUP($A28,'[1]Exposure Characteristics'!$A$2:$BG$19217,29,FALSE)</f>
        <v>1120</v>
      </c>
      <c r="L28">
        <f>VLOOKUP($A28,'[1]Exposure Characteristics'!$A$2:$BG$19217,34,FALSE)</f>
        <v>24155</v>
      </c>
      <c r="M28">
        <f>VLOOKUP($A28,'[1]Exposure Characteristics'!$A$2:$BG$19217,25,FALSE)</f>
        <v>136937</v>
      </c>
      <c r="N28">
        <v>0</v>
      </c>
    </row>
    <row r="29" spans="1:14" x14ac:dyDescent="0.35">
      <c r="A29">
        <v>106713376</v>
      </c>
      <c r="B29" t="str">
        <f>VLOOKUP($A29,'[1]Exposure Characteristics'!$A$2:$BG$19217,5,FALSE)</f>
        <v>AZ</v>
      </c>
      <c r="C29" t="str">
        <f>VLOOKUP($A29,'[1]Exposure Characteristics'!$A$2:$BG$19217,8,FALSE)</f>
        <v>Apache Junction</v>
      </c>
      <c r="D29" t="str">
        <f>VLOOKUP($A29,'[1]Exposure Characteristics'!$A$2:$BG$19217,6,FALSE)</f>
        <v>3301 S Goldfield Rd</v>
      </c>
      <c r="E29" t="str">
        <f>VLOOKUP($A29,'[1]Exposure Characteristics'!$A$2:$BG$19217,13,FALSE)</f>
        <v>Owner</v>
      </c>
      <c r="F29" t="str">
        <f>VLOOKUP($A29,'[1]Exposure Characteristics'!$A$2:$BG$19217,15,FALSE)</f>
        <v>Comprehensive</v>
      </c>
      <c r="G29" t="str">
        <f>VLOOKUP($A29,'[1]Exposure Characteristics'!$A$2:$BG$19217,20,FALSE)</f>
        <v>Double wide</v>
      </c>
      <c r="H29" t="str">
        <f>VLOOKUP($A29,'[1]Exposure Characteristics'!$A$2:$BG$19217,21,FALSE)</f>
        <v>Gable</v>
      </c>
      <c r="I29" t="str">
        <f>VLOOKUP($A29,'[1]Exposure Characteristics'!$A$2:$BG$19217,23,FALSE)</f>
        <v>Unknown</v>
      </c>
      <c r="J29">
        <f>VLOOKUP($A29,'[1]Exposure Characteristics'!$A$2:$BG$19217,24,FALSE)</f>
        <v>2001</v>
      </c>
      <c r="K29">
        <f>VLOOKUP($A29,'[1]Exposure Characteristics'!$A$2:$BG$19217,29,FALSE)</f>
        <v>814</v>
      </c>
      <c r="L29">
        <f>VLOOKUP($A29,'[1]Exposure Characteristics'!$A$2:$BG$19217,34,FALSE)</f>
        <v>23109</v>
      </c>
      <c r="M29">
        <f>VLOOKUP($A29,'[1]Exposure Characteristics'!$A$2:$BG$19217,25,FALSE)</f>
        <v>83794</v>
      </c>
      <c r="N29">
        <v>0</v>
      </c>
    </row>
    <row r="30" spans="1:14" x14ac:dyDescent="0.35">
      <c r="A30">
        <v>106772824</v>
      </c>
      <c r="B30" t="str">
        <f>VLOOKUP($A30,'[1]Exposure Characteristics'!$A$2:$BG$19217,5,FALSE)</f>
        <v>AZ</v>
      </c>
      <c r="C30" t="str">
        <f>VLOOKUP($A30,'[1]Exposure Characteristics'!$A$2:$BG$19217,8,FALSE)</f>
        <v>Mesa</v>
      </c>
      <c r="D30" t="str">
        <f>VLOOKUP($A30,'[1]Exposure Characteristics'!$A$2:$BG$19217,6,FALSE)</f>
        <v>150 S Windsor</v>
      </c>
      <c r="E30" t="str">
        <f>VLOOKUP($A30,'[1]Exposure Characteristics'!$A$2:$BG$19217,13,FALSE)</f>
        <v>Seasonal</v>
      </c>
      <c r="F30" t="str">
        <f>VLOOKUP($A30,'[1]Exposure Characteristics'!$A$2:$BG$19217,15,FALSE)</f>
        <v>Comprehensive</v>
      </c>
      <c r="G30" t="str">
        <f>VLOOKUP($A30,'[1]Exposure Characteristics'!$A$2:$BG$19217,20,FALSE)</f>
        <v>Single wide</v>
      </c>
      <c r="H30" t="str">
        <f>VLOOKUP($A30,'[1]Exposure Characteristics'!$A$2:$BG$19217,21,FALSE)</f>
        <v>Gable</v>
      </c>
      <c r="I30" t="str">
        <f>VLOOKUP($A30,'[1]Exposure Characteristics'!$A$2:$BG$19217,23,FALSE)</f>
        <v>Excellent</v>
      </c>
      <c r="J30">
        <f>VLOOKUP($A30,'[1]Exposure Characteristics'!$A$2:$BG$19217,24,FALSE)</f>
        <v>1969</v>
      </c>
      <c r="K30">
        <f>VLOOKUP($A30,'[1]Exposure Characteristics'!$A$2:$BG$19217,29,FALSE)</f>
        <v>850</v>
      </c>
      <c r="L30">
        <f>VLOOKUP($A30,'[1]Exposure Characteristics'!$A$2:$BG$19217,34,FALSE)</f>
        <v>15306</v>
      </c>
      <c r="M30">
        <f>VLOOKUP($A30,'[1]Exposure Characteristics'!$A$2:$BG$19217,25,FALSE)</f>
        <v>87079</v>
      </c>
      <c r="N30">
        <v>0</v>
      </c>
    </row>
    <row r="31" spans="1:14" x14ac:dyDescent="0.35">
      <c r="A31">
        <v>106782016</v>
      </c>
      <c r="B31" t="str">
        <f>VLOOKUP($A31,'[1]Exposure Characteristics'!$A$2:$BG$19217,5,FALSE)</f>
        <v>OK</v>
      </c>
      <c r="C31" t="str">
        <f>VLOOKUP($A31,'[1]Exposure Characteristics'!$A$2:$BG$19217,8,FALSE)</f>
        <v>Coweta</v>
      </c>
      <c r="D31" t="str">
        <f>VLOOKUP($A31,'[1]Exposure Characteristics'!$A$2:$BG$19217,6,FALSE)</f>
        <v>13348 S 289Th East Ave</v>
      </c>
      <c r="E31" t="str">
        <f>VLOOKUP($A31,'[1]Exposure Characteristics'!$A$2:$BG$19217,13,FALSE)</f>
        <v>Owner</v>
      </c>
      <c r="F31" t="str">
        <f>VLOOKUP($A31,'[1]Exposure Characteristics'!$A$2:$BG$19217,15,FALSE)</f>
        <v>Comprehensive</v>
      </c>
      <c r="G31" t="str">
        <f>VLOOKUP($A31,'[1]Exposure Characteristics'!$A$2:$BG$19217,20,FALSE)</f>
        <v>Unknown</v>
      </c>
      <c r="H31" t="str">
        <f>VLOOKUP($A31,'[1]Exposure Characteristics'!$A$2:$BG$19217,21,FALSE)</f>
        <v>Gable</v>
      </c>
      <c r="I31" t="str">
        <f>VLOOKUP($A31,'[1]Exposure Characteristics'!$A$2:$BG$19217,23,FALSE)</f>
        <v>Unknown</v>
      </c>
      <c r="J31">
        <f>VLOOKUP($A31,'[1]Exposure Characteristics'!$A$2:$BG$19217,24,FALSE)</f>
        <v>2000</v>
      </c>
      <c r="K31">
        <f>VLOOKUP($A31,'[1]Exposure Characteristics'!$A$2:$BG$19217,29,FALSE)</f>
        <v>1848</v>
      </c>
      <c r="L31">
        <f>VLOOKUP($A31,'[1]Exposure Characteristics'!$A$2:$BG$19217,34,FALSE)</f>
        <v>38484</v>
      </c>
      <c r="M31">
        <f>VLOOKUP($A31,'[1]Exposure Characteristics'!$A$2:$BG$19217,25,FALSE)</f>
        <v>152213</v>
      </c>
      <c r="N31">
        <v>1</v>
      </c>
    </row>
    <row r="32" spans="1:14" x14ac:dyDescent="0.35">
      <c r="A32">
        <v>110790974</v>
      </c>
      <c r="B32" t="str">
        <f>VLOOKUP($A32,'[1]Exposure Characteristics'!$A$2:$BG$19217,5,FALSE)</f>
        <v>OK</v>
      </c>
      <c r="C32" t="str">
        <f>VLOOKUP($A32,'[1]Exposure Characteristics'!$A$2:$BG$19217,8,FALSE)</f>
        <v>Guymon</v>
      </c>
      <c r="D32" t="str">
        <f>VLOOKUP($A32,'[1]Exposure Characteristics'!$A$2:$BG$19217,6,FALSE)</f>
        <v>823 S Ellison St</v>
      </c>
      <c r="E32" t="str">
        <f>VLOOKUP($A32,'[1]Exposure Characteristics'!$A$2:$BG$19217,13,FALSE)</f>
        <v>Owner</v>
      </c>
      <c r="F32" t="str">
        <f>VLOOKUP($A32,'[1]Exposure Characteristics'!$A$2:$BG$19217,15,FALSE)</f>
        <v>Comprehensive</v>
      </c>
      <c r="G32" t="str">
        <f>VLOOKUP($A32,'[1]Exposure Characteristics'!$A$2:$BG$19217,20,FALSE)</f>
        <v>Double wide</v>
      </c>
      <c r="H32" t="str">
        <f>VLOOKUP($A32,'[1]Exposure Characteristics'!$A$2:$BG$19217,21,FALSE)</f>
        <v>Gable</v>
      </c>
      <c r="I32" t="str">
        <f>VLOOKUP($A32,'[1]Exposure Characteristics'!$A$2:$BG$19217,23,FALSE)</f>
        <v>Good</v>
      </c>
      <c r="J32">
        <f>VLOOKUP($A32,'[1]Exposure Characteristics'!$A$2:$BG$19217,24,FALSE)</f>
        <v>1995</v>
      </c>
      <c r="K32">
        <f>VLOOKUP($A32,'[1]Exposure Characteristics'!$A$2:$BG$19217,29,FALSE)</f>
        <v>1680</v>
      </c>
      <c r="L32">
        <f>VLOOKUP($A32,'[1]Exposure Characteristics'!$A$2:$BG$19217,34,FALSE)</f>
        <v>24224</v>
      </c>
      <c r="M32">
        <f>VLOOKUP($A32,'[1]Exposure Characteristics'!$A$2:$BG$19217,25,FALSE)</f>
        <v>138731</v>
      </c>
      <c r="N32">
        <v>1</v>
      </c>
    </row>
    <row r="33" spans="1:14" x14ac:dyDescent="0.35">
      <c r="A33">
        <v>106957712</v>
      </c>
      <c r="B33" t="str">
        <f>VLOOKUP($A33,'[1]Exposure Characteristics'!$A$2:$BG$19217,5,FALSE)</f>
        <v>AZ</v>
      </c>
      <c r="C33" t="str">
        <f>VLOOKUP($A33,'[1]Exposure Characteristics'!$A$2:$BG$19217,8,FALSE)</f>
        <v>Mesa</v>
      </c>
      <c r="D33" t="str">
        <f>VLOOKUP($A33,'[1]Exposure Characteristics'!$A$2:$BG$19217,6,FALSE)</f>
        <v>150 S Windsor</v>
      </c>
      <c r="E33" t="str">
        <f>VLOOKUP($A33,'[1]Exposure Characteristics'!$A$2:$BG$19217,13,FALSE)</f>
        <v>Seasonal</v>
      </c>
      <c r="F33" t="str">
        <f>VLOOKUP($A33,'[1]Exposure Characteristics'!$A$2:$BG$19217,15,FALSE)</f>
        <v>Comprehensive</v>
      </c>
      <c r="G33" t="str">
        <f>VLOOKUP($A33,'[1]Exposure Characteristics'!$A$2:$BG$19217,20,FALSE)</f>
        <v>Single wide</v>
      </c>
      <c r="H33" t="str">
        <f>VLOOKUP($A33,'[1]Exposure Characteristics'!$A$2:$BG$19217,21,FALSE)</f>
        <v>Gable</v>
      </c>
      <c r="I33" t="str">
        <f>VLOOKUP($A33,'[1]Exposure Characteristics'!$A$2:$BG$19217,23,FALSE)</f>
        <v>Excellent</v>
      </c>
      <c r="J33">
        <f>VLOOKUP($A33,'[1]Exposure Characteristics'!$A$2:$BG$19217,24,FALSE)</f>
        <v>1969</v>
      </c>
      <c r="K33">
        <f>VLOOKUP($A33,'[1]Exposure Characteristics'!$A$2:$BG$19217,29,FALSE)</f>
        <v>816</v>
      </c>
      <c r="L33">
        <f>VLOOKUP($A33,'[1]Exposure Characteristics'!$A$2:$BG$19217,34,FALSE)</f>
        <v>14739</v>
      </c>
      <c r="M33">
        <f>VLOOKUP($A33,'[1]Exposure Characteristics'!$A$2:$BG$19217,25,FALSE)</f>
        <v>83661</v>
      </c>
      <c r="N33">
        <v>1</v>
      </c>
    </row>
    <row r="34" spans="1:14" x14ac:dyDescent="0.35">
      <c r="A34">
        <v>106858216</v>
      </c>
      <c r="B34" t="str">
        <f>VLOOKUP($A34,'[1]Exposure Characteristics'!$A$2:$BG$19217,5,FALSE)</f>
        <v>TX</v>
      </c>
      <c r="C34" t="str">
        <f>VLOOKUP($A34,'[1]Exposure Characteristics'!$A$2:$BG$19217,8,FALSE)</f>
        <v>New Braunfels</v>
      </c>
      <c r="D34" t="str">
        <f>VLOOKUP($A34,'[1]Exposure Characteristics'!$A$2:$BG$19217,6,FALSE)</f>
        <v>161 Cactus Wren Loop</v>
      </c>
      <c r="E34" t="str">
        <f>VLOOKUP($A34,'[1]Exposure Characteristics'!$A$2:$BG$19217,13,FALSE)</f>
        <v>Owner</v>
      </c>
      <c r="F34" t="str">
        <f>VLOOKUP($A34,'[1]Exposure Characteristics'!$A$2:$BG$19217,15,FALSE)</f>
        <v>Comprehensive</v>
      </c>
      <c r="G34" t="str">
        <f>VLOOKUP($A34,'[1]Exposure Characteristics'!$A$2:$BG$19217,20,FALSE)</f>
        <v>Double wide</v>
      </c>
      <c r="H34" t="str">
        <f>VLOOKUP($A34,'[1]Exposure Characteristics'!$A$2:$BG$19217,21,FALSE)</f>
        <v>Gable</v>
      </c>
      <c r="I34" t="str">
        <f>VLOOKUP($A34,'[1]Exposure Characteristics'!$A$2:$BG$19217,23,FALSE)</f>
        <v>Unknown</v>
      </c>
      <c r="J34">
        <f>VLOOKUP($A34,'[1]Exposure Characteristics'!$A$2:$BG$19217,24,FALSE)</f>
        <v>2011</v>
      </c>
      <c r="K34">
        <f>VLOOKUP($A34,'[1]Exposure Characteristics'!$A$2:$BG$19217,29,FALSE)</f>
        <v>1800</v>
      </c>
      <c r="L34">
        <f>VLOOKUP($A34,'[1]Exposure Characteristics'!$A$2:$BG$19217,34,FALSE)</f>
        <v>65401</v>
      </c>
      <c r="M34">
        <f>VLOOKUP($A34,'[1]Exposure Characteristics'!$A$2:$BG$19217,25,FALSE)</f>
        <v>147502</v>
      </c>
      <c r="N34">
        <v>0</v>
      </c>
    </row>
    <row r="35" spans="1:14" x14ac:dyDescent="0.35">
      <c r="A35">
        <v>106869218</v>
      </c>
      <c r="B35" t="str">
        <f>VLOOKUP($A35,'[1]Exposure Characteristics'!$A$2:$BG$19217,5,FALSE)</f>
        <v>AZ</v>
      </c>
      <c r="C35" t="str">
        <f>VLOOKUP($A35,'[1]Exposure Characteristics'!$A$2:$BG$19217,8,FALSE)</f>
        <v>Apache Junction</v>
      </c>
      <c r="D35" t="str">
        <f>VLOOKUP($A35,'[1]Exposure Characteristics'!$A$2:$BG$19217,6,FALSE)</f>
        <v>11425 E University Dr Lot 67</v>
      </c>
      <c r="E35" t="str">
        <f>VLOOKUP($A35,'[1]Exposure Characteristics'!$A$2:$BG$19217,13,FALSE)</f>
        <v>Seasonal</v>
      </c>
      <c r="F35" t="str">
        <f>VLOOKUP($A35,'[1]Exposure Characteristics'!$A$2:$BG$19217,15,FALSE)</f>
        <v>Comprehensive</v>
      </c>
      <c r="G35" t="str">
        <f>VLOOKUP($A35,'[1]Exposure Characteristics'!$A$2:$BG$19217,20,FALSE)</f>
        <v>Single wide</v>
      </c>
      <c r="H35" t="str">
        <f>VLOOKUP($A35,'[1]Exposure Characteristics'!$A$2:$BG$19217,21,FALSE)</f>
        <v>Gable</v>
      </c>
      <c r="I35" t="str">
        <f>VLOOKUP($A35,'[1]Exposure Characteristics'!$A$2:$BG$19217,23,FALSE)</f>
        <v>Severe</v>
      </c>
      <c r="J35">
        <f>VLOOKUP($A35,'[1]Exposure Characteristics'!$A$2:$BG$19217,24,FALSE)</f>
        <v>1972</v>
      </c>
      <c r="K35">
        <f>VLOOKUP($A35,'[1]Exposure Characteristics'!$A$2:$BG$19217,29,FALSE)</f>
        <v>896</v>
      </c>
      <c r="L35">
        <f>VLOOKUP($A35,'[1]Exposure Characteristics'!$A$2:$BG$19217,34,FALSE)</f>
        <v>16245</v>
      </c>
      <c r="M35">
        <f>VLOOKUP($A35,'[1]Exposure Characteristics'!$A$2:$BG$19217,25,FALSE)</f>
        <v>92072</v>
      </c>
      <c r="N35">
        <v>0</v>
      </c>
    </row>
    <row r="36" spans="1:14" x14ac:dyDescent="0.35">
      <c r="A36">
        <v>106879290</v>
      </c>
      <c r="B36" t="str">
        <f>VLOOKUP($A36,'[1]Exposure Characteristics'!$A$2:$BG$19217,5,FALSE)</f>
        <v>OH</v>
      </c>
      <c r="C36" t="str">
        <f>VLOOKUP($A36,'[1]Exposure Characteristics'!$A$2:$BG$19217,8,FALSE)</f>
        <v>Wooster</v>
      </c>
      <c r="D36" t="str">
        <f>VLOOKUP($A36,'[1]Exposure Characteristics'!$A$2:$BG$19217,6,FALSE)</f>
        <v>3233 Dover Rd</v>
      </c>
      <c r="E36" t="str">
        <f>VLOOKUP($A36,'[1]Exposure Characteristics'!$A$2:$BG$19217,13,FALSE)</f>
        <v>Owner</v>
      </c>
      <c r="F36" t="str">
        <f>VLOOKUP($A36,'[1]Exposure Characteristics'!$A$2:$BG$19217,15,FALSE)</f>
        <v>Comprehensive</v>
      </c>
      <c r="G36" t="str">
        <f>VLOOKUP($A36,'[1]Exposure Characteristics'!$A$2:$BG$19217,20,FALSE)</f>
        <v>Double wide</v>
      </c>
      <c r="H36" t="str">
        <f>VLOOKUP($A36,'[1]Exposure Characteristics'!$A$2:$BG$19217,21,FALSE)</f>
        <v>Gable</v>
      </c>
      <c r="I36" t="str">
        <f>VLOOKUP($A36,'[1]Exposure Characteristics'!$A$2:$BG$19217,23,FALSE)</f>
        <v>Fair</v>
      </c>
      <c r="J36">
        <f>VLOOKUP($A36,'[1]Exposure Characteristics'!$A$2:$BG$19217,24,FALSE)</f>
        <v>1994</v>
      </c>
      <c r="K36">
        <f>VLOOKUP($A36,'[1]Exposure Characteristics'!$A$2:$BG$19217,29,FALSE)</f>
        <v>1248</v>
      </c>
      <c r="L36">
        <f>VLOOKUP($A36,'[1]Exposure Characteristics'!$A$2:$BG$19217,34,FALSE)</f>
        <v>21752</v>
      </c>
      <c r="M36">
        <f>VLOOKUP($A36,'[1]Exposure Characteristics'!$A$2:$BG$19217,25,FALSE)</f>
        <v>126355</v>
      </c>
      <c r="N36">
        <v>0</v>
      </c>
    </row>
    <row r="37" spans="1:14" x14ac:dyDescent="0.35">
      <c r="A37">
        <v>106885794</v>
      </c>
      <c r="B37" t="str">
        <f>VLOOKUP($A37,'[1]Exposure Characteristics'!$A$2:$BG$19217,5,FALSE)</f>
        <v>NM</v>
      </c>
      <c r="C37" t="str">
        <f>VLOOKUP($A37,'[1]Exposure Characteristics'!$A$2:$BG$19217,8,FALSE)</f>
        <v>Capitan</v>
      </c>
      <c r="D37" t="str">
        <f>VLOOKUP($A37,'[1]Exposure Characteristics'!$A$2:$BG$19217,6,FALSE)</f>
        <v>142 Marjorie Dr</v>
      </c>
      <c r="E37" t="str">
        <f>VLOOKUP($A37,'[1]Exposure Characteristics'!$A$2:$BG$19217,13,FALSE)</f>
        <v>Owner</v>
      </c>
      <c r="F37" t="str">
        <f>VLOOKUP($A37,'[1]Exposure Characteristics'!$A$2:$BG$19217,15,FALSE)</f>
        <v>Comprehensive</v>
      </c>
      <c r="G37" t="str">
        <f>VLOOKUP($A37,'[1]Exposure Characteristics'!$A$2:$BG$19217,20,FALSE)</f>
        <v>Double wide</v>
      </c>
      <c r="H37" t="str">
        <f>VLOOKUP($A37,'[1]Exposure Characteristics'!$A$2:$BG$19217,21,FALSE)</f>
        <v>Gable</v>
      </c>
      <c r="I37" t="str">
        <f>VLOOKUP($A37,'[1]Exposure Characteristics'!$A$2:$BG$19217,23,FALSE)</f>
        <v>Unknown</v>
      </c>
      <c r="J37">
        <f>VLOOKUP($A37,'[1]Exposure Characteristics'!$A$2:$BG$19217,24,FALSE)</f>
        <v>1997</v>
      </c>
      <c r="K37">
        <f>VLOOKUP($A37,'[1]Exposure Characteristics'!$A$2:$BG$19217,29,FALSE)</f>
        <v>2000</v>
      </c>
      <c r="L37">
        <f>VLOOKUP($A37,'[1]Exposure Characteristics'!$A$2:$BG$19217,34,FALSE)</f>
        <v>39062</v>
      </c>
      <c r="M37">
        <f>VLOOKUP($A37,'[1]Exposure Characteristics'!$A$2:$BG$19217,25,FALSE)</f>
        <v>201098</v>
      </c>
      <c r="N37">
        <v>0</v>
      </c>
    </row>
    <row r="38" spans="1:14" x14ac:dyDescent="0.35">
      <c r="A38">
        <v>106888146</v>
      </c>
      <c r="B38" t="str">
        <f>VLOOKUP($A38,'[1]Exposure Characteristics'!$A$2:$BG$19217,5,FALSE)</f>
        <v>NM</v>
      </c>
      <c r="C38" t="str">
        <f>VLOOKUP($A38,'[1]Exposure Characteristics'!$A$2:$BG$19217,8,FALSE)</f>
        <v>Capitan</v>
      </c>
      <c r="D38" t="str">
        <f>VLOOKUP($A38,'[1]Exposure Characteristics'!$A$2:$BG$19217,6,FALSE)</f>
        <v>138 Marjorie Dr</v>
      </c>
      <c r="E38" t="str">
        <f>VLOOKUP($A38,'[1]Exposure Characteristics'!$A$2:$BG$19217,13,FALSE)</f>
        <v>Seasonal</v>
      </c>
      <c r="F38" t="str">
        <f>VLOOKUP($A38,'[1]Exposure Characteristics'!$A$2:$BG$19217,15,FALSE)</f>
        <v>Comprehensive</v>
      </c>
      <c r="G38" t="str">
        <f>VLOOKUP($A38,'[1]Exposure Characteristics'!$A$2:$BG$19217,20,FALSE)</f>
        <v>Single wide</v>
      </c>
      <c r="H38" t="str">
        <f>VLOOKUP($A38,'[1]Exposure Characteristics'!$A$2:$BG$19217,21,FALSE)</f>
        <v>Gable</v>
      </c>
      <c r="I38" t="str">
        <f>VLOOKUP($A38,'[1]Exposure Characteristics'!$A$2:$BG$19217,23,FALSE)</f>
        <v>Unknown</v>
      </c>
      <c r="J38">
        <f>VLOOKUP($A38,'[1]Exposure Characteristics'!$A$2:$BG$19217,24,FALSE)</f>
        <v>1996</v>
      </c>
      <c r="K38">
        <f>VLOOKUP($A38,'[1]Exposure Characteristics'!$A$2:$BG$19217,29,FALSE)</f>
        <v>1600</v>
      </c>
      <c r="L38">
        <f>VLOOKUP($A38,'[1]Exposure Characteristics'!$A$2:$BG$19217,34,FALSE)</f>
        <v>32225</v>
      </c>
      <c r="M38">
        <f>VLOOKUP($A38,'[1]Exposure Characteristics'!$A$2:$BG$19217,25,FALSE)</f>
        <v>168335</v>
      </c>
      <c r="N38">
        <v>0</v>
      </c>
    </row>
    <row r="39" spans="1:14" x14ac:dyDescent="0.35">
      <c r="A39">
        <v>106898714</v>
      </c>
      <c r="B39" t="str">
        <f>VLOOKUP($A39,'[1]Exposure Characteristics'!$A$2:$BG$19217,5,FALSE)</f>
        <v>AZ</v>
      </c>
      <c r="C39" t="str">
        <f>VLOOKUP($A39,'[1]Exposure Characteristics'!$A$2:$BG$19217,8,FALSE)</f>
        <v>Mesa</v>
      </c>
      <c r="D39" t="str">
        <f>VLOOKUP($A39,'[1]Exposure Characteristics'!$A$2:$BG$19217,6,FALSE)</f>
        <v>2700 E Allred Ave Lot A99</v>
      </c>
      <c r="E39" t="str">
        <f>VLOOKUP($A39,'[1]Exposure Characteristics'!$A$2:$BG$19217,13,FALSE)</f>
        <v>Owner</v>
      </c>
      <c r="F39" t="str">
        <f>VLOOKUP($A39,'[1]Exposure Characteristics'!$A$2:$BG$19217,15,FALSE)</f>
        <v>Comprehensive</v>
      </c>
      <c r="G39" t="str">
        <f>VLOOKUP($A39,'[1]Exposure Characteristics'!$A$2:$BG$19217,20,FALSE)</f>
        <v>Double wide</v>
      </c>
      <c r="H39" t="str">
        <f>VLOOKUP($A39,'[1]Exposure Characteristics'!$A$2:$BG$19217,21,FALSE)</f>
        <v>Not Listed</v>
      </c>
      <c r="I39" t="str">
        <f>VLOOKUP($A39,'[1]Exposure Characteristics'!$A$2:$BG$19217,23,FALSE)</f>
        <v>Poor</v>
      </c>
      <c r="J39">
        <f>VLOOKUP($A39,'[1]Exposure Characteristics'!$A$2:$BG$19217,24,FALSE)</f>
        <v>1970</v>
      </c>
      <c r="K39">
        <f>VLOOKUP($A39,'[1]Exposure Characteristics'!$A$2:$BG$19217,29,FALSE)</f>
        <v>1440</v>
      </c>
      <c r="L39">
        <f>VLOOKUP($A39,'[1]Exposure Characteristics'!$A$2:$BG$19217,34,FALSE)</f>
        <v>25990</v>
      </c>
      <c r="M39">
        <f>VLOOKUP($A39,'[1]Exposure Characteristics'!$A$2:$BG$19217,25,FALSE)</f>
        <v>148022</v>
      </c>
      <c r="N39">
        <v>0</v>
      </c>
    </row>
    <row r="40" spans="1:14" x14ac:dyDescent="0.35">
      <c r="A40">
        <v>106906640</v>
      </c>
      <c r="B40" t="str">
        <f>VLOOKUP($A40,'[1]Exposure Characteristics'!$A$2:$BG$19217,5,FALSE)</f>
        <v>AZ</v>
      </c>
      <c r="C40" t="str">
        <f>VLOOKUP($A40,'[1]Exposure Characteristics'!$A$2:$BG$19217,8,FALSE)</f>
        <v>Apache Junction</v>
      </c>
      <c r="D40" t="str">
        <f>VLOOKUP($A40,'[1]Exposure Characteristics'!$A$2:$BG$19217,6,FALSE)</f>
        <v>250 S Tomahawk Rd</v>
      </c>
      <c r="E40" t="str">
        <f>VLOOKUP($A40,'[1]Exposure Characteristics'!$A$2:$BG$19217,13,FALSE)</f>
        <v>Seasonal</v>
      </c>
      <c r="F40" t="str">
        <f>VLOOKUP($A40,'[1]Exposure Characteristics'!$A$2:$BG$19217,15,FALSE)</f>
        <v>Comprehensive</v>
      </c>
      <c r="G40" t="str">
        <f>VLOOKUP($A40,'[1]Exposure Characteristics'!$A$2:$BG$19217,20,FALSE)</f>
        <v>Park Model</v>
      </c>
      <c r="H40" t="str">
        <f>VLOOKUP($A40,'[1]Exposure Characteristics'!$A$2:$BG$19217,21,FALSE)</f>
        <v>Gable</v>
      </c>
      <c r="I40" t="str">
        <f>VLOOKUP($A40,'[1]Exposure Characteristics'!$A$2:$BG$19217,23,FALSE)</f>
        <v>Fair</v>
      </c>
      <c r="J40">
        <f>VLOOKUP($A40,'[1]Exposure Characteristics'!$A$2:$BG$19217,24,FALSE)</f>
        <v>2007</v>
      </c>
      <c r="K40">
        <f>VLOOKUP($A40,'[1]Exposure Characteristics'!$A$2:$BG$19217,29,FALSE)</f>
        <v>400</v>
      </c>
      <c r="L40">
        <f>VLOOKUP($A40,'[1]Exposure Characteristics'!$A$2:$BG$19217,34,FALSE)</f>
        <v>15014</v>
      </c>
      <c r="M40">
        <f>VLOOKUP($A40,'[1]Exposure Characteristics'!$A$2:$BG$19217,25,FALSE)</f>
        <v>46629</v>
      </c>
      <c r="N40">
        <v>1</v>
      </c>
    </row>
    <row r="41" spans="1:14" x14ac:dyDescent="0.35">
      <c r="A41">
        <v>106906826</v>
      </c>
      <c r="B41" t="str">
        <f>VLOOKUP($A41,'[1]Exposure Characteristics'!$A$2:$BG$19217,5,FALSE)</f>
        <v>AZ</v>
      </c>
      <c r="C41" t="str">
        <f>VLOOKUP($A41,'[1]Exposure Characteristics'!$A$2:$BG$19217,8,FALSE)</f>
        <v>Yuma</v>
      </c>
      <c r="D41" t="str">
        <f>VLOOKUP($A41,'[1]Exposure Characteristics'!$A$2:$BG$19217,6,FALSE)</f>
        <v>11280 S Maria Rosa Dr</v>
      </c>
      <c r="E41" t="str">
        <f>VLOOKUP($A41,'[1]Exposure Characteristics'!$A$2:$BG$19217,13,FALSE)</f>
        <v>Owner</v>
      </c>
      <c r="F41" t="str">
        <f>VLOOKUP($A41,'[1]Exposure Characteristics'!$A$2:$BG$19217,15,FALSE)</f>
        <v>Comprehensive</v>
      </c>
      <c r="G41" t="str">
        <f>VLOOKUP($A41,'[1]Exposure Characteristics'!$A$2:$BG$19217,20,FALSE)</f>
        <v>Park Model</v>
      </c>
      <c r="H41" t="str">
        <f>VLOOKUP($A41,'[1]Exposure Characteristics'!$A$2:$BG$19217,21,FALSE)</f>
        <v>Hip</v>
      </c>
      <c r="I41" t="str">
        <f>VLOOKUP($A41,'[1]Exposure Characteristics'!$A$2:$BG$19217,23,FALSE)</f>
        <v>Fair</v>
      </c>
      <c r="J41">
        <f>VLOOKUP($A41,'[1]Exposure Characteristics'!$A$2:$BG$19217,24,FALSE)</f>
        <v>1984</v>
      </c>
      <c r="K41">
        <f>VLOOKUP($A41,'[1]Exposure Characteristics'!$A$2:$BG$19217,29,FALSE)</f>
        <v>485</v>
      </c>
      <c r="L41">
        <f>VLOOKUP($A41,'[1]Exposure Characteristics'!$A$2:$BG$19217,34,FALSE)</f>
        <v>9101</v>
      </c>
      <c r="M41">
        <f>VLOOKUP($A41,'[1]Exposure Characteristics'!$A$2:$BG$19217,25,FALSE)</f>
        <v>68538</v>
      </c>
      <c r="N41">
        <v>0</v>
      </c>
    </row>
    <row r="42" spans="1:14" x14ac:dyDescent="0.35">
      <c r="A42">
        <v>106924166</v>
      </c>
      <c r="B42" t="str">
        <f>VLOOKUP($A42,'[1]Exposure Characteristics'!$A$2:$BG$19217,5,FALSE)</f>
        <v>AZ</v>
      </c>
      <c r="C42" t="str">
        <f>VLOOKUP($A42,'[1]Exposure Characteristics'!$A$2:$BG$19217,8,FALSE)</f>
        <v>Tucson</v>
      </c>
      <c r="D42" t="str">
        <f>VLOOKUP($A42,'[1]Exposure Characteristics'!$A$2:$BG$19217,6,FALSE)</f>
        <v>6144 E House Rock Ln</v>
      </c>
      <c r="E42" t="str">
        <f>VLOOKUP($A42,'[1]Exposure Characteristics'!$A$2:$BG$19217,13,FALSE)</f>
        <v>Owner</v>
      </c>
      <c r="F42" t="str">
        <f>VLOOKUP($A42,'[1]Exposure Characteristics'!$A$2:$BG$19217,15,FALSE)</f>
        <v>Comprehensive</v>
      </c>
      <c r="G42" t="str">
        <f>VLOOKUP($A42,'[1]Exposure Characteristics'!$A$2:$BG$19217,20,FALSE)</f>
        <v>Double wide</v>
      </c>
      <c r="H42" t="str">
        <f>VLOOKUP($A42,'[1]Exposure Characteristics'!$A$2:$BG$19217,21,FALSE)</f>
        <v>Gable</v>
      </c>
      <c r="I42" t="str">
        <f>VLOOKUP($A42,'[1]Exposure Characteristics'!$A$2:$BG$19217,23,FALSE)</f>
        <v>Good</v>
      </c>
      <c r="J42">
        <f>VLOOKUP($A42,'[1]Exposure Characteristics'!$A$2:$BG$19217,24,FALSE)</f>
        <v>2003</v>
      </c>
      <c r="K42">
        <f>VLOOKUP($A42,'[1]Exposure Characteristics'!$A$2:$BG$19217,29,FALSE)</f>
        <v>1344</v>
      </c>
      <c r="L42">
        <f>VLOOKUP($A42,'[1]Exposure Characteristics'!$A$2:$BG$19217,34,FALSE)</f>
        <v>45706</v>
      </c>
      <c r="M42">
        <f>VLOOKUP($A42,'[1]Exposure Characteristics'!$A$2:$BG$19217,25,FALSE)</f>
        <v>141553</v>
      </c>
      <c r="N42">
        <v>1</v>
      </c>
    </row>
    <row r="43" spans="1:14" x14ac:dyDescent="0.35">
      <c r="A43">
        <v>106964548</v>
      </c>
      <c r="B43" t="str">
        <f>VLOOKUP($A43,'[1]Exposure Characteristics'!$A$2:$BG$19217,5,FALSE)</f>
        <v>AZ</v>
      </c>
      <c r="C43" t="str">
        <f>VLOOKUP($A43,'[1]Exposure Characteristics'!$A$2:$BG$19217,8,FALSE)</f>
        <v>El Mirage</v>
      </c>
      <c r="D43" t="str">
        <f>VLOOKUP($A43,'[1]Exposure Characteristics'!$A$2:$BG$19217,6,FALSE)</f>
        <v>11201 N El Mirage Rd</v>
      </c>
      <c r="E43" t="str">
        <f>VLOOKUP($A43,'[1]Exposure Characteristics'!$A$2:$BG$19217,13,FALSE)</f>
        <v>Seasonal</v>
      </c>
      <c r="F43" t="str">
        <f>VLOOKUP($A43,'[1]Exposure Characteristics'!$A$2:$BG$19217,15,FALSE)</f>
        <v>Comprehensive</v>
      </c>
      <c r="G43" t="str">
        <f>VLOOKUP($A43,'[1]Exposure Characteristics'!$A$2:$BG$19217,20,FALSE)</f>
        <v>Double wide</v>
      </c>
      <c r="H43" t="str">
        <f>VLOOKUP($A43,'[1]Exposure Characteristics'!$A$2:$BG$19217,21,FALSE)</f>
        <v>Gable</v>
      </c>
      <c r="I43" t="str">
        <f>VLOOKUP($A43,'[1]Exposure Characteristics'!$A$2:$BG$19217,23,FALSE)</f>
        <v>Good</v>
      </c>
      <c r="J43">
        <f>VLOOKUP($A43,'[1]Exposure Characteristics'!$A$2:$BG$19217,24,FALSE)</f>
        <v>2006</v>
      </c>
      <c r="K43">
        <f>VLOOKUP($A43,'[1]Exposure Characteristics'!$A$2:$BG$19217,29,FALSE)</f>
        <v>1100</v>
      </c>
      <c r="L43">
        <f>VLOOKUP($A43,'[1]Exposure Characteristics'!$A$2:$BG$19217,34,FALSE)</f>
        <v>37516</v>
      </c>
      <c r="M43">
        <f>VLOOKUP($A43,'[1]Exposure Characteristics'!$A$2:$BG$19217,25,FALSE)</f>
        <v>95597</v>
      </c>
      <c r="N43">
        <v>0</v>
      </c>
    </row>
    <row r="44" spans="1:14" x14ac:dyDescent="0.35">
      <c r="A44">
        <v>106965432</v>
      </c>
      <c r="B44" t="str">
        <f>VLOOKUP($A44,'[1]Exposure Characteristics'!$A$2:$BG$19217,5,FALSE)</f>
        <v>AZ</v>
      </c>
      <c r="C44" t="str">
        <f>VLOOKUP($A44,'[1]Exposure Characteristics'!$A$2:$BG$19217,8,FALSE)</f>
        <v>El Mirage</v>
      </c>
      <c r="D44" t="str">
        <f>VLOOKUP($A44,'[1]Exposure Characteristics'!$A$2:$BG$19217,6,FALSE)</f>
        <v>11201 N El Mirage Rd</v>
      </c>
      <c r="E44" t="str">
        <f>VLOOKUP($A44,'[1]Exposure Characteristics'!$A$2:$BG$19217,13,FALSE)</f>
        <v>Seasonal</v>
      </c>
      <c r="F44" t="str">
        <f>VLOOKUP($A44,'[1]Exposure Characteristics'!$A$2:$BG$19217,15,FALSE)</f>
        <v>Comprehensive</v>
      </c>
      <c r="G44" t="str">
        <f>VLOOKUP($A44,'[1]Exposure Characteristics'!$A$2:$BG$19217,20,FALSE)</f>
        <v>Double wide</v>
      </c>
      <c r="H44" t="str">
        <f>VLOOKUP($A44,'[1]Exposure Characteristics'!$A$2:$BG$19217,21,FALSE)</f>
        <v>Gable</v>
      </c>
      <c r="I44" t="str">
        <f>VLOOKUP($A44,'[1]Exposure Characteristics'!$A$2:$BG$19217,23,FALSE)</f>
        <v>Good</v>
      </c>
      <c r="J44">
        <f>VLOOKUP($A44,'[1]Exposure Characteristics'!$A$2:$BG$19217,24,FALSE)</f>
        <v>2006</v>
      </c>
      <c r="K44">
        <f>VLOOKUP($A44,'[1]Exposure Characteristics'!$A$2:$BG$19217,29,FALSE)</f>
        <v>1100</v>
      </c>
      <c r="L44">
        <f>VLOOKUP($A44,'[1]Exposure Characteristics'!$A$2:$BG$19217,34,FALSE)</f>
        <v>37516</v>
      </c>
      <c r="M44">
        <f>VLOOKUP($A44,'[1]Exposure Characteristics'!$A$2:$BG$19217,25,FALSE)</f>
        <v>95597</v>
      </c>
      <c r="N44">
        <v>0</v>
      </c>
    </row>
    <row r="45" spans="1:14" x14ac:dyDescent="0.35">
      <c r="A45">
        <v>106966842</v>
      </c>
      <c r="B45" t="str">
        <f>VLOOKUP($A45,'[1]Exposure Characteristics'!$A$2:$BG$19217,5,FALSE)</f>
        <v>AZ</v>
      </c>
      <c r="C45" t="str">
        <f>VLOOKUP($A45,'[1]Exposure Characteristics'!$A$2:$BG$19217,8,FALSE)</f>
        <v>El Mirage</v>
      </c>
      <c r="D45" t="str">
        <f>VLOOKUP($A45,'[1]Exposure Characteristics'!$A$2:$BG$19217,6,FALSE)</f>
        <v>11201 N El Mirage Rd</v>
      </c>
      <c r="E45" t="str">
        <f>VLOOKUP($A45,'[1]Exposure Characteristics'!$A$2:$BG$19217,13,FALSE)</f>
        <v>Seasonal</v>
      </c>
      <c r="F45" t="str">
        <f>VLOOKUP($A45,'[1]Exposure Characteristics'!$A$2:$BG$19217,15,FALSE)</f>
        <v>Comprehensive</v>
      </c>
      <c r="G45" t="str">
        <f>VLOOKUP($A45,'[1]Exposure Characteristics'!$A$2:$BG$19217,20,FALSE)</f>
        <v>Double wide</v>
      </c>
      <c r="H45" t="str">
        <f>VLOOKUP($A45,'[1]Exposure Characteristics'!$A$2:$BG$19217,21,FALSE)</f>
        <v>Gable</v>
      </c>
      <c r="I45" t="str">
        <f>VLOOKUP($A45,'[1]Exposure Characteristics'!$A$2:$BG$19217,23,FALSE)</f>
        <v>Good</v>
      </c>
      <c r="J45">
        <f>VLOOKUP($A45,'[1]Exposure Characteristics'!$A$2:$BG$19217,24,FALSE)</f>
        <v>2006</v>
      </c>
      <c r="K45">
        <f>VLOOKUP($A45,'[1]Exposure Characteristics'!$A$2:$BG$19217,29,FALSE)</f>
        <v>1100</v>
      </c>
      <c r="L45">
        <f>VLOOKUP($A45,'[1]Exposure Characteristics'!$A$2:$BG$19217,34,FALSE)</f>
        <v>51063</v>
      </c>
      <c r="M45">
        <f>VLOOKUP($A45,'[1]Exposure Characteristics'!$A$2:$BG$19217,25,FALSE)</f>
        <v>136728</v>
      </c>
      <c r="N45">
        <v>0</v>
      </c>
    </row>
    <row r="46" spans="1:14" x14ac:dyDescent="0.35">
      <c r="A46">
        <v>106997692</v>
      </c>
      <c r="B46" t="str">
        <f>VLOOKUP($A46,'[1]Exposure Characteristics'!$A$2:$BG$19217,5,FALSE)</f>
        <v>TX</v>
      </c>
      <c r="C46" t="str">
        <f>VLOOKUP($A46,'[1]Exposure Characteristics'!$A$2:$BG$19217,8,FALSE)</f>
        <v>Del Valle</v>
      </c>
      <c r="D46" t="str">
        <f>VLOOKUP($A46,'[1]Exposure Characteristics'!$A$2:$BG$19217,6,FALSE)</f>
        <v>14302 Plover Place</v>
      </c>
      <c r="E46" t="str">
        <f>VLOOKUP($A46,'[1]Exposure Characteristics'!$A$2:$BG$19217,13,FALSE)</f>
        <v>Owner</v>
      </c>
      <c r="F46" t="str">
        <f>VLOOKUP($A46,'[1]Exposure Characteristics'!$A$2:$BG$19217,15,FALSE)</f>
        <v>Comprehensive</v>
      </c>
      <c r="G46" t="str">
        <f>VLOOKUP($A46,'[1]Exposure Characteristics'!$A$2:$BG$19217,20,FALSE)</f>
        <v>Double wide</v>
      </c>
      <c r="H46" t="str">
        <f>VLOOKUP($A46,'[1]Exposure Characteristics'!$A$2:$BG$19217,21,FALSE)</f>
        <v>Gable</v>
      </c>
      <c r="I46" t="str">
        <f>VLOOKUP($A46,'[1]Exposure Characteristics'!$A$2:$BG$19217,23,FALSE)</f>
        <v>Poor</v>
      </c>
      <c r="J46">
        <f>VLOOKUP($A46,'[1]Exposure Characteristics'!$A$2:$BG$19217,24,FALSE)</f>
        <v>1999</v>
      </c>
      <c r="K46">
        <f>VLOOKUP($A46,'[1]Exposure Characteristics'!$A$2:$BG$19217,29,FALSE)</f>
        <v>1908</v>
      </c>
      <c r="L46">
        <f>VLOOKUP($A46,'[1]Exposure Characteristics'!$A$2:$BG$19217,34,FALSE)</f>
        <v>36536</v>
      </c>
      <c r="M46">
        <f>VLOOKUP($A46,'[1]Exposure Characteristics'!$A$2:$BG$19217,25,FALSE)</f>
        <v>156386</v>
      </c>
      <c r="N46">
        <v>0</v>
      </c>
    </row>
    <row r="47" spans="1:14" x14ac:dyDescent="0.35">
      <c r="A47">
        <v>107032366</v>
      </c>
      <c r="B47" t="str">
        <f>VLOOKUP($A47,'[1]Exposure Characteristics'!$A$2:$BG$19217,5,FALSE)</f>
        <v>TX</v>
      </c>
      <c r="C47" t="str">
        <f>VLOOKUP($A47,'[1]Exposure Characteristics'!$A$2:$BG$19217,8,FALSE)</f>
        <v>Burleson</v>
      </c>
      <c r="D47" t="str">
        <f>VLOOKUP($A47,'[1]Exposure Characteristics'!$A$2:$BG$19217,6,FALSE)</f>
        <v>1800 Oak Grove Rd E</v>
      </c>
      <c r="E47" t="str">
        <f>VLOOKUP($A47,'[1]Exposure Characteristics'!$A$2:$BG$19217,13,FALSE)</f>
        <v>Owner</v>
      </c>
      <c r="F47" t="str">
        <f>VLOOKUP($A47,'[1]Exposure Characteristics'!$A$2:$BG$19217,15,FALSE)</f>
        <v>Comprehensive</v>
      </c>
      <c r="G47" t="str">
        <f>VLOOKUP($A47,'[1]Exposure Characteristics'!$A$2:$BG$19217,20,FALSE)</f>
        <v>Double wide</v>
      </c>
      <c r="H47" t="str">
        <f>VLOOKUP($A47,'[1]Exposure Characteristics'!$A$2:$BG$19217,21,FALSE)</f>
        <v>Gable</v>
      </c>
      <c r="I47" t="str">
        <f>VLOOKUP($A47,'[1]Exposure Characteristics'!$A$2:$BG$19217,23,FALSE)</f>
        <v>Unknown</v>
      </c>
      <c r="J47">
        <f>VLOOKUP($A47,'[1]Exposure Characteristics'!$A$2:$BG$19217,24,FALSE)</f>
        <v>2023</v>
      </c>
      <c r="K47">
        <f>VLOOKUP($A47,'[1]Exposure Characteristics'!$A$2:$BG$19217,29,FALSE)</f>
        <v>1800</v>
      </c>
      <c r="L47">
        <f>VLOOKUP($A47,'[1]Exposure Characteristics'!$A$2:$BG$19217,34,FALSE)</f>
        <v>96333</v>
      </c>
      <c r="M47">
        <f>VLOOKUP($A47,'[1]Exposure Characteristics'!$A$2:$BG$19217,25,FALSE)</f>
        <v>147487</v>
      </c>
      <c r="N47">
        <v>0</v>
      </c>
    </row>
    <row r="48" spans="1:14" x14ac:dyDescent="0.35">
      <c r="A48">
        <v>107093648</v>
      </c>
      <c r="B48" t="str">
        <f>VLOOKUP($A48,'[1]Exposure Characteristics'!$A$2:$BG$19217,5,FALSE)</f>
        <v>IN</v>
      </c>
      <c r="C48" t="str">
        <f>VLOOKUP($A48,'[1]Exposure Characteristics'!$A$2:$BG$19217,8,FALSE)</f>
        <v>La Porte</v>
      </c>
      <c r="D48" t="str">
        <f>VLOOKUP($A48,'[1]Exposure Characteristics'!$A$2:$BG$19217,6,FALSE)</f>
        <v>196 Mcclung Rd Lot 96</v>
      </c>
      <c r="E48" t="str">
        <f>VLOOKUP($A48,'[1]Exposure Characteristics'!$A$2:$BG$19217,13,FALSE)</f>
        <v>Owner</v>
      </c>
      <c r="F48" t="str">
        <f>VLOOKUP($A48,'[1]Exposure Characteristics'!$A$2:$BG$19217,15,FALSE)</f>
        <v>Comprehensive</v>
      </c>
      <c r="G48" t="str">
        <f>VLOOKUP($A48,'[1]Exposure Characteristics'!$A$2:$BG$19217,20,FALSE)</f>
        <v>Single wide</v>
      </c>
      <c r="H48" t="str">
        <f>VLOOKUP($A48,'[1]Exposure Characteristics'!$A$2:$BG$19217,21,FALSE)</f>
        <v>Gable</v>
      </c>
      <c r="I48" t="str">
        <f>VLOOKUP($A48,'[1]Exposure Characteristics'!$A$2:$BG$19217,23,FALSE)</f>
        <v>Unknown</v>
      </c>
      <c r="J48">
        <f>VLOOKUP($A48,'[1]Exposure Characteristics'!$A$2:$BG$19217,24,FALSE)</f>
        <v>1996</v>
      </c>
      <c r="K48">
        <f>VLOOKUP($A48,'[1]Exposure Characteristics'!$A$2:$BG$19217,29,FALSE)</f>
        <v>1280</v>
      </c>
      <c r="L48">
        <f>VLOOKUP($A48,'[1]Exposure Characteristics'!$A$2:$BG$19217,34,FALSE)</f>
        <v>18896</v>
      </c>
      <c r="M48">
        <f>VLOOKUP($A48,'[1]Exposure Characteristics'!$A$2:$BG$19217,25,FALSE)</f>
        <v>104611</v>
      </c>
      <c r="N48">
        <v>0</v>
      </c>
    </row>
    <row r="49" spans="1:14" x14ac:dyDescent="0.35">
      <c r="A49">
        <v>107094088</v>
      </c>
      <c r="B49" t="str">
        <f>VLOOKUP($A49,'[1]Exposure Characteristics'!$A$2:$BG$19217,5,FALSE)</f>
        <v>IN</v>
      </c>
      <c r="C49" t="str">
        <f>VLOOKUP($A49,'[1]Exposure Characteristics'!$A$2:$BG$19217,8,FALSE)</f>
        <v>La Porte</v>
      </c>
      <c r="D49" t="str">
        <f>VLOOKUP($A49,'[1]Exposure Characteristics'!$A$2:$BG$19217,6,FALSE)</f>
        <v>196 Mcclung Rd Lot 96</v>
      </c>
      <c r="E49" t="str">
        <f>VLOOKUP($A49,'[1]Exposure Characteristics'!$A$2:$BG$19217,13,FALSE)</f>
        <v>Owner</v>
      </c>
      <c r="F49" t="str">
        <f>VLOOKUP($A49,'[1]Exposure Characteristics'!$A$2:$BG$19217,15,FALSE)</f>
        <v>Comprehensive</v>
      </c>
      <c r="G49" t="str">
        <f>VLOOKUP($A49,'[1]Exposure Characteristics'!$A$2:$BG$19217,20,FALSE)</f>
        <v>Single wide</v>
      </c>
      <c r="H49" t="str">
        <f>VLOOKUP($A49,'[1]Exposure Characteristics'!$A$2:$BG$19217,21,FALSE)</f>
        <v>Gable</v>
      </c>
      <c r="I49" t="str">
        <f>VLOOKUP($A49,'[1]Exposure Characteristics'!$A$2:$BG$19217,23,FALSE)</f>
        <v>Unknown</v>
      </c>
      <c r="J49">
        <f>VLOOKUP($A49,'[1]Exposure Characteristics'!$A$2:$BG$19217,24,FALSE)</f>
        <v>1996</v>
      </c>
      <c r="K49">
        <f>VLOOKUP($A49,'[1]Exposure Characteristics'!$A$2:$BG$19217,29,FALSE)</f>
        <v>1280</v>
      </c>
      <c r="L49">
        <f>VLOOKUP($A49,'[1]Exposure Characteristics'!$A$2:$BG$19217,34,FALSE)</f>
        <v>23168</v>
      </c>
      <c r="M49">
        <f>VLOOKUP($A49,'[1]Exposure Characteristics'!$A$2:$BG$19217,25,FALSE)</f>
        <v>129219</v>
      </c>
      <c r="N49">
        <v>0</v>
      </c>
    </row>
    <row r="50" spans="1:14" x14ac:dyDescent="0.35">
      <c r="A50">
        <v>107103438</v>
      </c>
      <c r="B50" t="str">
        <f>VLOOKUP($A50,'[1]Exposure Characteristics'!$A$2:$BG$19217,5,FALSE)</f>
        <v>AZ</v>
      </c>
      <c r="C50" t="str">
        <f>VLOOKUP($A50,'[1]Exposure Characteristics'!$A$2:$BG$19217,8,FALSE)</f>
        <v>Mesa</v>
      </c>
      <c r="D50" t="str">
        <f>VLOOKUP($A50,'[1]Exposure Characteristics'!$A$2:$BG$19217,6,FALSE)</f>
        <v>7750 E Broadway Rd</v>
      </c>
      <c r="E50" t="str">
        <f>VLOOKUP($A50,'[1]Exposure Characteristics'!$A$2:$BG$19217,13,FALSE)</f>
        <v>Seasonal</v>
      </c>
      <c r="F50" t="str">
        <f>VLOOKUP($A50,'[1]Exposure Characteristics'!$A$2:$BG$19217,15,FALSE)</f>
        <v>Comprehensive</v>
      </c>
      <c r="G50" t="str">
        <f>VLOOKUP($A50,'[1]Exposure Characteristics'!$A$2:$BG$19217,20,FALSE)</f>
        <v>Park Model</v>
      </c>
      <c r="H50" t="str">
        <f>VLOOKUP($A50,'[1]Exposure Characteristics'!$A$2:$BG$19217,21,FALSE)</f>
        <v>Hip</v>
      </c>
      <c r="I50" t="str">
        <f>VLOOKUP($A50,'[1]Exposure Characteristics'!$A$2:$BG$19217,23,FALSE)</f>
        <v>Good</v>
      </c>
      <c r="J50">
        <f>VLOOKUP($A50,'[1]Exposure Characteristics'!$A$2:$BG$19217,24,FALSE)</f>
        <v>1990</v>
      </c>
      <c r="K50">
        <f>VLOOKUP($A50,'[1]Exposure Characteristics'!$A$2:$BG$19217,29,FALSE)</f>
        <v>420</v>
      </c>
      <c r="L50">
        <f>VLOOKUP($A50,'[1]Exposure Characteristics'!$A$2:$BG$19217,34,FALSE)</f>
        <v>7302</v>
      </c>
      <c r="M50">
        <f>VLOOKUP($A50,'[1]Exposure Characteristics'!$A$2:$BG$19217,25,FALSE)</f>
        <v>48725</v>
      </c>
      <c r="N50">
        <v>0</v>
      </c>
    </row>
    <row r="51" spans="1:14" x14ac:dyDescent="0.35">
      <c r="A51">
        <v>107104168</v>
      </c>
      <c r="B51" t="str">
        <f>VLOOKUP($A51,'[1]Exposure Characteristics'!$A$2:$BG$19217,5,FALSE)</f>
        <v>AZ</v>
      </c>
      <c r="C51" t="str">
        <f>VLOOKUP($A51,'[1]Exposure Characteristics'!$A$2:$BG$19217,8,FALSE)</f>
        <v>Mesa</v>
      </c>
      <c r="D51" t="str">
        <f>VLOOKUP($A51,'[1]Exposure Characteristics'!$A$2:$BG$19217,6,FALSE)</f>
        <v>7750 E Broadway Rd</v>
      </c>
      <c r="E51" t="str">
        <f>VLOOKUP($A51,'[1]Exposure Characteristics'!$A$2:$BG$19217,13,FALSE)</f>
        <v>Seasonal</v>
      </c>
      <c r="F51" t="str">
        <f>VLOOKUP($A51,'[1]Exposure Characteristics'!$A$2:$BG$19217,15,FALSE)</f>
        <v>Comprehensive</v>
      </c>
      <c r="G51" t="str">
        <f>VLOOKUP($A51,'[1]Exposure Characteristics'!$A$2:$BG$19217,20,FALSE)</f>
        <v>Park Model</v>
      </c>
      <c r="H51" t="str">
        <f>VLOOKUP($A51,'[1]Exposure Characteristics'!$A$2:$BG$19217,21,FALSE)</f>
        <v>Hip</v>
      </c>
      <c r="I51" t="str">
        <f>VLOOKUP($A51,'[1]Exposure Characteristics'!$A$2:$BG$19217,23,FALSE)</f>
        <v>Good</v>
      </c>
      <c r="J51">
        <f>VLOOKUP($A51,'[1]Exposure Characteristics'!$A$2:$BG$19217,24,FALSE)</f>
        <v>1990</v>
      </c>
      <c r="K51">
        <f>VLOOKUP($A51,'[1]Exposure Characteristics'!$A$2:$BG$19217,29,FALSE)</f>
        <v>420</v>
      </c>
      <c r="L51">
        <f>VLOOKUP($A51,'[1]Exposure Characteristics'!$A$2:$BG$19217,34,FALSE)</f>
        <v>8106</v>
      </c>
      <c r="M51">
        <f>VLOOKUP($A51,'[1]Exposure Characteristics'!$A$2:$BG$19217,25,FALSE)</f>
        <v>59675</v>
      </c>
      <c r="N51">
        <v>0</v>
      </c>
    </row>
    <row r="52" spans="1:14" x14ac:dyDescent="0.35">
      <c r="A52">
        <v>107184134</v>
      </c>
      <c r="B52" t="str">
        <f>VLOOKUP($A52,'[1]Exposure Characteristics'!$A$2:$BG$19217,5,FALSE)</f>
        <v>AZ</v>
      </c>
      <c r="C52" t="str">
        <f>VLOOKUP($A52,'[1]Exposure Characteristics'!$A$2:$BG$19217,8,FALSE)</f>
        <v>Mesa</v>
      </c>
      <c r="D52" t="str">
        <f>VLOOKUP($A52,'[1]Exposure Characteristics'!$A$2:$BG$19217,6,FALSE)</f>
        <v>7750 E Broadway Rd</v>
      </c>
      <c r="E52" t="str">
        <f>VLOOKUP($A52,'[1]Exposure Characteristics'!$A$2:$BG$19217,13,FALSE)</f>
        <v>Seasonal</v>
      </c>
      <c r="F52" t="str">
        <f>VLOOKUP($A52,'[1]Exposure Characteristics'!$A$2:$BG$19217,15,FALSE)</f>
        <v>Comprehensive</v>
      </c>
      <c r="G52" t="str">
        <f>VLOOKUP($A52,'[1]Exposure Characteristics'!$A$2:$BG$19217,20,FALSE)</f>
        <v>Park Model</v>
      </c>
      <c r="H52" t="str">
        <f>VLOOKUP($A52,'[1]Exposure Characteristics'!$A$2:$BG$19217,21,FALSE)</f>
        <v>Hip</v>
      </c>
      <c r="I52" t="str">
        <f>VLOOKUP($A52,'[1]Exposure Characteristics'!$A$2:$BG$19217,23,FALSE)</f>
        <v>Good</v>
      </c>
      <c r="J52">
        <f>VLOOKUP($A52,'[1]Exposure Characteristics'!$A$2:$BG$19217,24,FALSE)</f>
        <v>1990</v>
      </c>
      <c r="K52">
        <f>VLOOKUP($A52,'[1]Exposure Characteristics'!$A$2:$BG$19217,29,FALSE)</f>
        <v>420</v>
      </c>
      <c r="L52">
        <f>VLOOKUP($A52,'[1]Exposure Characteristics'!$A$2:$BG$19217,34,FALSE)</f>
        <v>8106</v>
      </c>
      <c r="M52">
        <f>VLOOKUP($A52,'[1]Exposure Characteristics'!$A$2:$BG$19217,25,FALSE)</f>
        <v>59675</v>
      </c>
      <c r="N52">
        <v>1</v>
      </c>
    </row>
    <row r="53" spans="1:14" x14ac:dyDescent="0.35">
      <c r="A53">
        <v>108629150</v>
      </c>
      <c r="B53" t="str">
        <f>VLOOKUP($A53,'[1]Exposure Characteristics'!$A$2:$BG$19217,5,FALSE)</f>
        <v>TX</v>
      </c>
      <c r="C53" t="str">
        <f>VLOOKUP($A53,'[1]Exposure Characteristics'!$A$2:$BG$19217,8,FALSE)</f>
        <v>South Mountain</v>
      </c>
      <c r="D53" t="str">
        <f>VLOOKUP($A53,'[1]Exposure Characteristics'!$A$2:$BG$19217,6,FALSE)</f>
        <v>805 Barton Ln</v>
      </c>
      <c r="E53" t="str">
        <f>VLOOKUP($A53,'[1]Exposure Characteristics'!$A$2:$BG$19217,13,FALSE)</f>
        <v>Owner</v>
      </c>
      <c r="F53" t="str">
        <f>VLOOKUP($A53,'[1]Exposure Characteristics'!$A$2:$BG$19217,15,FALSE)</f>
        <v>Comprehensive</v>
      </c>
      <c r="G53" t="str">
        <f>VLOOKUP($A53,'[1]Exposure Characteristics'!$A$2:$BG$19217,20,FALSE)</f>
        <v>Double wide</v>
      </c>
      <c r="H53" t="str">
        <f>VLOOKUP($A53,'[1]Exposure Characteristics'!$A$2:$BG$19217,21,FALSE)</f>
        <v>Gable</v>
      </c>
      <c r="I53" t="str">
        <f>VLOOKUP($A53,'[1]Exposure Characteristics'!$A$2:$BG$19217,23,FALSE)</f>
        <v>Unknown</v>
      </c>
      <c r="J53">
        <f>VLOOKUP($A53,'[1]Exposure Characteristics'!$A$2:$BG$19217,24,FALSE)</f>
        <v>2023</v>
      </c>
      <c r="K53">
        <f>VLOOKUP($A53,'[1]Exposure Characteristics'!$A$2:$BG$19217,29,FALSE)</f>
        <v>1709</v>
      </c>
      <c r="L53">
        <f>VLOOKUP($A53,'[1]Exposure Characteristics'!$A$2:$BG$19217,34,FALSE)</f>
        <v>91331</v>
      </c>
      <c r="M53">
        <f>VLOOKUP($A53,'[1]Exposure Characteristics'!$A$2:$BG$19217,25,FALSE)</f>
        <v>139958</v>
      </c>
      <c r="N53">
        <v>1</v>
      </c>
    </row>
    <row r="54" spans="1:14" x14ac:dyDescent="0.35">
      <c r="A54">
        <v>107243926</v>
      </c>
      <c r="B54" t="str">
        <f>VLOOKUP($A54,'[1]Exposure Characteristics'!$A$2:$BG$19217,5,FALSE)</f>
        <v>AZ</v>
      </c>
      <c r="C54" t="str">
        <f>VLOOKUP($A54,'[1]Exposure Characteristics'!$A$2:$BG$19217,8,FALSE)</f>
        <v>Mesa</v>
      </c>
      <c r="D54" t="str">
        <f>VLOOKUP($A54,'[1]Exposure Characteristics'!$A$2:$BG$19217,6,FALSE)</f>
        <v>3300 E Broadway Rd</v>
      </c>
      <c r="E54" t="str">
        <f>VLOOKUP($A54,'[1]Exposure Characteristics'!$A$2:$BG$19217,13,FALSE)</f>
        <v>Owner</v>
      </c>
      <c r="F54" t="str">
        <f>VLOOKUP($A54,'[1]Exposure Characteristics'!$A$2:$BG$19217,15,FALSE)</f>
        <v>Comprehensive</v>
      </c>
      <c r="G54" t="str">
        <f>VLOOKUP($A54,'[1]Exposure Characteristics'!$A$2:$BG$19217,20,FALSE)</f>
        <v>Single wide</v>
      </c>
      <c r="H54" t="str">
        <f>VLOOKUP($A54,'[1]Exposure Characteristics'!$A$2:$BG$19217,21,FALSE)</f>
        <v>Gable</v>
      </c>
      <c r="I54" t="str">
        <f>VLOOKUP($A54,'[1]Exposure Characteristics'!$A$2:$BG$19217,23,FALSE)</f>
        <v>Unknown</v>
      </c>
      <c r="J54">
        <f>VLOOKUP($A54,'[1]Exposure Characteristics'!$A$2:$BG$19217,24,FALSE)</f>
        <v>1997</v>
      </c>
      <c r="K54">
        <f>VLOOKUP($A54,'[1]Exposure Characteristics'!$A$2:$BG$19217,29,FALSE)</f>
        <v>1120</v>
      </c>
      <c r="L54">
        <f>VLOOKUP($A54,'[1]Exposure Characteristics'!$A$2:$BG$19217,34,FALSE)</f>
        <v>21818</v>
      </c>
      <c r="M54">
        <f>VLOOKUP($A54,'[1]Exposure Characteristics'!$A$2:$BG$19217,25,FALSE)</f>
        <v>112336</v>
      </c>
      <c r="N54">
        <v>1</v>
      </c>
    </row>
    <row r="55" spans="1:14" x14ac:dyDescent="0.35">
      <c r="A55">
        <v>107246008</v>
      </c>
      <c r="B55" t="str">
        <f>VLOOKUP($A55,'[1]Exposure Characteristics'!$A$2:$BG$19217,5,FALSE)</f>
        <v>AZ</v>
      </c>
      <c r="C55" t="str">
        <f>VLOOKUP($A55,'[1]Exposure Characteristics'!$A$2:$BG$19217,8,FALSE)</f>
        <v>Flagstaff</v>
      </c>
      <c r="D55" t="str">
        <f>VLOOKUP($A55,'[1]Exposure Characteristics'!$A$2:$BG$19217,6,FALSE)</f>
        <v>2002 S Southern Pacific St</v>
      </c>
      <c r="E55" t="str">
        <f>VLOOKUP($A55,'[1]Exposure Characteristics'!$A$2:$BG$19217,13,FALSE)</f>
        <v>Owner</v>
      </c>
      <c r="F55" t="str">
        <f>VLOOKUP($A55,'[1]Exposure Characteristics'!$A$2:$BG$19217,15,FALSE)</f>
        <v>Comprehensive</v>
      </c>
      <c r="G55" t="str">
        <f>VLOOKUP($A55,'[1]Exposure Characteristics'!$A$2:$BG$19217,20,FALSE)</f>
        <v>Double wide</v>
      </c>
      <c r="H55" t="str">
        <f>VLOOKUP($A55,'[1]Exposure Characteristics'!$A$2:$BG$19217,21,FALSE)</f>
        <v>Gable</v>
      </c>
      <c r="I55" t="str">
        <f>VLOOKUP($A55,'[1]Exposure Characteristics'!$A$2:$BG$19217,23,FALSE)</f>
        <v>Fair</v>
      </c>
      <c r="J55">
        <f>VLOOKUP($A55,'[1]Exposure Characteristics'!$A$2:$BG$19217,24,FALSE)</f>
        <v>2004</v>
      </c>
      <c r="K55">
        <f>VLOOKUP($A55,'[1]Exposure Characteristics'!$A$2:$BG$19217,29,FALSE)</f>
        <v>1752</v>
      </c>
      <c r="L55">
        <f>VLOOKUP($A55,'[1]Exposure Characteristics'!$A$2:$BG$19217,34,FALSE)</f>
        <v>62160</v>
      </c>
      <c r="M55">
        <f>VLOOKUP($A55,'[1]Exposure Characteristics'!$A$2:$BG$19217,25,FALSE)</f>
        <v>183706</v>
      </c>
      <c r="N55">
        <v>0</v>
      </c>
    </row>
    <row r="56" spans="1:14" x14ac:dyDescent="0.35">
      <c r="A56">
        <v>107268180</v>
      </c>
      <c r="B56" t="str">
        <f>VLOOKUP($A56,'[1]Exposure Characteristics'!$A$2:$BG$19217,5,FALSE)</f>
        <v>AZ</v>
      </c>
      <c r="C56" t="str">
        <f>VLOOKUP($A56,'[1]Exposure Characteristics'!$A$2:$BG$19217,8,FALSE)</f>
        <v>Flagstaff</v>
      </c>
      <c r="D56" t="str">
        <f>VLOOKUP($A56,'[1]Exposure Characteristics'!$A$2:$BG$19217,6,FALSE)</f>
        <v>2002 S Southern Pacific St</v>
      </c>
      <c r="E56" t="str">
        <f>VLOOKUP($A56,'[1]Exposure Characteristics'!$A$2:$BG$19217,13,FALSE)</f>
        <v>Owner</v>
      </c>
      <c r="F56" t="str">
        <f>VLOOKUP($A56,'[1]Exposure Characteristics'!$A$2:$BG$19217,15,FALSE)</f>
        <v>Comprehensive</v>
      </c>
      <c r="G56" t="str">
        <f>VLOOKUP($A56,'[1]Exposure Characteristics'!$A$2:$BG$19217,20,FALSE)</f>
        <v>Double wide</v>
      </c>
      <c r="H56" t="str">
        <f>VLOOKUP($A56,'[1]Exposure Characteristics'!$A$2:$BG$19217,21,FALSE)</f>
        <v>Gable</v>
      </c>
      <c r="I56" t="str">
        <f>VLOOKUP($A56,'[1]Exposure Characteristics'!$A$2:$BG$19217,23,FALSE)</f>
        <v>Fair</v>
      </c>
      <c r="J56">
        <f>VLOOKUP($A56,'[1]Exposure Characteristics'!$A$2:$BG$19217,24,FALSE)</f>
        <v>2004</v>
      </c>
      <c r="K56">
        <f>VLOOKUP($A56,'[1]Exposure Characteristics'!$A$2:$BG$19217,29,FALSE)</f>
        <v>1752</v>
      </c>
      <c r="L56">
        <f>VLOOKUP($A56,'[1]Exposure Characteristics'!$A$2:$BG$19217,34,FALSE)</f>
        <v>62160</v>
      </c>
      <c r="M56">
        <f>VLOOKUP($A56,'[1]Exposure Characteristics'!$A$2:$BG$19217,25,FALSE)</f>
        <v>183706</v>
      </c>
      <c r="N56">
        <v>0</v>
      </c>
    </row>
    <row r="57" spans="1:14" x14ac:dyDescent="0.35">
      <c r="A57">
        <v>107278690</v>
      </c>
      <c r="B57" t="str">
        <f>VLOOKUP($A57,'[1]Exposure Characteristics'!$A$2:$BG$19217,5,FALSE)</f>
        <v>TX</v>
      </c>
      <c r="C57" t="str">
        <f>VLOOKUP($A57,'[1]Exposure Characteristics'!$A$2:$BG$19217,8,FALSE)</f>
        <v>Saint Hedwig</v>
      </c>
      <c r="D57" t="str">
        <f>VLOOKUP($A57,'[1]Exposure Characteristics'!$A$2:$BG$19217,6,FALSE)</f>
        <v>17219 Mergele Rd</v>
      </c>
      <c r="E57" t="str">
        <f>VLOOKUP($A57,'[1]Exposure Characteristics'!$A$2:$BG$19217,13,FALSE)</f>
        <v>Owner</v>
      </c>
      <c r="F57" t="str">
        <f>VLOOKUP($A57,'[1]Exposure Characteristics'!$A$2:$BG$19217,15,FALSE)</f>
        <v>Comprehensive</v>
      </c>
      <c r="G57" t="str">
        <f>VLOOKUP($A57,'[1]Exposure Characteristics'!$A$2:$BG$19217,20,FALSE)</f>
        <v>Single wide</v>
      </c>
      <c r="H57" t="str">
        <f>VLOOKUP($A57,'[1]Exposure Characteristics'!$A$2:$BG$19217,21,FALSE)</f>
        <v>Gable</v>
      </c>
      <c r="I57" t="str">
        <f>VLOOKUP($A57,'[1]Exposure Characteristics'!$A$2:$BG$19217,23,FALSE)</f>
        <v>Fair</v>
      </c>
      <c r="J57">
        <f>VLOOKUP($A57,'[1]Exposure Characteristics'!$A$2:$BG$19217,24,FALSE)</f>
        <v>1986</v>
      </c>
      <c r="K57">
        <f>VLOOKUP($A57,'[1]Exposure Characteristics'!$A$2:$BG$19217,29,FALSE)</f>
        <v>1408</v>
      </c>
      <c r="L57">
        <f>VLOOKUP($A57,'[1]Exposure Characteristics'!$A$2:$BG$19217,34,FALSE)</f>
        <v>17968</v>
      </c>
      <c r="M57">
        <f>VLOOKUP($A57,'[1]Exposure Characteristics'!$A$2:$BG$19217,25,FALSE)</f>
        <v>111232</v>
      </c>
      <c r="N57">
        <v>0</v>
      </c>
    </row>
    <row r="58" spans="1:14" x14ac:dyDescent="0.35">
      <c r="A58">
        <v>107308034</v>
      </c>
      <c r="B58" t="str">
        <f>VLOOKUP($A58,'[1]Exposure Characteristics'!$A$2:$BG$19217,5,FALSE)</f>
        <v>AZ</v>
      </c>
      <c r="C58" t="str">
        <f>VLOOKUP($A58,'[1]Exposure Characteristics'!$A$2:$BG$19217,8,FALSE)</f>
        <v>Tucson</v>
      </c>
      <c r="D58" t="str">
        <f>VLOOKUP($A58,'[1]Exposure Characteristics'!$A$2:$BG$19217,6,FALSE)</f>
        <v>3411 S Camino SEco</v>
      </c>
      <c r="E58" t="str">
        <f>VLOOKUP($A58,'[1]Exposure Characteristics'!$A$2:$BG$19217,13,FALSE)</f>
        <v>Owner</v>
      </c>
      <c r="F58" t="str">
        <f>VLOOKUP($A58,'[1]Exposure Characteristics'!$A$2:$BG$19217,15,FALSE)</f>
        <v>Comprehensive</v>
      </c>
      <c r="G58" t="str">
        <f>VLOOKUP($A58,'[1]Exposure Characteristics'!$A$2:$BG$19217,20,FALSE)</f>
        <v>Double wide</v>
      </c>
      <c r="H58" t="str">
        <f>VLOOKUP($A58,'[1]Exposure Characteristics'!$A$2:$BG$19217,21,FALSE)</f>
        <v>Flat</v>
      </c>
      <c r="I58" t="str">
        <f>VLOOKUP($A58,'[1]Exposure Characteristics'!$A$2:$BG$19217,23,FALSE)</f>
        <v>Unknown</v>
      </c>
      <c r="J58">
        <f>VLOOKUP($A58,'[1]Exposure Characteristics'!$A$2:$BG$19217,24,FALSE)</f>
        <v>1971</v>
      </c>
      <c r="K58">
        <f>VLOOKUP($A58,'[1]Exposure Characteristics'!$A$2:$BG$19217,29,FALSE)</f>
        <v>880</v>
      </c>
      <c r="L58">
        <f>VLOOKUP($A58,'[1]Exposure Characteristics'!$A$2:$BG$19217,34,FALSE)</f>
        <v>14425</v>
      </c>
      <c r="M58">
        <f>VLOOKUP($A58,'[1]Exposure Characteristics'!$A$2:$BG$19217,25,FALSE)</f>
        <v>76096</v>
      </c>
      <c r="N58">
        <v>0</v>
      </c>
    </row>
    <row r="59" spans="1:14" x14ac:dyDescent="0.35">
      <c r="A59">
        <v>107308586</v>
      </c>
      <c r="B59" t="str">
        <f>VLOOKUP($A59,'[1]Exposure Characteristics'!$A$2:$BG$19217,5,FALSE)</f>
        <v>AZ</v>
      </c>
      <c r="C59" t="str">
        <f>VLOOKUP($A59,'[1]Exposure Characteristics'!$A$2:$BG$19217,8,FALSE)</f>
        <v>Tucson</v>
      </c>
      <c r="D59" t="str">
        <f>VLOOKUP($A59,'[1]Exposure Characteristics'!$A$2:$BG$19217,6,FALSE)</f>
        <v>3411 S Camino SEco</v>
      </c>
      <c r="E59" t="str">
        <f>VLOOKUP($A59,'[1]Exposure Characteristics'!$A$2:$BG$19217,13,FALSE)</f>
        <v>Owner</v>
      </c>
      <c r="F59" t="str">
        <f>VLOOKUP($A59,'[1]Exposure Characteristics'!$A$2:$BG$19217,15,FALSE)</f>
        <v>Comprehensive</v>
      </c>
      <c r="G59" t="str">
        <f>VLOOKUP($A59,'[1]Exposure Characteristics'!$A$2:$BG$19217,20,FALSE)</f>
        <v>Double wide</v>
      </c>
      <c r="H59" t="str">
        <f>VLOOKUP($A59,'[1]Exposure Characteristics'!$A$2:$BG$19217,21,FALSE)</f>
        <v>Flat</v>
      </c>
      <c r="I59" t="str">
        <f>VLOOKUP($A59,'[1]Exposure Characteristics'!$A$2:$BG$19217,23,FALSE)</f>
        <v>Unknown</v>
      </c>
      <c r="J59">
        <f>VLOOKUP($A59,'[1]Exposure Characteristics'!$A$2:$BG$19217,24,FALSE)</f>
        <v>1971</v>
      </c>
      <c r="K59">
        <f>VLOOKUP($A59,'[1]Exposure Characteristics'!$A$2:$BG$19217,29,FALSE)</f>
        <v>800</v>
      </c>
      <c r="L59">
        <f>VLOOKUP($A59,'[1]Exposure Characteristics'!$A$2:$BG$19217,34,FALSE)</f>
        <v>13218</v>
      </c>
      <c r="M59">
        <f>VLOOKUP($A59,'[1]Exposure Characteristics'!$A$2:$BG$19217,25,FALSE)</f>
        <v>69331</v>
      </c>
      <c r="N59">
        <v>0</v>
      </c>
    </row>
    <row r="60" spans="1:14" x14ac:dyDescent="0.35">
      <c r="A60">
        <v>107312430</v>
      </c>
      <c r="B60" t="str">
        <f>VLOOKUP($A60,'[1]Exposure Characteristics'!$A$2:$BG$19217,5,FALSE)</f>
        <v>IL</v>
      </c>
      <c r="C60" t="str">
        <f>VLOOKUP($A60,'[1]Exposure Characteristics'!$A$2:$BG$19217,8,FALSE)</f>
        <v>Belleville</v>
      </c>
      <c r="D60" t="str">
        <f>VLOOKUP($A60,'[1]Exposure Characteristics'!$A$2:$BG$19217,6,FALSE)</f>
        <v>2122 Centreville Ave</v>
      </c>
      <c r="E60" t="str">
        <f>VLOOKUP($A60,'[1]Exposure Characteristics'!$A$2:$BG$19217,13,FALSE)</f>
        <v>Owner</v>
      </c>
      <c r="F60" t="str">
        <f>VLOOKUP($A60,'[1]Exposure Characteristics'!$A$2:$BG$19217,15,FALSE)</f>
        <v>Comprehensive</v>
      </c>
      <c r="G60" t="str">
        <f>VLOOKUP($A60,'[1]Exposure Characteristics'!$A$2:$BG$19217,20,FALSE)</f>
        <v>Double wide</v>
      </c>
      <c r="H60" t="str">
        <f>VLOOKUP($A60,'[1]Exposure Characteristics'!$A$2:$BG$19217,21,FALSE)</f>
        <v>Gable</v>
      </c>
      <c r="I60" t="str">
        <f>VLOOKUP($A60,'[1]Exposure Characteristics'!$A$2:$BG$19217,23,FALSE)</f>
        <v>Fair</v>
      </c>
      <c r="J60">
        <f>VLOOKUP($A60,'[1]Exposure Characteristics'!$A$2:$BG$19217,24,FALSE)</f>
        <v>1990</v>
      </c>
      <c r="K60">
        <f>VLOOKUP($A60,'[1]Exposure Characteristics'!$A$2:$BG$19217,29,FALSE)</f>
        <v>1440</v>
      </c>
      <c r="L60">
        <f>VLOOKUP($A60,'[1]Exposure Characteristics'!$A$2:$BG$19217,34,FALSE)</f>
        <v>26778</v>
      </c>
      <c r="M60">
        <f>VLOOKUP($A60,'[1]Exposure Characteristics'!$A$2:$BG$19217,25,FALSE)</f>
        <v>149527</v>
      </c>
      <c r="N60">
        <v>1</v>
      </c>
    </row>
    <row r="61" spans="1:14" x14ac:dyDescent="0.35">
      <c r="A61">
        <v>107324118</v>
      </c>
      <c r="B61" t="str">
        <f>VLOOKUP($A61,'[1]Exposure Characteristics'!$A$2:$BG$19217,5,FALSE)</f>
        <v>AZ</v>
      </c>
      <c r="C61" t="str">
        <f>VLOOKUP($A61,'[1]Exposure Characteristics'!$A$2:$BG$19217,8,FALSE)</f>
        <v>Tucson</v>
      </c>
      <c r="D61" t="str">
        <f>VLOOKUP($A61,'[1]Exposure Characteristics'!$A$2:$BG$19217,6,FALSE)</f>
        <v>3411 S Camino SEco</v>
      </c>
      <c r="E61" t="str">
        <f>VLOOKUP($A61,'[1]Exposure Characteristics'!$A$2:$BG$19217,13,FALSE)</f>
        <v>Owner</v>
      </c>
      <c r="F61" t="str">
        <f>VLOOKUP($A61,'[1]Exposure Characteristics'!$A$2:$BG$19217,15,FALSE)</f>
        <v>Comprehensive</v>
      </c>
      <c r="G61" t="str">
        <f>VLOOKUP($A61,'[1]Exposure Characteristics'!$A$2:$BG$19217,20,FALSE)</f>
        <v>Double wide</v>
      </c>
      <c r="H61" t="str">
        <f>VLOOKUP($A61,'[1]Exposure Characteristics'!$A$2:$BG$19217,21,FALSE)</f>
        <v>Flat</v>
      </c>
      <c r="I61" t="str">
        <f>VLOOKUP($A61,'[1]Exposure Characteristics'!$A$2:$BG$19217,23,FALSE)</f>
        <v>Unknown</v>
      </c>
      <c r="J61">
        <f>VLOOKUP($A61,'[1]Exposure Characteristics'!$A$2:$BG$19217,24,FALSE)</f>
        <v>1971</v>
      </c>
      <c r="K61">
        <f>VLOOKUP($A61,'[1]Exposure Characteristics'!$A$2:$BG$19217,29,FALSE)</f>
        <v>800</v>
      </c>
      <c r="L61">
        <f>VLOOKUP($A61,'[1]Exposure Characteristics'!$A$2:$BG$19217,34,FALSE)</f>
        <v>13218</v>
      </c>
      <c r="M61">
        <f>VLOOKUP($A61,'[1]Exposure Characteristics'!$A$2:$BG$19217,25,FALSE)</f>
        <v>69331</v>
      </c>
      <c r="N61">
        <v>0</v>
      </c>
    </row>
    <row r="62" spans="1:14" x14ac:dyDescent="0.35">
      <c r="A62">
        <v>107328416</v>
      </c>
      <c r="B62" t="str">
        <f>VLOOKUP($A62,'[1]Exposure Characteristics'!$A$2:$BG$19217,5,FALSE)</f>
        <v>TX</v>
      </c>
      <c r="C62" t="str">
        <f>VLOOKUP($A62,'[1]Exposure Characteristics'!$A$2:$BG$19217,8,FALSE)</f>
        <v>Odessa</v>
      </c>
      <c r="D62" t="str">
        <f>VLOOKUP($A62,'[1]Exposure Characteristics'!$A$2:$BG$19217,6,FALSE)</f>
        <v>7402 W Mockingbird Ln</v>
      </c>
      <c r="E62" t="str">
        <f>VLOOKUP($A62,'[1]Exposure Characteristics'!$A$2:$BG$19217,13,FALSE)</f>
        <v>Owner</v>
      </c>
      <c r="F62" t="str">
        <f>VLOOKUP($A62,'[1]Exposure Characteristics'!$A$2:$BG$19217,15,FALSE)</f>
        <v>Comprehensive</v>
      </c>
      <c r="G62" t="str">
        <f>VLOOKUP($A62,'[1]Exposure Characteristics'!$A$2:$BG$19217,20,FALSE)</f>
        <v>Double wide</v>
      </c>
      <c r="H62" t="str">
        <f>VLOOKUP($A62,'[1]Exposure Characteristics'!$A$2:$BG$19217,21,FALSE)</f>
        <v>Gable</v>
      </c>
      <c r="I62" t="str">
        <f>VLOOKUP($A62,'[1]Exposure Characteristics'!$A$2:$BG$19217,23,FALSE)</f>
        <v>Fair</v>
      </c>
      <c r="J62">
        <f>VLOOKUP($A62,'[1]Exposure Characteristics'!$A$2:$BG$19217,24,FALSE)</f>
        <v>2013</v>
      </c>
      <c r="K62">
        <f>VLOOKUP($A62,'[1]Exposure Characteristics'!$A$2:$BG$19217,29,FALSE)</f>
        <v>1680</v>
      </c>
      <c r="L62">
        <f>VLOOKUP($A62,'[1]Exposure Characteristics'!$A$2:$BG$19217,34,FALSE)</f>
        <v>86938</v>
      </c>
      <c r="M62">
        <f>VLOOKUP($A62,'[1]Exposure Characteristics'!$A$2:$BG$19217,25,FALSE)</f>
        <v>174599</v>
      </c>
      <c r="N62">
        <v>0</v>
      </c>
    </row>
    <row r="63" spans="1:14" x14ac:dyDescent="0.35">
      <c r="A63">
        <v>107348000</v>
      </c>
      <c r="B63" t="str">
        <f>VLOOKUP($A63,'[1]Exposure Characteristics'!$A$2:$BG$19217,5,FALSE)</f>
        <v>AZ</v>
      </c>
      <c r="C63" t="str">
        <f>VLOOKUP($A63,'[1]Exposure Characteristics'!$A$2:$BG$19217,8,FALSE)</f>
        <v>Tucson</v>
      </c>
      <c r="D63" t="str">
        <f>VLOOKUP($A63,'[1]Exposure Characteristics'!$A$2:$BG$19217,6,FALSE)</f>
        <v>12201 W Picture Rocks Rd</v>
      </c>
      <c r="E63" t="str">
        <f>VLOOKUP($A63,'[1]Exposure Characteristics'!$A$2:$BG$19217,13,FALSE)</f>
        <v>Seasonal</v>
      </c>
      <c r="F63" t="str">
        <f>VLOOKUP($A63,'[1]Exposure Characteristics'!$A$2:$BG$19217,15,FALSE)</f>
        <v>Comprehensive</v>
      </c>
      <c r="G63" t="str">
        <f>VLOOKUP($A63,'[1]Exposure Characteristics'!$A$2:$BG$19217,20,FALSE)</f>
        <v>Double wide</v>
      </c>
      <c r="H63" t="str">
        <f>VLOOKUP($A63,'[1]Exposure Characteristics'!$A$2:$BG$19217,21,FALSE)</f>
        <v>Gable</v>
      </c>
      <c r="I63" t="str">
        <f>VLOOKUP($A63,'[1]Exposure Characteristics'!$A$2:$BG$19217,23,FALSE)</f>
        <v>Fair</v>
      </c>
      <c r="J63">
        <f>VLOOKUP($A63,'[1]Exposure Characteristics'!$A$2:$BG$19217,24,FALSE)</f>
        <v>2004</v>
      </c>
      <c r="K63">
        <f>VLOOKUP($A63,'[1]Exposure Characteristics'!$A$2:$BG$19217,29,FALSE)</f>
        <v>1568</v>
      </c>
      <c r="L63">
        <f>VLOOKUP($A63,'[1]Exposure Characteristics'!$A$2:$BG$19217,34,FALSE)</f>
        <v>46938</v>
      </c>
      <c r="M63">
        <f>VLOOKUP($A63,'[1]Exposure Characteristics'!$A$2:$BG$19217,25,FALSE)</f>
        <v>134917</v>
      </c>
      <c r="N63">
        <v>0</v>
      </c>
    </row>
    <row r="64" spans="1:14" x14ac:dyDescent="0.35">
      <c r="A64">
        <v>107364762</v>
      </c>
      <c r="B64" t="str">
        <f>VLOOKUP($A64,'[1]Exposure Characteristics'!$A$2:$BG$19217,5,FALSE)</f>
        <v>OH</v>
      </c>
      <c r="C64" t="str">
        <f>VLOOKUP($A64,'[1]Exposure Characteristics'!$A$2:$BG$19217,8,FALSE)</f>
        <v>Logan</v>
      </c>
      <c r="D64" t="str">
        <f>VLOOKUP($A64,'[1]Exposure Characteristics'!$A$2:$BG$19217,6,FALSE)</f>
        <v>637 Zanesville Ave</v>
      </c>
      <c r="E64" t="str">
        <f>VLOOKUP($A64,'[1]Exposure Characteristics'!$A$2:$BG$19217,13,FALSE)</f>
        <v>Owner</v>
      </c>
      <c r="F64" t="str">
        <f>VLOOKUP($A64,'[1]Exposure Characteristics'!$A$2:$BG$19217,15,FALSE)</f>
        <v>Comprehensive</v>
      </c>
      <c r="G64" t="str">
        <f>VLOOKUP($A64,'[1]Exposure Characteristics'!$A$2:$BG$19217,20,FALSE)</f>
        <v>Double wide</v>
      </c>
      <c r="H64" t="str">
        <f>VLOOKUP($A64,'[1]Exposure Characteristics'!$A$2:$BG$19217,21,FALSE)</f>
        <v>Gable</v>
      </c>
      <c r="I64" t="str">
        <f>VLOOKUP($A64,'[1]Exposure Characteristics'!$A$2:$BG$19217,23,FALSE)</f>
        <v>Unknown</v>
      </c>
      <c r="J64">
        <f>VLOOKUP($A64,'[1]Exposure Characteristics'!$A$2:$BG$19217,24,FALSE)</f>
        <v>1989</v>
      </c>
      <c r="K64">
        <f>VLOOKUP($A64,'[1]Exposure Characteristics'!$A$2:$BG$19217,29,FALSE)</f>
        <v>1196</v>
      </c>
      <c r="L64">
        <f>VLOOKUP($A64,'[1]Exposure Characteristics'!$A$2:$BG$19217,34,FALSE)</f>
        <v>23728</v>
      </c>
      <c r="M64">
        <f>VLOOKUP($A64,'[1]Exposure Characteristics'!$A$2:$BG$19217,25,FALSE)</f>
        <v>141869</v>
      </c>
      <c r="N64">
        <v>0</v>
      </c>
    </row>
    <row r="65" spans="1:14" x14ac:dyDescent="0.35">
      <c r="A65">
        <v>107368630</v>
      </c>
      <c r="B65" t="str">
        <f>VLOOKUP($A65,'[1]Exposure Characteristics'!$A$2:$BG$19217,5,FALSE)</f>
        <v>MI</v>
      </c>
      <c r="C65" t="str">
        <f>VLOOKUP($A65,'[1]Exposure Characteristics'!$A$2:$BG$19217,8,FALSE)</f>
        <v>Atlanta</v>
      </c>
      <c r="D65" t="str">
        <f>VLOOKUP($A65,'[1]Exposure Characteristics'!$A$2:$BG$19217,6,FALSE)</f>
        <v>9379 E Gaylanta Dr</v>
      </c>
      <c r="E65" t="str">
        <f>VLOOKUP($A65,'[1]Exposure Characteristics'!$A$2:$BG$19217,13,FALSE)</f>
        <v>Owner</v>
      </c>
      <c r="F65" t="str">
        <f>VLOOKUP($A65,'[1]Exposure Characteristics'!$A$2:$BG$19217,15,FALSE)</f>
        <v>Comprehensive</v>
      </c>
      <c r="G65" t="str">
        <f>VLOOKUP($A65,'[1]Exposure Characteristics'!$A$2:$BG$19217,20,FALSE)</f>
        <v>Double wide</v>
      </c>
      <c r="H65" t="str">
        <f>VLOOKUP($A65,'[1]Exposure Characteristics'!$A$2:$BG$19217,21,FALSE)</f>
        <v>Gable</v>
      </c>
      <c r="I65" t="str">
        <f>VLOOKUP($A65,'[1]Exposure Characteristics'!$A$2:$BG$19217,23,FALSE)</f>
        <v>Unknown</v>
      </c>
      <c r="J65">
        <f>VLOOKUP($A65,'[1]Exposure Characteristics'!$A$2:$BG$19217,24,FALSE)</f>
        <v>1994</v>
      </c>
      <c r="K65">
        <f>VLOOKUP($A65,'[1]Exposure Characteristics'!$A$2:$BG$19217,29,FALSE)</f>
        <v>1600</v>
      </c>
      <c r="L65">
        <f>VLOOKUP($A65,'[1]Exposure Characteristics'!$A$2:$BG$19217,34,FALSE)</f>
        <v>30450</v>
      </c>
      <c r="M65">
        <f>VLOOKUP($A65,'[1]Exposure Characteristics'!$A$2:$BG$19217,25,FALSE)</f>
        <v>187456</v>
      </c>
      <c r="N65">
        <v>0</v>
      </c>
    </row>
    <row r="66" spans="1:14" x14ac:dyDescent="0.35">
      <c r="A66">
        <v>107403626</v>
      </c>
      <c r="B66" t="str">
        <f>VLOOKUP($A66,'[1]Exposure Characteristics'!$A$2:$BG$19217,5,FALSE)</f>
        <v>MI</v>
      </c>
      <c r="C66" t="str">
        <f>VLOOKUP($A66,'[1]Exposure Characteristics'!$A$2:$BG$19217,8,FALSE)</f>
        <v>Atlanta</v>
      </c>
      <c r="D66" t="str">
        <f>VLOOKUP($A66,'[1]Exposure Characteristics'!$A$2:$BG$19217,6,FALSE)</f>
        <v>9379 E Gaylanta Dr</v>
      </c>
      <c r="E66" t="str">
        <f>VLOOKUP($A66,'[1]Exposure Characteristics'!$A$2:$BG$19217,13,FALSE)</f>
        <v>Owner</v>
      </c>
      <c r="F66" t="str">
        <f>VLOOKUP($A66,'[1]Exposure Characteristics'!$A$2:$BG$19217,15,FALSE)</f>
        <v>Comprehensive</v>
      </c>
      <c r="G66" t="str">
        <f>VLOOKUP($A66,'[1]Exposure Characteristics'!$A$2:$BG$19217,20,FALSE)</f>
        <v>Double wide</v>
      </c>
      <c r="H66" t="str">
        <f>VLOOKUP($A66,'[1]Exposure Characteristics'!$A$2:$BG$19217,21,FALSE)</f>
        <v>Gable</v>
      </c>
      <c r="I66" t="str">
        <f>VLOOKUP($A66,'[1]Exposure Characteristics'!$A$2:$BG$19217,23,FALSE)</f>
        <v>Unknown</v>
      </c>
      <c r="J66">
        <f>VLOOKUP($A66,'[1]Exposure Characteristics'!$A$2:$BG$19217,24,FALSE)</f>
        <v>1994</v>
      </c>
      <c r="K66">
        <f>VLOOKUP($A66,'[1]Exposure Characteristics'!$A$2:$BG$19217,29,FALSE)</f>
        <v>1600</v>
      </c>
      <c r="L66">
        <f>VLOOKUP($A66,'[1]Exposure Characteristics'!$A$2:$BG$19217,34,FALSE)</f>
        <v>23926</v>
      </c>
      <c r="M66">
        <f>VLOOKUP($A66,'[1]Exposure Characteristics'!$A$2:$BG$19217,25,FALSE)</f>
        <v>133979</v>
      </c>
      <c r="N66">
        <v>1</v>
      </c>
    </row>
    <row r="67" spans="1:14" x14ac:dyDescent="0.35">
      <c r="A67">
        <v>107394590</v>
      </c>
      <c r="B67" t="str">
        <f>VLOOKUP($A67,'[1]Exposure Characteristics'!$A$2:$BG$19217,5,FALSE)</f>
        <v>AZ</v>
      </c>
      <c r="C67" t="str">
        <f>VLOOKUP($A67,'[1]Exposure Characteristics'!$A$2:$BG$19217,8,FALSE)</f>
        <v>Flagstaff</v>
      </c>
      <c r="D67" t="str">
        <f>VLOOKUP($A67,'[1]Exposure Characteristics'!$A$2:$BG$19217,6,FALSE)</f>
        <v>2002 S Southern Pacific St</v>
      </c>
      <c r="E67" t="str">
        <f>VLOOKUP($A67,'[1]Exposure Characteristics'!$A$2:$BG$19217,13,FALSE)</f>
        <v>Owner</v>
      </c>
      <c r="F67" t="str">
        <f>VLOOKUP($A67,'[1]Exposure Characteristics'!$A$2:$BG$19217,15,FALSE)</f>
        <v>Comprehensive</v>
      </c>
      <c r="G67" t="str">
        <f>VLOOKUP($A67,'[1]Exposure Characteristics'!$A$2:$BG$19217,20,FALSE)</f>
        <v>Double wide</v>
      </c>
      <c r="H67" t="str">
        <f>VLOOKUP($A67,'[1]Exposure Characteristics'!$A$2:$BG$19217,21,FALSE)</f>
        <v>Gable</v>
      </c>
      <c r="I67" t="str">
        <f>VLOOKUP($A67,'[1]Exposure Characteristics'!$A$2:$BG$19217,23,FALSE)</f>
        <v>Fair</v>
      </c>
      <c r="J67">
        <f>VLOOKUP($A67,'[1]Exposure Characteristics'!$A$2:$BG$19217,24,FALSE)</f>
        <v>2004</v>
      </c>
      <c r="K67">
        <f>VLOOKUP($A67,'[1]Exposure Characteristics'!$A$2:$BG$19217,29,FALSE)</f>
        <v>1752</v>
      </c>
      <c r="L67">
        <f>VLOOKUP($A67,'[1]Exposure Characteristics'!$A$2:$BG$19217,34,FALSE)</f>
        <v>62160</v>
      </c>
      <c r="M67">
        <f>VLOOKUP($A67,'[1]Exposure Characteristics'!$A$2:$BG$19217,25,FALSE)</f>
        <v>183706</v>
      </c>
      <c r="N67">
        <v>1</v>
      </c>
    </row>
    <row r="68" spans="1:14" x14ac:dyDescent="0.35">
      <c r="A68">
        <v>107411618</v>
      </c>
      <c r="B68" t="str">
        <f>VLOOKUP($A68,'[1]Exposure Characteristics'!$A$2:$BG$19217,5,FALSE)</f>
        <v>TX</v>
      </c>
      <c r="C68" t="str">
        <f>VLOOKUP($A68,'[1]Exposure Characteristics'!$A$2:$BG$19217,8,FALSE)</f>
        <v>Saint Hedwig</v>
      </c>
      <c r="D68" t="str">
        <f>VLOOKUP($A68,'[1]Exposure Characteristics'!$A$2:$BG$19217,6,FALSE)</f>
        <v>17219 Mergele Rd</v>
      </c>
      <c r="E68" t="str">
        <f>VLOOKUP($A68,'[1]Exposure Characteristics'!$A$2:$BG$19217,13,FALSE)</f>
        <v>Owner</v>
      </c>
      <c r="F68" t="str">
        <f>VLOOKUP($A68,'[1]Exposure Characteristics'!$A$2:$BG$19217,15,FALSE)</f>
        <v>Comprehensive</v>
      </c>
      <c r="G68" t="str">
        <f>VLOOKUP($A68,'[1]Exposure Characteristics'!$A$2:$BG$19217,20,FALSE)</f>
        <v>Single wide</v>
      </c>
      <c r="H68" t="str">
        <f>VLOOKUP($A68,'[1]Exposure Characteristics'!$A$2:$BG$19217,21,FALSE)</f>
        <v>Gable</v>
      </c>
      <c r="I68" t="str">
        <f>VLOOKUP($A68,'[1]Exposure Characteristics'!$A$2:$BG$19217,23,FALSE)</f>
        <v>Fair</v>
      </c>
      <c r="J68">
        <f>VLOOKUP($A68,'[1]Exposure Characteristics'!$A$2:$BG$19217,24,FALSE)</f>
        <v>1986</v>
      </c>
      <c r="K68">
        <f>VLOOKUP($A68,'[1]Exposure Characteristics'!$A$2:$BG$19217,29,FALSE)</f>
        <v>1408</v>
      </c>
      <c r="L68">
        <f>VLOOKUP($A68,'[1]Exposure Characteristics'!$A$2:$BG$19217,34,FALSE)</f>
        <v>17968</v>
      </c>
      <c r="M68">
        <f>VLOOKUP($A68,'[1]Exposure Characteristics'!$A$2:$BG$19217,25,FALSE)</f>
        <v>111232</v>
      </c>
      <c r="N68">
        <v>1</v>
      </c>
    </row>
    <row r="69" spans="1:14" x14ac:dyDescent="0.35">
      <c r="A69">
        <v>107626454</v>
      </c>
      <c r="B69" t="str">
        <f>VLOOKUP($A69,'[1]Exposure Characteristics'!$A$2:$BG$19217,5,FALSE)</f>
        <v>AZ</v>
      </c>
      <c r="C69" t="str">
        <f>VLOOKUP($A69,'[1]Exposure Characteristics'!$A$2:$BG$19217,8,FALSE)</f>
        <v>Tucson</v>
      </c>
      <c r="D69" t="str">
        <f>VLOOKUP($A69,'[1]Exposure Characteristics'!$A$2:$BG$19217,6,FALSE)</f>
        <v>3411 S Camino SEco</v>
      </c>
      <c r="E69" t="str">
        <f>VLOOKUP($A69,'[1]Exposure Characteristics'!$A$2:$BG$19217,13,FALSE)</f>
        <v>Owner</v>
      </c>
      <c r="F69" t="str">
        <f>VLOOKUP($A69,'[1]Exposure Characteristics'!$A$2:$BG$19217,15,FALSE)</f>
        <v>Comprehensive</v>
      </c>
      <c r="G69" t="str">
        <f>VLOOKUP($A69,'[1]Exposure Characteristics'!$A$2:$BG$19217,20,FALSE)</f>
        <v>Double wide</v>
      </c>
      <c r="H69" t="str">
        <f>VLOOKUP($A69,'[1]Exposure Characteristics'!$A$2:$BG$19217,21,FALSE)</f>
        <v>Flat</v>
      </c>
      <c r="I69" t="str">
        <f>VLOOKUP($A69,'[1]Exposure Characteristics'!$A$2:$BG$19217,23,FALSE)</f>
        <v>Unknown</v>
      </c>
      <c r="J69">
        <f>VLOOKUP($A69,'[1]Exposure Characteristics'!$A$2:$BG$19217,24,FALSE)</f>
        <v>1971</v>
      </c>
      <c r="K69">
        <f>VLOOKUP($A69,'[1]Exposure Characteristics'!$A$2:$BG$19217,29,FALSE)</f>
        <v>800</v>
      </c>
      <c r="L69">
        <f>VLOOKUP($A69,'[1]Exposure Characteristics'!$A$2:$BG$19217,34,FALSE)</f>
        <v>13218</v>
      </c>
      <c r="M69">
        <f>VLOOKUP($A69,'[1]Exposure Characteristics'!$A$2:$BG$19217,25,FALSE)</f>
        <v>69331</v>
      </c>
      <c r="N69">
        <v>1</v>
      </c>
    </row>
    <row r="70" spans="1:14" x14ac:dyDescent="0.35">
      <c r="A70">
        <v>107443324</v>
      </c>
      <c r="B70" t="str">
        <f>VLOOKUP($A70,'[1]Exposure Characteristics'!$A$2:$BG$19217,5,FALSE)</f>
        <v>AZ</v>
      </c>
      <c r="C70" t="str">
        <f>VLOOKUP($A70,'[1]Exposure Characteristics'!$A$2:$BG$19217,8,FALSE)</f>
        <v>Chandler</v>
      </c>
      <c r="D70" t="str">
        <f>VLOOKUP($A70,'[1]Exposure Characteristics'!$A$2:$BG$19217,6,FALSE)</f>
        <v>15802 S Gilbert Rd Lot 55</v>
      </c>
      <c r="E70" t="str">
        <f>VLOOKUP($A70,'[1]Exposure Characteristics'!$A$2:$BG$19217,13,FALSE)</f>
        <v>Owner</v>
      </c>
      <c r="F70" t="str">
        <f>VLOOKUP($A70,'[1]Exposure Characteristics'!$A$2:$BG$19217,15,FALSE)</f>
        <v>Comprehensive</v>
      </c>
      <c r="G70" t="str">
        <f>VLOOKUP($A70,'[1]Exposure Characteristics'!$A$2:$BG$19217,20,FALSE)</f>
        <v>Single wide</v>
      </c>
      <c r="H70" t="str">
        <f>VLOOKUP($A70,'[1]Exposure Characteristics'!$A$2:$BG$19217,21,FALSE)</f>
        <v>Gable</v>
      </c>
      <c r="I70" t="str">
        <f>VLOOKUP($A70,'[1]Exposure Characteristics'!$A$2:$BG$19217,23,FALSE)</f>
        <v>Fair</v>
      </c>
      <c r="J70">
        <f>VLOOKUP($A70,'[1]Exposure Characteristics'!$A$2:$BG$19217,24,FALSE)</f>
        <v>1970</v>
      </c>
      <c r="K70">
        <f>VLOOKUP($A70,'[1]Exposure Characteristics'!$A$2:$BG$19217,29,FALSE)</f>
        <v>624</v>
      </c>
      <c r="L70">
        <f>VLOOKUP($A70,'[1]Exposure Characteristics'!$A$2:$BG$19217,34,FALSE)</f>
        <v>11496</v>
      </c>
      <c r="M70">
        <f>VLOOKUP($A70,'[1]Exposure Characteristics'!$A$2:$BG$19217,25,FALSE)</f>
        <v>64280</v>
      </c>
      <c r="N70">
        <v>0</v>
      </c>
    </row>
    <row r="71" spans="1:14" x14ac:dyDescent="0.35">
      <c r="A71">
        <v>107444952</v>
      </c>
      <c r="B71" t="str">
        <f>VLOOKUP($A71,'[1]Exposure Characteristics'!$A$2:$BG$19217,5,FALSE)</f>
        <v>AZ</v>
      </c>
      <c r="C71" t="str">
        <f>VLOOKUP($A71,'[1]Exposure Characteristics'!$A$2:$BG$19217,8,FALSE)</f>
        <v>Chandler</v>
      </c>
      <c r="D71" t="str">
        <f>VLOOKUP($A71,'[1]Exposure Characteristics'!$A$2:$BG$19217,6,FALSE)</f>
        <v>15802 S Gilbert Rd Lot 55</v>
      </c>
      <c r="E71" t="str">
        <f>VLOOKUP($A71,'[1]Exposure Characteristics'!$A$2:$BG$19217,13,FALSE)</f>
        <v>Owner</v>
      </c>
      <c r="F71" t="str">
        <f>VLOOKUP($A71,'[1]Exposure Characteristics'!$A$2:$BG$19217,15,FALSE)</f>
        <v>Comprehensive</v>
      </c>
      <c r="G71" t="str">
        <f>VLOOKUP($A71,'[1]Exposure Characteristics'!$A$2:$BG$19217,20,FALSE)</f>
        <v>Single wide</v>
      </c>
      <c r="H71" t="str">
        <f>VLOOKUP($A71,'[1]Exposure Characteristics'!$A$2:$BG$19217,21,FALSE)</f>
        <v>Gable</v>
      </c>
      <c r="I71" t="str">
        <f>VLOOKUP($A71,'[1]Exposure Characteristics'!$A$2:$BG$19217,23,FALSE)</f>
        <v>Fair</v>
      </c>
      <c r="J71">
        <f>VLOOKUP($A71,'[1]Exposure Characteristics'!$A$2:$BG$19217,24,FALSE)</f>
        <v>1970</v>
      </c>
      <c r="K71">
        <f>VLOOKUP($A71,'[1]Exposure Characteristics'!$A$2:$BG$19217,29,FALSE)</f>
        <v>1104</v>
      </c>
      <c r="L71">
        <f>VLOOKUP($A71,'[1]Exposure Characteristics'!$A$2:$BG$19217,34,FALSE)</f>
        <v>18623</v>
      </c>
      <c r="M71">
        <f>VLOOKUP($A71,'[1]Exposure Characteristics'!$A$2:$BG$19217,25,FALSE)</f>
        <v>110636</v>
      </c>
      <c r="N71">
        <v>0</v>
      </c>
    </row>
    <row r="72" spans="1:14" x14ac:dyDescent="0.35">
      <c r="A72">
        <v>107481904</v>
      </c>
      <c r="B72" t="str">
        <f>VLOOKUP($A72,'[1]Exposure Characteristics'!$A$2:$BG$19217,5,FALSE)</f>
        <v>SC</v>
      </c>
      <c r="C72" t="str">
        <f>VLOOKUP($A72,'[1]Exposure Characteristics'!$A$2:$BG$19217,8,FALSE)</f>
        <v>Columbia</v>
      </c>
      <c r="D72" t="str">
        <f>VLOOKUP($A72,'[1]Exposure Characteristics'!$A$2:$BG$19217,6,FALSE)</f>
        <v>2240 Faraway Dr</v>
      </c>
      <c r="E72" t="str">
        <f>VLOOKUP($A72,'[1]Exposure Characteristics'!$A$2:$BG$19217,13,FALSE)</f>
        <v>Owner</v>
      </c>
      <c r="F72" t="str">
        <f>VLOOKUP($A72,'[1]Exposure Characteristics'!$A$2:$BG$19217,15,FALSE)</f>
        <v>Comprehensive</v>
      </c>
      <c r="G72" t="str">
        <f>VLOOKUP($A72,'[1]Exposure Characteristics'!$A$2:$BG$19217,20,FALSE)</f>
        <v>Single wide</v>
      </c>
      <c r="H72" t="str">
        <f>VLOOKUP($A72,'[1]Exposure Characteristics'!$A$2:$BG$19217,21,FALSE)</f>
        <v>Gable</v>
      </c>
      <c r="I72" t="str">
        <f>VLOOKUP($A72,'[1]Exposure Characteristics'!$A$2:$BG$19217,23,FALSE)</f>
        <v>Severe</v>
      </c>
      <c r="J72">
        <f>VLOOKUP($A72,'[1]Exposure Characteristics'!$A$2:$BG$19217,24,FALSE)</f>
        <v>1993</v>
      </c>
      <c r="K72">
        <f>VLOOKUP($A72,'[1]Exposure Characteristics'!$A$2:$BG$19217,29,FALSE)</f>
        <v>1248</v>
      </c>
      <c r="L72">
        <f>VLOOKUP($A72,'[1]Exposure Characteristics'!$A$2:$BG$19217,34,FALSE)</f>
        <v>15348</v>
      </c>
      <c r="M72">
        <f>VLOOKUP($A72,'[1]Exposure Characteristics'!$A$2:$BG$19217,25,FALSE)</f>
        <v>97277</v>
      </c>
      <c r="N72">
        <v>0</v>
      </c>
    </row>
    <row r="73" spans="1:14" x14ac:dyDescent="0.35">
      <c r="A73">
        <v>107482572</v>
      </c>
      <c r="B73" t="str">
        <f>VLOOKUP($A73,'[1]Exposure Characteristics'!$A$2:$BG$19217,5,FALSE)</f>
        <v>SC</v>
      </c>
      <c r="C73" t="str">
        <f>VLOOKUP($A73,'[1]Exposure Characteristics'!$A$2:$BG$19217,8,FALSE)</f>
        <v>Columbia</v>
      </c>
      <c r="D73" t="str">
        <f>VLOOKUP($A73,'[1]Exposure Characteristics'!$A$2:$BG$19217,6,FALSE)</f>
        <v>2240 Faraway Dr</v>
      </c>
      <c r="E73" t="str">
        <f>VLOOKUP($A73,'[1]Exposure Characteristics'!$A$2:$BG$19217,13,FALSE)</f>
        <v>Owner</v>
      </c>
      <c r="F73" t="str">
        <f>VLOOKUP($A73,'[1]Exposure Characteristics'!$A$2:$BG$19217,15,FALSE)</f>
        <v>Comprehensive</v>
      </c>
      <c r="G73" t="str">
        <f>VLOOKUP($A73,'[1]Exposure Characteristics'!$A$2:$BG$19217,20,FALSE)</f>
        <v>Single wide</v>
      </c>
      <c r="H73" t="str">
        <f>VLOOKUP($A73,'[1]Exposure Characteristics'!$A$2:$BG$19217,21,FALSE)</f>
        <v>Gable</v>
      </c>
      <c r="I73" t="str">
        <f>VLOOKUP($A73,'[1]Exposure Characteristics'!$A$2:$BG$19217,23,FALSE)</f>
        <v>Severe</v>
      </c>
      <c r="J73">
        <f>VLOOKUP($A73,'[1]Exposure Characteristics'!$A$2:$BG$19217,24,FALSE)</f>
        <v>1993</v>
      </c>
      <c r="K73">
        <f>VLOOKUP($A73,'[1]Exposure Characteristics'!$A$2:$BG$19217,29,FALSE)</f>
        <v>1248</v>
      </c>
      <c r="L73">
        <f>VLOOKUP($A73,'[1]Exposure Characteristics'!$A$2:$BG$19217,34,FALSE)</f>
        <v>15348</v>
      </c>
      <c r="M73">
        <f>VLOOKUP($A73,'[1]Exposure Characteristics'!$A$2:$BG$19217,25,FALSE)</f>
        <v>97277</v>
      </c>
      <c r="N73">
        <v>0</v>
      </c>
    </row>
    <row r="74" spans="1:14" x14ac:dyDescent="0.35">
      <c r="A74">
        <v>107487192</v>
      </c>
      <c r="B74" t="str">
        <f>VLOOKUP($A74,'[1]Exposure Characteristics'!$A$2:$BG$19217,5,FALSE)</f>
        <v>SC</v>
      </c>
      <c r="C74" t="str">
        <f>VLOOKUP($A74,'[1]Exposure Characteristics'!$A$2:$BG$19217,8,FALSE)</f>
        <v>Columbia</v>
      </c>
      <c r="D74" t="str">
        <f>VLOOKUP($A74,'[1]Exposure Characteristics'!$A$2:$BG$19217,6,FALSE)</f>
        <v>2240 Faraway Dr Lot 6C</v>
      </c>
      <c r="E74" t="str">
        <f>VLOOKUP($A74,'[1]Exposure Characteristics'!$A$2:$BG$19217,13,FALSE)</f>
        <v>Owner</v>
      </c>
      <c r="F74" t="str">
        <f>VLOOKUP($A74,'[1]Exposure Characteristics'!$A$2:$BG$19217,15,FALSE)</f>
        <v>Comprehensive</v>
      </c>
      <c r="G74" t="str">
        <f>VLOOKUP($A74,'[1]Exposure Characteristics'!$A$2:$BG$19217,20,FALSE)</f>
        <v>Double wide</v>
      </c>
      <c r="H74" t="str">
        <f>VLOOKUP($A74,'[1]Exposure Characteristics'!$A$2:$BG$19217,21,FALSE)</f>
        <v>Gable</v>
      </c>
      <c r="I74" t="str">
        <f>VLOOKUP($A74,'[1]Exposure Characteristics'!$A$2:$BG$19217,23,FALSE)</f>
        <v>Severe</v>
      </c>
      <c r="J74">
        <f>VLOOKUP($A74,'[1]Exposure Characteristics'!$A$2:$BG$19217,24,FALSE)</f>
        <v>1993</v>
      </c>
      <c r="K74">
        <f>VLOOKUP($A74,'[1]Exposure Characteristics'!$A$2:$BG$19217,29,FALSE)</f>
        <v>1248</v>
      </c>
      <c r="L74">
        <f>VLOOKUP($A74,'[1]Exposure Characteristics'!$A$2:$BG$19217,34,FALSE)</f>
        <v>20460</v>
      </c>
      <c r="M74">
        <f>VLOOKUP($A74,'[1]Exposure Characteristics'!$A$2:$BG$19217,25,FALSE)</f>
        <v>123575</v>
      </c>
      <c r="N74">
        <v>0</v>
      </c>
    </row>
    <row r="75" spans="1:14" x14ac:dyDescent="0.35">
      <c r="A75">
        <v>107505492</v>
      </c>
      <c r="B75" t="str">
        <f>VLOOKUP($A75,'[1]Exposure Characteristics'!$A$2:$BG$19217,5,FALSE)</f>
        <v>AL</v>
      </c>
      <c r="C75" t="str">
        <f>VLOOKUP($A75,'[1]Exposure Characteristics'!$A$2:$BG$19217,8,FALSE)</f>
        <v>Sylacauga</v>
      </c>
      <c r="D75" t="str">
        <f>VLOOKUP($A75,'[1]Exposure Characteristics'!$A$2:$BG$19217,6,FALSE)</f>
        <v>335 Merkle Ave</v>
      </c>
      <c r="E75" t="str">
        <f>VLOOKUP($A75,'[1]Exposure Characteristics'!$A$2:$BG$19217,13,FALSE)</f>
        <v>Rental</v>
      </c>
      <c r="F75" t="str">
        <f>VLOOKUP($A75,'[1]Exposure Characteristics'!$A$2:$BG$19217,15,FALSE)</f>
        <v>Comprehensive</v>
      </c>
      <c r="G75" t="str">
        <f>VLOOKUP($A75,'[1]Exposure Characteristics'!$A$2:$BG$19217,20,FALSE)</f>
        <v>Double wide</v>
      </c>
      <c r="H75" t="str">
        <f>VLOOKUP($A75,'[1]Exposure Characteristics'!$A$2:$BG$19217,21,FALSE)</f>
        <v>Gable</v>
      </c>
      <c r="I75" t="str">
        <f>VLOOKUP($A75,'[1]Exposure Characteristics'!$A$2:$BG$19217,23,FALSE)</f>
        <v>Unknown</v>
      </c>
      <c r="J75">
        <f>VLOOKUP($A75,'[1]Exposure Characteristics'!$A$2:$BG$19217,24,FALSE)</f>
        <v>2019</v>
      </c>
      <c r="K75">
        <f>VLOOKUP($A75,'[1]Exposure Characteristics'!$A$2:$BG$19217,29,FALSE)</f>
        <v>1056</v>
      </c>
      <c r="L75">
        <f>VLOOKUP($A75,'[1]Exposure Characteristics'!$A$2:$BG$19217,34,FALSE)</f>
        <v>35882</v>
      </c>
      <c r="M75">
        <f>VLOOKUP($A75,'[1]Exposure Characteristics'!$A$2:$BG$19217,25,FALSE)</f>
        <v>97454</v>
      </c>
      <c r="N75">
        <v>1</v>
      </c>
    </row>
    <row r="76" spans="1:14" x14ac:dyDescent="0.35">
      <c r="A76">
        <v>107505842</v>
      </c>
      <c r="B76" t="str">
        <f>VLOOKUP($A76,'[1]Exposure Characteristics'!$A$2:$BG$19217,5,FALSE)</f>
        <v>AL</v>
      </c>
      <c r="C76" t="str">
        <f>VLOOKUP($A76,'[1]Exposure Characteristics'!$A$2:$BG$19217,8,FALSE)</f>
        <v>Sylacauga</v>
      </c>
      <c r="D76" t="str">
        <f>VLOOKUP($A76,'[1]Exposure Characteristics'!$A$2:$BG$19217,6,FALSE)</f>
        <v>321 Merkle Ave</v>
      </c>
      <c r="E76" t="str">
        <f>VLOOKUP($A76,'[1]Exposure Characteristics'!$A$2:$BG$19217,13,FALSE)</f>
        <v>Owner</v>
      </c>
      <c r="F76" t="str">
        <f>VLOOKUP($A76,'[1]Exposure Characteristics'!$A$2:$BG$19217,15,FALSE)</f>
        <v>Comprehensive</v>
      </c>
      <c r="G76" t="str">
        <f>VLOOKUP($A76,'[1]Exposure Characteristics'!$A$2:$BG$19217,20,FALSE)</f>
        <v>Single wide</v>
      </c>
      <c r="H76" t="str">
        <f>VLOOKUP($A76,'[1]Exposure Characteristics'!$A$2:$BG$19217,21,FALSE)</f>
        <v>Gable</v>
      </c>
      <c r="I76" t="str">
        <f>VLOOKUP($A76,'[1]Exposure Characteristics'!$A$2:$BG$19217,23,FALSE)</f>
        <v>Unknown</v>
      </c>
      <c r="J76">
        <f>VLOOKUP($A76,'[1]Exposure Characteristics'!$A$2:$BG$19217,24,FALSE)</f>
        <v>2019</v>
      </c>
      <c r="K76">
        <f>VLOOKUP($A76,'[1]Exposure Characteristics'!$A$2:$BG$19217,29,FALSE)</f>
        <v>1056</v>
      </c>
      <c r="L76">
        <f>VLOOKUP($A76,'[1]Exposure Characteristics'!$A$2:$BG$19217,34,FALSE)</f>
        <v>47091</v>
      </c>
      <c r="M76">
        <f>VLOOKUP($A76,'[1]Exposure Characteristics'!$A$2:$BG$19217,25,FALSE)</f>
        <v>84432</v>
      </c>
      <c r="N76">
        <v>0</v>
      </c>
    </row>
    <row r="77" spans="1:14" x14ac:dyDescent="0.35">
      <c r="A77">
        <v>107506766</v>
      </c>
      <c r="B77" t="str">
        <f>VLOOKUP($A77,'[1]Exposure Characteristics'!$A$2:$BG$19217,5,FALSE)</f>
        <v>AL</v>
      </c>
      <c r="C77" t="str">
        <f>VLOOKUP($A77,'[1]Exposure Characteristics'!$A$2:$BG$19217,8,FALSE)</f>
        <v>Sylacauga</v>
      </c>
      <c r="D77" t="str">
        <f>VLOOKUP($A77,'[1]Exposure Characteristics'!$A$2:$BG$19217,6,FALSE)</f>
        <v>355 Merkle Ave</v>
      </c>
      <c r="E77" t="str">
        <f>VLOOKUP($A77,'[1]Exposure Characteristics'!$A$2:$BG$19217,13,FALSE)</f>
        <v>Owner</v>
      </c>
      <c r="F77" t="str">
        <f>VLOOKUP($A77,'[1]Exposure Characteristics'!$A$2:$BG$19217,15,FALSE)</f>
        <v>Comprehensive</v>
      </c>
      <c r="G77" t="str">
        <f>VLOOKUP($A77,'[1]Exposure Characteristics'!$A$2:$BG$19217,20,FALSE)</f>
        <v>Double wide</v>
      </c>
      <c r="H77" t="str">
        <f>VLOOKUP($A77,'[1]Exposure Characteristics'!$A$2:$BG$19217,21,FALSE)</f>
        <v>Gable</v>
      </c>
      <c r="I77" t="str">
        <f>VLOOKUP($A77,'[1]Exposure Characteristics'!$A$2:$BG$19217,23,FALSE)</f>
        <v>Unknown</v>
      </c>
      <c r="J77">
        <f>VLOOKUP($A77,'[1]Exposure Characteristics'!$A$2:$BG$19217,24,FALSE)</f>
        <v>2007</v>
      </c>
      <c r="K77">
        <f>VLOOKUP($A77,'[1]Exposure Characteristics'!$A$2:$BG$19217,29,FALSE)</f>
        <v>1200</v>
      </c>
      <c r="L77">
        <f>VLOOKUP($A77,'[1]Exposure Characteristics'!$A$2:$BG$19217,34,FALSE)</f>
        <v>35882</v>
      </c>
      <c r="M77">
        <f>VLOOKUP($A77,'[1]Exposure Characteristics'!$A$2:$BG$19217,25,FALSE)</f>
        <v>97454</v>
      </c>
      <c r="N77">
        <v>0</v>
      </c>
    </row>
    <row r="78" spans="1:14" x14ac:dyDescent="0.35">
      <c r="A78">
        <v>107507846</v>
      </c>
      <c r="B78" t="str">
        <f>VLOOKUP($A78,'[1]Exposure Characteristics'!$A$2:$BG$19217,5,FALSE)</f>
        <v>AL</v>
      </c>
      <c r="C78" t="str">
        <f>VLOOKUP($A78,'[1]Exposure Characteristics'!$A$2:$BG$19217,8,FALSE)</f>
        <v>Sylacauga</v>
      </c>
      <c r="D78" t="str">
        <f>VLOOKUP($A78,'[1]Exposure Characteristics'!$A$2:$BG$19217,6,FALSE)</f>
        <v>335 Merkle Ave</v>
      </c>
      <c r="E78" t="str">
        <f>VLOOKUP($A78,'[1]Exposure Characteristics'!$A$2:$BG$19217,13,FALSE)</f>
        <v>Owner</v>
      </c>
      <c r="F78" t="str">
        <f>VLOOKUP($A78,'[1]Exposure Characteristics'!$A$2:$BG$19217,15,FALSE)</f>
        <v>Comprehensive</v>
      </c>
      <c r="G78" t="str">
        <f>VLOOKUP($A78,'[1]Exposure Characteristics'!$A$2:$BG$19217,20,FALSE)</f>
        <v>Single wide</v>
      </c>
      <c r="H78" t="str">
        <f>VLOOKUP($A78,'[1]Exposure Characteristics'!$A$2:$BG$19217,21,FALSE)</f>
        <v>Gable</v>
      </c>
      <c r="I78" t="str">
        <f>VLOOKUP($A78,'[1]Exposure Characteristics'!$A$2:$BG$19217,23,FALSE)</f>
        <v>Unknown</v>
      </c>
      <c r="J78">
        <f>VLOOKUP($A78,'[1]Exposure Characteristics'!$A$2:$BG$19217,24,FALSE)</f>
        <v>2010</v>
      </c>
      <c r="K78">
        <f>VLOOKUP($A78,'[1]Exposure Characteristics'!$A$2:$BG$19217,29,FALSE)</f>
        <v>910</v>
      </c>
      <c r="L78">
        <f>VLOOKUP($A78,'[1]Exposure Characteristics'!$A$2:$BG$19217,34,FALSE)</f>
        <v>37171</v>
      </c>
      <c r="M78">
        <f>VLOOKUP($A78,'[1]Exposure Characteristics'!$A$2:$BG$19217,25,FALSE)</f>
        <v>79132</v>
      </c>
      <c r="N78">
        <v>0</v>
      </c>
    </row>
    <row r="79" spans="1:14" x14ac:dyDescent="0.35">
      <c r="A79">
        <v>107508510</v>
      </c>
      <c r="B79" t="str">
        <f>VLOOKUP($A79,'[1]Exposure Characteristics'!$A$2:$BG$19217,5,FALSE)</f>
        <v>TX</v>
      </c>
      <c r="C79" t="str">
        <f>VLOOKUP($A79,'[1]Exposure Characteristics'!$A$2:$BG$19217,8,FALSE)</f>
        <v>Porter</v>
      </c>
      <c r="D79" t="str">
        <f>VLOOKUP($A79,'[1]Exposure Characteristics'!$A$2:$BG$19217,6,FALSE)</f>
        <v>24098 Butterfly Ln</v>
      </c>
      <c r="E79" t="str">
        <f>VLOOKUP($A79,'[1]Exposure Characteristics'!$A$2:$BG$19217,13,FALSE)</f>
        <v>Owner</v>
      </c>
      <c r="F79" t="str">
        <f>VLOOKUP($A79,'[1]Exposure Characteristics'!$A$2:$BG$19217,15,FALSE)</f>
        <v>Comprehensive</v>
      </c>
      <c r="G79" t="str">
        <f>VLOOKUP($A79,'[1]Exposure Characteristics'!$A$2:$BG$19217,20,FALSE)</f>
        <v>Double wide</v>
      </c>
      <c r="H79" t="str">
        <f>VLOOKUP($A79,'[1]Exposure Characteristics'!$A$2:$BG$19217,21,FALSE)</f>
        <v>Gable</v>
      </c>
      <c r="I79" t="str">
        <f>VLOOKUP($A79,'[1]Exposure Characteristics'!$A$2:$BG$19217,23,FALSE)</f>
        <v>Fair</v>
      </c>
      <c r="J79">
        <f>VLOOKUP($A79,'[1]Exposure Characteristics'!$A$2:$BG$19217,24,FALSE)</f>
        <v>1998</v>
      </c>
      <c r="K79">
        <f>VLOOKUP($A79,'[1]Exposure Characteristics'!$A$2:$BG$19217,29,FALSE)</f>
        <v>2128</v>
      </c>
      <c r="L79">
        <f>VLOOKUP($A79,'[1]Exposure Characteristics'!$A$2:$BG$19217,34,FALSE)</f>
        <v>42191</v>
      </c>
      <c r="M79">
        <f>VLOOKUP($A79,'[1]Exposure Characteristics'!$A$2:$BG$19217,25,FALSE)</f>
        <v>208793</v>
      </c>
      <c r="N79">
        <v>0</v>
      </c>
    </row>
    <row r="80" spans="1:14" x14ac:dyDescent="0.35">
      <c r="A80">
        <v>107551572</v>
      </c>
      <c r="B80" t="str">
        <f>VLOOKUP($A80,'[1]Exposure Characteristics'!$A$2:$BG$19217,5,FALSE)</f>
        <v>SC</v>
      </c>
      <c r="C80" t="str">
        <f>VLOOKUP($A80,'[1]Exposure Characteristics'!$A$2:$BG$19217,8,FALSE)</f>
        <v>Bishopville</v>
      </c>
      <c r="D80" t="str">
        <f>VLOOKUP($A80,'[1]Exposure Characteristics'!$A$2:$BG$19217,6,FALSE)</f>
        <v>68 Peel Rd</v>
      </c>
      <c r="E80" t="str">
        <f>VLOOKUP($A80,'[1]Exposure Characteristics'!$A$2:$BG$19217,13,FALSE)</f>
        <v>Owner</v>
      </c>
      <c r="F80" t="str">
        <f>VLOOKUP($A80,'[1]Exposure Characteristics'!$A$2:$BG$19217,15,FALSE)</f>
        <v>Comprehensive</v>
      </c>
      <c r="G80" t="str">
        <f>VLOOKUP($A80,'[1]Exposure Characteristics'!$A$2:$BG$19217,20,FALSE)</f>
        <v>Unknown</v>
      </c>
      <c r="H80" t="str">
        <f>VLOOKUP($A80,'[1]Exposure Characteristics'!$A$2:$BG$19217,21,FALSE)</f>
        <v>Gable</v>
      </c>
      <c r="I80" t="str">
        <f>VLOOKUP($A80,'[1]Exposure Characteristics'!$A$2:$BG$19217,23,FALSE)</f>
        <v>Unknown</v>
      </c>
      <c r="J80">
        <f>VLOOKUP($A80,'[1]Exposure Characteristics'!$A$2:$BG$19217,24,FALSE)</f>
        <v>1985</v>
      </c>
      <c r="K80">
        <f>VLOOKUP($A80,'[1]Exposure Characteristics'!$A$2:$BG$19217,29,FALSE)</f>
        <v>940</v>
      </c>
      <c r="L80">
        <f>VLOOKUP($A80,'[1]Exposure Characteristics'!$A$2:$BG$19217,34,FALSE)</f>
        <v>13058</v>
      </c>
      <c r="M80">
        <f>VLOOKUP($A80,'[1]Exposure Characteristics'!$A$2:$BG$19217,25,FALSE)</f>
        <v>71138</v>
      </c>
      <c r="N80">
        <v>0</v>
      </c>
    </row>
    <row r="81" spans="1:14" x14ac:dyDescent="0.35">
      <c r="A81">
        <v>107552666</v>
      </c>
      <c r="B81" t="str">
        <f>VLOOKUP($A81,'[1]Exposure Characteristics'!$A$2:$BG$19217,5,FALSE)</f>
        <v>SC</v>
      </c>
      <c r="C81" t="str">
        <f>VLOOKUP($A81,'[1]Exposure Characteristics'!$A$2:$BG$19217,8,FALSE)</f>
        <v>Manning</v>
      </c>
      <c r="D81" t="str">
        <f>VLOOKUP($A81,'[1]Exposure Characteristics'!$A$2:$BG$19217,6,FALSE)</f>
        <v>1347 Litzler Dr</v>
      </c>
      <c r="E81" t="str">
        <f>VLOOKUP($A81,'[1]Exposure Characteristics'!$A$2:$BG$19217,13,FALSE)</f>
        <v>Seasonal</v>
      </c>
      <c r="F81" t="str">
        <f>VLOOKUP($A81,'[1]Exposure Characteristics'!$A$2:$BG$19217,15,FALSE)</f>
        <v>Comprehensive</v>
      </c>
      <c r="G81" t="str">
        <f>VLOOKUP($A81,'[1]Exposure Characteristics'!$A$2:$BG$19217,20,FALSE)</f>
        <v>Unknown</v>
      </c>
      <c r="H81" t="str">
        <f>VLOOKUP($A81,'[1]Exposure Characteristics'!$A$2:$BG$19217,21,FALSE)</f>
        <v>Gable</v>
      </c>
      <c r="I81" t="str">
        <f>VLOOKUP($A81,'[1]Exposure Characteristics'!$A$2:$BG$19217,23,FALSE)</f>
        <v>Unknown</v>
      </c>
      <c r="J81">
        <f>VLOOKUP($A81,'[1]Exposure Characteristics'!$A$2:$BG$19217,24,FALSE)</f>
        <v>1981</v>
      </c>
      <c r="K81">
        <f>VLOOKUP($A81,'[1]Exposure Characteristics'!$A$2:$BG$19217,29,FALSE)</f>
        <v>980</v>
      </c>
      <c r="L81">
        <f>VLOOKUP($A81,'[1]Exposure Characteristics'!$A$2:$BG$19217,34,FALSE)</f>
        <v>15058</v>
      </c>
      <c r="M81">
        <f>VLOOKUP($A81,'[1]Exposure Characteristics'!$A$2:$BG$19217,25,FALSE)</f>
        <v>82743</v>
      </c>
      <c r="N81">
        <v>0</v>
      </c>
    </row>
    <row r="82" spans="1:14" x14ac:dyDescent="0.35">
      <c r="A82">
        <v>107553240</v>
      </c>
      <c r="B82" t="str">
        <f>VLOOKUP($A82,'[1]Exposure Characteristics'!$A$2:$BG$19217,5,FALSE)</f>
        <v>SC</v>
      </c>
      <c r="C82" t="str">
        <f>VLOOKUP($A82,'[1]Exposure Characteristics'!$A$2:$BG$19217,8,FALSE)</f>
        <v>Prosperity</v>
      </c>
      <c r="D82" t="str">
        <f>VLOOKUP($A82,'[1]Exposure Characteristics'!$A$2:$BG$19217,6,FALSE)</f>
        <v>133 Cherry Cir</v>
      </c>
      <c r="E82" t="str">
        <f>VLOOKUP($A82,'[1]Exposure Characteristics'!$A$2:$BG$19217,13,FALSE)</f>
        <v>Seasonal</v>
      </c>
      <c r="F82" t="str">
        <f>VLOOKUP($A82,'[1]Exposure Characteristics'!$A$2:$BG$19217,15,FALSE)</f>
        <v>Comprehensive</v>
      </c>
      <c r="G82" t="str">
        <f>VLOOKUP($A82,'[1]Exposure Characteristics'!$A$2:$BG$19217,20,FALSE)</f>
        <v>Unknown</v>
      </c>
      <c r="H82" t="str">
        <f>VLOOKUP($A82,'[1]Exposure Characteristics'!$A$2:$BG$19217,21,FALSE)</f>
        <v>Gable</v>
      </c>
      <c r="I82" t="str">
        <f>VLOOKUP($A82,'[1]Exposure Characteristics'!$A$2:$BG$19217,23,FALSE)</f>
        <v>Fair</v>
      </c>
      <c r="J82">
        <f>VLOOKUP($A82,'[1]Exposure Characteristics'!$A$2:$BG$19217,24,FALSE)</f>
        <v>2006</v>
      </c>
      <c r="K82">
        <f>VLOOKUP($A82,'[1]Exposure Characteristics'!$A$2:$BG$19217,29,FALSE)</f>
        <v>1000</v>
      </c>
      <c r="L82">
        <f>VLOOKUP($A82,'[1]Exposure Characteristics'!$A$2:$BG$19217,34,FALSE)</f>
        <v>31646</v>
      </c>
      <c r="M82">
        <f>VLOOKUP($A82,'[1]Exposure Characteristics'!$A$2:$BG$19217,25,FALSE)</f>
        <v>84419</v>
      </c>
      <c r="N82">
        <v>0</v>
      </c>
    </row>
    <row r="83" spans="1:14" x14ac:dyDescent="0.35">
      <c r="A83">
        <v>107557566</v>
      </c>
      <c r="B83" t="str">
        <f>VLOOKUP($A83,'[1]Exposure Characteristics'!$A$2:$BG$19217,5,FALSE)</f>
        <v>SC</v>
      </c>
      <c r="C83" t="str">
        <f>VLOOKUP($A83,'[1]Exposure Characteristics'!$A$2:$BG$19217,8,FALSE)</f>
        <v>Travelers Rest</v>
      </c>
      <c r="D83" t="str">
        <f>VLOOKUP($A83,'[1]Exposure Characteristics'!$A$2:$BG$19217,6,FALSE)</f>
        <v>38 Mush Creek Hill Rd</v>
      </c>
      <c r="E83" t="str">
        <f>VLOOKUP($A83,'[1]Exposure Characteristics'!$A$2:$BG$19217,13,FALSE)</f>
        <v>Owner</v>
      </c>
      <c r="F83" t="str">
        <f>VLOOKUP($A83,'[1]Exposure Characteristics'!$A$2:$BG$19217,15,FALSE)</f>
        <v>Comprehensive</v>
      </c>
      <c r="G83" t="str">
        <f>VLOOKUP($A83,'[1]Exposure Characteristics'!$A$2:$BG$19217,20,FALSE)</f>
        <v>Unknown</v>
      </c>
      <c r="H83" t="str">
        <f>VLOOKUP($A83,'[1]Exposure Characteristics'!$A$2:$BG$19217,21,FALSE)</f>
        <v>Gable</v>
      </c>
      <c r="I83" t="str">
        <f>VLOOKUP($A83,'[1]Exposure Characteristics'!$A$2:$BG$19217,23,FALSE)</f>
        <v>Fair</v>
      </c>
      <c r="J83">
        <f>VLOOKUP($A83,'[1]Exposure Characteristics'!$A$2:$BG$19217,24,FALSE)</f>
        <v>1995</v>
      </c>
      <c r="K83">
        <f>VLOOKUP($A83,'[1]Exposure Characteristics'!$A$2:$BG$19217,29,FALSE)</f>
        <v>1000</v>
      </c>
      <c r="L83">
        <f>VLOOKUP($A83,'[1]Exposure Characteristics'!$A$2:$BG$19217,34,FALSE)</f>
        <v>15422</v>
      </c>
      <c r="M83">
        <f>VLOOKUP($A83,'[1]Exposure Characteristics'!$A$2:$BG$19217,25,FALSE)</f>
        <v>84512</v>
      </c>
      <c r="N83">
        <v>0</v>
      </c>
    </row>
    <row r="84" spans="1:14" x14ac:dyDescent="0.35">
      <c r="A84">
        <v>107558068</v>
      </c>
      <c r="B84" t="str">
        <f>VLOOKUP($A84,'[1]Exposure Characteristics'!$A$2:$BG$19217,5,FALSE)</f>
        <v>SC</v>
      </c>
      <c r="C84" t="str">
        <f>VLOOKUP($A84,'[1]Exposure Characteristics'!$A$2:$BG$19217,8,FALSE)</f>
        <v>Cross</v>
      </c>
      <c r="D84" t="str">
        <f>VLOOKUP($A84,'[1]Exposure Characteristics'!$A$2:$BG$19217,6,FALSE)</f>
        <v>1469 Short Cut Rd</v>
      </c>
      <c r="E84" t="str">
        <f>VLOOKUP($A84,'[1]Exposure Characteristics'!$A$2:$BG$19217,13,FALSE)</f>
        <v>Owner</v>
      </c>
      <c r="F84" t="str">
        <f>VLOOKUP($A84,'[1]Exposure Characteristics'!$A$2:$BG$19217,15,FALSE)</f>
        <v>Comprehensive</v>
      </c>
      <c r="G84" t="str">
        <f>VLOOKUP($A84,'[1]Exposure Characteristics'!$A$2:$BG$19217,20,FALSE)</f>
        <v>Unknown</v>
      </c>
      <c r="H84" t="str">
        <f>VLOOKUP($A84,'[1]Exposure Characteristics'!$A$2:$BG$19217,21,FALSE)</f>
        <v>Gable</v>
      </c>
      <c r="I84" t="str">
        <f>VLOOKUP($A84,'[1]Exposure Characteristics'!$A$2:$BG$19217,23,FALSE)</f>
        <v>Unknown</v>
      </c>
      <c r="J84">
        <f>VLOOKUP($A84,'[1]Exposure Characteristics'!$A$2:$BG$19217,24,FALSE)</f>
        <v>2018</v>
      </c>
      <c r="K84">
        <f>VLOOKUP($A84,'[1]Exposure Characteristics'!$A$2:$BG$19217,29,FALSE)</f>
        <v>2432</v>
      </c>
      <c r="L84">
        <f>VLOOKUP($A84,'[1]Exposure Characteristics'!$A$2:$BG$19217,34,FALSE)</f>
        <v>115101</v>
      </c>
      <c r="M84">
        <f>VLOOKUP($A84,'[1]Exposure Characteristics'!$A$2:$BG$19217,25,FALSE)</f>
        <v>200791</v>
      </c>
      <c r="N84">
        <v>0</v>
      </c>
    </row>
    <row r="85" spans="1:14" x14ac:dyDescent="0.35">
      <c r="A85">
        <v>107563920</v>
      </c>
      <c r="B85" t="str">
        <f>VLOOKUP($A85,'[1]Exposure Characteristics'!$A$2:$BG$19217,5,FALSE)</f>
        <v>IN</v>
      </c>
      <c r="C85" t="str">
        <f>VLOOKUP($A85,'[1]Exposure Characteristics'!$A$2:$BG$19217,8,FALSE)</f>
        <v>Florence</v>
      </c>
      <c r="D85" t="str">
        <f>VLOOKUP($A85,'[1]Exposure Characteristics'!$A$2:$BG$19217,6,FALSE)</f>
        <v>9628 Turtle Creek Rd</v>
      </c>
      <c r="E85" t="str">
        <f>VLOOKUP($A85,'[1]Exposure Characteristics'!$A$2:$BG$19217,13,FALSE)</f>
        <v>Owner</v>
      </c>
      <c r="F85" t="str">
        <f>VLOOKUP($A85,'[1]Exposure Characteristics'!$A$2:$BG$19217,15,FALSE)</f>
        <v>Comprehensive</v>
      </c>
      <c r="G85" t="str">
        <f>VLOOKUP($A85,'[1]Exposure Characteristics'!$A$2:$BG$19217,20,FALSE)</f>
        <v>Double wide</v>
      </c>
      <c r="H85" t="str">
        <f>VLOOKUP($A85,'[1]Exposure Characteristics'!$A$2:$BG$19217,21,FALSE)</f>
        <v>Gable</v>
      </c>
      <c r="I85" t="str">
        <f>VLOOKUP($A85,'[1]Exposure Characteristics'!$A$2:$BG$19217,23,FALSE)</f>
        <v>Unknown</v>
      </c>
      <c r="J85">
        <f>VLOOKUP($A85,'[1]Exposure Characteristics'!$A$2:$BG$19217,24,FALSE)</f>
        <v>1998</v>
      </c>
      <c r="K85">
        <f>VLOOKUP($A85,'[1]Exposure Characteristics'!$A$2:$BG$19217,29,FALSE)</f>
        <v>1404</v>
      </c>
      <c r="L85">
        <f>VLOOKUP($A85,'[1]Exposure Characteristics'!$A$2:$BG$19217,34,FALSE)</f>
        <v>31579</v>
      </c>
      <c r="M85">
        <f>VLOOKUP($A85,'[1]Exposure Characteristics'!$A$2:$BG$19217,25,FALSE)</f>
        <v>143887</v>
      </c>
      <c r="N85">
        <v>0</v>
      </c>
    </row>
    <row r="86" spans="1:14" x14ac:dyDescent="0.35">
      <c r="A86">
        <v>107564672</v>
      </c>
      <c r="B86" t="str">
        <f>VLOOKUP($A86,'[1]Exposure Characteristics'!$A$2:$BG$19217,5,FALSE)</f>
        <v>AZ</v>
      </c>
      <c r="C86" t="str">
        <f>VLOOKUP($A86,'[1]Exposure Characteristics'!$A$2:$BG$19217,8,FALSE)</f>
        <v>Kingman</v>
      </c>
      <c r="D86" t="str">
        <f>VLOOKUP($A86,'[1]Exposure Characteristics'!$A$2:$BG$19217,6,FALSE)</f>
        <v>3527 E Robin Ln</v>
      </c>
      <c r="E86" t="str">
        <f>VLOOKUP($A86,'[1]Exposure Characteristics'!$A$2:$BG$19217,13,FALSE)</f>
        <v>Owner</v>
      </c>
      <c r="F86" t="str">
        <f>VLOOKUP($A86,'[1]Exposure Characteristics'!$A$2:$BG$19217,15,FALSE)</f>
        <v>Comprehensive</v>
      </c>
      <c r="G86" t="str">
        <f>VLOOKUP($A86,'[1]Exposure Characteristics'!$A$2:$BG$19217,20,FALSE)</f>
        <v>Double wide</v>
      </c>
      <c r="H86" t="str">
        <f>VLOOKUP($A86,'[1]Exposure Characteristics'!$A$2:$BG$19217,21,FALSE)</f>
        <v>Gable</v>
      </c>
      <c r="I86" t="str">
        <f>VLOOKUP($A86,'[1]Exposure Characteristics'!$A$2:$BG$19217,23,FALSE)</f>
        <v>Fair</v>
      </c>
      <c r="J86">
        <f>VLOOKUP($A86,'[1]Exposure Characteristics'!$A$2:$BG$19217,24,FALSE)</f>
        <v>1976</v>
      </c>
      <c r="K86">
        <f>VLOOKUP($A86,'[1]Exposure Characteristics'!$A$2:$BG$19217,29,FALSE)</f>
        <v>936</v>
      </c>
      <c r="L86">
        <f>VLOOKUP($A86,'[1]Exposure Characteristics'!$A$2:$BG$19217,34,FALSE)</f>
        <v>15156</v>
      </c>
      <c r="M86">
        <f>VLOOKUP($A86,'[1]Exposure Characteristics'!$A$2:$BG$19217,25,FALSE)</f>
        <v>80660</v>
      </c>
      <c r="N86">
        <v>0</v>
      </c>
    </row>
    <row r="87" spans="1:14" x14ac:dyDescent="0.35">
      <c r="A87">
        <v>107573224</v>
      </c>
      <c r="B87" t="str">
        <f>VLOOKUP($A87,'[1]Exposure Characteristics'!$A$2:$BG$19217,5,FALSE)</f>
        <v>AZ</v>
      </c>
      <c r="C87" t="str">
        <f>VLOOKUP($A87,'[1]Exposure Characteristics'!$A$2:$BG$19217,8,FALSE)</f>
        <v>Mesa</v>
      </c>
      <c r="D87" t="str">
        <f>VLOOKUP($A87,'[1]Exposure Characteristics'!$A$2:$BG$19217,6,FALSE)</f>
        <v>205 Navajo Rd</v>
      </c>
      <c r="E87" t="str">
        <f>VLOOKUP($A87,'[1]Exposure Characteristics'!$A$2:$BG$19217,13,FALSE)</f>
        <v>Rental</v>
      </c>
      <c r="F87" t="str">
        <f>VLOOKUP($A87,'[1]Exposure Characteristics'!$A$2:$BG$19217,15,FALSE)</f>
        <v>Comprehensive</v>
      </c>
      <c r="G87" t="str">
        <f>VLOOKUP($A87,'[1]Exposure Characteristics'!$A$2:$BG$19217,20,FALSE)</f>
        <v>Park Model</v>
      </c>
      <c r="H87" t="str">
        <f>VLOOKUP($A87,'[1]Exposure Characteristics'!$A$2:$BG$19217,21,FALSE)</f>
        <v>Gable</v>
      </c>
      <c r="I87" t="str">
        <f>VLOOKUP($A87,'[1]Exposure Characteristics'!$A$2:$BG$19217,23,FALSE)</f>
        <v>Unknown</v>
      </c>
      <c r="J87">
        <f>VLOOKUP($A87,'[1]Exposure Characteristics'!$A$2:$BG$19217,24,FALSE)</f>
        <v>2013</v>
      </c>
      <c r="K87">
        <f>VLOOKUP($A87,'[1]Exposure Characteristics'!$A$2:$BG$19217,29,FALSE)</f>
        <v>798</v>
      </c>
      <c r="L87">
        <f>VLOOKUP($A87,'[1]Exposure Characteristics'!$A$2:$BG$19217,34,FALSE)</f>
        <v>39912</v>
      </c>
      <c r="M87">
        <f>VLOOKUP($A87,'[1]Exposure Characteristics'!$A$2:$BG$19217,25,FALSE)</f>
        <v>111984</v>
      </c>
      <c r="N87">
        <v>0</v>
      </c>
    </row>
    <row r="88" spans="1:14" x14ac:dyDescent="0.35">
      <c r="A88">
        <v>107590444</v>
      </c>
      <c r="B88" t="str">
        <f>VLOOKUP($A88,'[1]Exposure Characteristics'!$A$2:$BG$19217,5,FALSE)</f>
        <v>SC</v>
      </c>
      <c r="C88" t="str">
        <f>VLOOKUP($A88,'[1]Exposure Characteristics'!$A$2:$BG$19217,8,FALSE)</f>
        <v>Columbia</v>
      </c>
      <c r="D88" t="str">
        <f>VLOOKUP($A88,'[1]Exposure Characteristics'!$A$2:$BG$19217,6,FALSE)</f>
        <v>2240 Faraway Dr</v>
      </c>
      <c r="E88" t="str">
        <f>VLOOKUP($A88,'[1]Exposure Characteristics'!$A$2:$BG$19217,13,FALSE)</f>
        <v>Owner</v>
      </c>
      <c r="F88" t="str">
        <f>VLOOKUP($A88,'[1]Exposure Characteristics'!$A$2:$BG$19217,15,FALSE)</f>
        <v>Comprehensive</v>
      </c>
      <c r="G88" t="str">
        <f>VLOOKUP($A88,'[1]Exposure Characteristics'!$A$2:$BG$19217,20,FALSE)</f>
        <v>Double wide</v>
      </c>
      <c r="H88" t="str">
        <f>VLOOKUP($A88,'[1]Exposure Characteristics'!$A$2:$BG$19217,21,FALSE)</f>
        <v>Gable</v>
      </c>
      <c r="I88" t="str">
        <f>VLOOKUP($A88,'[1]Exposure Characteristics'!$A$2:$BG$19217,23,FALSE)</f>
        <v>Severe</v>
      </c>
      <c r="J88">
        <f>VLOOKUP($A88,'[1]Exposure Characteristics'!$A$2:$BG$19217,24,FALSE)</f>
        <v>1993</v>
      </c>
      <c r="K88">
        <f>VLOOKUP($A88,'[1]Exposure Characteristics'!$A$2:$BG$19217,29,FALSE)</f>
        <v>1200</v>
      </c>
      <c r="L88">
        <f>VLOOKUP($A88,'[1]Exposure Characteristics'!$A$2:$BG$19217,34,FALSE)</f>
        <v>19732</v>
      </c>
      <c r="M88">
        <f>VLOOKUP($A88,'[1]Exposure Characteristics'!$A$2:$BG$19217,25,FALSE)</f>
        <v>118907</v>
      </c>
      <c r="N88">
        <v>0</v>
      </c>
    </row>
    <row r="89" spans="1:14" x14ac:dyDescent="0.35">
      <c r="A89">
        <v>107595654</v>
      </c>
      <c r="B89" t="str">
        <f>VLOOKUP($A89,'[1]Exposure Characteristics'!$A$2:$BG$19217,5,FALSE)</f>
        <v>MI</v>
      </c>
      <c r="C89" t="str">
        <f>VLOOKUP($A89,'[1]Exposure Characteristics'!$A$2:$BG$19217,8,FALSE)</f>
        <v>Gibraltar</v>
      </c>
      <c r="D89" t="str">
        <f>VLOOKUP($A89,'[1]Exposure Characteristics'!$A$2:$BG$19217,6,FALSE)</f>
        <v>29117 Hidden River Dr</v>
      </c>
      <c r="E89" t="str">
        <f>VLOOKUP($A89,'[1]Exposure Characteristics'!$A$2:$BG$19217,13,FALSE)</f>
        <v>Owner</v>
      </c>
      <c r="F89" t="str">
        <f>VLOOKUP($A89,'[1]Exposure Characteristics'!$A$2:$BG$19217,15,FALSE)</f>
        <v>Comprehensive</v>
      </c>
      <c r="G89" t="str">
        <f>VLOOKUP($A89,'[1]Exposure Characteristics'!$A$2:$BG$19217,20,FALSE)</f>
        <v>Double wide</v>
      </c>
      <c r="H89" t="str">
        <f>VLOOKUP($A89,'[1]Exposure Characteristics'!$A$2:$BG$19217,21,FALSE)</f>
        <v>Gable</v>
      </c>
      <c r="I89" t="str">
        <f>VLOOKUP($A89,'[1]Exposure Characteristics'!$A$2:$BG$19217,23,FALSE)</f>
        <v>Unknown</v>
      </c>
      <c r="J89">
        <f>VLOOKUP($A89,'[1]Exposure Characteristics'!$A$2:$BG$19217,24,FALSE)</f>
        <v>1998</v>
      </c>
      <c r="K89">
        <f>VLOOKUP($A89,'[1]Exposure Characteristics'!$A$2:$BG$19217,29,FALSE)</f>
        <v>2000</v>
      </c>
      <c r="L89">
        <f>VLOOKUP($A89,'[1]Exposure Characteristics'!$A$2:$BG$19217,34,FALSE)</f>
        <v>44726</v>
      </c>
      <c r="M89">
        <f>VLOOKUP($A89,'[1]Exposure Characteristics'!$A$2:$BG$19217,25,FALSE)</f>
        <v>229217</v>
      </c>
      <c r="N89">
        <v>0</v>
      </c>
    </row>
    <row r="90" spans="1:14" x14ac:dyDescent="0.35">
      <c r="A90">
        <v>107698768</v>
      </c>
      <c r="B90" t="str">
        <f>VLOOKUP($A90,'[1]Exposure Characteristics'!$A$2:$BG$19217,5,FALSE)</f>
        <v>AZ</v>
      </c>
      <c r="C90" t="str">
        <f>VLOOKUP($A90,'[1]Exposure Characteristics'!$A$2:$BG$19217,8,FALSE)</f>
        <v>Apache Junction</v>
      </c>
      <c r="D90" t="str">
        <f>VLOOKUP($A90,'[1]Exposure Characteristics'!$A$2:$BG$19217,6,FALSE)</f>
        <v>2400 E Baseline Ave</v>
      </c>
      <c r="E90" t="str">
        <f>VLOOKUP($A90,'[1]Exposure Characteristics'!$A$2:$BG$19217,13,FALSE)</f>
        <v>Owner</v>
      </c>
      <c r="F90" t="str">
        <f>VLOOKUP($A90,'[1]Exposure Characteristics'!$A$2:$BG$19217,15,FALSE)</f>
        <v>Comprehensive</v>
      </c>
      <c r="G90" t="str">
        <f>VLOOKUP($A90,'[1]Exposure Characteristics'!$A$2:$BG$19217,20,FALSE)</f>
        <v>Double wide</v>
      </c>
      <c r="H90" t="str">
        <f>VLOOKUP($A90,'[1]Exposure Characteristics'!$A$2:$BG$19217,21,FALSE)</f>
        <v>Hip</v>
      </c>
      <c r="I90" t="str">
        <f>VLOOKUP($A90,'[1]Exposure Characteristics'!$A$2:$BG$19217,23,FALSE)</f>
        <v>Unknown</v>
      </c>
      <c r="J90">
        <f>VLOOKUP($A90,'[1]Exposure Characteristics'!$A$2:$BG$19217,24,FALSE)</f>
        <v>1996</v>
      </c>
      <c r="K90">
        <f>VLOOKUP($A90,'[1]Exposure Characteristics'!$A$2:$BG$19217,29,FALSE)</f>
        <v>2028</v>
      </c>
      <c r="L90">
        <f>VLOOKUP($A90,'[1]Exposure Characteristics'!$A$2:$BG$19217,34,FALSE)</f>
        <v>35923</v>
      </c>
      <c r="M90">
        <f>VLOOKUP($A90,'[1]Exposure Characteristics'!$A$2:$BG$19217,25,FALSE)</f>
        <v>203670</v>
      </c>
      <c r="N90">
        <v>1</v>
      </c>
    </row>
    <row r="91" spans="1:14" x14ac:dyDescent="0.35">
      <c r="A91">
        <v>107601944</v>
      </c>
      <c r="B91" t="str">
        <f>VLOOKUP($A91,'[1]Exposure Characteristics'!$A$2:$BG$19217,5,FALSE)</f>
        <v>AZ</v>
      </c>
      <c r="C91" t="str">
        <f>VLOOKUP($A91,'[1]Exposure Characteristics'!$A$2:$BG$19217,8,FALSE)</f>
        <v>Surprise</v>
      </c>
      <c r="D91" t="str">
        <f>VLOOKUP($A91,'[1]Exposure Characteristics'!$A$2:$BG$19217,6,FALSE)</f>
        <v>16501 N El Mirage Rd</v>
      </c>
      <c r="E91" t="str">
        <f>VLOOKUP($A91,'[1]Exposure Characteristics'!$A$2:$BG$19217,13,FALSE)</f>
        <v>Owner</v>
      </c>
      <c r="F91" t="str">
        <f>VLOOKUP($A91,'[1]Exposure Characteristics'!$A$2:$BG$19217,15,FALSE)</f>
        <v>Comprehensive</v>
      </c>
      <c r="G91" t="str">
        <f>VLOOKUP($A91,'[1]Exposure Characteristics'!$A$2:$BG$19217,20,FALSE)</f>
        <v>Park Model</v>
      </c>
      <c r="H91" t="str">
        <f>VLOOKUP($A91,'[1]Exposure Characteristics'!$A$2:$BG$19217,21,FALSE)</f>
        <v>Gable</v>
      </c>
      <c r="I91" t="str">
        <f>VLOOKUP($A91,'[1]Exposure Characteristics'!$A$2:$BG$19217,23,FALSE)</f>
        <v>Unknown</v>
      </c>
      <c r="J91">
        <f>VLOOKUP($A91,'[1]Exposure Characteristics'!$A$2:$BG$19217,24,FALSE)</f>
        <v>2012</v>
      </c>
      <c r="K91">
        <f>VLOOKUP($A91,'[1]Exposure Characteristics'!$A$2:$BG$19217,29,FALSE)</f>
        <v>980</v>
      </c>
      <c r="L91">
        <f>VLOOKUP($A91,'[1]Exposure Characteristics'!$A$2:$BG$19217,34,FALSE)</f>
        <v>47283</v>
      </c>
      <c r="M91">
        <f>VLOOKUP($A91,'[1]Exposure Characteristics'!$A$2:$BG$19217,25,FALSE)</f>
        <v>137595</v>
      </c>
      <c r="N91">
        <v>0</v>
      </c>
    </row>
    <row r="92" spans="1:14" x14ac:dyDescent="0.35">
      <c r="A92">
        <v>107604398</v>
      </c>
      <c r="B92" t="str">
        <f>VLOOKUP($A92,'[1]Exposure Characteristics'!$A$2:$BG$19217,5,FALSE)</f>
        <v>AZ</v>
      </c>
      <c r="C92" t="str">
        <f>VLOOKUP($A92,'[1]Exposure Characteristics'!$A$2:$BG$19217,8,FALSE)</f>
        <v>Peoria</v>
      </c>
      <c r="D92" t="str">
        <f>VLOOKUP($A92,'[1]Exposure Characteristics'!$A$2:$BG$19217,6,FALSE)</f>
        <v>8601 N 103rd Ave</v>
      </c>
      <c r="E92" t="str">
        <f>VLOOKUP($A92,'[1]Exposure Characteristics'!$A$2:$BG$19217,13,FALSE)</f>
        <v>Owner</v>
      </c>
      <c r="F92" t="str">
        <f>VLOOKUP($A92,'[1]Exposure Characteristics'!$A$2:$BG$19217,15,FALSE)</f>
        <v>Comprehensive</v>
      </c>
      <c r="G92" t="str">
        <f>VLOOKUP($A92,'[1]Exposure Characteristics'!$A$2:$BG$19217,20,FALSE)</f>
        <v>Double wide</v>
      </c>
      <c r="H92" t="str">
        <f>VLOOKUP($A92,'[1]Exposure Characteristics'!$A$2:$BG$19217,21,FALSE)</f>
        <v>Gable</v>
      </c>
      <c r="I92" t="str">
        <f>VLOOKUP($A92,'[1]Exposure Characteristics'!$A$2:$BG$19217,23,FALSE)</f>
        <v>Good</v>
      </c>
      <c r="J92">
        <f>VLOOKUP($A92,'[1]Exposure Characteristics'!$A$2:$BG$19217,24,FALSE)</f>
        <v>1987</v>
      </c>
      <c r="K92">
        <f>VLOOKUP($A92,'[1]Exposure Characteristics'!$A$2:$BG$19217,29,FALSE)</f>
        <v>1430</v>
      </c>
      <c r="L92">
        <f>VLOOKUP($A92,'[1]Exposure Characteristics'!$A$2:$BG$19217,34,FALSE)</f>
        <v>26268</v>
      </c>
      <c r="M92">
        <f>VLOOKUP($A92,'[1]Exposure Characteristics'!$A$2:$BG$19217,25,FALSE)</f>
        <v>147973</v>
      </c>
      <c r="N92">
        <v>0</v>
      </c>
    </row>
    <row r="93" spans="1:14" x14ac:dyDescent="0.35">
      <c r="A93">
        <v>107637008</v>
      </c>
      <c r="B93" t="str">
        <f>VLOOKUP($A93,'[1]Exposure Characteristics'!$A$2:$BG$19217,5,FALSE)</f>
        <v>IN</v>
      </c>
      <c r="C93" t="str">
        <f>VLOOKUP($A93,'[1]Exposure Characteristics'!$A$2:$BG$19217,8,FALSE)</f>
        <v>Sellersburg</v>
      </c>
      <c r="D93" t="str">
        <f>VLOOKUP($A93,'[1]Exposure Characteristics'!$A$2:$BG$19217,6,FALSE)</f>
        <v>7225 Madison Dr</v>
      </c>
      <c r="E93" t="str">
        <f>VLOOKUP($A93,'[1]Exposure Characteristics'!$A$2:$BG$19217,13,FALSE)</f>
        <v>Owner</v>
      </c>
      <c r="F93" t="str">
        <f>VLOOKUP($A93,'[1]Exposure Characteristics'!$A$2:$BG$19217,15,FALSE)</f>
        <v>Comprehensive</v>
      </c>
      <c r="G93" t="str">
        <f>VLOOKUP($A93,'[1]Exposure Characteristics'!$A$2:$BG$19217,20,FALSE)</f>
        <v>Single wide</v>
      </c>
      <c r="H93" t="str">
        <f>VLOOKUP($A93,'[1]Exposure Characteristics'!$A$2:$BG$19217,21,FALSE)</f>
        <v>Gable</v>
      </c>
      <c r="I93" t="str">
        <f>VLOOKUP($A93,'[1]Exposure Characteristics'!$A$2:$BG$19217,23,FALSE)</f>
        <v>Unknown</v>
      </c>
      <c r="J93">
        <f>VLOOKUP($A93,'[1]Exposure Characteristics'!$A$2:$BG$19217,24,FALSE)</f>
        <v>2020</v>
      </c>
      <c r="K93">
        <f>VLOOKUP($A93,'[1]Exposure Characteristics'!$A$2:$BG$19217,29,FALSE)</f>
        <v>960</v>
      </c>
      <c r="L93">
        <f>VLOOKUP($A93,'[1]Exposure Characteristics'!$A$2:$BG$19217,34,FALSE)</f>
        <v>52846</v>
      </c>
      <c r="M93">
        <f>VLOOKUP($A93,'[1]Exposure Characteristics'!$A$2:$BG$19217,25,FALSE)</f>
        <v>82013</v>
      </c>
      <c r="N93">
        <v>1</v>
      </c>
    </row>
    <row r="94" spans="1:14" x14ac:dyDescent="0.35">
      <c r="A94">
        <v>107637248</v>
      </c>
      <c r="B94" t="str">
        <f>VLOOKUP($A94,'[1]Exposure Characteristics'!$A$2:$BG$19217,5,FALSE)</f>
        <v>TX</v>
      </c>
      <c r="C94" t="str">
        <f>VLOOKUP($A94,'[1]Exposure Characteristics'!$A$2:$BG$19217,8,FALSE)</f>
        <v>Luling</v>
      </c>
      <c r="D94" t="str">
        <f>VLOOKUP($A94,'[1]Exposure Characteristics'!$A$2:$BG$19217,6,FALSE)</f>
        <v>1440 Ivy SWitch Rd</v>
      </c>
      <c r="E94" t="str">
        <f>VLOOKUP($A94,'[1]Exposure Characteristics'!$A$2:$BG$19217,13,FALSE)</f>
        <v>Owner</v>
      </c>
      <c r="F94" t="str">
        <f>VLOOKUP($A94,'[1]Exposure Characteristics'!$A$2:$BG$19217,15,FALSE)</f>
        <v>Comprehensive</v>
      </c>
      <c r="G94" t="str">
        <f>VLOOKUP($A94,'[1]Exposure Characteristics'!$A$2:$BG$19217,20,FALSE)</f>
        <v>Double wide</v>
      </c>
      <c r="H94" t="str">
        <f>VLOOKUP($A94,'[1]Exposure Characteristics'!$A$2:$BG$19217,21,FALSE)</f>
        <v>Gable</v>
      </c>
      <c r="I94" t="str">
        <f>VLOOKUP($A94,'[1]Exposure Characteristics'!$A$2:$BG$19217,23,FALSE)</f>
        <v>Excellent</v>
      </c>
      <c r="J94">
        <f>VLOOKUP($A94,'[1]Exposure Characteristics'!$A$2:$BG$19217,24,FALSE)</f>
        <v>2018</v>
      </c>
      <c r="K94">
        <f>VLOOKUP($A94,'[1]Exposure Characteristics'!$A$2:$BG$19217,29,FALSE)</f>
        <v>1400</v>
      </c>
      <c r="L94">
        <f>VLOOKUP($A94,'[1]Exposure Characteristics'!$A$2:$BG$19217,34,FALSE)</f>
        <v>67596</v>
      </c>
      <c r="M94">
        <f>VLOOKUP($A94,'[1]Exposure Characteristics'!$A$2:$BG$19217,25,FALSE)</f>
        <v>116416</v>
      </c>
      <c r="N94">
        <v>0</v>
      </c>
    </row>
    <row r="95" spans="1:14" x14ac:dyDescent="0.35">
      <c r="A95">
        <v>107638336</v>
      </c>
      <c r="B95" t="str">
        <f>VLOOKUP($A95,'[1]Exposure Characteristics'!$A$2:$BG$19217,5,FALSE)</f>
        <v>AZ</v>
      </c>
      <c r="C95" t="str">
        <f>VLOOKUP($A95,'[1]Exposure Characteristics'!$A$2:$BG$19217,8,FALSE)</f>
        <v>Phoenix</v>
      </c>
      <c r="D95" t="str">
        <f>VLOOKUP($A95,'[1]Exposure Characteristics'!$A$2:$BG$19217,6,FALSE)</f>
        <v>2650 W Union Hills Dr</v>
      </c>
      <c r="E95" t="str">
        <f>VLOOKUP($A95,'[1]Exposure Characteristics'!$A$2:$BG$19217,13,FALSE)</f>
        <v>Owner</v>
      </c>
      <c r="F95" t="str">
        <f>VLOOKUP($A95,'[1]Exposure Characteristics'!$A$2:$BG$19217,15,FALSE)</f>
        <v>Comprehensive</v>
      </c>
      <c r="G95" t="str">
        <f>VLOOKUP($A95,'[1]Exposure Characteristics'!$A$2:$BG$19217,20,FALSE)</f>
        <v>Double wide</v>
      </c>
      <c r="H95" t="str">
        <f>VLOOKUP($A95,'[1]Exposure Characteristics'!$A$2:$BG$19217,21,FALSE)</f>
        <v>Gable</v>
      </c>
      <c r="I95" t="str">
        <f>VLOOKUP($A95,'[1]Exposure Characteristics'!$A$2:$BG$19217,23,FALSE)</f>
        <v>Fair</v>
      </c>
      <c r="J95">
        <f>VLOOKUP($A95,'[1]Exposure Characteristics'!$A$2:$BG$19217,24,FALSE)</f>
        <v>1971</v>
      </c>
      <c r="K95">
        <f>VLOOKUP($A95,'[1]Exposure Characteristics'!$A$2:$BG$19217,29,FALSE)</f>
        <v>1440</v>
      </c>
      <c r="L95">
        <f>VLOOKUP($A95,'[1]Exposure Characteristics'!$A$2:$BG$19217,34,FALSE)</f>
        <v>26037</v>
      </c>
      <c r="M95">
        <f>VLOOKUP($A95,'[1]Exposure Characteristics'!$A$2:$BG$19217,25,FALSE)</f>
        <v>148122</v>
      </c>
      <c r="N95">
        <v>0</v>
      </c>
    </row>
    <row r="96" spans="1:14" x14ac:dyDescent="0.35">
      <c r="A96">
        <v>107639556</v>
      </c>
      <c r="B96" t="str">
        <f>VLOOKUP($A96,'[1]Exposure Characteristics'!$A$2:$BG$19217,5,FALSE)</f>
        <v>MI</v>
      </c>
      <c r="C96" t="str">
        <f>VLOOKUP($A96,'[1]Exposure Characteristics'!$A$2:$BG$19217,8,FALSE)</f>
        <v>Gibraltar</v>
      </c>
      <c r="D96" t="str">
        <f>VLOOKUP($A96,'[1]Exposure Characteristics'!$A$2:$BG$19217,6,FALSE)</f>
        <v>29117 Hidden River Dr</v>
      </c>
      <c r="E96" t="str">
        <f>VLOOKUP($A96,'[1]Exposure Characteristics'!$A$2:$BG$19217,13,FALSE)</f>
        <v>Owner</v>
      </c>
      <c r="F96" t="str">
        <f>VLOOKUP($A96,'[1]Exposure Characteristics'!$A$2:$BG$19217,15,FALSE)</f>
        <v>Comprehensive</v>
      </c>
      <c r="G96" t="str">
        <f>VLOOKUP($A96,'[1]Exposure Characteristics'!$A$2:$BG$19217,20,FALSE)</f>
        <v>Double wide</v>
      </c>
      <c r="H96" t="str">
        <f>VLOOKUP($A96,'[1]Exposure Characteristics'!$A$2:$BG$19217,21,FALSE)</f>
        <v>Gable</v>
      </c>
      <c r="I96" t="str">
        <f>VLOOKUP($A96,'[1]Exposure Characteristics'!$A$2:$BG$19217,23,FALSE)</f>
        <v>Unknown</v>
      </c>
      <c r="J96">
        <f>VLOOKUP($A96,'[1]Exposure Characteristics'!$A$2:$BG$19217,24,FALSE)</f>
        <v>2002</v>
      </c>
      <c r="K96">
        <f>VLOOKUP($A96,'[1]Exposure Characteristics'!$A$2:$BG$19217,29,FALSE)</f>
        <v>2000</v>
      </c>
      <c r="L96">
        <f>VLOOKUP($A96,'[1]Exposure Characteristics'!$A$2:$BG$19217,34,FALSE)</f>
        <v>55836</v>
      </c>
      <c r="M96">
        <f>VLOOKUP($A96,'[1]Exposure Characteristics'!$A$2:$BG$19217,25,FALSE)</f>
        <v>200291</v>
      </c>
      <c r="N96">
        <v>0</v>
      </c>
    </row>
    <row r="97" spans="1:14" x14ac:dyDescent="0.35">
      <c r="A97">
        <v>107640120</v>
      </c>
      <c r="B97" t="str">
        <f>VLOOKUP($A97,'[1]Exposure Characteristics'!$A$2:$BG$19217,5,FALSE)</f>
        <v>AZ</v>
      </c>
      <c r="C97" t="str">
        <f>VLOOKUP($A97,'[1]Exposure Characteristics'!$A$2:$BG$19217,8,FALSE)</f>
        <v>Phoenix</v>
      </c>
      <c r="D97" t="str">
        <f>VLOOKUP($A97,'[1]Exposure Characteristics'!$A$2:$BG$19217,6,FALSE)</f>
        <v>2650 W Union Hills Dr</v>
      </c>
      <c r="E97" t="str">
        <f>VLOOKUP($A97,'[1]Exposure Characteristics'!$A$2:$BG$19217,13,FALSE)</f>
        <v>Owner</v>
      </c>
      <c r="F97" t="str">
        <f>VLOOKUP($A97,'[1]Exposure Characteristics'!$A$2:$BG$19217,15,FALSE)</f>
        <v>Comprehensive</v>
      </c>
      <c r="G97" t="str">
        <f>VLOOKUP($A97,'[1]Exposure Characteristics'!$A$2:$BG$19217,20,FALSE)</f>
        <v>Double wide</v>
      </c>
      <c r="H97" t="str">
        <f>VLOOKUP($A97,'[1]Exposure Characteristics'!$A$2:$BG$19217,21,FALSE)</f>
        <v>Gable</v>
      </c>
      <c r="I97" t="str">
        <f>VLOOKUP($A97,'[1]Exposure Characteristics'!$A$2:$BG$19217,23,FALSE)</f>
        <v>Fair</v>
      </c>
      <c r="J97">
        <f>VLOOKUP($A97,'[1]Exposure Characteristics'!$A$2:$BG$19217,24,FALSE)</f>
        <v>1971</v>
      </c>
      <c r="K97">
        <f>VLOOKUP($A97,'[1]Exposure Characteristics'!$A$2:$BG$19217,29,FALSE)</f>
        <v>1440</v>
      </c>
      <c r="L97">
        <f>VLOOKUP($A97,'[1]Exposure Characteristics'!$A$2:$BG$19217,34,FALSE)</f>
        <v>26037</v>
      </c>
      <c r="M97">
        <f>VLOOKUP($A97,'[1]Exposure Characteristics'!$A$2:$BG$19217,25,FALSE)</f>
        <v>148122</v>
      </c>
      <c r="N97">
        <v>1</v>
      </c>
    </row>
    <row r="98" spans="1:14" x14ac:dyDescent="0.35">
      <c r="A98">
        <v>107643286</v>
      </c>
      <c r="B98" t="str">
        <f>VLOOKUP($A98,'[1]Exposure Characteristics'!$A$2:$BG$19217,5,FALSE)</f>
        <v>AZ</v>
      </c>
      <c r="C98" t="str">
        <f>VLOOKUP($A98,'[1]Exposure Characteristics'!$A$2:$BG$19217,8,FALSE)</f>
        <v>Surprise</v>
      </c>
      <c r="D98" t="str">
        <f>VLOOKUP($A98,'[1]Exposure Characteristics'!$A$2:$BG$19217,6,FALSE)</f>
        <v>16501 N El Mirage Rd</v>
      </c>
      <c r="E98" t="str">
        <f>VLOOKUP($A98,'[1]Exposure Characteristics'!$A$2:$BG$19217,13,FALSE)</f>
        <v>Owner</v>
      </c>
      <c r="F98" t="str">
        <f>VLOOKUP($A98,'[1]Exposure Characteristics'!$A$2:$BG$19217,15,FALSE)</f>
        <v>Comprehensive</v>
      </c>
      <c r="G98" t="str">
        <f>VLOOKUP($A98,'[1]Exposure Characteristics'!$A$2:$BG$19217,20,FALSE)</f>
        <v>Park Model</v>
      </c>
      <c r="H98" t="str">
        <f>VLOOKUP($A98,'[1]Exposure Characteristics'!$A$2:$BG$19217,21,FALSE)</f>
        <v>Gable</v>
      </c>
      <c r="I98" t="str">
        <f>VLOOKUP($A98,'[1]Exposure Characteristics'!$A$2:$BG$19217,23,FALSE)</f>
        <v>Unknown</v>
      </c>
      <c r="J98">
        <f>VLOOKUP($A98,'[1]Exposure Characteristics'!$A$2:$BG$19217,24,FALSE)</f>
        <v>2012</v>
      </c>
      <c r="K98">
        <f>VLOOKUP($A98,'[1]Exposure Characteristics'!$A$2:$BG$19217,29,FALSE)</f>
        <v>980</v>
      </c>
      <c r="L98">
        <f>VLOOKUP($A98,'[1]Exposure Characteristics'!$A$2:$BG$19217,34,FALSE)</f>
        <v>47283</v>
      </c>
      <c r="M98">
        <f>VLOOKUP($A98,'[1]Exposure Characteristics'!$A$2:$BG$19217,25,FALSE)</f>
        <v>137595</v>
      </c>
      <c r="N98">
        <v>1</v>
      </c>
    </row>
    <row r="99" spans="1:14" x14ac:dyDescent="0.35">
      <c r="A99">
        <v>107652878</v>
      </c>
      <c r="B99" t="str">
        <f>VLOOKUP($A99,'[1]Exposure Characteristics'!$A$2:$BG$19217,5,FALSE)</f>
        <v>AZ</v>
      </c>
      <c r="C99" t="str">
        <f>VLOOKUP($A99,'[1]Exposure Characteristics'!$A$2:$BG$19217,8,FALSE)</f>
        <v>Yuma</v>
      </c>
      <c r="D99" t="str">
        <f>VLOOKUP($A99,'[1]Exposure Characteristics'!$A$2:$BG$19217,6,FALSE)</f>
        <v>12355 E 38Th St</v>
      </c>
      <c r="E99" t="str">
        <f>VLOOKUP($A99,'[1]Exposure Characteristics'!$A$2:$BG$19217,13,FALSE)</f>
        <v>Seasonal</v>
      </c>
      <c r="F99" t="str">
        <f>VLOOKUP($A99,'[1]Exposure Characteristics'!$A$2:$BG$19217,15,FALSE)</f>
        <v>Comprehensive</v>
      </c>
      <c r="G99" t="str">
        <f>VLOOKUP($A99,'[1]Exposure Characteristics'!$A$2:$BG$19217,20,FALSE)</f>
        <v>Unknown</v>
      </c>
      <c r="H99" t="str">
        <f>VLOOKUP($A99,'[1]Exposure Characteristics'!$A$2:$BG$19217,21,FALSE)</f>
        <v>Gable</v>
      </c>
      <c r="I99" t="str">
        <f>VLOOKUP($A99,'[1]Exposure Characteristics'!$A$2:$BG$19217,23,FALSE)</f>
        <v>Fair</v>
      </c>
      <c r="J99">
        <f>VLOOKUP($A99,'[1]Exposure Characteristics'!$A$2:$BG$19217,24,FALSE)</f>
        <v>1990</v>
      </c>
      <c r="K99">
        <f>VLOOKUP($A99,'[1]Exposure Characteristics'!$A$2:$BG$19217,29,FALSE)</f>
        <v>408</v>
      </c>
      <c r="L99">
        <f>VLOOKUP($A99,'[1]Exposure Characteristics'!$A$2:$BG$19217,34,FALSE)</f>
        <v>7025</v>
      </c>
      <c r="M99">
        <f>VLOOKUP($A99,'[1]Exposure Characteristics'!$A$2:$BG$19217,25,FALSE)</f>
        <v>35721</v>
      </c>
      <c r="N99">
        <v>0</v>
      </c>
    </row>
    <row r="100" spans="1:14" x14ac:dyDescent="0.35">
      <c r="A100">
        <v>107654086</v>
      </c>
      <c r="B100" t="str">
        <f>VLOOKUP($A100,'[1]Exposure Characteristics'!$A$2:$BG$19217,5,FALSE)</f>
        <v>AZ</v>
      </c>
      <c r="C100" t="str">
        <f>VLOOKUP($A100,'[1]Exposure Characteristics'!$A$2:$BG$19217,8,FALSE)</f>
        <v>Sun City</v>
      </c>
      <c r="D100" t="str">
        <f>VLOOKUP($A100,'[1]Exposure Characteristics'!$A$2:$BG$19217,6,FALSE)</f>
        <v>10950 W Union Hills Dr</v>
      </c>
      <c r="E100" t="str">
        <f>VLOOKUP($A100,'[1]Exposure Characteristics'!$A$2:$BG$19217,13,FALSE)</f>
        <v>Seasonal</v>
      </c>
      <c r="F100" t="str">
        <f>VLOOKUP($A100,'[1]Exposure Characteristics'!$A$2:$BG$19217,15,FALSE)</f>
        <v>Comprehensive</v>
      </c>
      <c r="G100" t="str">
        <f>VLOOKUP($A100,'[1]Exposure Characteristics'!$A$2:$BG$19217,20,FALSE)</f>
        <v>Unknown</v>
      </c>
      <c r="H100" t="str">
        <f>VLOOKUP($A100,'[1]Exposure Characteristics'!$A$2:$BG$19217,21,FALSE)</f>
        <v>Gable</v>
      </c>
      <c r="I100" t="str">
        <f>VLOOKUP($A100,'[1]Exposure Characteristics'!$A$2:$BG$19217,23,FALSE)</f>
        <v>Unknown</v>
      </c>
      <c r="J100">
        <f>VLOOKUP($A100,'[1]Exposure Characteristics'!$A$2:$BG$19217,24,FALSE)</f>
        <v>2007</v>
      </c>
      <c r="K100">
        <f>VLOOKUP($A100,'[1]Exposure Characteristics'!$A$2:$BG$19217,29,FALSE)</f>
        <v>385</v>
      </c>
      <c r="L100">
        <f>VLOOKUP($A100,'[1]Exposure Characteristics'!$A$2:$BG$19217,34,FALSE)</f>
        <v>19287</v>
      </c>
      <c r="M100">
        <f>VLOOKUP($A100,'[1]Exposure Characteristics'!$A$2:$BG$19217,25,FALSE)</f>
        <v>48254</v>
      </c>
      <c r="N100">
        <v>0</v>
      </c>
    </row>
    <row r="101" spans="1:14" x14ac:dyDescent="0.35">
      <c r="A101">
        <v>107655342</v>
      </c>
      <c r="B101" t="str">
        <f>VLOOKUP($A101,'[1]Exposure Characteristics'!$A$2:$BG$19217,5,FALSE)</f>
        <v>AZ</v>
      </c>
      <c r="C101" t="str">
        <f>VLOOKUP($A101,'[1]Exposure Characteristics'!$A$2:$BG$19217,8,FALSE)</f>
        <v>Yuma</v>
      </c>
      <c r="D101" t="str">
        <f>VLOOKUP($A101,'[1]Exposure Characteristics'!$A$2:$BG$19217,6,FALSE)</f>
        <v>5707 E 32Nd St</v>
      </c>
      <c r="E101" t="str">
        <f>VLOOKUP($A101,'[1]Exposure Characteristics'!$A$2:$BG$19217,13,FALSE)</f>
        <v>Seasonal</v>
      </c>
      <c r="F101" t="str">
        <f>VLOOKUP($A101,'[1]Exposure Characteristics'!$A$2:$BG$19217,15,FALSE)</f>
        <v>Comprehensive</v>
      </c>
      <c r="G101" t="str">
        <f>VLOOKUP($A101,'[1]Exposure Characteristics'!$A$2:$BG$19217,20,FALSE)</f>
        <v>Unknown</v>
      </c>
      <c r="H101" t="str">
        <f>VLOOKUP($A101,'[1]Exposure Characteristics'!$A$2:$BG$19217,21,FALSE)</f>
        <v>Gable</v>
      </c>
      <c r="I101" t="str">
        <f>VLOOKUP($A101,'[1]Exposure Characteristics'!$A$2:$BG$19217,23,FALSE)</f>
        <v>Fair</v>
      </c>
      <c r="J101">
        <f>VLOOKUP($A101,'[1]Exposure Characteristics'!$A$2:$BG$19217,24,FALSE)</f>
        <v>1993</v>
      </c>
      <c r="K101">
        <f>VLOOKUP($A101,'[1]Exposure Characteristics'!$A$2:$BG$19217,29,FALSE)</f>
        <v>396</v>
      </c>
      <c r="L101">
        <f>VLOOKUP($A101,'[1]Exposure Characteristics'!$A$2:$BG$19217,34,FALSE)</f>
        <v>6907</v>
      </c>
      <c r="M101">
        <f>VLOOKUP($A101,'[1]Exposure Characteristics'!$A$2:$BG$19217,25,FALSE)</f>
        <v>34843</v>
      </c>
      <c r="N101">
        <v>0</v>
      </c>
    </row>
    <row r="102" spans="1:14" x14ac:dyDescent="0.35">
      <c r="A102">
        <v>107657692</v>
      </c>
      <c r="B102" t="str">
        <f>VLOOKUP($A102,'[1]Exposure Characteristics'!$A$2:$BG$19217,5,FALSE)</f>
        <v>AZ</v>
      </c>
      <c r="C102" t="str">
        <f>VLOOKUP($A102,'[1]Exposure Characteristics'!$A$2:$BG$19217,8,FALSE)</f>
        <v>Mesa</v>
      </c>
      <c r="D102" t="str">
        <f>VLOOKUP($A102,'[1]Exposure Characteristics'!$A$2:$BG$19217,6,FALSE)</f>
        <v>4700 E Main St</v>
      </c>
      <c r="E102" t="str">
        <f>VLOOKUP($A102,'[1]Exposure Characteristics'!$A$2:$BG$19217,13,FALSE)</f>
        <v>Owner</v>
      </c>
      <c r="F102" t="str">
        <f>VLOOKUP($A102,'[1]Exposure Characteristics'!$A$2:$BG$19217,15,FALSE)</f>
        <v>Comprehensive</v>
      </c>
      <c r="G102" t="str">
        <f>VLOOKUP($A102,'[1]Exposure Characteristics'!$A$2:$BG$19217,20,FALSE)</f>
        <v>Unknown</v>
      </c>
      <c r="H102" t="str">
        <f>VLOOKUP($A102,'[1]Exposure Characteristics'!$A$2:$BG$19217,21,FALSE)</f>
        <v>Gable</v>
      </c>
      <c r="I102" t="str">
        <f>VLOOKUP($A102,'[1]Exposure Characteristics'!$A$2:$BG$19217,23,FALSE)</f>
        <v>Severe</v>
      </c>
      <c r="J102">
        <f>VLOOKUP($A102,'[1]Exposure Characteristics'!$A$2:$BG$19217,24,FALSE)</f>
        <v>1983</v>
      </c>
      <c r="K102">
        <f>VLOOKUP($A102,'[1]Exposure Characteristics'!$A$2:$BG$19217,29,FALSE)</f>
        <v>385</v>
      </c>
      <c r="L102">
        <f>VLOOKUP($A102,'[1]Exposure Characteristics'!$A$2:$BG$19217,34,FALSE)</f>
        <v>6777</v>
      </c>
      <c r="M102">
        <f>VLOOKUP($A102,'[1]Exposure Characteristics'!$A$2:$BG$19217,25,FALSE)</f>
        <v>33920</v>
      </c>
      <c r="N102">
        <v>0</v>
      </c>
    </row>
    <row r="103" spans="1:14" x14ac:dyDescent="0.35">
      <c r="A103">
        <v>107658760</v>
      </c>
      <c r="B103" t="str">
        <f>VLOOKUP($A103,'[1]Exposure Characteristics'!$A$2:$BG$19217,5,FALSE)</f>
        <v>AZ</v>
      </c>
      <c r="C103" t="str">
        <f>VLOOKUP($A103,'[1]Exposure Characteristics'!$A$2:$BG$19217,8,FALSE)</f>
        <v>Yuma</v>
      </c>
      <c r="D103" t="str">
        <f>VLOOKUP($A103,'[1]Exposure Characteristics'!$A$2:$BG$19217,6,FALSE)</f>
        <v>6825 E 32Nd St</v>
      </c>
      <c r="E103" t="str">
        <f>VLOOKUP($A103,'[1]Exposure Characteristics'!$A$2:$BG$19217,13,FALSE)</f>
        <v>Seasonal</v>
      </c>
      <c r="F103" t="str">
        <f>VLOOKUP($A103,'[1]Exposure Characteristics'!$A$2:$BG$19217,15,FALSE)</f>
        <v>Comprehensive</v>
      </c>
      <c r="G103" t="str">
        <f>VLOOKUP($A103,'[1]Exposure Characteristics'!$A$2:$BG$19217,20,FALSE)</f>
        <v>Unknown</v>
      </c>
      <c r="H103" t="str">
        <f>VLOOKUP($A103,'[1]Exposure Characteristics'!$A$2:$BG$19217,21,FALSE)</f>
        <v>Gable</v>
      </c>
      <c r="I103" t="str">
        <f>VLOOKUP($A103,'[1]Exposure Characteristics'!$A$2:$BG$19217,23,FALSE)</f>
        <v>Good</v>
      </c>
      <c r="J103">
        <f>VLOOKUP($A103,'[1]Exposure Characteristics'!$A$2:$BG$19217,24,FALSE)</f>
        <v>1983</v>
      </c>
      <c r="K103">
        <f>VLOOKUP($A103,'[1]Exposure Characteristics'!$A$2:$BG$19217,29,FALSE)</f>
        <v>560</v>
      </c>
      <c r="L103">
        <f>VLOOKUP($A103,'[1]Exposure Characteristics'!$A$2:$BG$19217,34,FALSE)</f>
        <v>10457</v>
      </c>
      <c r="M103">
        <f>VLOOKUP($A103,'[1]Exposure Characteristics'!$A$2:$BG$19217,25,FALSE)</f>
        <v>57983</v>
      </c>
      <c r="N103">
        <v>0</v>
      </c>
    </row>
    <row r="104" spans="1:14" x14ac:dyDescent="0.35">
      <c r="A104">
        <v>107660030</v>
      </c>
      <c r="B104" t="str">
        <f>VLOOKUP($A104,'[1]Exposure Characteristics'!$A$2:$BG$19217,5,FALSE)</f>
        <v>AZ</v>
      </c>
      <c r="C104" t="str">
        <f>VLOOKUP($A104,'[1]Exposure Characteristics'!$A$2:$BG$19217,8,FALSE)</f>
        <v>Show Low</v>
      </c>
      <c r="D104" t="str">
        <f>VLOOKUP($A104,'[1]Exposure Characteristics'!$A$2:$BG$19217,6,FALSE)</f>
        <v>738 Club Straight Ln</v>
      </c>
      <c r="E104" t="str">
        <f>VLOOKUP($A104,'[1]Exposure Characteristics'!$A$2:$BG$19217,13,FALSE)</f>
        <v>Owner</v>
      </c>
      <c r="F104" t="str">
        <f>VLOOKUP($A104,'[1]Exposure Characteristics'!$A$2:$BG$19217,15,FALSE)</f>
        <v>Comprehensive</v>
      </c>
      <c r="G104" t="str">
        <f>VLOOKUP($A104,'[1]Exposure Characteristics'!$A$2:$BG$19217,20,FALSE)</f>
        <v>Unknown</v>
      </c>
      <c r="H104" t="str">
        <f>VLOOKUP($A104,'[1]Exposure Characteristics'!$A$2:$BG$19217,21,FALSE)</f>
        <v>Gable</v>
      </c>
      <c r="I104" t="str">
        <f>VLOOKUP($A104,'[1]Exposure Characteristics'!$A$2:$BG$19217,23,FALSE)</f>
        <v>Excellent</v>
      </c>
      <c r="J104">
        <f>VLOOKUP($A104,'[1]Exposure Characteristics'!$A$2:$BG$19217,24,FALSE)</f>
        <v>2010</v>
      </c>
      <c r="K104">
        <f>VLOOKUP($A104,'[1]Exposure Characteristics'!$A$2:$BG$19217,29,FALSE)</f>
        <v>1760</v>
      </c>
      <c r="L104">
        <f>VLOOKUP($A104,'[1]Exposure Characteristics'!$A$2:$BG$19217,34,FALSE)</f>
        <v>85129</v>
      </c>
      <c r="M104">
        <f>VLOOKUP($A104,'[1]Exposure Characteristics'!$A$2:$BG$19217,25,FALSE)</f>
        <v>208115</v>
      </c>
      <c r="N104">
        <v>0</v>
      </c>
    </row>
    <row r="105" spans="1:14" x14ac:dyDescent="0.35">
      <c r="A105">
        <v>107660206</v>
      </c>
      <c r="B105" t="str">
        <f>VLOOKUP($A105,'[1]Exposure Characteristics'!$A$2:$BG$19217,5,FALSE)</f>
        <v>AZ</v>
      </c>
      <c r="C105" t="str">
        <f>VLOOKUP($A105,'[1]Exposure Characteristics'!$A$2:$BG$19217,8,FALSE)</f>
        <v>Yuma</v>
      </c>
      <c r="D105" t="str">
        <f>VLOOKUP($A105,'[1]Exposure Characteristics'!$A$2:$BG$19217,6,FALSE)</f>
        <v>7201 E 32Nd St</v>
      </c>
      <c r="E105" t="str">
        <f>VLOOKUP($A105,'[1]Exposure Characteristics'!$A$2:$BG$19217,13,FALSE)</f>
        <v>Seasonal</v>
      </c>
      <c r="F105" t="str">
        <f>VLOOKUP($A105,'[1]Exposure Characteristics'!$A$2:$BG$19217,15,FALSE)</f>
        <v>Comprehensive</v>
      </c>
      <c r="G105" t="str">
        <f>VLOOKUP($A105,'[1]Exposure Characteristics'!$A$2:$BG$19217,20,FALSE)</f>
        <v>Unknown</v>
      </c>
      <c r="H105" t="str">
        <f>VLOOKUP($A105,'[1]Exposure Characteristics'!$A$2:$BG$19217,21,FALSE)</f>
        <v>Gable</v>
      </c>
      <c r="I105" t="str">
        <f>VLOOKUP($A105,'[1]Exposure Characteristics'!$A$2:$BG$19217,23,FALSE)</f>
        <v>Unknown</v>
      </c>
      <c r="J105">
        <f>VLOOKUP($A105,'[1]Exposure Characteristics'!$A$2:$BG$19217,24,FALSE)</f>
        <v>1999</v>
      </c>
      <c r="K105">
        <f>VLOOKUP($A105,'[1]Exposure Characteristics'!$A$2:$BG$19217,29,FALSE)</f>
        <v>385</v>
      </c>
      <c r="L105">
        <f>VLOOKUP($A105,'[1]Exposure Characteristics'!$A$2:$BG$19217,34,FALSE)</f>
        <v>9052</v>
      </c>
      <c r="M105">
        <f>VLOOKUP($A105,'[1]Exposure Characteristics'!$A$2:$BG$19217,25,FALSE)</f>
        <v>33912</v>
      </c>
      <c r="N105">
        <v>0</v>
      </c>
    </row>
    <row r="106" spans="1:14" x14ac:dyDescent="0.35">
      <c r="A106">
        <v>107660282</v>
      </c>
      <c r="B106" t="str">
        <f>VLOOKUP($A106,'[1]Exposure Characteristics'!$A$2:$BG$19217,5,FALSE)</f>
        <v>AZ</v>
      </c>
      <c r="C106" t="str">
        <f>VLOOKUP($A106,'[1]Exposure Characteristics'!$A$2:$BG$19217,8,FALSE)</f>
        <v>Tucson</v>
      </c>
      <c r="D106" t="str">
        <f>VLOOKUP($A106,'[1]Exposure Characteristics'!$A$2:$BG$19217,6,FALSE)</f>
        <v>2305 W Ruthrauff Rd</v>
      </c>
      <c r="E106" t="str">
        <f>VLOOKUP($A106,'[1]Exposure Characteristics'!$A$2:$BG$19217,13,FALSE)</f>
        <v>Owner</v>
      </c>
      <c r="F106" t="str">
        <f>VLOOKUP($A106,'[1]Exposure Characteristics'!$A$2:$BG$19217,15,FALSE)</f>
        <v>Comprehensive</v>
      </c>
      <c r="G106" t="str">
        <f>VLOOKUP($A106,'[1]Exposure Characteristics'!$A$2:$BG$19217,20,FALSE)</f>
        <v>Unknown</v>
      </c>
      <c r="H106" t="str">
        <f>VLOOKUP($A106,'[1]Exposure Characteristics'!$A$2:$BG$19217,21,FALSE)</f>
        <v>Gable</v>
      </c>
      <c r="I106" t="str">
        <f>VLOOKUP($A106,'[1]Exposure Characteristics'!$A$2:$BG$19217,23,FALSE)</f>
        <v>Unknown</v>
      </c>
      <c r="J106">
        <f>VLOOKUP($A106,'[1]Exposure Characteristics'!$A$2:$BG$19217,24,FALSE)</f>
        <v>1980</v>
      </c>
      <c r="K106">
        <f>VLOOKUP($A106,'[1]Exposure Characteristics'!$A$2:$BG$19217,29,FALSE)</f>
        <v>896</v>
      </c>
      <c r="L106">
        <f>VLOOKUP($A106,'[1]Exposure Characteristics'!$A$2:$BG$19217,34,FALSE)</f>
        <v>14709</v>
      </c>
      <c r="M106">
        <f>VLOOKUP($A106,'[1]Exposure Characteristics'!$A$2:$BG$19217,25,FALSE)</f>
        <v>77541</v>
      </c>
      <c r="N106">
        <v>0</v>
      </c>
    </row>
    <row r="107" spans="1:14" x14ac:dyDescent="0.35">
      <c r="A107">
        <v>107663992</v>
      </c>
      <c r="B107" t="str">
        <f>VLOOKUP($A107,'[1]Exposure Characteristics'!$A$2:$BG$19217,5,FALSE)</f>
        <v>AZ</v>
      </c>
      <c r="C107" t="str">
        <f>VLOOKUP($A107,'[1]Exposure Characteristics'!$A$2:$BG$19217,8,FALSE)</f>
        <v>Wellton</v>
      </c>
      <c r="D107" t="str">
        <f>VLOOKUP($A107,'[1]Exposure Characteristics'!$A$2:$BG$19217,6,FALSE)</f>
        <v>28320 E County 11Th St</v>
      </c>
      <c r="E107" t="str">
        <f>VLOOKUP($A107,'[1]Exposure Characteristics'!$A$2:$BG$19217,13,FALSE)</f>
        <v>Seasonal</v>
      </c>
      <c r="F107" t="str">
        <f>VLOOKUP($A107,'[1]Exposure Characteristics'!$A$2:$BG$19217,15,FALSE)</f>
        <v>Comprehensive</v>
      </c>
      <c r="G107" t="str">
        <f>VLOOKUP($A107,'[1]Exposure Characteristics'!$A$2:$BG$19217,20,FALSE)</f>
        <v>Unknown</v>
      </c>
      <c r="H107" t="str">
        <f>VLOOKUP($A107,'[1]Exposure Characteristics'!$A$2:$BG$19217,21,FALSE)</f>
        <v>Gable</v>
      </c>
      <c r="I107" t="str">
        <f>VLOOKUP($A107,'[1]Exposure Characteristics'!$A$2:$BG$19217,23,FALSE)</f>
        <v>Unknown</v>
      </c>
      <c r="J107">
        <f>VLOOKUP($A107,'[1]Exposure Characteristics'!$A$2:$BG$19217,24,FALSE)</f>
        <v>1994</v>
      </c>
      <c r="K107">
        <f>VLOOKUP($A107,'[1]Exposure Characteristics'!$A$2:$BG$19217,29,FALSE)</f>
        <v>396</v>
      </c>
      <c r="L107">
        <f>VLOOKUP($A107,'[1]Exposure Characteristics'!$A$2:$BG$19217,34,FALSE)</f>
        <v>6915</v>
      </c>
      <c r="M107">
        <f>VLOOKUP($A107,'[1]Exposure Characteristics'!$A$2:$BG$19217,25,FALSE)</f>
        <v>34860</v>
      </c>
      <c r="N107">
        <v>0</v>
      </c>
    </row>
    <row r="108" spans="1:14" x14ac:dyDescent="0.35">
      <c r="A108">
        <v>107672394</v>
      </c>
      <c r="B108" t="str">
        <f>VLOOKUP($A108,'[1]Exposure Characteristics'!$A$2:$BG$19217,5,FALSE)</f>
        <v>AZ</v>
      </c>
      <c r="C108" t="str">
        <f>VLOOKUP($A108,'[1]Exposure Characteristics'!$A$2:$BG$19217,8,FALSE)</f>
        <v>Show Low</v>
      </c>
      <c r="D108" t="str">
        <f>VLOOKUP($A108,'[1]Exposure Characteristics'!$A$2:$BG$19217,6,FALSE)</f>
        <v>1046 School House Ln</v>
      </c>
      <c r="E108" t="str">
        <f>VLOOKUP($A108,'[1]Exposure Characteristics'!$A$2:$BG$19217,13,FALSE)</f>
        <v>Owner</v>
      </c>
      <c r="F108" t="str">
        <f>VLOOKUP($A108,'[1]Exposure Characteristics'!$A$2:$BG$19217,15,FALSE)</f>
        <v>Comprehensive</v>
      </c>
      <c r="G108" t="str">
        <f>VLOOKUP($A108,'[1]Exposure Characteristics'!$A$2:$BG$19217,20,FALSE)</f>
        <v>Unknown</v>
      </c>
      <c r="H108" t="str">
        <f>VLOOKUP($A108,'[1]Exposure Characteristics'!$A$2:$BG$19217,21,FALSE)</f>
        <v>Gable</v>
      </c>
      <c r="I108" t="str">
        <f>VLOOKUP($A108,'[1]Exposure Characteristics'!$A$2:$BG$19217,23,FALSE)</f>
        <v>Unknown</v>
      </c>
      <c r="J108">
        <f>VLOOKUP($A108,'[1]Exposure Characteristics'!$A$2:$BG$19217,24,FALSE)</f>
        <v>2020</v>
      </c>
      <c r="K108">
        <f>VLOOKUP($A108,'[1]Exposure Characteristics'!$A$2:$BG$19217,29,FALSE)</f>
        <v>1080</v>
      </c>
      <c r="L108">
        <f>VLOOKUP($A108,'[1]Exposure Characteristics'!$A$2:$BG$19217,34,FALSE)</f>
        <v>67178</v>
      </c>
      <c r="M108">
        <f>VLOOKUP($A108,'[1]Exposure Characteristics'!$A$2:$BG$19217,25,FALSE)</f>
        <v>123753</v>
      </c>
      <c r="N108">
        <v>0</v>
      </c>
    </row>
    <row r="109" spans="1:14" x14ac:dyDescent="0.35">
      <c r="A109">
        <v>107672322</v>
      </c>
      <c r="B109" t="str">
        <f>VLOOKUP($A109,'[1]Exposure Characteristics'!$A$2:$BG$19217,5,FALSE)</f>
        <v>AZ</v>
      </c>
      <c r="C109" t="str">
        <f>VLOOKUP($A109,'[1]Exposure Characteristics'!$A$2:$BG$19217,8,FALSE)</f>
        <v>Somerton</v>
      </c>
      <c r="D109" t="str">
        <f>VLOOKUP($A109,'[1]Exposure Characteristics'!$A$2:$BG$19217,6,FALSE)</f>
        <v>844 Spring St</v>
      </c>
      <c r="E109" t="str">
        <f>VLOOKUP($A109,'[1]Exposure Characteristics'!$A$2:$BG$19217,13,FALSE)</f>
        <v>Owner</v>
      </c>
      <c r="F109" t="str">
        <f>VLOOKUP($A109,'[1]Exposure Characteristics'!$A$2:$BG$19217,15,FALSE)</f>
        <v>Comprehensive</v>
      </c>
      <c r="G109" t="str">
        <f>VLOOKUP($A109,'[1]Exposure Characteristics'!$A$2:$BG$19217,20,FALSE)</f>
        <v>Unknown</v>
      </c>
      <c r="H109" t="str">
        <f>VLOOKUP($A109,'[1]Exposure Characteristics'!$A$2:$BG$19217,21,FALSE)</f>
        <v>Gable</v>
      </c>
      <c r="I109" t="str">
        <f>VLOOKUP($A109,'[1]Exposure Characteristics'!$A$2:$BG$19217,23,FALSE)</f>
        <v>Severe</v>
      </c>
      <c r="J109">
        <f>VLOOKUP($A109,'[1]Exposure Characteristics'!$A$2:$BG$19217,24,FALSE)</f>
        <v>1971</v>
      </c>
      <c r="K109">
        <f>VLOOKUP($A109,'[1]Exposure Characteristics'!$A$2:$BG$19217,29,FALSE)</f>
        <v>952</v>
      </c>
      <c r="L109">
        <f>VLOOKUP($A109,'[1]Exposure Characteristics'!$A$2:$BG$19217,34,FALSE)</f>
        <v>15271</v>
      </c>
      <c r="M109">
        <f>VLOOKUP($A109,'[1]Exposure Characteristics'!$A$2:$BG$19217,25,FALSE)</f>
        <v>81822</v>
      </c>
      <c r="N109">
        <v>0</v>
      </c>
    </row>
    <row r="110" spans="1:14" x14ac:dyDescent="0.35">
      <c r="A110">
        <v>107672326</v>
      </c>
      <c r="B110" t="str">
        <f>VLOOKUP($A110,'[1]Exposure Characteristics'!$A$2:$BG$19217,5,FALSE)</f>
        <v>AZ</v>
      </c>
      <c r="C110" t="str">
        <f>VLOOKUP($A110,'[1]Exposure Characteristics'!$A$2:$BG$19217,8,FALSE)</f>
        <v>Huachuca City</v>
      </c>
      <c r="D110" t="str">
        <f>VLOOKUP($A110,'[1]Exposure Characteristics'!$A$2:$BG$19217,6,FALSE)</f>
        <v>2489 N Calle Tercero</v>
      </c>
      <c r="E110" t="str">
        <f>VLOOKUP($A110,'[1]Exposure Characteristics'!$A$2:$BG$19217,13,FALSE)</f>
        <v>Owner</v>
      </c>
      <c r="F110" t="str">
        <f>VLOOKUP($A110,'[1]Exposure Characteristics'!$A$2:$BG$19217,15,FALSE)</f>
        <v>Comprehensive</v>
      </c>
      <c r="G110" t="str">
        <f>VLOOKUP($A110,'[1]Exposure Characteristics'!$A$2:$BG$19217,20,FALSE)</f>
        <v>Unknown</v>
      </c>
      <c r="H110" t="str">
        <f>VLOOKUP($A110,'[1]Exposure Characteristics'!$A$2:$BG$19217,21,FALSE)</f>
        <v>Gable</v>
      </c>
      <c r="I110" t="str">
        <f>VLOOKUP($A110,'[1]Exposure Characteristics'!$A$2:$BG$19217,23,FALSE)</f>
        <v>Unknown</v>
      </c>
      <c r="J110">
        <f>VLOOKUP($A110,'[1]Exposure Characteristics'!$A$2:$BG$19217,24,FALSE)</f>
        <v>1964</v>
      </c>
      <c r="K110">
        <f>VLOOKUP($A110,'[1]Exposure Characteristics'!$A$2:$BG$19217,29,FALSE)</f>
        <v>550</v>
      </c>
      <c r="L110">
        <f>VLOOKUP($A110,'[1]Exposure Characteristics'!$A$2:$BG$19217,34,FALSE)</f>
        <v>9316</v>
      </c>
      <c r="M110">
        <f>VLOOKUP($A110,'[1]Exposure Characteristics'!$A$2:$BG$19217,25,FALSE)</f>
        <v>47916</v>
      </c>
      <c r="N110">
        <v>0</v>
      </c>
    </row>
    <row r="111" spans="1:14" x14ac:dyDescent="0.35">
      <c r="A111">
        <v>107672174</v>
      </c>
      <c r="B111" t="str">
        <f>VLOOKUP($A111,'[1]Exposure Characteristics'!$A$2:$BG$19217,5,FALSE)</f>
        <v>AZ</v>
      </c>
      <c r="C111" t="str">
        <f>VLOOKUP($A111,'[1]Exposure Characteristics'!$A$2:$BG$19217,8,FALSE)</f>
        <v>Yuma</v>
      </c>
      <c r="D111" t="str">
        <f>VLOOKUP($A111,'[1]Exposure Characteristics'!$A$2:$BG$19217,6,FALSE)</f>
        <v>10498 N Frontage Rd</v>
      </c>
      <c r="E111" t="str">
        <f>VLOOKUP($A111,'[1]Exposure Characteristics'!$A$2:$BG$19217,13,FALSE)</f>
        <v>Seasonal</v>
      </c>
      <c r="F111" t="str">
        <f>VLOOKUP($A111,'[1]Exposure Characteristics'!$A$2:$BG$19217,15,FALSE)</f>
        <v>Comprehensive</v>
      </c>
      <c r="G111" t="str">
        <f>VLOOKUP($A111,'[1]Exposure Characteristics'!$A$2:$BG$19217,20,FALSE)</f>
        <v>Unknown</v>
      </c>
      <c r="H111" t="str">
        <f>VLOOKUP($A111,'[1]Exposure Characteristics'!$A$2:$BG$19217,21,FALSE)</f>
        <v>Gable</v>
      </c>
      <c r="I111" t="str">
        <f>VLOOKUP($A111,'[1]Exposure Characteristics'!$A$2:$BG$19217,23,FALSE)</f>
        <v>Fair</v>
      </c>
      <c r="J111">
        <f>VLOOKUP($A111,'[1]Exposure Characteristics'!$A$2:$BG$19217,24,FALSE)</f>
        <v>2006</v>
      </c>
      <c r="K111">
        <f>VLOOKUP($A111,'[1]Exposure Characteristics'!$A$2:$BG$19217,29,FALSE)</f>
        <v>408</v>
      </c>
      <c r="L111">
        <f>VLOOKUP($A111,'[1]Exposure Characteristics'!$A$2:$BG$19217,34,FALSE)</f>
        <v>14402</v>
      </c>
      <c r="M111">
        <f>VLOOKUP($A111,'[1]Exposure Characteristics'!$A$2:$BG$19217,25,FALSE)</f>
        <v>35859</v>
      </c>
      <c r="N111">
        <v>0</v>
      </c>
    </row>
    <row r="112" spans="1:14" x14ac:dyDescent="0.35">
      <c r="A112">
        <v>107672990</v>
      </c>
      <c r="B112" t="str">
        <f>VLOOKUP($A112,'[1]Exposure Characteristics'!$A$2:$BG$19217,5,FALSE)</f>
        <v>AZ</v>
      </c>
      <c r="C112" t="str">
        <f>VLOOKUP($A112,'[1]Exposure Characteristics'!$A$2:$BG$19217,8,FALSE)</f>
        <v>Apache Junction</v>
      </c>
      <c r="D112" t="str">
        <f>VLOOKUP($A112,'[1]Exposure Characteristics'!$A$2:$BG$19217,6,FALSE)</f>
        <v>11100 E Apache Trl</v>
      </c>
      <c r="E112" t="str">
        <f>VLOOKUP($A112,'[1]Exposure Characteristics'!$A$2:$BG$19217,13,FALSE)</f>
        <v>Seasonal</v>
      </c>
      <c r="F112" t="str">
        <f>VLOOKUP($A112,'[1]Exposure Characteristics'!$A$2:$BG$19217,15,FALSE)</f>
        <v>Comprehensive</v>
      </c>
      <c r="G112" t="str">
        <f>VLOOKUP($A112,'[1]Exposure Characteristics'!$A$2:$BG$19217,20,FALSE)</f>
        <v>Unknown</v>
      </c>
      <c r="H112" t="str">
        <f>VLOOKUP($A112,'[1]Exposure Characteristics'!$A$2:$BG$19217,21,FALSE)</f>
        <v>Gable</v>
      </c>
      <c r="I112" t="str">
        <f>VLOOKUP($A112,'[1]Exposure Characteristics'!$A$2:$BG$19217,23,FALSE)</f>
        <v>Good</v>
      </c>
      <c r="J112">
        <f>VLOOKUP($A112,'[1]Exposure Characteristics'!$A$2:$BG$19217,24,FALSE)</f>
        <v>1983</v>
      </c>
      <c r="K112">
        <f>VLOOKUP($A112,'[1]Exposure Characteristics'!$A$2:$BG$19217,29,FALSE)</f>
        <v>385</v>
      </c>
      <c r="L112">
        <f>VLOOKUP($A112,'[1]Exposure Characteristics'!$A$2:$BG$19217,34,FALSE)</f>
        <v>7594</v>
      </c>
      <c r="M112">
        <f>VLOOKUP($A112,'[1]Exposure Characteristics'!$A$2:$BG$19217,25,FALSE)</f>
        <v>40456</v>
      </c>
      <c r="N112">
        <v>0</v>
      </c>
    </row>
    <row r="113" spans="1:14" x14ac:dyDescent="0.35">
      <c r="A113">
        <v>107673140</v>
      </c>
      <c r="B113" t="str">
        <f>VLOOKUP($A113,'[1]Exposure Characteristics'!$A$2:$BG$19217,5,FALSE)</f>
        <v>AZ</v>
      </c>
      <c r="C113" t="str">
        <f>VLOOKUP($A113,'[1]Exposure Characteristics'!$A$2:$BG$19217,8,FALSE)</f>
        <v>Apache Junction</v>
      </c>
      <c r="D113" t="str">
        <f>VLOOKUP($A113,'[1]Exposure Characteristics'!$A$2:$BG$19217,6,FALSE)</f>
        <v>10712 E Apache Trl</v>
      </c>
      <c r="E113" t="str">
        <f>VLOOKUP($A113,'[1]Exposure Characteristics'!$A$2:$BG$19217,13,FALSE)</f>
        <v>Seasonal</v>
      </c>
      <c r="F113" t="str">
        <f>VLOOKUP($A113,'[1]Exposure Characteristics'!$A$2:$BG$19217,15,FALSE)</f>
        <v>Comprehensive</v>
      </c>
      <c r="G113" t="str">
        <f>VLOOKUP($A113,'[1]Exposure Characteristics'!$A$2:$BG$19217,20,FALSE)</f>
        <v>Unknown</v>
      </c>
      <c r="H113" t="str">
        <f>VLOOKUP($A113,'[1]Exposure Characteristics'!$A$2:$BG$19217,21,FALSE)</f>
        <v>Gable</v>
      </c>
      <c r="I113" t="str">
        <f>VLOOKUP($A113,'[1]Exposure Characteristics'!$A$2:$BG$19217,23,FALSE)</f>
        <v>Good</v>
      </c>
      <c r="J113">
        <f>VLOOKUP($A113,'[1]Exposure Characteristics'!$A$2:$BG$19217,24,FALSE)</f>
        <v>1969</v>
      </c>
      <c r="K113">
        <f>VLOOKUP($A113,'[1]Exposure Characteristics'!$A$2:$BG$19217,29,FALSE)</f>
        <v>720</v>
      </c>
      <c r="L113">
        <f>VLOOKUP($A113,'[1]Exposure Characteristics'!$A$2:$BG$19217,34,FALSE)</f>
        <v>11902</v>
      </c>
      <c r="M113">
        <f>VLOOKUP($A113,'[1]Exposure Characteristics'!$A$2:$BG$19217,25,FALSE)</f>
        <v>62400</v>
      </c>
      <c r="N113">
        <v>0</v>
      </c>
    </row>
    <row r="114" spans="1:14" x14ac:dyDescent="0.35">
      <c r="A114">
        <v>107676026</v>
      </c>
      <c r="B114" t="str">
        <f>VLOOKUP($A114,'[1]Exposure Characteristics'!$A$2:$BG$19217,5,FALSE)</f>
        <v>AZ</v>
      </c>
      <c r="C114" t="str">
        <f>VLOOKUP($A114,'[1]Exposure Characteristics'!$A$2:$BG$19217,8,FALSE)</f>
        <v>Yuma</v>
      </c>
      <c r="D114" t="str">
        <f>VLOOKUP($A114,'[1]Exposure Characteristics'!$A$2:$BG$19217,6,FALSE)</f>
        <v>1004 S 20Th Ave</v>
      </c>
      <c r="E114" t="str">
        <f>VLOOKUP($A114,'[1]Exposure Characteristics'!$A$2:$BG$19217,13,FALSE)</f>
        <v>Seasonal</v>
      </c>
      <c r="F114" t="str">
        <f>VLOOKUP($A114,'[1]Exposure Characteristics'!$A$2:$BG$19217,15,FALSE)</f>
        <v>Comprehensive</v>
      </c>
      <c r="G114" t="str">
        <f>VLOOKUP($A114,'[1]Exposure Characteristics'!$A$2:$BG$19217,20,FALSE)</f>
        <v>Unknown</v>
      </c>
      <c r="H114" t="str">
        <f>VLOOKUP($A114,'[1]Exposure Characteristics'!$A$2:$BG$19217,21,FALSE)</f>
        <v>Gable</v>
      </c>
      <c r="I114" t="str">
        <f>VLOOKUP($A114,'[1]Exposure Characteristics'!$A$2:$BG$19217,23,FALSE)</f>
        <v>Fair</v>
      </c>
      <c r="J114">
        <f>VLOOKUP($A114,'[1]Exposure Characteristics'!$A$2:$BG$19217,24,FALSE)</f>
        <v>1991</v>
      </c>
      <c r="K114">
        <f>VLOOKUP($A114,'[1]Exposure Characteristics'!$A$2:$BG$19217,29,FALSE)</f>
        <v>1296</v>
      </c>
      <c r="L114">
        <f>VLOOKUP($A114,'[1]Exposure Characteristics'!$A$2:$BG$19217,34,FALSE)</f>
        <v>17490</v>
      </c>
      <c r="M114">
        <f>VLOOKUP($A114,'[1]Exposure Characteristics'!$A$2:$BG$19217,25,FALSE)</f>
        <v>104554</v>
      </c>
      <c r="N114">
        <v>0</v>
      </c>
    </row>
    <row r="115" spans="1:14" x14ac:dyDescent="0.35">
      <c r="A115">
        <v>107676546</v>
      </c>
      <c r="B115" t="str">
        <f>VLOOKUP($A115,'[1]Exposure Characteristics'!$A$2:$BG$19217,5,FALSE)</f>
        <v>AZ</v>
      </c>
      <c r="C115" t="str">
        <f>VLOOKUP($A115,'[1]Exposure Characteristics'!$A$2:$BG$19217,8,FALSE)</f>
        <v>Yuma</v>
      </c>
      <c r="D115" t="str">
        <f>VLOOKUP($A115,'[1]Exposure Characteristics'!$A$2:$BG$19217,6,FALSE)</f>
        <v>3900 S Avenue 8 1/2 E</v>
      </c>
      <c r="E115" t="str">
        <f>VLOOKUP($A115,'[1]Exposure Characteristics'!$A$2:$BG$19217,13,FALSE)</f>
        <v>Seasonal</v>
      </c>
      <c r="F115" t="str">
        <f>VLOOKUP($A115,'[1]Exposure Characteristics'!$A$2:$BG$19217,15,FALSE)</f>
        <v>Comprehensive</v>
      </c>
      <c r="G115" t="str">
        <f>VLOOKUP($A115,'[1]Exposure Characteristics'!$A$2:$BG$19217,20,FALSE)</f>
        <v>Unknown</v>
      </c>
      <c r="H115" t="str">
        <f>VLOOKUP($A115,'[1]Exposure Characteristics'!$A$2:$BG$19217,21,FALSE)</f>
        <v>Gable</v>
      </c>
      <c r="I115" t="str">
        <f>VLOOKUP($A115,'[1]Exposure Characteristics'!$A$2:$BG$19217,23,FALSE)</f>
        <v>Unknown</v>
      </c>
      <c r="J115">
        <f>VLOOKUP($A115,'[1]Exposure Characteristics'!$A$2:$BG$19217,24,FALSE)</f>
        <v>2018</v>
      </c>
      <c r="K115">
        <f>VLOOKUP($A115,'[1]Exposure Characteristics'!$A$2:$BG$19217,29,FALSE)</f>
        <v>600</v>
      </c>
      <c r="L115">
        <f>VLOOKUP($A115,'[1]Exposure Characteristics'!$A$2:$BG$19217,34,FALSE)</f>
        <v>43858</v>
      </c>
      <c r="M115">
        <f>VLOOKUP($A115,'[1]Exposure Characteristics'!$A$2:$BG$19217,25,FALSE)</f>
        <v>74294</v>
      </c>
      <c r="N115">
        <v>0</v>
      </c>
    </row>
    <row r="116" spans="1:14" x14ac:dyDescent="0.35">
      <c r="A116">
        <v>107677294</v>
      </c>
      <c r="B116" t="str">
        <f>VLOOKUP($A116,'[1]Exposure Characteristics'!$A$2:$BG$19217,5,FALSE)</f>
        <v>AZ</v>
      </c>
      <c r="C116" t="str">
        <f>VLOOKUP($A116,'[1]Exposure Characteristics'!$A$2:$BG$19217,8,FALSE)</f>
        <v>Yuma</v>
      </c>
      <c r="D116" t="str">
        <f>VLOOKUP($A116,'[1]Exposure Characteristics'!$A$2:$BG$19217,6,FALSE)</f>
        <v>3007 S Grapefruit Ave</v>
      </c>
      <c r="E116" t="str">
        <f>VLOOKUP($A116,'[1]Exposure Characteristics'!$A$2:$BG$19217,13,FALSE)</f>
        <v>Owner</v>
      </c>
      <c r="F116" t="str">
        <f>VLOOKUP($A116,'[1]Exposure Characteristics'!$A$2:$BG$19217,15,FALSE)</f>
        <v>Comprehensive</v>
      </c>
      <c r="G116" t="str">
        <f>VLOOKUP($A116,'[1]Exposure Characteristics'!$A$2:$BG$19217,20,FALSE)</f>
        <v>Unknown</v>
      </c>
      <c r="H116" t="str">
        <f>VLOOKUP($A116,'[1]Exposure Characteristics'!$A$2:$BG$19217,21,FALSE)</f>
        <v>Gable</v>
      </c>
      <c r="I116" t="str">
        <f>VLOOKUP($A116,'[1]Exposure Characteristics'!$A$2:$BG$19217,23,FALSE)</f>
        <v>Good</v>
      </c>
      <c r="J116">
        <f>VLOOKUP($A116,'[1]Exposure Characteristics'!$A$2:$BG$19217,24,FALSE)</f>
        <v>2000</v>
      </c>
      <c r="K116">
        <f>VLOOKUP($A116,'[1]Exposure Characteristics'!$A$2:$BG$19217,29,FALSE)</f>
        <v>1050</v>
      </c>
      <c r="L116">
        <f>VLOOKUP($A116,'[1]Exposure Characteristics'!$A$2:$BG$19217,34,FALSE)</f>
        <v>27174</v>
      </c>
      <c r="M116">
        <f>VLOOKUP($A116,'[1]Exposure Characteristics'!$A$2:$BG$19217,25,FALSE)</f>
        <v>120150</v>
      </c>
      <c r="N116">
        <v>0</v>
      </c>
    </row>
    <row r="117" spans="1:14" x14ac:dyDescent="0.35">
      <c r="A117">
        <v>107677836</v>
      </c>
      <c r="B117" t="str">
        <f>VLOOKUP($A117,'[1]Exposure Characteristics'!$A$2:$BG$19217,5,FALSE)</f>
        <v>AZ</v>
      </c>
      <c r="C117" t="str">
        <f>VLOOKUP($A117,'[1]Exposure Characteristics'!$A$2:$BG$19217,8,FALSE)</f>
        <v>Chandler</v>
      </c>
      <c r="D117" t="str">
        <f>VLOOKUP($A117,'[1]Exposure Characteristics'!$A$2:$BG$19217,6,FALSE)</f>
        <v>200 E Knox Rd</v>
      </c>
      <c r="E117" t="str">
        <f>VLOOKUP($A117,'[1]Exposure Characteristics'!$A$2:$BG$19217,13,FALSE)</f>
        <v>Owner</v>
      </c>
      <c r="F117" t="str">
        <f>VLOOKUP($A117,'[1]Exposure Characteristics'!$A$2:$BG$19217,15,FALSE)</f>
        <v>Comprehensive</v>
      </c>
      <c r="G117" t="str">
        <f>VLOOKUP($A117,'[1]Exposure Characteristics'!$A$2:$BG$19217,20,FALSE)</f>
        <v>Unknown</v>
      </c>
      <c r="H117" t="str">
        <f>VLOOKUP($A117,'[1]Exposure Characteristics'!$A$2:$BG$19217,21,FALSE)</f>
        <v>Gable</v>
      </c>
      <c r="I117" t="str">
        <f>VLOOKUP($A117,'[1]Exposure Characteristics'!$A$2:$BG$19217,23,FALSE)</f>
        <v>Fair</v>
      </c>
      <c r="J117">
        <f>VLOOKUP($A117,'[1]Exposure Characteristics'!$A$2:$BG$19217,24,FALSE)</f>
        <v>1978</v>
      </c>
      <c r="K117">
        <f>VLOOKUP($A117,'[1]Exposure Characteristics'!$A$2:$BG$19217,29,FALSE)</f>
        <v>1248</v>
      </c>
      <c r="L117">
        <f>VLOOKUP($A117,'[1]Exposure Characteristics'!$A$2:$BG$19217,34,FALSE)</f>
        <v>20898</v>
      </c>
      <c r="M117">
        <f>VLOOKUP($A117,'[1]Exposure Characteristics'!$A$2:$BG$19217,25,FALSE)</f>
        <v>124843</v>
      </c>
      <c r="N117">
        <v>0</v>
      </c>
    </row>
    <row r="118" spans="1:14" x14ac:dyDescent="0.35">
      <c r="A118">
        <v>107678012</v>
      </c>
      <c r="B118" t="str">
        <f>VLOOKUP($A118,'[1]Exposure Characteristics'!$A$2:$BG$19217,5,FALSE)</f>
        <v>AZ</v>
      </c>
      <c r="C118" t="str">
        <f>VLOOKUP($A118,'[1]Exposure Characteristics'!$A$2:$BG$19217,8,FALSE)</f>
        <v>Yuma</v>
      </c>
      <c r="D118" t="str">
        <f>VLOOKUP($A118,'[1]Exposure Characteristics'!$A$2:$BG$19217,6,FALSE)</f>
        <v>3900 S Avenue 8 1/2 E</v>
      </c>
      <c r="E118" t="str">
        <f>VLOOKUP($A118,'[1]Exposure Characteristics'!$A$2:$BG$19217,13,FALSE)</f>
        <v>Seasonal</v>
      </c>
      <c r="F118" t="str">
        <f>VLOOKUP($A118,'[1]Exposure Characteristics'!$A$2:$BG$19217,15,FALSE)</f>
        <v>Comprehensive</v>
      </c>
      <c r="G118" t="str">
        <f>VLOOKUP($A118,'[1]Exposure Characteristics'!$A$2:$BG$19217,20,FALSE)</f>
        <v>Unknown</v>
      </c>
      <c r="H118" t="str">
        <f>VLOOKUP($A118,'[1]Exposure Characteristics'!$A$2:$BG$19217,21,FALSE)</f>
        <v>Gable</v>
      </c>
      <c r="I118" t="str">
        <f>VLOOKUP($A118,'[1]Exposure Characteristics'!$A$2:$BG$19217,23,FALSE)</f>
        <v>Unknown</v>
      </c>
      <c r="J118">
        <f>VLOOKUP($A118,'[1]Exposure Characteristics'!$A$2:$BG$19217,24,FALSE)</f>
        <v>2018</v>
      </c>
      <c r="K118">
        <f>VLOOKUP($A118,'[1]Exposure Characteristics'!$A$2:$BG$19217,29,FALSE)</f>
        <v>600</v>
      </c>
      <c r="L118">
        <f>VLOOKUP($A118,'[1]Exposure Characteristics'!$A$2:$BG$19217,34,FALSE)</f>
        <v>43858</v>
      </c>
      <c r="M118">
        <f>VLOOKUP($A118,'[1]Exposure Characteristics'!$A$2:$BG$19217,25,FALSE)</f>
        <v>74294</v>
      </c>
      <c r="N118">
        <v>0</v>
      </c>
    </row>
    <row r="119" spans="1:14" x14ac:dyDescent="0.35">
      <c r="A119">
        <v>107678644</v>
      </c>
      <c r="B119" t="str">
        <f>VLOOKUP($A119,'[1]Exposure Characteristics'!$A$2:$BG$19217,5,FALSE)</f>
        <v>AZ</v>
      </c>
      <c r="C119" t="str">
        <f>VLOOKUP($A119,'[1]Exposure Characteristics'!$A$2:$BG$19217,8,FALSE)</f>
        <v>Chandler</v>
      </c>
      <c r="D119" t="str">
        <f>VLOOKUP($A119,'[1]Exposure Characteristics'!$A$2:$BG$19217,6,FALSE)</f>
        <v>200 E Knox Rd</v>
      </c>
      <c r="E119" t="str">
        <f>VLOOKUP($A119,'[1]Exposure Characteristics'!$A$2:$BG$19217,13,FALSE)</f>
        <v>Owner</v>
      </c>
      <c r="F119" t="str">
        <f>VLOOKUP($A119,'[1]Exposure Characteristics'!$A$2:$BG$19217,15,FALSE)</f>
        <v>Comprehensive</v>
      </c>
      <c r="G119" t="str">
        <f>VLOOKUP($A119,'[1]Exposure Characteristics'!$A$2:$BG$19217,20,FALSE)</f>
        <v>Unknown</v>
      </c>
      <c r="H119" t="str">
        <f>VLOOKUP($A119,'[1]Exposure Characteristics'!$A$2:$BG$19217,21,FALSE)</f>
        <v>Gable</v>
      </c>
      <c r="I119" t="str">
        <f>VLOOKUP($A119,'[1]Exposure Characteristics'!$A$2:$BG$19217,23,FALSE)</f>
        <v>Fair</v>
      </c>
      <c r="J119">
        <f>VLOOKUP($A119,'[1]Exposure Characteristics'!$A$2:$BG$19217,24,FALSE)</f>
        <v>1978</v>
      </c>
      <c r="K119">
        <f>VLOOKUP($A119,'[1]Exposure Characteristics'!$A$2:$BG$19217,29,FALSE)</f>
        <v>1248</v>
      </c>
      <c r="L119">
        <f>VLOOKUP($A119,'[1]Exposure Characteristics'!$A$2:$BG$19217,34,FALSE)</f>
        <v>20898</v>
      </c>
      <c r="M119">
        <f>VLOOKUP($A119,'[1]Exposure Characteristics'!$A$2:$BG$19217,25,FALSE)</f>
        <v>124843</v>
      </c>
      <c r="N119">
        <v>0</v>
      </c>
    </row>
    <row r="120" spans="1:14" x14ac:dyDescent="0.35">
      <c r="A120">
        <v>107678828</v>
      </c>
      <c r="B120" t="str">
        <f>VLOOKUP($A120,'[1]Exposure Characteristics'!$A$2:$BG$19217,5,FALSE)</f>
        <v>AZ</v>
      </c>
      <c r="C120" t="str">
        <f>VLOOKUP($A120,'[1]Exposure Characteristics'!$A$2:$BG$19217,8,FALSE)</f>
        <v>Yuma</v>
      </c>
      <c r="D120" t="str">
        <f>VLOOKUP($A120,'[1]Exposure Characteristics'!$A$2:$BG$19217,6,FALSE)</f>
        <v>3007 S Grapefruit Ave</v>
      </c>
      <c r="E120" t="str">
        <f>VLOOKUP($A120,'[1]Exposure Characteristics'!$A$2:$BG$19217,13,FALSE)</f>
        <v>Owner</v>
      </c>
      <c r="F120" t="str">
        <f>VLOOKUP($A120,'[1]Exposure Characteristics'!$A$2:$BG$19217,15,FALSE)</f>
        <v>Comprehensive</v>
      </c>
      <c r="G120" t="str">
        <f>VLOOKUP($A120,'[1]Exposure Characteristics'!$A$2:$BG$19217,20,FALSE)</f>
        <v>Unknown</v>
      </c>
      <c r="H120" t="str">
        <f>VLOOKUP($A120,'[1]Exposure Characteristics'!$A$2:$BG$19217,21,FALSE)</f>
        <v>Gable</v>
      </c>
      <c r="I120" t="str">
        <f>VLOOKUP($A120,'[1]Exposure Characteristics'!$A$2:$BG$19217,23,FALSE)</f>
        <v>Good</v>
      </c>
      <c r="J120">
        <f>VLOOKUP($A120,'[1]Exposure Characteristics'!$A$2:$BG$19217,24,FALSE)</f>
        <v>2000</v>
      </c>
      <c r="K120">
        <f>VLOOKUP($A120,'[1]Exposure Characteristics'!$A$2:$BG$19217,29,FALSE)</f>
        <v>1050</v>
      </c>
      <c r="L120">
        <f>VLOOKUP($A120,'[1]Exposure Characteristics'!$A$2:$BG$19217,34,FALSE)</f>
        <v>27174</v>
      </c>
      <c r="M120">
        <f>VLOOKUP($A120,'[1]Exposure Characteristics'!$A$2:$BG$19217,25,FALSE)</f>
        <v>120150</v>
      </c>
      <c r="N120">
        <v>0</v>
      </c>
    </row>
    <row r="121" spans="1:14" x14ac:dyDescent="0.35">
      <c r="A121">
        <v>107679582</v>
      </c>
      <c r="B121" t="str">
        <f>VLOOKUP($A121,'[1]Exposure Characteristics'!$A$2:$BG$19217,5,FALSE)</f>
        <v>AZ</v>
      </c>
      <c r="C121" t="str">
        <f>VLOOKUP($A121,'[1]Exposure Characteristics'!$A$2:$BG$19217,8,FALSE)</f>
        <v>Yuma</v>
      </c>
      <c r="D121" t="str">
        <f>VLOOKUP($A121,'[1]Exposure Characteristics'!$A$2:$BG$19217,6,FALSE)</f>
        <v>13595 E 53Rd Dr</v>
      </c>
      <c r="E121" t="str">
        <f>VLOOKUP($A121,'[1]Exposure Characteristics'!$A$2:$BG$19217,13,FALSE)</f>
        <v>Seasonal</v>
      </c>
      <c r="F121" t="str">
        <f>VLOOKUP($A121,'[1]Exposure Characteristics'!$A$2:$BG$19217,15,FALSE)</f>
        <v>Comprehensive</v>
      </c>
      <c r="G121" t="str">
        <f>VLOOKUP($A121,'[1]Exposure Characteristics'!$A$2:$BG$19217,20,FALSE)</f>
        <v>Unknown</v>
      </c>
      <c r="H121" t="str">
        <f>VLOOKUP($A121,'[1]Exposure Characteristics'!$A$2:$BG$19217,21,FALSE)</f>
        <v>Gable</v>
      </c>
      <c r="I121" t="str">
        <f>VLOOKUP($A121,'[1]Exposure Characteristics'!$A$2:$BG$19217,23,FALSE)</f>
        <v>Fair</v>
      </c>
      <c r="J121">
        <f>VLOOKUP($A121,'[1]Exposure Characteristics'!$A$2:$BG$19217,24,FALSE)</f>
        <v>2001</v>
      </c>
      <c r="K121">
        <f>VLOOKUP($A121,'[1]Exposure Characteristics'!$A$2:$BG$19217,29,FALSE)</f>
        <v>704</v>
      </c>
      <c r="L121">
        <f>VLOOKUP($A121,'[1]Exposure Characteristics'!$A$2:$BG$19217,34,FALSE)</f>
        <v>17766</v>
      </c>
      <c r="M121">
        <f>VLOOKUP($A121,'[1]Exposure Characteristics'!$A$2:$BG$19217,25,FALSE)</f>
        <v>60652</v>
      </c>
      <c r="N121">
        <v>0</v>
      </c>
    </row>
    <row r="122" spans="1:14" x14ac:dyDescent="0.35">
      <c r="A122">
        <v>107680230</v>
      </c>
      <c r="B122" t="str">
        <f>VLOOKUP($A122,'[1]Exposure Characteristics'!$A$2:$BG$19217,5,FALSE)</f>
        <v>AZ</v>
      </c>
      <c r="C122" t="str">
        <f>VLOOKUP($A122,'[1]Exposure Characteristics'!$A$2:$BG$19217,8,FALSE)</f>
        <v>Casa Grande</v>
      </c>
      <c r="D122" t="str">
        <f>VLOOKUP($A122,'[1]Exposure Characteristics'!$A$2:$BG$19217,6,FALSE)</f>
        <v>11690 E Acacia Rd</v>
      </c>
      <c r="E122" t="str">
        <f>VLOOKUP($A122,'[1]Exposure Characteristics'!$A$2:$BG$19217,13,FALSE)</f>
        <v>Seasonal</v>
      </c>
      <c r="F122" t="str">
        <f>VLOOKUP($A122,'[1]Exposure Characteristics'!$A$2:$BG$19217,15,FALSE)</f>
        <v>Comprehensive</v>
      </c>
      <c r="G122" t="str">
        <f>VLOOKUP($A122,'[1]Exposure Characteristics'!$A$2:$BG$19217,20,FALSE)</f>
        <v>Unknown</v>
      </c>
      <c r="H122" t="str">
        <f>VLOOKUP($A122,'[1]Exposure Characteristics'!$A$2:$BG$19217,21,FALSE)</f>
        <v>Gable</v>
      </c>
      <c r="I122" t="str">
        <f>VLOOKUP($A122,'[1]Exposure Characteristics'!$A$2:$BG$19217,23,FALSE)</f>
        <v>Unknown</v>
      </c>
      <c r="J122">
        <f>VLOOKUP($A122,'[1]Exposure Characteristics'!$A$2:$BG$19217,24,FALSE)</f>
        <v>1973</v>
      </c>
      <c r="K122">
        <f>VLOOKUP($A122,'[1]Exposure Characteristics'!$A$2:$BG$19217,29,FALSE)</f>
        <v>1064</v>
      </c>
      <c r="L122">
        <f>VLOOKUP($A122,'[1]Exposure Characteristics'!$A$2:$BG$19217,34,FALSE)</f>
        <v>14805</v>
      </c>
      <c r="M122">
        <f>VLOOKUP($A122,'[1]Exposure Characteristics'!$A$2:$BG$19217,25,FALSE)</f>
        <v>86593</v>
      </c>
      <c r="N122">
        <v>0</v>
      </c>
    </row>
    <row r="123" spans="1:14" x14ac:dyDescent="0.35">
      <c r="A123">
        <v>107692806</v>
      </c>
      <c r="B123" t="str">
        <f>VLOOKUP($A123,'[1]Exposure Characteristics'!$A$2:$BG$19217,5,FALSE)</f>
        <v>NM</v>
      </c>
      <c r="C123" t="str">
        <f>VLOOKUP($A123,'[1]Exposure Characteristics'!$A$2:$BG$19217,8,FALSE)</f>
        <v>Las Vegas</v>
      </c>
      <c r="D123" t="str">
        <f>VLOOKUP($A123,'[1]Exposure Characteristics'!$A$2:$BG$19217,6,FALSE)</f>
        <v>2308 Encino St</v>
      </c>
      <c r="E123" t="str">
        <f>VLOOKUP($A123,'[1]Exposure Characteristics'!$A$2:$BG$19217,13,FALSE)</f>
        <v>Owner</v>
      </c>
      <c r="F123" t="str">
        <f>VLOOKUP($A123,'[1]Exposure Characteristics'!$A$2:$BG$19217,15,FALSE)</f>
        <v>Comprehensive</v>
      </c>
      <c r="G123" t="str">
        <f>VLOOKUP($A123,'[1]Exposure Characteristics'!$A$2:$BG$19217,20,FALSE)</f>
        <v>Double wide</v>
      </c>
      <c r="H123" t="str">
        <f>VLOOKUP($A123,'[1]Exposure Characteristics'!$A$2:$BG$19217,21,FALSE)</f>
        <v>Gable</v>
      </c>
      <c r="I123" t="str">
        <f>VLOOKUP($A123,'[1]Exposure Characteristics'!$A$2:$BG$19217,23,FALSE)</f>
        <v>Good</v>
      </c>
      <c r="J123">
        <f>VLOOKUP($A123,'[1]Exposure Characteristics'!$A$2:$BG$19217,24,FALSE)</f>
        <v>2009</v>
      </c>
      <c r="K123">
        <f>VLOOKUP($A123,'[1]Exposure Characteristics'!$A$2:$BG$19217,29,FALSE)</f>
        <v>1280</v>
      </c>
      <c r="L123">
        <f>VLOOKUP($A123,'[1]Exposure Characteristics'!$A$2:$BG$19217,34,FALSE)</f>
        <v>52452</v>
      </c>
      <c r="M123">
        <f>VLOOKUP($A123,'[1]Exposure Characteristics'!$A$2:$BG$19217,25,FALSE)</f>
        <v>113375</v>
      </c>
      <c r="N123">
        <v>0</v>
      </c>
    </row>
    <row r="124" spans="1:14" x14ac:dyDescent="0.35">
      <c r="A124">
        <v>107709892</v>
      </c>
      <c r="B124" t="str">
        <f>VLOOKUP($A124,'[1]Exposure Characteristics'!$A$2:$BG$19217,5,FALSE)</f>
        <v>AZ</v>
      </c>
      <c r="C124" t="str">
        <f>VLOOKUP($A124,'[1]Exposure Characteristics'!$A$2:$BG$19217,8,FALSE)</f>
        <v>Page</v>
      </c>
      <c r="D124" t="str">
        <f>VLOOKUP($A124,'[1]Exposure Characteristics'!$A$2:$BG$19217,6,FALSE)</f>
        <v>401 Jodie Way</v>
      </c>
      <c r="E124" t="str">
        <f>VLOOKUP($A124,'[1]Exposure Characteristics'!$A$2:$BG$19217,13,FALSE)</f>
        <v>Owner</v>
      </c>
      <c r="F124" t="str">
        <f>VLOOKUP($A124,'[1]Exposure Characteristics'!$A$2:$BG$19217,15,FALSE)</f>
        <v>Comprehensive</v>
      </c>
      <c r="G124" t="str">
        <f>VLOOKUP($A124,'[1]Exposure Characteristics'!$A$2:$BG$19217,20,FALSE)</f>
        <v>Double wide</v>
      </c>
      <c r="H124" t="str">
        <f>VLOOKUP($A124,'[1]Exposure Characteristics'!$A$2:$BG$19217,21,FALSE)</f>
        <v>Gable</v>
      </c>
      <c r="I124" t="str">
        <f>VLOOKUP($A124,'[1]Exposure Characteristics'!$A$2:$BG$19217,23,FALSE)</f>
        <v>Unknown</v>
      </c>
      <c r="J124">
        <f>VLOOKUP($A124,'[1]Exposure Characteristics'!$A$2:$BG$19217,24,FALSE)</f>
        <v>2009</v>
      </c>
      <c r="K124">
        <f>VLOOKUP($A124,'[1]Exposure Characteristics'!$A$2:$BG$19217,29,FALSE)</f>
        <v>2280</v>
      </c>
      <c r="L124">
        <f>VLOOKUP($A124,'[1]Exposure Characteristics'!$A$2:$BG$19217,34,FALSE)</f>
        <v>80232</v>
      </c>
      <c r="M124">
        <f>VLOOKUP($A124,'[1]Exposure Characteristics'!$A$2:$BG$19217,25,FALSE)</f>
        <v>190411</v>
      </c>
      <c r="N124">
        <v>1</v>
      </c>
    </row>
    <row r="125" spans="1:14" x14ac:dyDescent="0.35">
      <c r="A125">
        <v>107710746</v>
      </c>
      <c r="B125" t="str">
        <f>VLOOKUP($A125,'[1]Exposure Characteristics'!$A$2:$BG$19217,5,FALSE)</f>
        <v>AZ</v>
      </c>
      <c r="C125" t="str">
        <f>VLOOKUP($A125,'[1]Exposure Characteristics'!$A$2:$BG$19217,8,FALSE)</f>
        <v>Wellton</v>
      </c>
      <c r="D125" t="str">
        <f>VLOOKUP($A125,'[1]Exposure Characteristics'!$A$2:$BG$19217,6,FALSE)</f>
        <v>29590 E Los Angeles Ave</v>
      </c>
      <c r="E125" t="str">
        <f>VLOOKUP($A125,'[1]Exposure Characteristics'!$A$2:$BG$19217,13,FALSE)</f>
        <v>Seasonal</v>
      </c>
      <c r="F125" t="str">
        <f>VLOOKUP($A125,'[1]Exposure Characteristics'!$A$2:$BG$19217,15,FALSE)</f>
        <v>Comprehensive</v>
      </c>
      <c r="G125" t="str">
        <f>VLOOKUP($A125,'[1]Exposure Characteristics'!$A$2:$BG$19217,20,FALSE)</f>
        <v>Unknown</v>
      </c>
      <c r="H125" t="str">
        <f>VLOOKUP($A125,'[1]Exposure Characteristics'!$A$2:$BG$19217,21,FALSE)</f>
        <v>Gable</v>
      </c>
      <c r="I125" t="str">
        <f>VLOOKUP($A125,'[1]Exposure Characteristics'!$A$2:$BG$19217,23,FALSE)</f>
        <v>Unknown</v>
      </c>
      <c r="J125">
        <f>VLOOKUP($A125,'[1]Exposure Characteristics'!$A$2:$BG$19217,24,FALSE)</f>
        <v>1986</v>
      </c>
      <c r="K125">
        <f>VLOOKUP($A125,'[1]Exposure Characteristics'!$A$2:$BG$19217,29,FALSE)</f>
        <v>396</v>
      </c>
      <c r="L125">
        <f>VLOOKUP($A125,'[1]Exposure Characteristics'!$A$2:$BG$19217,34,FALSE)</f>
        <v>6915</v>
      </c>
      <c r="M125">
        <f>VLOOKUP($A125,'[1]Exposure Characteristics'!$A$2:$BG$19217,25,FALSE)</f>
        <v>34860</v>
      </c>
      <c r="N125">
        <v>0</v>
      </c>
    </row>
    <row r="126" spans="1:14" x14ac:dyDescent="0.35">
      <c r="A126">
        <v>107714598</v>
      </c>
      <c r="B126" t="str">
        <f>VLOOKUP($A126,'[1]Exposure Characteristics'!$A$2:$BG$19217,5,FALSE)</f>
        <v>AZ</v>
      </c>
      <c r="C126" t="str">
        <f>VLOOKUP($A126,'[1]Exposure Characteristics'!$A$2:$BG$19217,8,FALSE)</f>
        <v>Wellton</v>
      </c>
      <c r="D126" t="str">
        <f>VLOOKUP($A126,'[1]Exposure Characteristics'!$A$2:$BG$19217,6,FALSE)</f>
        <v>30115 E Wellton Mohawk Dr</v>
      </c>
      <c r="E126" t="str">
        <f>VLOOKUP($A126,'[1]Exposure Characteristics'!$A$2:$BG$19217,13,FALSE)</f>
        <v>Seasonal</v>
      </c>
      <c r="F126" t="str">
        <f>VLOOKUP($A126,'[1]Exposure Characteristics'!$A$2:$BG$19217,15,FALSE)</f>
        <v>Comprehensive</v>
      </c>
      <c r="G126" t="str">
        <f>VLOOKUP($A126,'[1]Exposure Characteristics'!$A$2:$BG$19217,20,FALSE)</f>
        <v>Unknown</v>
      </c>
      <c r="H126" t="str">
        <f>VLOOKUP($A126,'[1]Exposure Characteristics'!$A$2:$BG$19217,21,FALSE)</f>
        <v>Gable</v>
      </c>
      <c r="I126" t="str">
        <f>VLOOKUP($A126,'[1]Exposure Characteristics'!$A$2:$BG$19217,23,FALSE)</f>
        <v>Unknown</v>
      </c>
      <c r="J126">
        <f>VLOOKUP($A126,'[1]Exposure Characteristics'!$A$2:$BG$19217,24,FALSE)</f>
        <v>1994</v>
      </c>
      <c r="K126">
        <f>VLOOKUP($A126,'[1]Exposure Characteristics'!$A$2:$BG$19217,29,FALSE)</f>
        <v>384</v>
      </c>
      <c r="L126">
        <f>VLOOKUP($A126,'[1]Exposure Characteristics'!$A$2:$BG$19217,34,FALSE)</f>
        <v>7478</v>
      </c>
      <c r="M126">
        <f>VLOOKUP($A126,'[1]Exposure Characteristics'!$A$2:$BG$19217,25,FALSE)</f>
        <v>40213</v>
      </c>
      <c r="N126">
        <v>0</v>
      </c>
    </row>
    <row r="127" spans="1:14" x14ac:dyDescent="0.35">
      <c r="A127">
        <v>107718832</v>
      </c>
      <c r="B127" t="str">
        <f>VLOOKUP($A127,'[1]Exposure Characteristics'!$A$2:$BG$19217,5,FALSE)</f>
        <v>AZ</v>
      </c>
      <c r="C127" t="str">
        <f>VLOOKUP($A127,'[1]Exposure Characteristics'!$A$2:$BG$19217,8,FALSE)</f>
        <v>Tucson</v>
      </c>
      <c r="D127" t="str">
        <f>VLOOKUP($A127,'[1]Exposure Characteristics'!$A$2:$BG$19217,6,FALSE)</f>
        <v>801 W Limberlost Dr</v>
      </c>
      <c r="E127" t="str">
        <f>VLOOKUP($A127,'[1]Exposure Characteristics'!$A$2:$BG$19217,13,FALSE)</f>
        <v>Seasonal</v>
      </c>
      <c r="F127" t="str">
        <f>VLOOKUP($A127,'[1]Exposure Characteristics'!$A$2:$BG$19217,15,FALSE)</f>
        <v>Comprehensive</v>
      </c>
      <c r="G127" t="str">
        <f>VLOOKUP($A127,'[1]Exposure Characteristics'!$A$2:$BG$19217,20,FALSE)</f>
        <v>Unknown</v>
      </c>
      <c r="H127" t="str">
        <f>VLOOKUP($A127,'[1]Exposure Characteristics'!$A$2:$BG$19217,21,FALSE)</f>
        <v>Gable</v>
      </c>
      <c r="I127" t="str">
        <f>VLOOKUP($A127,'[1]Exposure Characteristics'!$A$2:$BG$19217,23,FALSE)</f>
        <v>Fair</v>
      </c>
      <c r="J127">
        <f>VLOOKUP($A127,'[1]Exposure Characteristics'!$A$2:$BG$19217,24,FALSE)</f>
        <v>1984</v>
      </c>
      <c r="K127">
        <f>VLOOKUP($A127,'[1]Exposure Characteristics'!$A$2:$BG$19217,29,FALSE)</f>
        <v>476</v>
      </c>
      <c r="L127">
        <f>VLOOKUP($A127,'[1]Exposure Characteristics'!$A$2:$BG$19217,34,FALSE)</f>
        <v>8334</v>
      </c>
      <c r="M127">
        <f>VLOOKUP($A127,'[1]Exposure Characteristics'!$A$2:$BG$19217,25,FALSE)</f>
        <v>41952</v>
      </c>
      <c r="N127">
        <v>0</v>
      </c>
    </row>
    <row r="128" spans="1:14" x14ac:dyDescent="0.35">
      <c r="A128">
        <v>107719118</v>
      </c>
      <c r="B128" t="str">
        <f>VLOOKUP($A128,'[1]Exposure Characteristics'!$A$2:$BG$19217,5,FALSE)</f>
        <v>AZ</v>
      </c>
      <c r="C128" t="str">
        <f>VLOOKUP($A128,'[1]Exposure Characteristics'!$A$2:$BG$19217,8,FALSE)</f>
        <v>Yuma</v>
      </c>
      <c r="D128" t="str">
        <f>VLOOKUP($A128,'[1]Exposure Characteristics'!$A$2:$BG$19217,6,FALSE)</f>
        <v>10657 S Avenue 9 E</v>
      </c>
      <c r="E128" t="str">
        <f>VLOOKUP($A128,'[1]Exposure Characteristics'!$A$2:$BG$19217,13,FALSE)</f>
        <v>Seasonal</v>
      </c>
      <c r="F128" t="str">
        <f>VLOOKUP($A128,'[1]Exposure Characteristics'!$A$2:$BG$19217,15,FALSE)</f>
        <v>Comprehensive</v>
      </c>
      <c r="G128" t="str">
        <f>VLOOKUP($A128,'[1]Exposure Characteristics'!$A$2:$BG$19217,20,FALSE)</f>
        <v>Unknown</v>
      </c>
      <c r="H128" t="str">
        <f>VLOOKUP($A128,'[1]Exposure Characteristics'!$A$2:$BG$19217,21,FALSE)</f>
        <v>Gable</v>
      </c>
      <c r="I128" t="str">
        <f>VLOOKUP($A128,'[1]Exposure Characteristics'!$A$2:$BG$19217,23,FALSE)</f>
        <v>Fair</v>
      </c>
      <c r="J128">
        <f>VLOOKUP($A128,'[1]Exposure Characteristics'!$A$2:$BG$19217,24,FALSE)</f>
        <v>1999</v>
      </c>
      <c r="K128">
        <f>VLOOKUP($A128,'[1]Exposure Characteristics'!$A$2:$BG$19217,29,FALSE)</f>
        <v>385</v>
      </c>
      <c r="L128">
        <f>VLOOKUP($A128,'[1]Exposure Characteristics'!$A$2:$BG$19217,34,FALSE)</f>
        <v>9052</v>
      </c>
      <c r="M128">
        <f>VLOOKUP($A128,'[1]Exposure Characteristics'!$A$2:$BG$19217,25,FALSE)</f>
        <v>33912</v>
      </c>
      <c r="N128">
        <v>0</v>
      </c>
    </row>
    <row r="129" spans="1:14" x14ac:dyDescent="0.35">
      <c r="A129">
        <v>107719194</v>
      </c>
      <c r="B129" t="str">
        <f>VLOOKUP($A129,'[1]Exposure Characteristics'!$A$2:$BG$19217,5,FALSE)</f>
        <v>AZ</v>
      </c>
      <c r="C129" t="str">
        <f>VLOOKUP($A129,'[1]Exposure Characteristics'!$A$2:$BG$19217,8,FALSE)</f>
        <v>Apache Junction</v>
      </c>
      <c r="D129" t="str">
        <f>VLOOKUP($A129,'[1]Exposure Characteristics'!$A$2:$BG$19217,6,FALSE)</f>
        <v>3710 S Goldfield Rd</v>
      </c>
      <c r="E129" t="str">
        <f>VLOOKUP($A129,'[1]Exposure Characteristics'!$A$2:$BG$19217,13,FALSE)</f>
        <v>Owner</v>
      </c>
      <c r="F129" t="str">
        <f>VLOOKUP($A129,'[1]Exposure Characteristics'!$A$2:$BG$19217,15,FALSE)</f>
        <v>Comprehensive</v>
      </c>
      <c r="G129" t="str">
        <f>VLOOKUP($A129,'[1]Exposure Characteristics'!$A$2:$BG$19217,20,FALSE)</f>
        <v>Unknown</v>
      </c>
      <c r="H129" t="str">
        <f>VLOOKUP($A129,'[1]Exposure Characteristics'!$A$2:$BG$19217,21,FALSE)</f>
        <v>Gable</v>
      </c>
      <c r="I129" t="str">
        <f>VLOOKUP($A129,'[1]Exposure Characteristics'!$A$2:$BG$19217,23,FALSE)</f>
        <v>Fair</v>
      </c>
      <c r="J129">
        <f>VLOOKUP($A129,'[1]Exposure Characteristics'!$A$2:$BG$19217,24,FALSE)</f>
        <v>1986</v>
      </c>
      <c r="K129">
        <f>VLOOKUP($A129,'[1]Exposure Characteristics'!$A$2:$BG$19217,29,FALSE)</f>
        <v>385</v>
      </c>
      <c r="L129">
        <f>VLOOKUP($A129,'[1]Exposure Characteristics'!$A$2:$BG$19217,34,FALSE)</f>
        <v>7594</v>
      </c>
      <c r="M129">
        <f>VLOOKUP($A129,'[1]Exposure Characteristics'!$A$2:$BG$19217,25,FALSE)</f>
        <v>40456</v>
      </c>
      <c r="N129">
        <v>0</v>
      </c>
    </row>
    <row r="130" spans="1:14" x14ac:dyDescent="0.35">
      <c r="A130">
        <v>107719956</v>
      </c>
      <c r="B130" t="str">
        <f>VLOOKUP($A130,'[1]Exposure Characteristics'!$A$2:$BG$19217,5,FALSE)</f>
        <v>AZ</v>
      </c>
      <c r="C130" t="str">
        <f>VLOOKUP($A130,'[1]Exposure Characteristics'!$A$2:$BG$19217,8,FALSE)</f>
        <v>Parker</v>
      </c>
      <c r="D130" t="str">
        <f>VLOOKUP($A130,'[1]Exposure Characteristics'!$A$2:$BG$19217,6,FALSE)</f>
        <v>7804 Riverside Dr</v>
      </c>
      <c r="E130" t="str">
        <f>VLOOKUP($A130,'[1]Exposure Characteristics'!$A$2:$BG$19217,13,FALSE)</f>
        <v>Seasonal</v>
      </c>
      <c r="F130" t="str">
        <f>VLOOKUP($A130,'[1]Exposure Characteristics'!$A$2:$BG$19217,15,FALSE)</f>
        <v>Comprehensive</v>
      </c>
      <c r="G130" t="str">
        <f>VLOOKUP($A130,'[1]Exposure Characteristics'!$A$2:$BG$19217,20,FALSE)</f>
        <v>Unknown</v>
      </c>
      <c r="H130" t="str">
        <f>VLOOKUP($A130,'[1]Exposure Characteristics'!$A$2:$BG$19217,21,FALSE)</f>
        <v>Gable</v>
      </c>
      <c r="I130" t="str">
        <f>VLOOKUP($A130,'[1]Exposure Characteristics'!$A$2:$BG$19217,23,FALSE)</f>
        <v>Unknown</v>
      </c>
      <c r="J130">
        <f>VLOOKUP($A130,'[1]Exposure Characteristics'!$A$2:$BG$19217,24,FALSE)</f>
        <v>2017</v>
      </c>
      <c r="K130">
        <f>VLOOKUP($A130,'[1]Exposure Characteristics'!$A$2:$BG$19217,29,FALSE)</f>
        <v>960</v>
      </c>
      <c r="L130">
        <f>VLOOKUP($A130,'[1]Exposure Characteristics'!$A$2:$BG$19217,34,FALSE)</f>
        <v>55030</v>
      </c>
      <c r="M130">
        <f>VLOOKUP($A130,'[1]Exposure Characteristics'!$A$2:$BG$19217,25,FALSE)</f>
        <v>98485</v>
      </c>
      <c r="N130">
        <v>0</v>
      </c>
    </row>
    <row r="131" spans="1:14" x14ac:dyDescent="0.35">
      <c r="A131">
        <v>107720756</v>
      </c>
      <c r="B131" t="str">
        <f>VLOOKUP($A131,'[1]Exposure Characteristics'!$A$2:$BG$19217,5,FALSE)</f>
        <v>AZ</v>
      </c>
      <c r="C131" t="str">
        <f>VLOOKUP($A131,'[1]Exposure Characteristics'!$A$2:$BG$19217,8,FALSE)</f>
        <v>Mesa</v>
      </c>
      <c r="D131" t="str">
        <f>VLOOKUP($A131,'[1]Exposure Characteristics'!$A$2:$BG$19217,6,FALSE)</f>
        <v>530 S Alma School Rd</v>
      </c>
      <c r="E131" t="str">
        <f>VLOOKUP($A131,'[1]Exposure Characteristics'!$A$2:$BG$19217,13,FALSE)</f>
        <v>Owner</v>
      </c>
      <c r="F131" t="str">
        <f>VLOOKUP($A131,'[1]Exposure Characteristics'!$A$2:$BG$19217,15,FALSE)</f>
        <v>Comprehensive</v>
      </c>
      <c r="G131" t="str">
        <f>VLOOKUP($A131,'[1]Exposure Characteristics'!$A$2:$BG$19217,20,FALSE)</f>
        <v>Unknown</v>
      </c>
      <c r="H131" t="str">
        <f>VLOOKUP($A131,'[1]Exposure Characteristics'!$A$2:$BG$19217,21,FALSE)</f>
        <v>Gable</v>
      </c>
      <c r="I131" t="str">
        <f>VLOOKUP($A131,'[1]Exposure Characteristics'!$A$2:$BG$19217,23,FALSE)</f>
        <v>Good</v>
      </c>
      <c r="J131">
        <f>VLOOKUP($A131,'[1]Exposure Characteristics'!$A$2:$BG$19217,24,FALSE)</f>
        <v>1967</v>
      </c>
      <c r="K131">
        <f>VLOOKUP($A131,'[1]Exposure Characteristics'!$A$2:$BG$19217,29,FALSE)</f>
        <v>600</v>
      </c>
      <c r="L131">
        <f>VLOOKUP($A131,'[1]Exposure Characteristics'!$A$2:$BG$19217,34,FALSE)</f>
        <v>9991</v>
      </c>
      <c r="M131">
        <f>VLOOKUP($A131,'[1]Exposure Characteristics'!$A$2:$BG$19217,25,FALSE)</f>
        <v>52033</v>
      </c>
      <c r="N131">
        <v>0</v>
      </c>
    </row>
    <row r="132" spans="1:14" x14ac:dyDescent="0.35">
      <c r="A132">
        <v>107721598</v>
      </c>
      <c r="B132" t="str">
        <f>VLOOKUP($A132,'[1]Exposure Characteristics'!$A$2:$BG$19217,5,FALSE)</f>
        <v>AZ</v>
      </c>
      <c r="C132" t="str">
        <f>VLOOKUP($A132,'[1]Exposure Characteristics'!$A$2:$BG$19217,8,FALSE)</f>
        <v>Show Low</v>
      </c>
      <c r="D132" t="str">
        <f>VLOOKUP($A132,'[1]Exposure Characteristics'!$A$2:$BG$19217,6,FALSE)</f>
        <v>3851 Vacation Village Dr</v>
      </c>
      <c r="E132" t="str">
        <f>VLOOKUP($A132,'[1]Exposure Characteristics'!$A$2:$BG$19217,13,FALSE)</f>
        <v>Seasonal</v>
      </c>
      <c r="F132" t="str">
        <f>VLOOKUP($A132,'[1]Exposure Characteristics'!$A$2:$BG$19217,15,FALSE)</f>
        <v>Comprehensive</v>
      </c>
      <c r="G132" t="str">
        <f>VLOOKUP($A132,'[1]Exposure Characteristics'!$A$2:$BG$19217,20,FALSE)</f>
        <v>Unknown</v>
      </c>
      <c r="H132" t="str">
        <f>VLOOKUP($A132,'[1]Exposure Characteristics'!$A$2:$BG$19217,21,FALSE)</f>
        <v>Gable</v>
      </c>
      <c r="I132" t="str">
        <f>VLOOKUP($A132,'[1]Exposure Characteristics'!$A$2:$BG$19217,23,FALSE)</f>
        <v>Fair</v>
      </c>
      <c r="J132">
        <f>VLOOKUP($A132,'[1]Exposure Characteristics'!$A$2:$BG$19217,24,FALSE)</f>
        <v>2016</v>
      </c>
      <c r="K132">
        <f>VLOOKUP($A132,'[1]Exposure Characteristics'!$A$2:$BG$19217,29,FALSE)</f>
        <v>400</v>
      </c>
      <c r="L132">
        <f>VLOOKUP($A132,'[1]Exposure Characteristics'!$A$2:$BG$19217,34,FALSE)</f>
        <v>28481</v>
      </c>
      <c r="M132">
        <f>VLOOKUP($A132,'[1]Exposure Characteristics'!$A$2:$BG$19217,25,FALSE)</f>
        <v>50209</v>
      </c>
      <c r="N132">
        <v>0</v>
      </c>
    </row>
    <row r="133" spans="1:14" x14ac:dyDescent="0.35">
      <c r="A133">
        <v>107722202</v>
      </c>
      <c r="B133" t="str">
        <f>VLOOKUP($A133,'[1]Exposure Characteristics'!$A$2:$BG$19217,5,FALSE)</f>
        <v>AZ</v>
      </c>
      <c r="C133" t="str">
        <f>VLOOKUP($A133,'[1]Exposure Characteristics'!$A$2:$BG$19217,8,FALSE)</f>
        <v>Apache Junction</v>
      </c>
      <c r="D133" t="str">
        <f>VLOOKUP($A133,'[1]Exposure Characteristics'!$A$2:$BG$19217,6,FALSE)</f>
        <v>2175 W Southern Ave</v>
      </c>
      <c r="E133" t="str">
        <f>VLOOKUP($A133,'[1]Exposure Characteristics'!$A$2:$BG$19217,13,FALSE)</f>
        <v>Owner</v>
      </c>
      <c r="F133" t="str">
        <f>VLOOKUP($A133,'[1]Exposure Characteristics'!$A$2:$BG$19217,15,FALSE)</f>
        <v>Comprehensive</v>
      </c>
      <c r="G133" t="str">
        <f>VLOOKUP($A133,'[1]Exposure Characteristics'!$A$2:$BG$19217,20,FALSE)</f>
        <v>Unknown</v>
      </c>
      <c r="H133" t="str">
        <f>VLOOKUP($A133,'[1]Exposure Characteristics'!$A$2:$BG$19217,21,FALSE)</f>
        <v>Gable</v>
      </c>
      <c r="I133" t="str">
        <f>VLOOKUP($A133,'[1]Exposure Characteristics'!$A$2:$BG$19217,23,FALSE)</f>
        <v>Unknown</v>
      </c>
      <c r="J133">
        <f>VLOOKUP($A133,'[1]Exposure Characteristics'!$A$2:$BG$19217,24,FALSE)</f>
        <v>1983</v>
      </c>
      <c r="K133">
        <f>VLOOKUP($A133,'[1]Exposure Characteristics'!$A$2:$BG$19217,29,FALSE)</f>
        <v>1056</v>
      </c>
      <c r="L133">
        <f>VLOOKUP($A133,'[1]Exposure Characteristics'!$A$2:$BG$19217,34,FALSE)</f>
        <v>14693</v>
      </c>
      <c r="M133">
        <f>VLOOKUP($A133,'[1]Exposure Characteristics'!$A$2:$BG$19217,25,FALSE)</f>
        <v>85936</v>
      </c>
      <c r="N133">
        <v>0</v>
      </c>
    </row>
    <row r="134" spans="1:14" x14ac:dyDescent="0.35">
      <c r="A134">
        <v>107722556</v>
      </c>
      <c r="B134" t="str">
        <f>VLOOKUP($A134,'[1]Exposure Characteristics'!$A$2:$BG$19217,5,FALSE)</f>
        <v>AZ</v>
      </c>
      <c r="C134" t="str">
        <f>VLOOKUP($A134,'[1]Exposure Characteristics'!$A$2:$BG$19217,8,FALSE)</f>
        <v>Yuma</v>
      </c>
      <c r="D134" t="str">
        <f>VLOOKUP($A134,'[1]Exposure Characteristics'!$A$2:$BG$19217,6,FALSE)</f>
        <v>3543 S Jasper Ave</v>
      </c>
      <c r="E134" t="str">
        <f>VLOOKUP($A134,'[1]Exposure Characteristics'!$A$2:$BG$19217,13,FALSE)</f>
        <v>Seasonal</v>
      </c>
      <c r="F134" t="str">
        <f>VLOOKUP($A134,'[1]Exposure Characteristics'!$A$2:$BG$19217,15,FALSE)</f>
        <v>Comprehensive</v>
      </c>
      <c r="G134" t="str">
        <f>VLOOKUP($A134,'[1]Exposure Characteristics'!$A$2:$BG$19217,20,FALSE)</f>
        <v>Unknown</v>
      </c>
      <c r="H134" t="str">
        <f>VLOOKUP($A134,'[1]Exposure Characteristics'!$A$2:$BG$19217,21,FALSE)</f>
        <v>Gable</v>
      </c>
      <c r="I134" t="str">
        <f>VLOOKUP($A134,'[1]Exposure Characteristics'!$A$2:$BG$19217,23,FALSE)</f>
        <v>Fair</v>
      </c>
      <c r="J134">
        <f>VLOOKUP($A134,'[1]Exposure Characteristics'!$A$2:$BG$19217,24,FALSE)</f>
        <v>1970</v>
      </c>
      <c r="K134">
        <f>VLOOKUP($A134,'[1]Exposure Characteristics'!$A$2:$BG$19217,29,FALSE)</f>
        <v>1440</v>
      </c>
      <c r="L134">
        <f>VLOOKUP($A134,'[1]Exposure Characteristics'!$A$2:$BG$19217,34,FALSE)</f>
        <v>24137</v>
      </c>
      <c r="M134">
        <f>VLOOKUP($A134,'[1]Exposure Characteristics'!$A$2:$BG$19217,25,FALSE)</f>
        <v>144305</v>
      </c>
      <c r="N134">
        <v>0</v>
      </c>
    </row>
    <row r="135" spans="1:14" x14ac:dyDescent="0.35">
      <c r="A135">
        <v>107724412</v>
      </c>
      <c r="B135" t="str">
        <f>VLOOKUP($A135,'[1]Exposure Characteristics'!$A$2:$BG$19217,5,FALSE)</f>
        <v>AZ</v>
      </c>
      <c r="C135" t="str">
        <f>VLOOKUP($A135,'[1]Exposure Characteristics'!$A$2:$BG$19217,8,FALSE)</f>
        <v>Yuma</v>
      </c>
      <c r="D135" t="str">
        <f>VLOOKUP($A135,'[1]Exposure Characteristics'!$A$2:$BG$19217,6,FALSE)</f>
        <v>9797 E 32Nd St</v>
      </c>
      <c r="E135" t="str">
        <f>VLOOKUP($A135,'[1]Exposure Characteristics'!$A$2:$BG$19217,13,FALSE)</f>
        <v>Seasonal</v>
      </c>
      <c r="F135" t="str">
        <f>VLOOKUP($A135,'[1]Exposure Characteristics'!$A$2:$BG$19217,15,FALSE)</f>
        <v>Comprehensive</v>
      </c>
      <c r="G135" t="str">
        <f>VLOOKUP($A135,'[1]Exposure Characteristics'!$A$2:$BG$19217,20,FALSE)</f>
        <v>Unknown</v>
      </c>
      <c r="H135" t="str">
        <f>VLOOKUP($A135,'[1]Exposure Characteristics'!$A$2:$BG$19217,21,FALSE)</f>
        <v>Gable</v>
      </c>
      <c r="I135" t="str">
        <f>VLOOKUP($A135,'[1]Exposure Characteristics'!$A$2:$BG$19217,23,FALSE)</f>
        <v>Unknown</v>
      </c>
      <c r="J135">
        <f>VLOOKUP($A135,'[1]Exposure Characteristics'!$A$2:$BG$19217,24,FALSE)</f>
        <v>1989</v>
      </c>
      <c r="K135">
        <f>VLOOKUP($A135,'[1]Exposure Characteristics'!$A$2:$BG$19217,29,FALSE)</f>
        <v>456</v>
      </c>
      <c r="L135">
        <f>VLOOKUP($A135,'[1]Exposure Characteristics'!$A$2:$BG$19217,34,FALSE)</f>
        <v>10457</v>
      </c>
      <c r="M135">
        <f>VLOOKUP($A135,'[1]Exposure Characteristics'!$A$2:$BG$19217,25,FALSE)</f>
        <v>56822</v>
      </c>
      <c r="N135">
        <v>0</v>
      </c>
    </row>
    <row r="136" spans="1:14" x14ac:dyDescent="0.35">
      <c r="A136">
        <v>107726430</v>
      </c>
      <c r="B136" t="str">
        <f>VLOOKUP($A136,'[1]Exposure Characteristics'!$A$2:$BG$19217,5,FALSE)</f>
        <v>AZ</v>
      </c>
      <c r="C136" t="str">
        <f>VLOOKUP($A136,'[1]Exposure Characteristics'!$A$2:$BG$19217,8,FALSE)</f>
        <v>Apache Junction</v>
      </c>
      <c r="D136" t="str">
        <f>VLOOKUP($A136,'[1]Exposure Characteristics'!$A$2:$BG$19217,6,FALSE)</f>
        <v>834 S Meridian Rd</v>
      </c>
      <c r="E136" t="str">
        <f>VLOOKUP($A136,'[1]Exposure Characteristics'!$A$2:$BG$19217,13,FALSE)</f>
        <v>Owner</v>
      </c>
      <c r="F136" t="str">
        <f>VLOOKUP($A136,'[1]Exposure Characteristics'!$A$2:$BG$19217,15,FALSE)</f>
        <v>Comprehensive</v>
      </c>
      <c r="G136" t="str">
        <f>VLOOKUP($A136,'[1]Exposure Characteristics'!$A$2:$BG$19217,20,FALSE)</f>
        <v>Unknown</v>
      </c>
      <c r="H136" t="str">
        <f>VLOOKUP($A136,'[1]Exposure Characteristics'!$A$2:$BG$19217,21,FALSE)</f>
        <v>Gable</v>
      </c>
      <c r="I136" t="str">
        <f>VLOOKUP($A136,'[1]Exposure Characteristics'!$A$2:$BG$19217,23,FALSE)</f>
        <v>Unknown</v>
      </c>
      <c r="J136">
        <f>VLOOKUP($A136,'[1]Exposure Characteristics'!$A$2:$BG$19217,24,FALSE)</f>
        <v>1987</v>
      </c>
      <c r="K136">
        <f>VLOOKUP($A136,'[1]Exposure Characteristics'!$A$2:$BG$19217,29,FALSE)</f>
        <v>1056</v>
      </c>
      <c r="L136">
        <f>VLOOKUP($A136,'[1]Exposure Characteristics'!$A$2:$BG$19217,34,FALSE)</f>
        <v>18109</v>
      </c>
      <c r="M136">
        <f>VLOOKUP($A136,'[1]Exposure Characteristics'!$A$2:$BG$19217,25,FALSE)</f>
        <v>106426</v>
      </c>
      <c r="N136">
        <v>0</v>
      </c>
    </row>
    <row r="137" spans="1:14" x14ac:dyDescent="0.35">
      <c r="A137">
        <v>107729376</v>
      </c>
      <c r="B137" t="str">
        <f>VLOOKUP($A137,'[1]Exposure Characteristics'!$A$2:$BG$19217,5,FALSE)</f>
        <v>AZ</v>
      </c>
      <c r="C137" t="str">
        <f>VLOOKUP($A137,'[1]Exposure Characteristics'!$A$2:$BG$19217,8,FALSE)</f>
        <v>Glendale</v>
      </c>
      <c r="D137" t="str">
        <f>VLOOKUP($A137,'[1]Exposure Characteristics'!$A$2:$BG$19217,6,FALSE)</f>
        <v>4400 W Missouri Ave</v>
      </c>
      <c r="E137" t="str">
        <f>VLOOKUP($A137,'[1]Exposure Characteristics'!$A$2:$BG$19217,13,FALSE)</f>
        <v>Owner</v>
      </c>
      <c r="F137" t="str">
        <f>VLOOKUP($A137,'[1]Exposure Characteristics'!$A$2:$BG$19217,15,FALSE)</f>
        <v>Comprehensive</v>
      </c>
      <c r="G137" t="str">
        <f>VLOOKUP($A137,'[1]Exposure Characteristics'!$A$2:$BG$19217,20,FALSE)</f>
        <v>Unknown</v>
      </c>
      <c r="H137" t="str">
        <f>VLOOKUP($A137,'[1]Exposure Characteristics'!$A$2:$BG$19217,21,FALSE)</f>
        <v>Gable</v>
      </c>
      <c r="I137" t="str">
        <f>VLOOKUP($A137,'[1]Exposure Characteristics'!$A$2:$BG$19217,23,FALSE)</f>
        <v>Fair</v>
      </c>
      <c r="J137">
        <f>VLOOKUP($A137,'[1]Exposure Characteristics'!$A$2:$BG$19217,24,FALSE)</f>
        <v>1972</v>
      </c>
      <c r="K137">
        <f>VLOOKUP($A137,'[1]Exposure Characteristics'!$A$2:$BG$19217,29,FALSE)</f>
        <v>1440</v>
      </c>
      <c r="L137">
        <f>VLOOKUP($A137,'[1]Exposure Characteristics'!$A$2:$BG$19217,34,FALSE)</f>
        <v>19716</v>
      </c>
      <c r="M137">
        <f>VLOOKUP($A137,'[1]Exposure Characteristics'!$A$2:$BG$19217,25,FALSE)</f>
        <v>116786</v>
      </c>
      <c r="N137">
        <v>0</v>
      </c>
    </row>
    <row r="138" spans="1:14" x14ac:dyDescent="0.35">
      <c r="A138">
        <v>107729710</v>
      </c>
      <c r="B138" t="str">
        <f>VLOOKUP($A138,'[1]Exposure Characteristics'!$A$2:$BG$19217,5,FALSE)</f>
        <v>AZ</v>
      </c>
      <c r="C138" t="str">
        <f>VLOOKUP($A138,'[1]Exposure Characteristics'!$A$2:$BG$19217,8,FALSE)</f>
        <v>Yuma</v>
      </c>
      <c r="D138" t="str">
        <f>VLOOKUP($A138,'[1]Exposure Characteristics'!$A$2:$BG$19217,6,FALSE)</f>
        <v>3474 S Siesta Rd</v>
      </c>
      <c r="E138" t="str">
        <f>VLOOKUP($A138,'[1]Exposure Characteristics'!$A$2:$BG$19217,13,FALSE)</f>
        <v>Seasonal</v>
      </c>
      <c r="F138" t="str">
        <f>VLOOKUP($A138,'[1]Exposure Characteristics'!$A$2:$BG$19217,15,FALSE)</f>
        <v>Comprehensive</v>
      </c>
      <c r="G138" t="str">
        <f>VLOOKUP($A138,'[1]Exposure Characteristics'!$A$2:$BG$19217,20,FALSE)</f>
        <v>Unknown</v>
      </c>
      <c r="H138" t="str">
        <f>VLOOKUP($A138,'[1]Exposure Characteristics'!$A$2:$BG$19217,21,FALSE)</f>
        <v>Gable</v>
      </c>
      <c r="I138" t="str">
        <f>VLOOKUP($A138,'[1]Exposure Characteristics'!$A$2:$BG$19217,23,FALSE)</f>
        <v>Fair</v>
      </c>
      <c r="J138">
        <f>VLOOKUP($A138,'[1]Exposure Characteristics'!$A$2:$BG$19217,24,FALSE)</f>
        <v>1978</v>
      </c>
      <c r="K138">
        <f>VLOOKUP($A138,'[1]Exposure Characteristics'!$A$2:$BG$19217,29,FALSE)</f>
        <v>980</v>
      </c>
      <c r="L138">
        <f>VLOOKUP($A138,'[1]Exposure Characteristics'!$A$2:$BG$19217,34,FALSE)</f>
        <v>17544</v>
      </c>
      <c r="M138">
        <f>VLOOKUP($A138,'[1]Exposure Characteristics'!$A$2:$BG$19217,25,FALSE)</f>
        <v>100369</v>
      </c>
      <c r="N138">
        <v>0</v>
      </c>
    </row>
    <row r="139" spans="1:14" x14ac:dyDescent="0.35">
      <c r="A139">
        <v>107730054</v>
      </c>
      <c r="B139" t="str">
        <f>VLOOKUP($A139,'[1]Exposure Characteristics'!$A$2:$BG$19217,5,FALSE)</f>
        <v>AZ</v>
      </c>
      <c r="C139" t="str">
        <f>VLOOKUP($A139,'[1]Exposure Characteristics'!$A$2:$BG$19217,8,FALSE)</f>
        <v>Tucson</v>
      </c>
      <c r="D139" t="str">
        <f>VLOOKUP($A139,'[1]Exposure Characteristics'!$A$2:$BG$19217,6,FALSE)</f>
        <v>5775 W Lazy Heart St</v>
      </c>
      <c r="E139" t="str">
        <f>VLOOKUP($A139,'[1]Exposure Characteristics'!$A$2:$BG$19217,13,FALSE)</f>
        <v>Owner</v>
      </c>
      <c r="F139" t="str">
        <f>VLOOKUP($A139,'[1]Exposure Characteristics'!$A$2:$BG$19217,15,FALSE)</f>
        <v>Comprehensive</v>
      </c>
      <c r="G139" t="str">
        <f>VLOOKUP($A139,'[1]Exposure Characteristics'!$A$2:$BG$19217,20,FALSE)</f>
        <v>Unknown</v>
      </c>
      <c r="H139" t="str">
        <f>VLOOKUP($A139,'[1]Exposure Characteristics'!$A$2:$BG$19217,21,FALSE)</f>
        <v>Gable</v>
      </c>
      <c r="I139" t="str">
        <f>VLOOKUP($A139,'[1]Exposure Characteristics'!$A$2:$BG$19217,23,FALSE)</f>
        <v>Fair</v>
      </c>
      <c r="J139">
        <f>VLOOKUP($A139,'[1]Exposure Characteristics'!$A$2:$BG$19217,24,FALSE)</f>
        <v>1959</v>
      </c>
      <c r="K139">
        <f>VLOOKUP($A139,'[1]Exposure Characteristics'!$A$2:$BG$19217,29,FALSE)</f>
        <v>500</v>
      </c>
      <c r="L139">
        <f>VLOOKUP($A139,'[1]Exposure Characteristics'!$A$2:$BG$19217,34,FALSE)</f>
        <v>9754</v>
      </c>
      <c r="M139">
        <f>VLOOKUP($A139,'[1]Exposure Characteristics'!$A$2:$BG$19217,25,FALSE)</f>
        <v>52441</v>
      </c>
      <c r="N139">
        <v>0</v>
      </c>
    </row>
    <row r="140" spans="1:14" x14ac:dyDescent="0.35">
      <c r="A140">
        <v>107741162</v>
      </c>
      <c r="B140" t="str">
        <f>VLOOKUP($A140,'[1]Exposure Characteristics'!$A$2:$BG$19217,5,FALSE)</f>
        <v>AZ</v>
      </c>
      <c r="C140" t="str">
        <f>VLOOKUP($A140,'[1]Exposure Characteristics'!$A$2:$BG$19217,8,FALSE)</f>
        <v>Apache Junction</v>
      </c>
      <c r="D140" t="str">
        <f>VLOOKUP($A140,'[1]Exposure Characteristics'!$A$2:$BG$19217,6,FALSE)</f>
        <v>7151 E Us Highway 60</v>
      </c>
      <c r="E140" t="str">
        <f>VLOOKUP($A140,'[1]Exposure Characteristics'!$A$2:$BG$19217,13,FALSE)</f>
        <v>Owner</v>
      </c>
      <c r="F140" t="str">
        <f>VLOOKUP($A140,'[1]Exposure Characteristics'!$A$2:$BG$19217,15,FALSE)</f>
        <v>Comprehensive</v>
      </c>
      <c r="G140" t="str">
        <f>VLOOKUP($A140,'[1]Exposure Characteristics'!$A$2:$BG$19217,20,FALSE)</f>
        <v>Unknown</v>
      </c>
      <c r="H140" t="str">
        <f>VLOOKUP($A140,'[1]Exposure Characteristics'!$A$2:$BG$19217,21,FALSE)</f>
        <v>Gable</v>
      </c>
      <c r="I140" t="str">
        <f>VLOOKUP($A140,'[1]Exposure Characteristics'!$A$2:$BG$19217,23,FALSE)</f>
        <v>Fair</v>
      </c>
      <c r="J140">
        <f>VLOOKUP($A140,'[1]Exposure Characteristics'!$A$2:$BG$19217,24,FALSE)</f>
        <v>1999</v>
      </c>
      <c r="K140">
        <f>VLOOKUP($A140,'[1]Exposure Characteristics'!$A$2:$BG$19217,29,FALSE)</f>
        <v>420</v>
      </c>
      <c r="L140">
        <f>VLOOKUP($A140,'[1]Exposure Characteristics'!$A$2:$BG$19217,34,FALSE)</f>
        <v>9710</v>
      </c>
      <c r="M140">
        <f>VLOOKUP($A140,'[1]Exposure Characteristics'!$A$2:$BG$19217,25,FALSE)</f>
        <v>36728</v>
      </c>
      <c r="N140">
        <v>0</v>
      </c>
    </row>
    <row r="141" spans="1:14" x14ac:dyDescent="0.35">
      <c r="A141">
        <v>107746866</v>
      </c>
      <c r="B141" t="str">
        <f>VLOOKUP($A141,'[1]Exposure Characteristics'!$A$2:$BG$19217,5,FALSE)</f>
        <v>AZ</v>
      </c>
      <c r="C141" t="str">
        <f>VLOOKUP($A141,'[1]Exposure Characteristics'!$A$2:$BG$19217,8,FALSE)</f>
        <v>Prescott</v>
      </c>
      <c r="D141" t="str">
        <f>VLOOKUP($A141,'[1]Exposure Characteristics'!$A$2:$BG$19217,6,FALSE)</f>
        <v>1520 White Spar Rd</v>
      </c>
      <c r="E141" t="str">
        <f>VLOOKUP($A141,'[1]Exposure Characteristics'!$A$2:$BG$19217,13,FALSE)</f>
        <v>Owner</v>
      </c>
      <c r="F141" t="str">
        <f>VLOOKUP($A141,'[1]Exposure Characteristics'!$A$2:$BG$19217,15,FALSE)</f>
        <v>Comprehensive</v>
      </c>
      <c r="G141" t="str">
        <f>VLOOKUP($A141,'[1]Exposure Characteristics'!$A$2:$BG$19217,20,FALSE)</f>
        <v>Unknown</v>
      </c>
      <c r="H141" t="str">
        <f>VLOOKUP($A141,'[1]Exposure Characteristics'!$A$2:$BG$19217,21,FALSE)</f>
        <v>Gable</v>
      </c>
      <c r="I141" t="str">
        <f>VLOOKUP($A141,'[1]Exposure Characteristics'!$A$2:$BG$19217,23,FALSE)</f>
        <v>Severe</v>
      </c>
      <c r="J141">
        <f>VLOOKUP($A141,'[1]Exposure Characteristics'!$A$2:$BG$19217,24,FALSE)</f>
        <v>1969</v>
      </c>
      <c r="K141">
        <f>VLOOKUP($A141,'[1]Exposure Characteristics'!$A$2:$BG$19217,29,FALSE)</f>
        <v>240</v>
      </c>
      <c r="L141">
        <f>VLOOKUP($A141,'[1]Exposure Characteristics'!$A$2:$BG$19217,34,FALSE)</f>
        <v>4578</v>
      </c>
      <c r="M141">
        <f>VLOOKUP($A141,'[1]Exposure Characteristics'!$A$2:$BG$19217,25,FALSE)</f>
        <v>21676</v>
      </c>
      <c r="N141">
        <v>0</v>
      </c>
    </row>
    <row r="142" spans="1:14" x14ac:dyDescent="0.35">
      <c r="A142">
        <v>107749876</v>
      </c>
      <c r="B142" t="str">
        <f>VLOOKUP($A142,'[1]Exposure Characteristics'!$A$2:$BG$19217,5,FALSE)</f>
        <v>AZ</v>
      </c>
      <c r="C142" t="str">
        <f>VLOOKUP($A142,'[1]Exposure Characteristics'!$A$2:$BG$19217,8,FALSE)</f>
        <v>Mesa</v>
      </c>
      <c r="D142" t="str">
        <f>VLOOKUP($A142,'[1]Exposure Characteristics'!$A$2:$BG$19217,6,FALSE)</f>
        <v>2460 E Main St</v>
      </c>
      <c r="E142" t="str">
        <f>VLOOKUP($A142,'[1]Exposure Characteristics'!$A$2:$BG$19217,13,FALSE)</f>
        <v>Owner</v>
      </c>
      <c r="F142" t="str">
        <f>VLOOKUP($A142,'[1]Exposure Characteristics'!$A$2:$BG$19217,15,FALSE)</f>
        <v>Comprehensive</v>
      </c>
      <c r="G142" t="str">
        <f>VLOOKUP($A142,'[1]Exposure Characteristics'!$A$2:$BG$19217,20,FALSE)</f>
        <v>Unknown</v>
      </c>
      <c r="H142" t="str">
        <f>VLOOKUP($A142,'[1]Exposure Characteristics'!$A$2:$BG$19217,21,FALSE)</f>
        <v>Gable</v>
      </c>
      <c r="I142" t="str">
        <f>VLOOKUP($A142,'[1]Exposure Characteristics'!$A$2:$BG$19217,23,FALSE)</f>
        <v>Unknown</v>
      </c>
      <c r="J142">
        <f>VLOOKUP($A142,'[1]Exposure Characteristics'!$A$2:$BG$19217,24,FALSE)</f>
        <v>1975</v>
      </c>
      <c r="K142">
        <f>VLOOKUP($A142,'[1]Exposure Characteristics'!$A$2:$BG$19217,29,FALSE)</f>
        <v>910</v>
      </c>
      <c r="L142">
        <f>VLOOKUP($A142,'[1]Exposure Characteristics'!$A$2:$BG$19217,34,FALSE)</f>
        <v>14599</v>
      </c>
      <c r="M142">
        <f>VLOOKUP($A142,'[1]Exposure Characteristics'!$A$2:$BG$19217,25,FALSE)</f>
        <v>78113</v>
      </c>
      <c r="N142">
        <v>0</v>
      </c>
    </row>
    <row r="143" spans="1:14" x14ac:dyDescent="0.35">
      <c r="A143">
        <v>107751054</v>
      </c>
      <c r="B143" t="str">
        <f>VLOOKUP($A143,'[1]Exposure Characteristics'!$A$2:$BG$19217,5,FALSE)</f>
        <v>AZ</v>
      </c>
      <c r="C143" t="str">
        <f>VLOOKUP($A143,'[1]Exposure Characteristics'!$A$2:$BG$19217,8,FALSE)</f>
        <v>Yuma</v>
      </c>
      <c r="D143" t="str">
        <f>VLOOKUP($A143,'[1]Exposure Characteristics'!$A$2:$BG$19217,6,FALSE)</f>
        <v>16 W Yellowstone Dr</v>
      </c>
      <c r="E143" t="str">
        <f>VLOOKUP($A143,'[1]Exposure Characteristics'!$A$2:$BG$19217,13,FALSE)</f>
        <v>Seasonal</v>
      </c>
      <c r="F143" t="str">
        <f>VLOOKUP($A143,'[1]Exposure Characteristics'!$A$2:$BG$19217,15,FALSE)</f>
        <v>Comprehensive</v>
      </c>
      <c r="G143" t="str">
        <f>VLOOKUP($A143,'[1]Exposure Characteristics'!$A$2:$BG$19217,20,FALSE)</f>
        <v>Unknown</v>
      </c>
      <c r="H143" t="str">
        <f>VLOOKUP($A143,'[1]Exposure Characteristics'!$A$2:$BG$19217,21,FALSE)</f>
        <v>Gable</v>
      </c>
      <c r="I143" t="str">
        <f>VLOOKUP($A143,'[1]Exposure Characteristics'!$A$2:$BG$19217,23,FALSE)</f>
        <v>Fair</v>
      </c>
      <c r="J143">
        <f>VLOOKUP($A143,'[1]Exposure Characteristics'!$A$2:$BG$19217,24,FALSE)</f>
        <v>1971</v>
      </c>
      <c r="K143">
        <f>VLOOKUP($A143,'[1]Exposure Characteristics'!$A$2:$BG$19217,29,FALSE)</f>
        <v>1536</v>
      </c>
      <c r="L143">
        <f>VLOOKUP($A143,'[1]Exposure Characteristics'!$A$2:$BG$19217,34,FALSE)</f>
        <v>29971</v>
      </c>
      <c r="M143">
        <f>VLOOKUP($A143,'[1]Exposure Characteristics'!$A$2:$BG$19217,25,FALSE)</f>
        <v>181732</v>
      </c>
      <c r="N143">
        <v>0</v>
      </c>
    </row>
    <row r="144" spans="1:14" x14ac:dyDescent="0.35">
      <c r="A144">
        <v>107751626</v>
      </c>
      <c r="B144" t="str">
        <f>VLOOKUP($A144,'[1]Exposure Characteristics'!$A$2:$BG$19217,5,FALSE)</f>
        <v>AZ</v>
      </c>
      <c r="C144" t="str">
        <f>VLOOKUP($A144,'[1]Exposure Characteristics'!$A$2:$BG$19217,8,FALSE)</f>
        <v>Tucson</v>
      </c>
      <c r="D144" t="str">
        <f>VLOOKUP($A144,'[1]Exposure Characteristics'!$A$2:$BG$19217,6,FALSE)</f>
        <v>16655 W Brenda St</v>
      </c>
      <c r="E144" t="str">
        <f>VLOOKUP($A144,'[1]Exposure Characteristics'!$A$2:$BG$19217,13,FALSE)</f>
        <v>Owner</v>
      </c>
      <c r="F144" t="str">
        <f>VLOOKUP($A144,'[1]Exposure Characteristics'!$A$2:$BG$19217,15,FALSE)</f>
        <v>Comprehensive</v>
      </c>
      <c r="G144" t="str">
        <f>VLOOKUP($A144,'[1]Exposure Characteristics'!$A$2:$BG$19217,20,FALSE)</f>
        <v>Unknown</v>
      </c>
      <c r="H144" t="str">
        <f>VLOOKUP($A144,'[1]Exposure Characteristics'!$A$2:$BG$19217,21,FALSE)</f>
        <v>Gable</v>
      </c>
      <c r="I144" t="str">
        <f>VLOOKUP($A144,'[1]Exposure Characteristics'!$A$2:$BG$19217,23,FALSE)</f>
        <v>Unknown</v>
      </c>
      <c r="J144">
        <f>VLOOKUP($A144,'[1]Exposure Characteristics'!$A$2:$BG$19217,24,FALSE)</f>
        <v>1975</v>
      </c>
      <c r="K144">
        <f>VLOOKUP($A144,'[1]Exposure Characteristics'!$A$2:$BG$19217,29,FALSE)</f>
        <v>784</v>
      </c>
      <c r="L144">
        <f>VLOOKUP($A144,'[1]Exposure Characteristics'!$A$2:$BG$19217,34,FALSE)</f>
        <v>12864</v>
      </c>
      <c r="M144">
        <f>VLOOKUP($A144,'[1]Exposure Characteristics'!$A$2:$BG$19217,25,FALSE)</f>
        <v>67734</v>
      </c>
      <c r="N144">
        <v>0</v>
      </c>
    </row>
    <row r="145" spans="1:14" x14ac:dyDescent="0.35">
      <c r="A145">
        <v>107751730</v>
      </c>
      <c r="B145" t="str">
        <f>VLOOKUP($A145,'[1]Exposure Characteristics'!$A$2:$BG$19217,5,FALSE)</f>
        <v>AZ</v>
      </c>
      <c r="C145" t="str">
        <f>VLOOKUP($A145,'[1]Exposure Characteristics'!$A$2:$BG$19217,8,FALSE)</f>
        <v>Yuma</v>
      </c>
      <c r="D145" t="str">
        <f>VLOOKUP($A145,'[1]Exposure Characteristics'!$A$2:$BG$19217,6,FALSE)</f>
        <v>11427 S Maria Rosa Dr</v>
      </c>
      <c r="E145" t="str">
        <f>VLOOKUP($A145,'[1]Exposure Characteristics'!$A$2:$BG$19217,13,FALSE)</f>
        <v>Seasonal</v>
      </c>
      <c r="F145" t="str">
        <f>VLOOKUP($A145,'[1]Exposure Characteristics'!$A$2:$BG$19217,15,FALSE)</f>
        <v>Comprehensive</v>
      </c>
      <c r="G145" t="str">
        <f>VLOOKUP($A145,'[1]Exposure Characteristics'!$A$2:$BG$19217,20,FALSE)</f>
        <v>Unknown</v>
      </c>
      <c r="H145" t="str">
        <f>VLOOKUP($A145,'[1]Exposure Characteristics'!$A$2:$BG$19217,21,FALSE)</f>
        <v>Gable</v>
      </c>
      <c r="I145" t="str">
        <f>VLOOKUP($A145,'[1]Exposure Characteristics'!$A$2:$BG$19217,23,FALSE)</f>
        <v>Fair</v>
      </c>
      <c r="J145">
        <f>VLOOKUP($A145,'[1]Exposure Characteristics'!$A$2:$BG$19217,24,FALSE)</f>
        <v>2006</v>
      </c>
      <c r="K145">
        <f>VLOOKUP($A145,'[1]Exposure Characteristics'!$A$2:$BG$19217,29,FALSE)</f>
        <v>385</v>
      </c>
      <c r="L145">
        <f>VLOOKUP($A145,'[1]Exposure Characteristics'!$A$2:$BG$19217,34,FALSE)</f>
        <v>13546</v>
      </c>
      <c r="M145">
        <f>VLOOKUP($A145,'[1]Exposure Characteristics'!$A$2:$BG$19217,25,FALSE)</f>
        <v>33781</v>
      </c>
      <c r="N145">
        <v>0</v>
      </c>
    </row>
    <row r="146" spans="1:14" x14ac:dyDescent="0.35">
      <c r="A146">
        <v>107753468</v>
      </c>
      <c r="B146" t="str">
        <f>VLOOKUP($A146,'[1]Exposure Characteristics'!$A$2:$BG$19217,5,FALSE)</f>
        <v>AZ</v>
      </c>
      <c r="C146" t="str">
        <f>VLOOKUP($A146,'[1]Exposure Characteristics'!$A$2:$BG$19217,8,FALSE)</f>
        <v>Mohave Valley</v>
      </c>
      <c r="D146" t="str">
        <f>VLOOKUP($A146,'[1]Exposure Characteristics'!$A$2:$BG$19217,6,FALSE)</f>
        <v>8195 S Green Valley Rd</v>
      </c>
      <c r="E146" t="str">
        <f>VLOOKUP($A146,'[1]Exposure Characteristics'!$A$2:$BG$19217,13,FALSE)</f>
        <v>Seasonal</v>
      </c>
      <c r="F146" t="str">
        <f>VLOOKUP($A146,'[1]Exposure Characteristics'!$A$2:$BG$19217,15,FALSE)</f>
        <v>Comprehensive</v>
      </c>
      <c r="G146" t="str">
        <f>VLOOKUP($A146,'[1]Exposure Characteristics'!$A$2:$BG$19217,20,FALSE)</f>
        <v>Unknown</v>
      </c>
      <c r="H146" t="str">
        <f>VLOOKUP($A146,'[1]Exposure Characteristics'!$A$2:$BG$19217,21,FALSE)</f>
        <v>Gable</v>
      </c>
      <c r="I146" t="str">
        <f>VLOOKUP($A146,'[1]Exposure Characteristics'!$A$2:$BG$19217,23,FALSE)</f>
        <v>Fair</v>
      </c>
      <c r="J146">
        <f>VLOOKUP($A146,'[1]Exposure Characteristics'!$A$2:$BG$19217,24,FALSE)</f>
        <v>1978</v>
      </c>
      <c r="K146">
        <f>VLOOKUP($A146,'[1]Exposure Characteristics'!$A$2:$BG$19217,29,FALSE)</f>
        <v>1056</v>
      </c>
      <c r="L146">
        <f>VLOOKUP($A146,'[1]Exposure Characteristics'!$A$2:$BG$19217,34,FALSE)</f>
        <v>14323</v>
      </c>
      <c r="M146">
        <f>VLOOKUP($A146,'[1]Exposure Characteristics'!$A$2:$BG$19217,25,FALSE)</f>
        <v>85128</v>
      </c>
      <c r="N146">
        <v>0</v>
      </c>
    </row>
    <row r="147" spans="1:14" x14ac:dyDescent="0.35">
      <c r="A147">
        <v>107754470</v>
      </c>
      <c r="B147" t="str">
        <f>VLOOKUP($A147,'[1]Exposure Characteristics'!$A$2:$BG$19217,5,FALSE)</f>
        <v>AZ</v>
      </c>
      <c r="C147" t="str">
        <f>VLOOKUP($A147,'[1]Exposure Characteristics'!$A$2:$BG$19217,8,FALSE)</f>
        <v>Mesa</v>
      </c>
      <c r="D147" t="str">
        <f>VLOOKUP($A147,'[1]Exposure Characteristics'!$A$2:$BG$19217,6,FALSE)</f>
        <v>300 S Val Vista Dr</v>
      </c>
      <c r="E147" t="str">
        <f>VLOOKUP($A147,'[1]Exposure Characteristics'!$A$2:$BG$19217,13,FALSE)</f>
        <v>Owner</v>
      </c>
      <c r="F147" t="str">
        <f>VLOOKUP($A147,'[1]Exposure Characteristics'!$A$2:$BG$19217,15,FALSE)</f>
        <v>Comprehensive</v>
      </c>
      <c r="G147" t="str">
        <f>VLOOKUP($A147,'[1]Exposure Characteristics'!$A$2:$BG$19217,20,FALSE)</f>
        <v>Unknown</v>
      </c>
      <c r="H147" t="str">
        <f>VLOOKUP($A147,'[1]Exposure Characteristics'!$A$2:$BG$19217,21,FALSE)</f>
        <v>Gable</v>
      </c>
      <c r="I147" t="str">
        <f>VLOOKUP($A147,'[1]Exposure Characteristics'!$A$2:$BG$19217,23,FALSE)</f>
        <v>Unknown</v>
      </c>
      <c r="J147">
        <f>VLOOKUP($A147,'[1]Exposure Characteristics'!$A$2:$BG$19217,24,FALSE)</f>
        <v>1976</v>
      </c>
      <c r="K147">
        <f>VLOOKUP($A147,'[1]Exposure Characteristics'!$A$2:$BG$19217,29,FALSE)</f>
        <v>910</v>
      </c>
      <c r="L147">
        <f>VLOOKUP($A147,'[1]Exposure Characteristics'!$A$2:$BG$19217,34,FALSE)</f>
        <v>14599</v>
      </c>
      <c r="M147">
        <f>VLOOKUP($A147,'[1]Exposure Characteristics'!$A$2:$BG$19217,25,FALSE)</f>
        <v>78113</v>
      </c>
      <c r="N147">
        <v>0</v>
      </c>
    </row>
    <row r="148" spans="1:14" x14ac:dyDescent="0.35">
      <c r="A148">
        <v>107755414</v>
      </c>
      <c r="B148" t="str">
        <f>VLOOKUP($A148,'[1]Exposure Characteristics'!$A$2:$BG$19217,5,FALSE)</f>
        <v>AZ</v>
      </c>
      <c r="C148" t="str">
        <f>VLOOKUP($A148,'[1]Exposure Characteristics'!$A$2:$BG$19217,8,FALSE)</f>
        <v>Apache Junction</v>
      </c>
      <c r="D148" t="str">
        <f>VLOOKUP($A148,'[1]Exposure Characteristics'!$A$2:$BG$19217,6,FALSE)</f>
        <v>11425 E University Dr</v>
      </c>
      <c r="E148" t="str">
        <f>VLOOKUP($A148,'[1]Exposure Characteristics'!$A$2:$BG$19217,13,FALSE)</f>
        <v>Owner</v>
      </c>
      <c r="F148" t="str">
        <f>VLOOKUP($A148,'[1]Exposure Characteristics'!$A$2:$BG$19217,15,FALSE)</f>
        <v>Comprehensive</v>
      </c>
      <c r="G148" t="str">
        <f>VLOOKUP($A148,'[1]Exposure Characteristics'!$A$2:$BG$19217,20,FALSE)</f>
        <v>Unknown</v>
      </c>
      <c r="H148" t="str">
        <f>VLOOKUP($A148,'[1]Exposure Characteristics'!$A$2:$BG$19217,21,FALSE)</f>
        <v>Gable</v>
      </c>
      <c r="I148" t="str">
        <f>VLOOKUP($A148,'[1]Exposure Characteristics'!$A$2:$BG$19217,23,FALSE)</f>
        <v>Fair</v>
      </c>
      <c r="J148">
        <f>VLOOKUP($A148,'[1]Exposure Characteristics'!$A$2:$BG$19217,24,FALSE)</f>
        <v>1977</v>
      </c>
      <c r="K148">
        <f>VLOOKUP($A148,'[1]Exposure Characteristics'!$A$2:$BG$19217,29,FALSE)</f>
        <v>700</v>
      </c>
      <c r="L148">
        <f>VLOOKUP($A148,'[1]Exposure Characteristics'!$A$2:$BG$19217,34,FALSE)</f>
        <v>15613</v>
      </c>
      <c r="M148">
        <f>VLOOKUP($A148,'[1]Exposure Characteristics'!$A$2:$BG$19217,25,FALSE)</f>
        <v>86594</v>
      </c>
      <c r="N148">
        <v>0</v>
      </c>
    </row>
    <row r="149" spans="1:14" x14ac:dyDescent="0.35">
      <c r="A149">
        <v>107755306</v>
      </c>
      <c r="B149" t="str">
        <f>VLOOKUP($A149,'[1]Exposure Characteristics'!$A$2:$BG$19217,5,FALSE)</f>
        <v>AZ</v>
      </c>
      <c r="C149" t="str">
        <f>VLOOKUP($A149,'[1]Exposure Characteristics'!$A$2:$BG$19217,8,FALSE)</f>
        <v>Mesa</v>
      </c>
      <c r="D149" t="str">
        <f>VLOOKUP($A149,'[1]Exposure Characteristics'!$A$2:$BG$19217,6,FALSE)</f>
        <v>9427 E University Dr</v>
      </c>
      <c r="E149" t="str">
        <f>VLOOKUP($A149,'[1]Exposure Characteristics'!$A$2:$BG$19217,13,FALSE)</f>
        <v>Owner</v>
      </c>
      <c r="F149" t="str">
        <f>VLOOKUP($A149,'[1]Exposure Characteristics'!$A$2:$BG$19217,15,FALSE)</f>
        <v>Comprehensive</v>
      </c>
      <c r="G149" t="str">
        <f>VLOOKUP($A149,'[1]Exposure Characteristics'!$A$2:$BG$19217,20,FALSE)</f>
        <v>Unknown</v>
      </c>
      <c r="H149" t="str">
        <f>VLOOKUP($A149,'[1]Exposure Characteristics'!$A$2:$BG$19217,21,FALSE)</f>
        <v>Gable</v>
      </c>
      <c r="I149" t="str">
        <f>VLOOKUP($A149,'[1]Exposure Characteristics'!$A$2:$BG$19217,23,FALSE)</f>
        <v>Fair</v>
      </c>
      <c r="J149">
        <f>VLOOKUP($A149,'[1]Exposure Characteristics'!$A$2:$BG$19217,24,FALSE)</f>
        <v>1981</v>
      </c>
      <c r="K149">
        <f>VLOOKUP($A149,'[1]Exposure Characteristics'!$A$2:$BG$19217,29,FALSE)</f>
        <v>896</v>
      </c>
      <c r="L149">
        <f>VLOOKUP($A149,'[1]Exposure Characteristics'!$A$2:$BG$19217,34,FALSE)</f>
        <v>14392</v>
      </c>
      <c r="M149">
        <f>VLOOKUP($A149,'[1]Exposure Characteristics'!$A$2:$BG$19217,25,FALSE)</f>
        <v>76936</v>
      </c>
      <c r="N149">
        <v>0</v>
      </c>
    </row>
    <row r="150" spans="1:14" x14ac:dyDescent="0.35">
      <c r="A150">
        <v>107759418</v>
      </c>
      <c r="B150" t="str">
        <f>VLOOKUP($A150,'[1]Exposure Characteristics'!$A$2:$BG$19217,5,FALSE)</f>
        <v>AZ</v>
      </c>
      <c r="C150" t="str">
        <f>VLOOKUP($A150,'[1]Exposure Characteristics'!$A$2:$BG$19217,8,FALSE)</f>
        <v>Tucson</v>
      </c>
      <c r="D150" t="str">
        <f>VLOOKUP($A150,'[1]Exposure Characteristics'!$A$2:$BG$19217,6,FALSE)</f>
        <v>1402 W Ajo Way</v>
      </c>
      <c r="E150" t="str">
        <f>VLOOKUP($A150,'[1]Exposure Characteristics'!$A$2:$BG$19217,13,FALSE)</f>
        <v>Owner</v>
      </c>
      <c r="F150" t="str">
        <f>VLOOKUP($A150,'[1]Exposure Characteristics'!$A$2:$BG$19217,15,FALSE)</f>
        <v>Comprehensive</v>
      </c>
      <c r="G150" t="str">
        <f>VLOOKUP($A150,'[1]Exposure Characteristics'!$A$2:$BG$19217,20,FALSE)</f>
        <v>Unknown</v>
      </c>
      <c r="H150" t="str">
        <f>VLOOKUP($A150,'[1]Exposure Characteristics'!$A$2:$BG$19217,21,FALSE)</f>
        <v>Gable</v>
      </c>
      <c r="I150" t="str">
        <f>VLOOKUP($A150,'[1]Exposure Characteristics'!$A$2:$BG$19217,23,FALSE)</f>
        <v>Unknown</v>
      </c>
      <c r="J150">
        <f>VLOOKUP($A150,'[1]Exposure Characteristics'!$A$2:$BG$19217,24,FALSE)</f>
        <v>1995</v>
      </c>
      <c r="K150">
        <f>VLOOKUP($A150,'[1]Exposure Characteristics'!$A$2:$BG$19217,29,FALSE)</f>
        <v>832</v>
      </c>
      <c r="L150">
        <f>VLOOKUP($A150,'[1]Exposure Characteristics'!$A$2:$BG$19217,34,FALSE)</f>
        <v>13813</v>
      </c>
      <c r="M150">
        <f>VLOOKUP($A150,'[1]Exposure Characteristics'!$A$2:$BG$19217,25,FALSE)</f>
        <v>72277</v>
      </c>
      <c r="N150">
        <v>0</v>
      </c>
    </row>
    <row r="151" spans="1:14" x14ac:dyDescent="0.35">
      <c r="A151">
        <v>107763736</v>
      </c>
      <c r="B151" t="str">
        <f>VLOOKUP($A151,'[1]Exposure Characteristics'!$A$2:$BG$19217,5,FALSE)</f>
        <v>AZ</v>
      </c>
      <c r="C151" t="str">
        <f>VLOOKUP($A151,'[1]Exposure Characteristics'!$A$2:$BG$19217,8,FALSE)</f>
        <v>Apache Junction</v>
      </c>
      <c r="D151" t="str">
        <f>VLOOKUP($A151,'[1]Exposure Characteristics'!$A$2:$BG$19217,6,FALSE)</f>
        <v>301 S Signal Butte Rd</v>
      </c>
      <c r="E151" t="str">
        <f>VLOOKUP($A151,'[1]Exposure Characteristics'!$A$2:$BG$19217,13,FALSE)</f>
        <v>Owner</v>
      </c>
      <c r="F151" t="str">
        <f>VLOOKUP($A151,'[1]Exposure Characteristics'!$A$2:$BG$19217,15,FALSE)</f>
        <v>Comprehensive</v>
      </c>
      <c r="G151" t="str">
        <f>VLOOKUP($A151,'[1]Exposure Characteristics'!$A$2:$BG$19217,20,FALSE)</f>
        <v>Unknown</v>
      </c>
      <c r="H151" t="str">
        <f>VLOOKUP($A151,'[1]Exposure Characteristics'!$A$2:$BG$19217,21,FALSE)</f>
        <v>Gable</v>
      </c>
      <c r="I151" t="str">
        <f>VLOOKUP($A151,'[1]Exposure Characteristics'!$A$2:$BG$19217,23,FALSE)</f>
        <v>Unknown</v>
      </c>
      <c r="J151">
        <f>VLOOKUP($A151,'[1]Exposure Characteristics'!$A$2:$BG$19217,24,FALSE)</f>
        <v>1972</v>
      </c>
      <c r="K151">
        <f>VLOOKUP($A151,'[1]Exposure Characteristics'!$A$2:$BG$19217,29,FALSE)</f>
        <v>1344</v>
      </c>
      <c r="L151">
        <f>VLOOKUP($A151,'[1]Exposure Characteristics'!$A$2:$BG$19217,34,FALSE)</f>
        <v>18388</v>
      </c>
      <c r="M151">
        <f>VLOOKUP($A151,'[1]Exposure Characteristics'!$A$2:$BG$19217,25,FALSE)</f>
        <v>108917</v>
      </c>
      <c r="N151">
        <v>0</v>
      </c>
    </row>
    <row r="152" spans="1:14" x14ac:dyDescent="0.35">
      <c r="A152">
        <v>107768318</v>
      </c>
      <c r="B152" t="str">
        <f>VLOOKUP($A152,'[1]Exposure Characteristics'!$A$2:$BG$19217,5,FALSE)</f>
        <v>AZ</v>
      </c>
      <c r="C152" t="str">
        <f>VLOOKUP($A152,'[1]Exposure Characteristics'!$A$2:$BG$19217,8,FALSE)</f>
        <v>Kingman</v>
      </c>
      <c r="D152" t="str">
        <f>VLOOKUP($A152,'[1]Exposure Characteristics'!$A$2:$BG$19217,6,FALSE)</f>
        <v>3915 E Hearne Ave</v>
      </c>
      <c r="E152" t="str">
        <f>VLOOKUP($A152,'[1]Exposure Characteristics'!$A$2:$BG$19217,13,FALSE)</f>
        <v>Owner</v>
      </c>
      <c r="F152" t="str">
        <f>VLOOKUP($A152,'[1]Exposure Characteristics'!$A$2:$BG$19217,15,FALSE)</f>
        <v>Comprehensive</v>
      </c>
      <c r="G152" t="str">
        <f>VLOOKUP($A152,'[1]Exposure Characteristics'!$A$2:$BG$19217,20,FALSE)</f>
        <v>Unknown</v>
      </c>
      <c r="H152" t="str">
        <f>VLOOKUP($A152,'[1]Exposure Characteristics'!$A$2:$BG$19217,21,FALSE)</f>
        <v>Gable</v>
      </c>
      <c r="I152" t="str">
        <f>VLOOKUP($A152,'[1]Exposure Characteristics'!$A$2:$BG$19217,23,FALSE)</f>
        <v>Fair</v>
      </c>
      <c r="J152">
        <f>VLOOKUP($A152,'[1]Exposure Characteristics'!$A$2:$BG$19217,24,FALSE)</f>
        <v>1984</v>
      </c>
      <c r="K152">
        <f>VLOOKUP($A152,'[1]Exposure Characteristics'!$A$2:$BG$19217,29,FALSE)</f>
        <v>896</v>
      </c>
      <c r="L152">
        <f>VLOOKUP($A152,'[1]Exposure Characteristics'!$A$2:$BG$19217,34,FALSE)</f>
        <v>14555</v>
      </c>
      <c r="M152">
        <f>VLOOKUP($A152,'[1]Exposure Characteristics'!$A$2:$BG$19217,25,FALSE)</f>
        <v>77280</v>
      </c>
      <c r="N152">
        <v>0</v>
      </c>
    </row>
    <row r="153" spans="1:14" x14ac:dyDescent="0.35">
      <c r="A153">
        <v>107768236</v>
      </c>
      <c r="B153" t="str">
        <f>VLOOKUP($A153,'[1]Exposure Characteristics'!$A$2:$BG$19217,5,FALSE)</f>
        <v>AZ</v>
      </c>
      <c r="C153" t="str">
        <f>VLOOKUP($A153,'[1]Exposure Characteristics'!$A$2:$BG$19217,8,FALSE)</f>
        <v>Buckeye</v>
      </c>
      <c r="D153" t="str">
        <f>VLOOKUP($A153,'[1]Exposure Characteristics'!$A$2:$BG$19217,6,FALSE)</f>
        <v>2000 S Apache Rd</v>
      </c>
      <c r="E153" t="str">
        <f>VLOOKUP($A153,'[1]Exposure Characteristics'!$A$2:$BG$19217,13,FALSE)</f>
        <v>Owner</v>
      </c>
      <c r="F153" t="str">
        <f>VLOOKUP($A153,'[1]Exposure Characteristics'!$A$2:$BG$19217,15,FALSE)</f>
        <v>Comprehensive</v>
      </c>
      <c r="G153" t="str">
        <f>VLOOKUP($A153,'[1]Exposure Characteristics'!$A$2:$BG$19217,20,FALSE)</f>
        <v>Unknown</v>
      </c>
      <c r="H153" t="str">
        <f>VLOOKUP($A153,'[1]Exposure Characteristics'!$A$2:$BG$19217,21,FALSE)</f>
        <v>Gable</v>
      </c>
      <c r="I153" t="str">
        <f>VLOOKUP($A153,'[1]Exposure Characteristics'!$A$2:$BG$19217,23,FALSE)</f>
        <v>Unknown</v>
      </c>
      <c r="J153">
        <f>VLOOKUP($A153,'[1]Exposure Characteristics'!$A$2:$BG$19217,24,FALSE)</f>
        <v>2016</v>
      </c>
      <c r="K153">
        <f>VLOOKUP($A153,'[1]Exposure Characteristics'!$A$2:$BG$19217,29,FALSE)</f>
        <v>1344</v>
      </c>
      <c r="L153">
        <f>VLOOKUP($A153,'[1]Exposure Characteristics'!$A$2:$BG$19217,34,FALSE)</f>
        <v>57081</v>
      </c>
      <c r="M153">
        <f>VLOOKUP($A153,'[1]Exposure Characteristics'!$A$2:$BG$19217,25,FALSE)</f>
        <v>109196</v>
      </c>
      <c r="N153">
        <v>0</v>
      </c>
    </row>
    <row r="154" spans="1:14" x14ac:dyDescent="0.35">
      <c r="A154">
        <v>107769780</v>
      </c>
      <c r="B154" t="str">
        <f>VLOOKUP($A154,'[1]Exposure Characteristics'!$A$2:$BG$19217,5,FALSE)</f>
        <v>AZ</v>
      </c>
      <c r="C154" t="str">
        <f>VLOOKUP($A154,'[1]Exposure Characteristics'!$A$2:$BG$19217,8,FALSE)</f>
        <v>Apache Junction</v>
      </c>
      <c r="D154" t="str">
        <f>VLOOKUP($A154,'[1]Exposure Characteristics'!$A$2:$BG$19217,6,FALSE)</f>
        <v>3710 S Goldfield Rd</v>
      </c>
      <c r="E154" t="str">
        <f>VLOOKUP($A154,'[1]Exposure Characteristics'!$A$2:$BG$19217,13,FALSE)</f>
        <v>Seasonal</v>
      </c>
      <c r="F154" t="str">
        <f>VLOOKUP($A154,'[1]Exposure Characteristics'!$A$2:$BG$19217,15,FALSE)</f>
        <v>Comprehensive</v>
      </c>
      <c r="G154" t="str">
        <f>VLOOKUP($A154,'[1]Exposure Characteristics'!$A$2:$BG$19217,20,FALSE)</f>
        <v>Unknown</v>
      </c>
      <c r="H154" t="str">
        <f>VLOOKUP($A154,'[1]Exposure Characteristics'!$A$2:$BG$19217,21,FALSE)</f>
        <v>Gable</v>
      </c>
      <c r="I154" t="str">
        <f>VLOOKUP($A154,'[1]Exposure Characteristics'!$A$2:$BG$19217,23,FALSE)</f>
        <v>Fair</v>
      </c>
      <c r="J154">
        <f>VLOOKUP($A154,'[1]Exposure Characteristics'!$A$2:$BG$19217,24,FALSE)</f>
        <v>2000</v>
      </c>
      <c r="K154">
        <f>VLOOKUP($A154,'[1]Exposure Characteristics'!$A$2:$BG$19217,29,FALSE)</f>
        <v>385</v>
      </c>
      <c r="L154">
        <f>VLOOKUP($A154,'[1]Exposure Characteristics'!$A$2:$BG$19217,34,FALSE)</f>
        <v>9847</v>
      </c>
      <c r="M154">
        <f>VLOOKUP($A154,'[1]Exposure Characteristics'!$A$2:$BG$19217,25,FALSE)</f>
        <v>34069</v>
      </c>
      <c r="N154">
        <v>0</v>
      </c>
    </row>
    <row r="155" spans="1:14" x14ac:dyDescent="0.35">
      <c r="A155">
        <v>107772772</v>
      </c>
      <c r="B155" t="str">
        <f>VLOOKUP($A155,'[1]Exposure Characteristics'!$A$2:$BG$19217,5,FALSE)</f>
        <v>AZ</v>
      </c>
      <c r="C155" t="str">
        <f>VLOOKUP($A155,'[1]Exposure Characteristics'!$A$2:$BG$19217,8,FALSE)</f>
        <v>Mesa</v>
      </c>
      <c r="D155" t="str">
        <f>VLOOKUP($A155,'[1]Exposure Characteristics'!$A$2:$BG$19217,6,FALSE)</f>
        <v>5055 E University Dr</v>
      </c>
      <c r="E155" t="str">
        <f>VLOOKUP($A155,'[1]Exposure Characteristics'!$A$2:$BG$19217,13,FALSE)</f>
        <v>Owner</v>
      </c>
      <c r="F155" t="str">
        <f>VLOOKUP($A155,'[1]Exposure Characteristics'!$A$2:$BG$19217,15,FALSE)</f>
        <v>Comprehensive</v>
      </c>
      <c r="G155" t="str">
        <f>VLOOKUP($A155,'[1]Exposure Characteristics'!$A$2:$BG$19217,20,FALSE)</f>
        <v>Unknown</v>
      </c>
      <c r="H155" t="str">
        <f>VLOOKUP($A155,'[1]Exposure Characteristics'!$A$2:$BG$19217,21,FALSE)</f>
        <v>Gable</v>
      </c>
      <c r="I155" t="str">
        <f>VLOOKUP($A155,'[1]Exposure Characteristics'!$A$2:$BG$19217,23,FALSE)</f>
        <v>Unknown</v>
      </c>
      <c r="J155">
        <f>VLOOKUP($A155,'[1]Exposure Characteristics'!$A$2:$BG$19217,24,FALSE)</f>
        <v>1990</v>
      </c>
      <c r="K155">
        <f>VLOOKUP($A155,'[1]Exposure Characteristics'!$A$2:$BG$19217,29,FALSE)</f>
        <v>396</v>
      </c>
      <c r="L155">
        <f>VLOOKUP($A155,'[1]Exposure Characteristics'!$A$2:$BG$19217,34,FALSE)</f>
        <v>6942</v>
      </c>
      <c r="M155">
        <f>VLOOKUP($A155,'[1]Exposure Characteristics'!$A$2:$BG$19217,25,FALSE)</f>
        <v>34848</v>
      </c>
      <c r="N155">
        <v>0</v>
      </c>
    </row>
    <row r="156" spans="1:14" x14ac:dyDescent="0.35">
      <c r="A156">
        <v>107773242</v>
      </c>
      <c r="B156" t="str">
        <f>VLOOKUP($A156,'[1]Exposure Characteristics'!$A$2:$BG$19217,5,FALSE)</f>
        <v>AZ</v>
      </c>
      <c r="C156" t="str">
        <f>VLOOKUP($A156,'[1]Exposure Characteristics'!$A$2:$BG$19217,8,FALSE)</f>
        <v>Tucson</v>
      </c>
      <c r="D156" t="str">
        <f>VLOOKUP($A156,'[1]Exposure Characteristics'!$A$2:$BG$19217,6,FALSE)</f>
        <v>9855 E Irvington Rd</v>
      </c>
      <c r="E156" t="str">
        <f>VLOOKUP($A156,'[1]Exposure Characteristics'!$A$2:$BG$19217,13,FALSE)</f>
        <v>Owner</v>
      </c>
      <c r="F156" t="str">
        <f>VLOOKUP($A156,'[1]Exposure Characteristics'!$A$2:$BG$19217,15,FALSE)</f>
        <v>Comprehensive</v>
      </c>
      <c r="G156" t="str">
        <f>VLOOKUP($A156,'[1]Exposure Characteristics'!$A$2:$BG$19217,20,FALSE)</f>
        <v>Unknown</v>
      </c>
      <c r="H156" t="str">
        <f>VLOOKUP($A156,'[1]Exposure Characteristics'!$A$2:$BG$19217,21,FALSE)</f>
        <v>Gable</v>
      </c>
      <c r="I156" t="str">
        <f>VLOOKUP($A156,'[1]Exposure Characteristics'!$A$2:$BG$19217,23,FALSE)</f>
        <v>Unknown</v>
      </c>
      <c r="J156">
        <f>VLOOKUP($A156,'[1]Exposure Characteristics'!$A$2:$BG$19217,24,FALSE)</f>
        <v>2000</v>
      </c>
      <c r="K156">
        <f>VLOOKUP($A156,'[1]Exposure Characteristics'!$A$2:$BG$19217,29,FALSE)</f>
        <v>1344</v>
      </c>
      <c r="L156">
        <f>VLOOKUP($A156,'[1]Exposure Characteristics'!$A$2:$BG$19217,34,FALSE)</f>
        <v>26984</v>
      </c>
      <c r="M156">
        <f>VLOOKUP($A156,'[1]Exposure Characteristics'!$A$2:$BG$19217,25,FALSE)</f>
        <v>109144</v>
      </c>
      <c r="N156">
        <v>0</v>
      </c>
    </row>
    <row r="157" spans="1:14" x14ac:dyDescent="0.35">
      <c r="A157">
        <v>107774390</v>
      </c>
      <c r="B157" t="str">
        <f>VLOOKUP($A157,'[1]Exposure Characteristics'!$A$2:$BG$19217,5,FALSE)</f>
        <v>AZ</v>
      </c>
      <c r="C157" t="str">
        <f>VLOOKUP($A157,'[1]Exposure Characteristics'!$A$2:$BG$19217,8,FALSE)</f>
        <v>Apache Junction</v>
      </c>
      <c r="D157" t="str">
        <f>VLOOKUP($A157,'[1]Exposure Characteristics'!$A$2:$BG$19217,6,FALSE)</f>
        <v>400 N Plaza Dr</v>
      </c>
      <c r="E157" t="str">
        <f>VLOOKUP($A157,'[1]Exposure Characteristics'!$A$2:$BG$19217,13,FALSE)</f>
        <v>Seasonal</v>
      </c>
      <c r="F157" t="str">
        <f>VLOOKUP($A157,'[1]Exposure Characteristics'!$A$2:$BG$19217,15,FALSE)</f>
        <v>Comprehensive</v>
      </c>
      <c r="G157" t="str">
        <f>VLOOKUP($A157,'[1]Exposure Characteristics'!$A$2:$BG$19217,20,FALSE)</f>
        <v>Unknown</v>
      </c>
      <c r="H157" t="str">
        <f>VLOOKUP($A157,'[1]Exposure Characteristics'!$A$2:$BG$19217,21,FALSE)</f>
        <v>Gable</v>
      </c>
      <c r="I157" t="str">
        <f>VLOOKUP($A157,'[1]Exposure Characteristics'!$A$2:$BG$19217,23,FALSE)</f>
        <v>Unknown</v>
      </c>
      <c r="J157">
        <f>VLOOKUP($A157,'[1]Exposure Characteristics'!$A$2:$BG$19217,24,FALSE)</f>
        <v>1996</v>
      </c>
      <c r="K157">
        <f>VLOOKUP($A157,'[1]Exposure Characteristics'!$A$2:$BG$19217,29,FALSE)</f>
        <v>385</v>
      </c>
      <c r="L157">
        <f>VLOOKUP($A157,'[1]Exposure Characteristics'!$A$2:$BG$19217,34,FALSE)</f>
        <v>7966</v>
      </c>
      <c r="M157">
        <f>VLOOKUP($A157,'[1]Exposure Characteristics'!$A$2:$BG$19217,25,FALSE)</f>
        <v>40456</v>
      </c>
      <c r="N157">
        <v>0</v>
      </c>
    </row>
    <row r="158" spans="1:14" x14ac:dyDescent="0.35">
      <c r="A158">
        <v>107774754</v>
      </c>
      <c r="B158" t="str">
        <f>VLOOKUP($A158,'[1]Exposure Characteristics'!$A$2:$BG$19217,5,FALSE)</f>
        <v>AZ</v>
      </c>
      <c r="C158" t="str">
        <f>VLOOKUP($A158,'[1]Exposure Characteristics'!$A$2:$BG$19217,8,FALSE)</f>
        <v>Casa Grande</v>
      </c>
      <c r="D158" t="str">
        <f>VLOOKUP($A158,'[1]Exposure Characteristics'!$A$2:$BG$19217,6,FALSE)</f>
        <v>1703 N Thornton Rd</v>
      </c>
      <c r="E158" t="str">
        <f>VLOOKUP($A158,'[1]Exposure Characteristics'!$A$2:$BG$19217,13,FALSE)</f>
        <v>Owner</v>
      </c>
      <c r="F158" t="str">
        <f>VLOOKUP($A158,'[1]Exposure Characteristics'!$A$2:$BG$19217,15,FALSE)</f>
        <v>Comprehensive</v>
      </c>
      <c r="G158" t="str">
        <f>VLOOKUP($A158,'[1]Exposure Characteristics'!$A$2:$BG$19217,20,FALSE)</f>
        <v>Unknown</v>
      </c>
      <c r="H158" t="str">
        <f>VLOOKUP($A158,'[1]Exposure Characteristics'!$A$2:$BG$19217,21,FALSE)</f>
        <v>Gable</v>
      </c>
      <c r="I158" t="str">
        <f>VLOOKUP($A158,'[1]Exposure Characteristics'!$A$2:$BG$19217,23,FALSE)</f>
        <v>Unknown</v>
      </c>
      <c r="J158">
        <f>VLOOKUP($A158,'[1]Exposure Characteristics'!$A$2:$BG$19217,24,FALSE)</f>
        <v>2005</v>
      </c>
      <c r="K158">
        <f>VLOOKUP($A158,'[1]Exposure Characteristics'!$A$2:$BG$19217,29,FALSE)</f>
        <v>385</v>
      </c>
      <c r="L158">
        <f>VLOOKUP($A158,'[1]Exposure Characteristics'!$A$2:$BG$19217,34,FALSE)</f>
        <v>17619</v>
      </c>
      <c r="M158">
        <f>VLOOKUP($A158,'[1]Exposure Characteristics'!$A$2:$BG$19217,25,FALSE)</f>
        <v>48377</v>
      </c>
      <c r="N158">
        <v>0</v>
      </c>
    </row>
    <row r="159" spans="1:14" x14ac:dyDescent="0.35">
      <c r="A159">
        <v>107777330</v>
      </c>
      <c r="B159" t="str">
        <f>VLOOKUP($A159,'[1]Exposure Characteristics'!$A$2:$BG$19217,5,FALSE)</f>
        <v>AZ</v>
      </c>
      <c r="C159" t="str">
        <f>VLOOKUP($A159,'[1]Exposure Characteristics'!$A$2:$BG$19217,8,FALSE)</f>
        <v>Cottonwood</v>
      </c>
      <c r="D159" t="str">
        <f>VLOOKUP($A159,'[1]Exposure Characteristics'!$A$2:$BG$19217,6,FALSE)</f>
        <v>1630 E Coconino St</v>
      </c>
      <c r="E159" t="str">
        <f>VLOOKUP($A159,'[1]Exposure Characteristics'!$A$2:$BG$19217,13,FALSE)</f>
        <v>Owner</v>
      </c>
      <c r="F159" t="str">
        <f>VLOOKUP($A159,'[1]Exposure Characteristics'!$A$2:$BG$19217,15,FALSE)</f>
        <v>Comprehensive</v>
      </c>
      <c r="G159" t="str">
        <f>VLOOKUP($A159,'[1]Exposure Characteristics'!$A$2:$BG$19217,20,FALSE)</f>
        <v>Unknown</v>
      </c>
      <c r="H159" t="str">
        <f>VLOOKUP($A159,'[1]Exposure Characteristics'!$A$2:$BG$19217,21,FALSE)</f>
        <v>Gable</v>
      </c>
      <c r="I159" t="str">
        <f>VLOOKUP($A159,'[1]Exposure Characteristics'!$A$2:$BG$19217,23,FALSE)</f>
        <v>Fair</v>
      </c>
      <c r="J159">
        <f>VLOOKUP($A159,'[1]Exposure Characteristics'!$A$2:$BG$19217,24,FALSE)</f>
        <v>1979</v>
      </c>
      <c r="K159">
        <f>VLOOKUP($A159,'[1]Exposure Characteristics'!$A$2:$BG$19217,29,FALSE)</f>
        <v>980</v>
      </c>
      <c r="L159">
        <f>VLOOKUP($A159,'[1]Exposure Characteristics'!$A$2:$BG$19217,34,FALSE)</f>
        <v>15836</v>
      </c>
      <c r="M159">
        <f>VLOOKUP($A159,'[1]Exposure Characteristics'!$A$2:$BG$19217,25,FALSE)</f>
        <v>84388</v>
      </c>
      <c r="N159">
        <v>0</v>
      </c>
    </row>
    <row r="160" spans="1:14" x14ac:dyDescent="0.35">
      <c r="A160">
        <v>107779792</v>
      </c>
      <c r="B160" t="str">
        <f>VLOOKUP($A160,'[1]Exposure Characteristics'!$A$2:$BG$19217,5,FALSE)</f>
        <v>AZ</v>
      </c>
      <c r="C160" t="str">
        <f>VLOOKUP($A160,'[1]Exposure Characteristics'!$A$2:$BG$19217,8,FALSE)</f>
        <v>Show Low</v>
      </c>
      <c r="D160" t="str">
        <f>VLOOKUP($A160,'[1]Exposure Characteristics'!$A$2:$BG$19217,6,FALSE)</f>
        <v>621 N 43Rd Ave</v>
      </c>
      <c r="E160" t="str">
        <f>VLOOKUP($A160,'[1]Exposure Characteristics'!$A$2:$BG$19217,13,FALSE)</f>
        <v>Owner</v>
      </c>
      <c r="F160" t="str">
        <f>VLOOKUP($A160,'[1]Exposure Characteristics'!$A$2:$BG$19217,15,FALSE)</f>
        <v>Comprehensive</v>
      </c>
      <c r="G160" t="str">
        <f>VLOOKUP($A160,'[1]Exposure Characteristics'!$A$2:$BG$19217,20,FALSE)</f>
        <v>Unknown</v>
      </c>
      <c r="H160" t="str">
        <f>VLOOKUP($A160,'[1]Exposure Characteristics'!$A$2:$BG$19217,21,FALSE)</f>
        <v>Gable</v>
      </c>
      <c r="I160" t="str">
        <f>VLOOKUP($A160,'[1]Exposure Characteristics'!$A$2:$BG$19217,23,FALSE)</f>
        <v>Fair</v>
      </c>
      <c r="J160">
        <f>VLOOKUP($A160,'[1]Exposure Characteristics'!$A$2:$BG$19217,24,FALSE)</f>
        <v>1973</v>
      </c>
      <c r="K160">
        <f>VLOOKUP($A160,'[1]Exposure Characteristics'!$A$2:$BG$19217,29,FALSE)</f>
        <v>768</v>
      </c>
      <c r="L160">
        <f>VLOOKUP($A160,'[1]Exposure Characteristics'!$A$2:$BG$19217,34,FALSE)</f>
        <v>12618</v>
      </c>
      <c r="M160">
        <f>VLOOKUP($A160,'[1]Exposure Characteristics'!$A$2:$BG$19217,25,FALSE)</f>
        <v>66414</v>
      </c>
      <c r="N160">
        <v>0</v>
      </c>
    </row>
    <row r="161" spans="1:14" x14ac:dyDescent="0.35">
      <c r="A161">
        <v>107780044</v>
      </c>
      <c r="B161" t="str">
        <f>VLOOKUP($A161,'[1]Exposure Characteristics'!$A$2:$BG$19217,5,FALSE)</f>
        <v>AZ</v>
      </c>
      <c r="C161" t="str">
        <f>VLOOKUP($A161,'[1]Exposure Characteristics'!$A$2:$BG$19217,8,FALSE)</f>
        <v>Yuma</v>
      </c>
      <c r="D161" t="str">
        <f>VLOOKUP($A161,'[1]Exposure Characteristics'!$A$2:$BG$19217,6,FALSE)</f>
        <v>10341 E 29Th Pl</v>
      </c>
      <c r="E161" t="str">
        <f>VLOOKUP($A161,'[1]Exposure Characteristics'!$A$2:$BG$19217,13,FALSE)</f>
        <v>Seasonal</v>
      </c>
      <c r="F161" t="str">
        <f>VLOOKUP($A161,'[1]Exposure Characteristics'!$A$2:$BG$19217,15,FALSE)</f>
        <v>Comprehensive</v>
      </c>
      <c r="G161" t="str">
        <f>VLOOKUP($A161,'[1]Exposure Characteristics'!$A$2:$BG$19217,20,FALSE)</f>
        <v>Unknown</v>
      </c>
      <c r="H161" t="str">
        <f>VLOOKUP($A161,'[1]Exposure Characteristics'!$A$2:$BG$19217,21,FALSE)</f>
        <v>Gable</v>
      </c>
      <c r="I161" t="str">
        <f>VLOOKUP($A161,'[1]Exposure Characteristics'!$A$2:$BG$19217,23,FALSE)</f>
        <v>Good</v>
      </c>
      <c r="J161">
        <f>VLOOKUP($A161,'[1]Exposure Characteristics'!$A$2:$BG$19217,24,FALSE)</f>
        <v>1997</v>
      </c>
      <c r="K161">
        <f>VLOOKUP($A161,'[1]Exposure Characteristics'!$A$2:$BG$19217,29,FALSE)</f>
        <v>374</v>
      </c>
      <c r="L161">
        <f>VLOOKUP($A161,'[1]Exposure Characteristics'!$A$2:$BG$19217,34,FALSE)</f>
        <v>7538</v>
      </c>
      <c r="M161">
        <f>VLOOKUP($A161,'[1]Exposure Characteristics'!$A$2:$BG$19217,25,FALSE)</f>
        <v>32981</v>
      </c>
      <c r="N161">
        <v>0</v>
      </c>
    </row>
    <row r="162" spans="1:14" x14ac:dyDescent="0.35">
      <c r="A162">
        <v>107780256</v>
      </c>
      <c r="B162" t="str">
        <f>VLOOKUP($A162,'[1]Exposure Characteristics'!$A$2:$BG$19217,5,FALSE)</f>
        <v>AZ</v>
      </c>
      <c r="C162" t="str">
        <f>VLOOKUP($A162,'[1]Exposure Characteristics'!$A$2:$BG$19217,8,FALSE)</f>
        <v>Apache Junction</v>
      </c>
      <c r="D162" t="str">
        <f>VLOOKUP($A162,'[1]Exposure Characteristics'!$A$2:$BG$19217,6,FALSE)</f>
        <v>10220 E Apache Trl</v>
      </c>
      <c r="E162" t="str">
        <f>VLOOKUP($A162,'[1]Exposure Characteristics'!$A$2:$BG$19217,13,FALSE)</f>
        <v>Seasonal</v>
      </c>
      <c r="F162" t="str">
        <f>VLOOKUP($A162,'[1]Exposure Characteristics'!$A$2:$BG$19217,15,FALSE)</f>
        <v>Comprehensive</v>
      </c>
      <c r="G162" t="str">
        <f>VLOOKUP($A162,'[1]Exposure Characteristics'!$A$2:$BG$19217,20,FALSE)</f>
        <v>Unknown</v>
      </c>
      <c r="H162" t="str">
        <f>VLOOKUP($A162,'[1]Exposure Characteristics'!$A$2:$BG$19217,21,FALSE)</f>
        <v>Gable</v>
      </c>
      <c r="I162" t="str">
        <f>VLOOKUP($A162,'[1]Exposure Characteristics'!$A$2:$BG$19217,23,FALSE)</f>
        <v>Fair</v>
      </c>
      <c r="J162">
        <f>VLOOKUP($A162,'[1]Exposure Characteristics'!$A$2:$BG$19217,24,FALSE)</f>
        <v>1976</v>
      </c>
      <c r="K162">
        <f>VLOOKUP($A162,'[1]Exposure Characteristics'!$A$2:$BG$19217,29,FALSE)</f>
        <v>840</v>
      </c>
      <c r="L162">
        <f>VLOOKUP($A162,'[1]Exposure Characteristics'!$A$2:$BG$19217,34,FALSE)</f>
        <v>13704</v>
      </c>
      <c r="M162">
        <f>VLOOKUP($A162,'[1]Exposure Characteristics'!$A$2:$BG$19217,25,FALSE)</f>
        <v>72536</v>
      </c>
      <c r="N162">
        <v>0</v>
      </c>
    </row>
    <row r="163" spans="1:14" x14ac:dyDescent="0.35">
      <c r="A163">
        <v>107783504</v>
      </c>
      <c r="B163" t="str">
        <f>VLOOKUP($A163,'[1]Exposure Characteristics'!$A$2:$BG$19217,5,FALSE)</f>
        <v>AZ</v>
      </c>
      <c r="C163" t="str">
        <f>VLOOKUP($A163,'[1]Exposure Characteristics'!$A$2:$BG$19217,8,FALSE)</f>
        <v>Apache Junction</v>
      </c>
      <c r="D163" t="str">
        <f>VLOOKUP($A163,'[1]Exposure Characteristics'!$A$2:$BG$19217,6,FALSE)</f>
        <v>2701 S Idaho Rd</v>
      </c>
      <c r="E163" t="str">
        <f>VLOOKUP($A163,'[1]Exposure Characteristics'!$A$2:$BG$19217,13,FALSE)</f>
        <v>Owner</v>
      </c>
      <c r="F163" t="str">
        <f>VLOOKUP($A163,'[1]Exposure Characteristics'!$A$2:$BG$19217,15,FALSE)</f>
        <v>Comprehensive</v>
      </c>
      <c r="G163" t="str">
        <f>VLOOKUP($A163,'[1]Exposure Characteristics'!$A$2:$BG$19217,20,FALSE)</f>
        <v>Unknown</v>
      </c>
      <c r="H163" t="str">
        <f>VLOOKUP($A163,'[1]Exposure Characteristics'!$A$2:$BG$19217,21,FALSE)</f>
        <v>Gable</v>
      </c>
      <c r="I163" t="str">
        <f>VLOOKUP($A163,'[1]Exposure Characteristics'!$A$2:$BG$19217,23,FALSE)</f>
        <v>Unknown</v>
      </c>
      <c r="J163">
        <f>VLOOKUP($A163,'[1]Exposure Characteristics'!$A$2:$BG$19217,24,FALSE)</f>
        <v>1980</v>
      </c>
      <c r="K163">
        <f>VLOOKUP($A163,'[1]Exposure Characteristics'!$A$2:$BG$19217,29,FALSE)</f>
        <v>350</v>
      </c>
      <c r="L163">
        <f>VLOOKUP($A163,'[1]Exposure Characteristics'!$A$2:$BG$19217,34,FALSE)</f>
        <v>6997</v>
      </c>
      <c r="M163">
        <f>VLOOKUP($A163,'[1]Exposure Characteristics'!$A$2:$BG$19217,25,FALSE)</f>
        <v>36914</v>
      </c>
      <c r="N163">
        <v>0</v>
      </c>
    </row>
    <row r="164" spans="1:14" x14ac:dyDescent="0.35">
      <c r="A164">
        <v>107785196</v>
      </c>
      <c r="B164" t="str">
        <f>VLOOKUP($A164,'[1]Exposure Characteristics'!$A$2:$BG$19217,5,FALSE)</f>
        <v>AZ</v>
      </c>
      <c r="C164" t="str">
        <f>VLOOKUP($A164,'[1]Exposure Characteristics'!$A$2:$BG$19217,8,FALSE)</f>
        <v>Tucson</v>
      </c>
      <c r="D164" t="str">
        <f>VLOOKUP($A164,'[1]Exposure Characteristics'!$A$2:$BG$19217,6,FALSE)</f>
        <v>3929 N Pomona Rd</v>
      </c>
      <c r="E164" t="str">
        <f>VLOOKUP($A164,'[1]Exposure Characteristics'!$A$2:$BG$19217,13,FALSE)</f>
        <v>Owner</v>
      </c>
      <c r="F164" t="str">
        <f>VLOOKUP($A164,'[1]Exposure Characteristics'!$A$2:$BG$19217,15,FALSE)</f>
        <v>Comprehensive</v>
      </c>
      <c r="G164" t="str">
        <f>VLOOKUP($A164,'[1]Exposure Characteristics'!$A$2:$BG$19217,20,FALSE)</f>
        <v>Unknown</v>
      </c>
      <c r="H164" t="str">
        <f>VLOOKUP($A164,'[1]Exposure Characteristics'!$A$2:$BG$19217,21,FALSE)</f>
        <v>Gable</v>
      </c>
      <c r="I164" t="str">
        <f>VLOOKUP($A164,'[1]Exposure Characteristics'!$A$2:$BG$19217,23,FALSE)</f>
        <v>Fair</v>
      </c>
      <c r="J164">
        <f>VLOOKUP($A164,'[1]Exposure Characteristics'!$A$2:$BG$19217,24,FALSE)</f>
        <v>1977</v>
      </c>
      <c r="K164">
        <f>VLOOKUP($A164,'[1]Exposure Characteristics'!$A$2:$BG$19217,29,FALSE)</f>
        <v>1200</v>
      </c>
      <c r="L164">
        <f>VLOOKUP($A164,'[1]Exposure Characteristics'!$A$2:$BG$19217,34,FALSE)</f>
        <v>16731</v>
      </c>
      <c r="M164">
        <f>VLOOKUP($A164,'[1]Exposure Characteristics'!$A$2:$BG$19217,25,FALSE)</f>
        <v>97746</v>
      </c>
      <c r="N164">
        <v>0</v>
      </c>
    </row>
    <row r="165" spans="1:14" x14ac:dyDescent="0.35">
      <c r="A165">
        <v>107785274</v>
      </c>
      <c r="B165" t="str">
        <f>VLOOKUP($A165,'[1]Exposure Characteristics'!$A$2:$BG$19217,5,FALSE)</f>
        <v>AZ</v>
      </c>
      <c r="C165" t="str">
        <f>VLOOKUP($A165,'[1]Exposure Characteristics'!$A$2:$BG$19217,8,FALSE)</f>
        <v>Yuma</v>
      </c>
      <c r="D165" t="str">
        <f>VLOOKUP($A165,'[1]Exposure Characteristics'!$A$2:$BG$19217,6,FALSE)</f>
        <v>10738 S Pearl Ave</v>
      </c>
      <c r="E165" t="str">
        <f>VLOOKUP($A165,'[1]Exposure Characteristics'!$A$2:$BG$19217,13,FALSE)</f>
        <v>Owner</v>
      </c>
      <c r="F165" t="str">
        <f>VLOOKUP($A165,'[1]Exposure Characteristics'!$A$2:$BG$19217,15,FALSE)</f>
        <v>Comprehensive</v>
      </c>
      <c r="G165" t="str">
        <f>VLOOKUP($A165,'[1]Exposure Characteristics'!$A$2:$BG$19217,20,FALSE)</f>
        <v>Unknown</v>
      </c>
      <c r="H165" t="str">
        <f>VLOOKUP($A165,'[1]Exposure Characteristics'!$A$2:$BG$19217,21,FALSE)</f>
        <v>Gable</v>
      </c>
      <c r="I165" t="str">
        <f>VLOOKUP($A165,'[1]Exposure Characteristics'!$A$2:$BG$19217,23,FALSE)</f>
        <v>Fair</v>
      </c>
      <c r="J165">
        <f>VLOOKUP($A165,'[1]Exposure Characteristics'!$A$2:$BG$19217,24,FALSE)</f>
        <v>1984</v>
      </c>
      <c r="K165">
        <f>VLOOKUP($A165,'[1]Exposure Characteristics'!$A$2:$BG$19217,29,FALSE)</f>
        <v>896</v>
      </c>
      <c r="L165">
        <f>VLOOKUP($A165,'[1]Exposure Characteristics'!$A$2:$BG$19217,34,FALSE)</f>
        <v>14432</v>
      </c>
      <c r="M165">
        <f>VLOOKUP($A165,'[1]Exposure Characteristics'!$A$2:$BG$19217,25,FALSE)</f>
        <v>77096</v>
      </c>
      <c r="N165">
        <v>0</v>
      </c>
    </row>
    <row r="166" spans="1:14" x14ac:dyDescent="0.35">
      <c r="A166">
        <v>107787850</v>
      </c>
      <c r="B166" t="str">
        <f>VLOOKUP($A166,'[1]Exposure Characteristics'!$A$2:$BG$19217,5,FALSE)</f>
        <v>AZ</v>
      </c>
      <c r="C166" t="str">
        <f>VLOOKUP($A166,'[1]Exposure Characteristics'!$A$2:$BG$19217,8,FALSE)</f>
        <v>Yuma</v>
      </c>
      <c r="D166" t="str">
        <f>VLOOKUP($A166,'[1]Exposure Characteristics'!$A$2:$BG$19217,6,FALSE)</f>
        <v>3530 S Glacier Ave</v>
      </c>
      <c r="E166" t="str">
        <f>VLOOKUP($A166,'[1]Exposure Characteristics'!$A$2:$BG$19217,13,FALSE)</f>
        <v>Seasonal</v>
      </c>
      <c r="F166" t="str">
        <f>VLOOKUP($A166,'[1]Exposure Characteristics'!$A$2:$BG$19217,15,FALSE)</f>
        <v>Comprehensive</v>
      </c>
      <c r="G166" t="str">
        <f>VLOOKUP($A166,'[1]Exposure Characteristics'!$A$2:$BG$19217,20,FALSE)</f>
        <v>Unknown</v>
      </c>
      <c r="H166" t="str">
        <f>VLOOKUP($A166,'[1]Exposure Characteristics'!$A$2:$BG$19217,21,FALSE)</f>
        <v>Gable</v>
      </c>
      <c r="I166" t="str">
        <f>VLOOKUP($A166,'[1]Exposure Characteristics'!$A$2:$BG$19217,23,FALSE)</f>
        <v>Fair</v>
      </c>
      <c r="J166">
        <f>VLOOKUP($A166,'[1]Exposure Characteristics'!$A$2:$BG$19217,24,FALSE)</f>
        <v>1970</v>
      </c>
      <c r="K166">
        <f>VLOOKUP($A166,'[1]Exposure Characteristics'!$A$2:$BG$19217,29,FALSE)</f>
        <v>720</v>
      </c>
      <c r="L166">
        <f>VLOOKUP($A166,'[1]Exposure Characteristics'!$A$2:$BG$19217,34,FALSE)</f>
        <v>11791</v>
      </c>
      <c r="M166">
        <f>VLOOKUP($A166,'[1]Exposure Characteristics'!$A$2:$BG$19217,25,FALSE)</f>
        <v>62234</v>
      </c>
      <c r="N166">
        <v>0</v>
      </c>
    </row>
    <row r="167" spans="1:14" x14ac:dyDescent="0.35">
      <c r="A167">
        <v>107790298</v>
      </c>
      <c r="B167" t="str">
        <f>VLOOKUP($A167,'[1]Exposure Characteristics'!$A$2:$BG$19217,5,FALSE)</f>
        <v>AZ</v>
      </c>
      <c r="C167" t="str">
        <f>VLOOKUP($A167,'[1]Exposure Characteristics'!$A$2:$BG$19217,8,FALSE)</f>
        <v>Casa Grande</v>
      </c>
      <c r="D167" t="str">
        <f>VLOOKUP($A167,'[1]Exposure Characteristics'!$A$2:$BG$19217,6,FALSE)</f>
        <v>24746 W Bonita St</v>
      </c>
      <c r="E167" t="str">
        <f>VLOOKUP($A167,'[1]Exposure Characteristics'!$A$2:$BG$19217,13,FALSE)</f>
        <v>Owner</v>
      </c>
      <c r="F167" t="str">
        <f>VLOOKUP($A167,'[1]Exposure Characteristics'!$A$2:$BG$19217,15,FALSE)</f>
        <v>Comprehensive</v>
      </c>
      <c r="G167" t="str">
        <f>VLOOKUP($A167,'[1]Exposure Characteristics'!$A$2:$BG$19217,20,FALSE)</f>
        <v>Unknown</v>
      </c>
      <c r="H167" t="str">
        <f>VLOOKUP($A167,'[1]Exposure Characteristics'!$A$2:$BG$19217,21,FALSE)</f>
        <v>Gable</v>
      </c>
      <c r="I167" t="str">
        <f>VLOOKUP($A167,'[1]Exposure Characteristics'!$A$2:$BG$19217,23,FALSE)</f>
        <v>Fair</v>
      </c>
      <c r="J167">
        <f>VLOOKUP($A167,'[1]Exposure Characteristics'!$A$2:$BG$19217,24,FALSE)</f>
        <v>1985</v>
      </c>
      <c r="K167">
        <f>VLOOKUP($A167,'[1]Exposure Characteristics'!$A$2:$BG$19217,29,FALSE)</f>
        <v>840</v>
      </c>
      <c r="L167">
        <f>VLOOKUP($A167,'[1]Exposure Characteristics'!$A$2:$BG$19217,34,FALSE)</f>
        <v>13752</v>
      </c>
      <c r="M167">
        <f>VLOOKUP($A167,'[1]Exposure Characteristics'!$A$2:$BG$19217,25,FALSE)</f>
        <v>72640</v>
      </c>
      <c r="N167">
        <v>0</v>
      </c>
    </row>
    <row r="168" spans="1:14" x14ac:dyDescent="0.35">
      <c r="A168">
        <v>107793950</v>
      </c>
      <c r="B168" t="str">
        <f>VLOOKUP($A168,'[1]Exposure Characteristics'!$A$2:$BG$19217,5,FALSE)</f>
        <v>AZ</v>
      </c>
      <c r="C168" t="str">
        <f>VLOOKUP($A168,'[1]Exposure Characteristics'!$A$2:$BG$19217,8,FALSE)</f>
        <v>Tempe</v>
      </c>
      <c r="D168" t="str">
        <f>VLOOKUP($A168,'[1]Exposure Characteristics'!$A$2:$BG$19217,6,FALSE)</f>
        <v>2727 E University Dr</v>
      </c>
      <c r="E168" t="str">
        <f>VLOOKUP($A168,'[1]Exposure Characteristics'!$A$2:$BG$19217,13,FALSE)</f>
        <v>Owner</v>
      </c>
      <c r="F168" t="str">
        <f>VLOOKUP($A168,'[1]Exposure Characteristics'!$A$2:$BG$19217,15,FALSE)</f>
        <v>Comprehensive</v>
      </c>
      <c r="G168" t="str">
        <f>VLOOKUP($A168,'[1]Exposure Characteristics'!$A$2:$BG$19217,20,FALSE)</f>
        <v>Unknown</v>
      </c>
      <c r="H168" t="str">
        <f>VLOOKUP($A168,'[1]Exposure Characteristics'!$A$2:$BG$19217,21,FALSE)</f>
        <v>Gable</v>
      </c>
      <c r="I168" t="str">
        <f>VLOOKUP($A168,'[1]Exposure Characteristics'!$A$2:$BG$19217,23,FALSE)</f>
        <v>Good</v>
      </c>
      <c r="J168">
        <f>VLOOKUP($A168,'[1]Exposure Characteristics'!$A$2:$BG$19217,24,FALSE)</f>
        <v>1970</v>
      </c>
      <c r="K168">
        <f>VLOOKUP($A168,'[1]Exposure Characteristics'!$A$2:$BG$19217,29,FALSE)</f>
        <v>756</v>
      </c>
      <c r="L168">
        <f>VLOOKUP($A168,'[1]Exposure Characteristics'!$A$2:$BG$19217,34,FALSE)</f>
        <v>12298</v>
      </c>
      <c r="M168">
        <f>VLOOKUP($A168,'[1]Exposure Characteristics'!$A$2:$BG$19217,25,FALSE)</f>
        <v>65130</v>
      </c>
      <c r="N168">
        <v>0</v>
      </c>
    </row>
    <row r="169" spans="1:14" x14ac:dyDescent="0.35">
      <c r="A169">
        <v>107794664</v>
      </c>
      <c r="B169" t="str">
        <f>VLOOKUP($A169,'[1]Exposure Characteristics'!$A$2:$BG$19217,5,FALSE)</f>
        <v>AZ</v>
      </c>
      <c r="C169" t="str">
        <f>VLOOKUP($A169,'[1]Exposure Characteristics'!$A$2:$BG$19217,8,FALSE)</f>
        <v>Wellton</v>
      </c>
      <c r="D169" t="str">
        <f>VLOOKUP($A169,'[1]Exposure Characteristics'!$A$2:$BG$19217,6,FALSE)</f>
        <v>29590 E Los Angeles Ave</v>
      </c>
      <c r="E169" t="str">
        <f>VLOOKUP($A169,'[1]Exposure Characteristics'!$A$2:$BG$19217,13,FALSE)</f>
        <v>Seasonal</v>
      </c>
      <c r="F169" t="str">
        <f>VLOOKUP($A169,'[1]Exposure Characteristics'!$A$2:$BG$19217,15,FALSE)</f>
        <v>Comprehensive</v>
      </c>
      <c r="G169" t="str">
        <f>VLOOKUP($A169,'[1]Exposure Characteristics'!$A$2:$BG$19217,20,FALSE)</f>
        <v>Unknown</v>
      </c>
      <c r="H169" t="str">
        <f>VLOOKUP($A169,'[1]Exposure Characteristics'!$A$2:$BG$19217,21,FALSE)</f>
        <v>Gable</v>
      </c>
      <c r="I169" t="str">
        <f>VLOOKUP($A169,'[1]Exposure Characteristics'!$A$2:$BG$19217,23,FALSE)</f>
        <v>Unknown</v>
      </c>
      <c r="J169">
        <f>VLOOKUP($A169,'[1]Exposure Characteristics'!$A$2:$BG$19217,24,FALSE)</f>
        <v>1987</v>
      </c>
      <c r="K169">
        <f>VLOOKUP($A169,'[1]Exposure Characteristics'!$A$2:$BG$19217,29,FALSE)</f>
        <v>444</v>
      </c>
      <c r="L169">
        <f>VLOOKUP($A169,'[1]Exposure Characteristics'!$A$2:$BG$19217,34,FALSE)</f>
        <v>7642</v>
      </c>
      <c r="M169">
        <f>VLOOKUP($A169,'[1]Exposure Characteristics'!$A$2:$BG$19217,25,FALSE)</f>
        <v>38924</v>
      </c>
      <c r="N169">
        <v>0</v>
      </c>
    </row>
    <row r="170" spans="1:14" x14ac:dyDescent="0.35">
      <c r="A170">
        <v>107796498</v>
      </c>
      <c r="B170" t="str">
        <f>VLOOKUP($A170,'[1]Exposure Characteristics'!$A$2:$BG$19217,5,FALSE)</f>
        <v>AZ</v>
      </c>
      <c r="C170" t="str">
        <f>VLOOKUP($A170,'[1]Exposure Characteristics'!$A$2:$BG$19217,8,FALSE)</f>
        <v>Lake Havasu City</v>
      </c>
      <c r="D170" t="str">
        <f>VLOOKUP($A170,'[1]Exposure Characteristics'!$A$2:$BG$19217,6,FALSE)</f>
        <v>3018 Latrelle Dr</v>
      </c>
      <c r="E170" t="str">
        <f>VLOOKUP($A170,'[1]Exposure Characteristics'!$A$2:$BG$19217,13,FALSE)</f>
        <v>Owner</v>
      </c>
      <c r="F170" t="str">
        <f>VLOOKUP($A170,'[1]Exposure Characteristics'!$A$2:$BG$19217,15,FALSE)</f>
        <v>Comprehensive</v>
      </c>
      <c r="G170" t="str">
        <f>VLOOKUP($A170,'[1]Exposure Characteristics'!$A$2:$BG$19217,20,FALSE)</f>
        <v>Unknown</v>
      </c>
      <c r="H170" t="str">
        <f>VLOOKUP($A170,'[1]Exposure Characteristics'!$A$2:$BG$19217,21,FALSE)</f>
        <v>Gable</v>
      </c>
      <c r="I170" t="str">
        <f>VLOOKUP($A170,'[1]Exposure Characteristics'!$A$2:$BG$19217,23,FALSE)</f>
        <v>Good</v>
      </c>
      <c r="J170">
        <f>VLOOKUP($A170,'[1]Exposure Characteristics'!$A$2:$BG$19217,24,FALSE)</f>
        <v>1979</v>
      </c>
      <c r="K170">
        <f>VLOOKUP($A170,'[1]Exposure Characteristics'!$A$2:$BG$19217,29,FALSE)</f>
        <v>980</v>
      </c>
      <c r="L170">
        <f>VLOOKUP($A170,'[1]Exposure Characteristics'!$A$2:$BG$19217,34,FALSE)</f>
        <v>15586</v>
      </c>
      <c r="M170">
        <f>VLOOKUP($A170,'[1]Exposure Characteristics'!$A$2:$BG$19217,25,FALSE)</f>
        <v>83878</v>
      </c>
      <c r="N170">
        <v>0</v>
      </c>
    </row>
    <row r="171" spans="1:14" x14ac:dyDescent="0.35">
      <c r="A171">
        <v>107796812</v>
      </c>
      <c r="B171" t="str">
        <f>VLOOKUP($A171,'[1]Exposure Characteristics'!$A$2:$BG$19217,5,FALSE)</f>
        <v>AZ</v>
      </c>
      <c r="C171" t="str">
        <f>VLOOKUP($A171,'[1]Exposure Characteristics'!$A$2:$BG$19217,8,FALSE)</f>
        <v>Apache Junction</v>
      </c>
      <c r="D171" t="str">
        <f>VLOOKUP($A171,'[1]Exposure Characteristics'!$A$2:$BG$19217,6,FALSE)</f>
        <v>1615 N Delaware Dr</v>
      </c>
      <c r="E171" t="str">
        <f>VLOOKUP($A171,'[1]Exposure Characteristics'!$A$2:$BG$19217,13,FALSE)</f>
        <v>Seasonal</v>
      </c>
      <c r="F171" t="str">
        <f>VLOOKUP($A171,'[1]Exposure Characteristics'!$A$2:$BG$19217,15,FALSE)</f>
        <v>Comprehensive</v>
      </c>
      <c r="G171" t="str">
        <f>VLOOKUP($A171,'[1]Exposure Characteristics'!$A$2:$BG$19217,20,FALSE)</f>
        <v>Unknown</v>
      </c>
      <c r="H171" t="str">
        <f>VLOOKUP($A171,'[1]Exposure Characteristics'!$A$2:$BG$19217,21,FALSE)</f>
        <v>Gable</v>
      </c>
      <c r="I171" t="str">
        <f>VLOOKUP($A171,'[1]Exposure Characteristics'!$A$2:$BG$19217,23,FALSE)</f>
        <v>Fair</v>
      </c>
      <c r="J171">
        <f>VLOOKUP($A171,'[1]Exposure Characteristics'!$A$2:$BG$19217,24,FALSE)</f>
        <v>1993</v>
      </c>
      <c r="K171">
        <f>VLOOKUP($A171,'[1]Exposure Characteristics'!$A$2:$BG$19217,29,FALSE)</f>
        <v>444</v>
      </c>
      <c r="L171">
        <f>VLOOKUP($A171,'[1]Exposure Characteristics'!$A$2:$BG$19217,34,FALSE)</f>
        <v>7740</v>
      </c>
      <c r="M171">
        <f>VLOOKUP($A171,'[1]Exposure Characteristics'!$A$2:$BG$19217,25,FALSE)</f>
        <v>39064</v>
      </c>
      <c r="N171">
        <v>0</v>
      </c>
    </row>
    <row r="172" spans="1:14" x14ac:dyDescent="0.35">
      <c r="A172">
        <v>107797564</v>
      </c>
      <c r="B172" t="str">
        <f>VLOOKUP($A172,'[1]Exposure Characteristics'!$A$2:$BG$19217,5,FALSE)</f>
        <v>AZ</v>
      </c>
      <c r="C172" t="str">
        <f>VLOOKUP($A172,'[1]Exposure Characteristics'!$A$2:$BG$19217,8,FALSE)</f>
        <v>Yuma</v>
      </c>
      <c r="D172" t="str">
        <f>VLOOKUP($A172,'[1]Exposure Characteristics'!$A$2:$BG$19217,6,FALSE)</f>
        <v>13169 E 50Th St</v>
      </c>
      <c r="E172" t="str">
        <f>VLOOKUP($A172,'[1]Exposure Characteristics'!$A$2:$BG$19217,13,FALSE)</f>
        <v>Owner</v>
      </c>
      <c r="F172" t="str">
        <f>VLOOKUP($A172,'[1]Exposure Characteristics'!$A$2:$BG$19217,15,FALSE)</f>
        <v>Comprehensive</v>
      </c>
      <c r="G172" t="str">
        <f>VLOOKUP($A172,'[1]Exposure Characteristics'!$A$2:$BG$19217,20,FALSE)</f>
        <v>Unknown</v>
      </c>
      <c r="H172" t="str">
        <f>VLOOKUP($A172,'[1]Exposure Characteristics'!$A$2:$BG$19217,21,FALSE)</f>
        <v>Gable</v>
      </c>
      <c r="I172" t="str">
        <f>VLOOKUP($A172,'[1]Exposure Characteristics'!$A$2:$BG$19217,23,FALSE)</f>
        <v>Fair</v>
      </c>
      <c r="J172">
        <f>VLOOKUP($A172,'[1]Exposure Characteristics'!$A$2:$BG$19217,24,FALSE)</f>
        <v>1991</v>
      </c>
      <c r="K172">
        <f>VLOOKUP($A172,'[1]Exposure Characteristics'!$A$2:$BG$19217,29,FALSE)</f>
        <v>408</v>
      </c>
      <c r="L172">
        <f>VLOOKUP($A172,'[1]Exposure Characteristics'!$A$2:$BG$19217,34,FALSE)</f>
        <v>7025</v>
      </c>
      <c r="M172">
        <f>VLOOKUP($A172,'[1]Exposure Characteristics'!$A$2:$BG$19217,25,FALSE)</f>
        <v>35721</v>
      </c>
      <c r="N172">
        <v>0</v>
      </c>
    </row>
    <row r="173" spans="1:14" x14ac:dyDescent="0.35">
      <c r="A173">
        <v>107798000</v>
      </c>
      <c r="B173" t="str">
        <f>VLOOKUP($A173,'[1]Exposure Characteristics'!$A$2:$BG$19217,5,FALSE)</f>
        <v>AZ</v>
      </c>
      <c r="C173" t="str">
        <f>VLOOKUP($A173,'[1]Exposure Characteristics'!$A$2:$BG$19217,8,FALSE)</f>
        <v>Mesa</v>
      </c>
      <c r="D173" t="str">
        <f>VLOOKUP($A173,'[1]Exposure Characteristics'!$A$2:$BG$19217,6,FALSE)</f>
        <v>44 S Hawes Rd</v>
      </c>
      <c r="E173" t="str">
        <f>VLOOKUP($A173,'[1]Exposure Characteristics'!$A$2:$BG$19217,13,FALSE)</f>
        <v>Owner</v>
      </c>
      <c r="F173" t="str">
        <f>VLOOKUP($A173,'[1]Exposure Characteristics'!$A$2:$BG$19217,15,FALSE)</f>
        <v>Comprehensive</v>
      </c>
      <c r="G173" t="str">
        <f>VLOOKUP($A173,'[1]Exposure Characteristics'!$A$2:$BG$19217,20,FALSE)</f>
        <v>Unknown</v>
      </c>
      <c r="H173" t="str">
        <f>VLOOKUP($A173,'[1]Exposure Characteristics'!$A$2:$BG$19217,21,FALSE)</f>
        <v>Gable</v>
      </c>
      <c r="I173" t="str">
        <f>VLOOKUP($A173,'[1]Exposure Characteristics'!$A$2:$BG$19217,23,FALSE)</f>
        <v>Unknown</v>
      </c>
      <c r="J173">
        <f>VLOOKUP($A173,'[1]Exposure Characteristics'!$A$2:$BG$19217,24,FALSE)</f>
        <v>1971</v>
      </c>
      <c r="K173">
        <f>VLOOKUP($A173,'[1]Exposure Characteristics'!$A$2:$BG$19217,29,FALSE)</f>
        <v>672</v>
      </c>
      <c r="L173">
        <f>VLOOKUP($A173,'[1]Exposure Characteristics'!$A$2:$BG$19217,34,FALSE)</f>
        <v>11063</v>
      </c>
      <c r="M173">
        <f>VLOOKUP($A173,'[1]Exposure Characteristics'!$A$2:$BG$19217,25,FALSE)</f>
        <v>58094</v>
      </c>
      <c r="N173">
        <v>0</v>
      </c>
    </row>
    <row r="174" spans="1:14" x14ac:dyDescent="0.35">
      <c r="A174">
        <v>107800906</v>
      </c>
      <c r="B174" t="str">
        <f>VLOOKUP($A174,'[1]Exposure Characteristics'!$A$2:$BG$19217,5,FALSE)</f>
        <v>AZ</v>
      </c>
      <c r="C174" t="str">
        <f>VLOOKUP($A174,'[1]Exposure Characteristics'!$A$2:$BG$19217,8,FALSE)</f>
        <v>Apache Junction</v>
      </c>
      <c r="D174" t="str">
        <f>VLOOKUP($A174,'[1]Exposure Characteristics'!$A$2:$BG$19217,6,FALSE)</f>
        <v>269 N Winchester Rd</v>
      </c>
      <c r="E174" t="str">
        <f>VLOOKUP($A174,'[1]Exposure Characteristics'!$A$2:$BG$19217,13,FALSE)</f>
        <v>Owner</v>
      </c>
      <c r="F174" t="str">
        <f>VLOOKUP($A174,'[1]Exposure Characteristics'!$A$2:$BG$19217,15,FALSE)</f>
        <v>Comprehensive</v>
      </c>
      <c r="G174" t="str">
        <f>VLOOKUP($A174,'[1]Exposure Characteristics'!$A$2:$BG$19217,20,FALSE)</f>
        <v>Unknown</v>
      </c>
      <c r="H174" t="str">
        <f>VLOOKUP($A174,'[1]Exposure Characteristics'!$A$2:$BG$19217,21,FALSE)</f>
        <v>Gable</v>
      </c>
      <c r="I174" t="str">
        <f>VLOOKUP($A174,'[1]Exposure Characteristics'!$A$2:$BG$19217,23,FALSE)</f>
        <v>Unknown</v>
      </c>
      <c r="J174">
        <f>VLOOKUP($A174,'[1]Exposure Characteristics'!$A$2:$BG$19217,24,FALSE)</f>
        <v>1984</v>
      </c>
      <c r="K174">
        <f>VLOOKUP($A174,'[1]Exposure Characteristics'!$A$2:$BG$19217,29,FALSE)</f>
        <v>1536</v>
      </c>
      <c r="L174">
        <f>VLOOKUP($A174,'[1]Exposure Characteristics'!$A$2:$BG$19217,34,FALSE)</f>
        <v>22945</v>
      </c>
      <c r="M174">
        <f>VLOOKUP($A174,'[1]Exposure Characteristics'!$A$2:$BG$19217,25,FALSE)</f>
        <v>128552</v>
      </c>
      <c r="N174">
        <v>0</v>
      </c>
    </row>
    <row r="175" spans="1:14" x14ac:dyDescent="0.35">
      <c r="A175">
        <v>107801904</v>
      </c>
      <c r="B175" t="str">
        <f>VLOOKUP($A175,'[1]Exposure Characteristics'!$A$2:$BG$19217,5,FALSE)</f>
        <v>AZ</v>
      </c>
      <c r="C175" t="str">
        <f>VLOOKUP($A175,'[1]Exposure Characteristics'!$A$2:$BG$19217,8,FALSE)</f>
        <v>Kearny</v>
      </c>
      <c r="D175" t="str">
        <f>VLOOKUP($A175,'[1]Exposure Characteristics'!$A$2:$BG$19217,6,FALSE)</f>
        <v>25235 N Athene Pl</v>
      </c>
      <c r="E175" t="str">
        <f>VLOOKUP($A175,'[1]Exposure Characteristics'!$A$2:$BG$19217,13,FALSE)</f>
        <v>Owner</v>
      </c>
      <c r="F175" t="str">
        <f>VLOOKUP($A175,'[1]Exposure Characteristics'!$A$2:$BG$19217,15,FALSE)</f>
        <v>Comprehensive</v>
      </c>
      <c r="G175" t="str">
        <f>VLOOKUP($A175,'[1]Exposure Characteristics'!$A$2:$BG$19217,20,FALSE)</f>
        <v>Unknown</v>
      </c>
      <c r="H175" t="str">
        <f>VLOOKUP($A175,'[1]Exposure Characteristics'!$A$2:$BG$19217,21,FALSE)</f>
        <v>Gable</v>
      </c>
      <c r="I175" t="str">
        <f>VLOOKUP($A175,'[1]Exposure Characteristics'!$A$2:$BG$19217,23,FALSE)</f>
        <v>Unknown</v>
      </c>
      <c r="J175">
        <f>VLOOKUP($A175,'[1]Exposure Characteristics'!$A$2:$BG$19217,24,FALSE)</f>
        <v>1972</v>
      </c>
      <c r="K175">
        <f>VLOOKUP($A175,'[1]Exposure Characteristics'!$A$2:$BG$19217,29,FALSE)</f>
        <v>1536</v>
      </c>
      <c r="L175">
        <f>VLOOKUP($A175,'[1]Exposure Characteristics'!$A$2:$BG$19217,34,FALSE)</f>
        <v>23027</v>
      </c>
      <c r="M175">
        <f>VLOOKUP($A175,'[1]Exposure Characteristics'!$A$2:$BG$19217,25,FALSE)</f>
        <v>128727</v>
      </c>
      <c r="N175">
        <v>1</v>
      </c>
    </row>
    <row r="176" spans="1:14" x14ac:dyDescent="0.35">
      <c r="A176">
        <v>107801898</v>
      </c>
      <c r="B176" t="str">
        <f>VLOOKUP($A176,'[1]Exposure Characteristics'!$A$2:$BG$19217,5,FALSE)</f>
        <v>AZ</v>
      </c>
      <c r="C176" t="str">
        <f>VLOOKUP($A176,'[1]Exposure Characteristics'!$A$2:$BG$19217,8,FALSE)</f>
        <v>Kingman</v>
      </c>
      <c r="D176" t="str">
        <f>VLOOKUP($A176,'[1]Exposure Characteristics'!$A$2:$BG$19217,6,FALSE)</f>
        <v>3323 E Leroy Ave</v>
      </c>
      <c r="E176" t="str">
        <f>VLOOKUP($A176,'[1]Exposure Characteristics'!$A$2:$BG$19217,13,FALSE)</f>
        <v>Owner</v>
      </c>
      <c r="F176" t="str">
        <f>VLOOKUP($A176,'[1]Exposure Characteristics'!$A$2:$BG$19217,15,FALSE)</f>
        <v>Comprehensive</v>
      </c>
      <c r="G176" t="str">
        <f>VLOOKUP($A176,'[1]Exposure Characteristics'!$A$2:$BG$19217,20,FALSE)</f>
        <v>Unknown</v>
      </c>
      <c r="H176" t="str">
        <f>VLOOKUP($A176,'[1]Exposure Characteristics'!$A$2:$BG$19217,21,FALSE)</f>
        <v>Gable</v>
      </c>
      <c r="I176" t="str">
        <f>VLOOKUP($A176,'[1]Exposure Characteristics'!$A$2:$BG$19217,23,FALSE)</f>
        <v>Good</v>
      </c>
      <c r="J176">
        <f>VLOOKUP($A176,'[1]Exposure Characteristics'!$A$2:$BG$19217,24,FALSE)</f>
        <v>1987</v>
      </c>
      <c r="K176">
        <f>VLOOKUP($A176,'[1]Exposure Characteristics'!$A$2:$BG$19217,29,FALSE)</f>
        <v>1056</v>
      </c>
      <c r="L176">
        <f>VLOOKUP($A176,'[1]Exposure Characteristics'!$A$2:$BG$19217,34,FALSE)</f>
        <v>14710</v>
      </c>
      <c r="M176">
        <f>VLOOKUP($A176,'[1]Exposure Characteristics'!$A$2:$BG$19217,25,FALSE)</f>
        <v>85960</v>
      </c>
      <c r="N176">
        <v>0</v>
      </c>
    </row>
    <row r="177" spans="1:14" x14ac:dyDescent="0.35">
      <c r="A177">
        <v>107802470</v>
      </c>
      <c r="B177" t="str">
        <f>VLOOKUP($A177,'[1]Exposure Characteristics'!$A$2:$BG$19217,5,FALSE)</f>
        <v>AZ</v>
      </c>
      <c r="C177" t="str">
        <f>VLOOKUP($A177,'[1]Exposure Characteristics'!$A$2:$BG$19217,8,FALSE)</f>
        <v>Wellton</v>
      </c>
      <c r="D177" t="str">
        <f>VLOOKUP($A177,'[1]Exposure Characteristics'!$A$2:$BG$19217,6,FALSE)</f>
        <v>28320 E County 11Th St</v>
      </c>
      <c r="E177" t="str">
        <f>VLOOKUP($A177,'[1]Exposure Characteristics'!$A$2:$BG$19217,13,FALSE)</f>
        <v>Seasonal</v>
      </c>
      <c r="F177" t="str">
        <f>VLOOKUP($A177,'[1]Exposure Characteristics'!$A$2:$BG$19217,15,FALSE)</f>
        <v>Comprehensive</v>
      </c>
      <c r="G177" t="str">
        <f>VLOOKUP($A177,'[1]Exposure Characteristics'!$A$2:$BG$19217,20,FALSE)</f>
        <v>Unknown</v>
      </c>
      <c r="H177" t="str">
        <f>VLOOKUP($A177,'[1]Exposure Characteristics'!$A$2:$BG$19217,21,FALSE)</f>
        <v>Gable</v>
      </c>
      <c r="I177" t="str">
        <f>VLOOKUP($A177,'[1]Exposure Characteristics'!$A$2:$BG$19217,23,FALSE)</f>
        <v>Unknown</v>
      </c>
      <c r="J177">
        <f>VLOOKUP($A177,'[1]Exposure Characteristics'!$A$2:$BG$19217,24,FALSE)</f>
        <v>1982</v>
      </c>
      <c r="K177">
        <f>VLOOKUP($A177,'[1]Exposure Characteristics'!$A$2:$BG$19217,29,FALSE)</f>
        <v>320</v>
      </c>
      <c r="L177">
        <f>VLOOKUP($A177,'[1]Exposure Characteristics'!$A$2:$BG$19217,34,FALSE)</f>
        <v>5761</v>
      </c>
      <c r="M177">
        <f>VLOOKUP($A177,'[1]Exposure Characteristics'!$A$2:$BG$19217,25,FALSE)</f>
        <v>28422</v>
      </c>
      <c r="N177">
        <v>0</v>
      </c>
    </row>
    <row r="178" spans="1:14" x14ac:dyDescent="0.35">
      <c r="A178">
        <v>107804888</v>
      </c>
      <c r="B178" t="str">
        <f>VLOOKUP($A178,'[1]Exposure Characteristics'!$A$2:$BG$19217,5,FALSE)</f>
        <v>AZ</v>
      </c>
      <c r="C178" t="str">
        <f>VLOOKUP($A178,'[1]Exposure Characteristics'!$A$2:$BG$19217,8,FALSE)</f>
        <v>Holbrook</v>
      </c>
      <c r="D178" t="str">
        <f>VLOOKUP($A178,'[1]Exposure Characteristics'!$A$2:$BG$19217,6,FALSE)</f>
        <v>402 Encanto Dr</v>
      </c>
      <c r="E178" t="str">
        <f>VLOOKUP($A178,'[1]Exposure Characteristics'!$A$2:$BG$19217,13,FALSE)</f>
        <v>Owner</v>
      </c>
      <c r="F178" t="str">
        <f>VLOOKUP($A178,'[1]Exposure Characteristics'!$A$2:$BG$19217,15,FALSE)</f>
        <v>Comprehensive</v>
      </c>
      <c r="G178" t="str">
        <f>VLOOKUP($A178,'[1]Exposure Characteristics'!$A$2:$BG$19217,20,FALSE)</f>
        <v>Unknown</v>
      </c>
      <c r="H178" t="str">
        <f>VLOOKUP($A178,'[1]Exposure Characteristics'!$A$2:$BG$19217,21,FALSE)</f>
        <v>Gable</v>
      </c>
      <c r="I178" t="str">
        <f>VLOOKUP($A178,'[1]Exposure Characteristics'!$A$2:$BG$19217,23,FALSE)</f>
        <v>Unknown</v>
      </c>
      <c r="J178">
        <f>VLOOKUP($A178,'[1]Exposure Characteristics'!$A$2:$BG$19217,24,FALSE)</f>
        <v>1974</v>
      </c>
      <c r="K178">
        <f>VLOOKUP($A178,'[1]Exposure Characteristics'!$A$2:$BG$19217,29,FALSE)</f>
        <v>980</v>
      </c>
      <c r="L178">
        <f>VLOOKUP($A178,'[1]Exposure Characteristics'!$A$2:$BG$19217,34,FALSE)</f>
        <v>15797</v>
      </c>
      <c r="M178">
        <f>VLOOKUP($A178,'[1]Exposure Characteristics'!$A$2:$BG$19217,25,FALSE)</f>
        <v>84304</v>
      </c>
      <c r="N178">
        <v>0</v>
      </c>
    </row>
    <row r="179" spans="1:14" x14ac:dyDescent="0.35">
      <c r="A179">
        <v>107805410</v>
      </c>
      <c r="B179" t="str">
        <f>VLOOKUP($A179,'[1]Exposure Characteristics'!$A$2:$BG$19217,5,FALSE)</f>
        <v>AZ</v>
      </c>
      <c r="C179" t="str">
        <f>VLOOKUP($A179,'[1]Exposure Characteristics'!$A$2:$BG$19217,8,FALSE)</f>
        <v>Tucson</v>
      </c>
      <c r="D179" t="str">
        <f>VLOOKUP($A179,'[1]Exposure Characteristics'!$A$2:$BG$19217,6,FALSE)</f>
        <v>2120 W Nebraska St</v>
      </c>
      <c r="E179" t="str">
        <f>VLOOKUP($A179,'[1]Exposure Characteristics'!$A$2:$BG$19217,13,FALSE)</f>
        <v>Owner</v>
      </c>
      <c r="F179" t="str">
        <f>VLOOKUP($A179,'[1]Exposure Characteristics'!$A$2:$BG$19217,15,FALSE)</f>
        <v>Comprehensive</v>
      </c>
      <c r="G179" t="str">
        <f>VLOOKUP($A179,'[1]Exposure Characteristics'!$A$2:$BG$19217,20,FALSE)</f>
        <v>Unknown</v>
      </c>
      <c r="H179" t="str">
        <f>VLOOKUP($A179,'[1]Exposure Characteristics'!$A$2:$BG$19217,21,FALSE)</f>
        <v>Gable</v>
      </c>
      <c r="I179" t="str">
        <f>VLOOKUP($A179,'[1]Exposure Characteristics'!$A$2:$BG$19217,23,FALSE)</f>
        <v>Poor</v>
      </c>
      <c r="J179">
        <f>VLOOKUP($A179,'[1]Exposure Characteristics'!$A$2:$BG$19217,24,FALSE)</f>
        <v>1995</v>
      </c>
      <c r="K179">
        <f>VLOOKUP($A179,'[1]Exposure Characteristics'!$A$2:$BG$19217,29,FALSE)</f>
        <v>1440</v>
      </c>
      <c r="L179">
        <f>VLOOKUP($A179,'[1]Exposure Characteristics'!$A$2:$BG$19217,34,FALSE)</f>
        <v>19773</v>
      </c>
      <c r="M179">
        <f>VLOOKUP($A179,'[1]Exposure Characteristics'!$A$2:$BG$19217,25,FALSE)</f>
        <v>116810</v>
      </c>
      <c r="N179">
        <v>0</v>
      </c>
    </row>
    <row r="180" spans="1:14" x14ac:dyDescent="0.35">
      <c r="A180">
        <v>107806106</v>
      </c>
      <c r="B180" t="str">
        <f>VLOOKUP($A180,'[1]Exposure Characteristics'!$A$2:$BG$19217,5,FALSE)</f>
        <v>AZ</v>
      </c>
      <c r="C180" t="str">
        <f>VLOOKUP($A180,'[1]Exposure Characteristics'!$A$2:$BG$19217,8,FALSE)</f>
        <v>Mesa</v>
      </c>
      <c r="D180" t="str">
        <f>VLOOKUP($A180,'[1]Exposure Characteristics'!$A$2:$BG$19217,6,FALSE)</f>
        <v>44 S Hawes Rd</v>
      </c>
      <c r="E180" t="str">
        <f>VLOOKUP($A180,'[1]Exposure Characteristics'!$A$2:$BG$19217,13,FALSE)</f>
        <v>Owner</v>
      </c>
      <c r="F180" t="str">
        <f>VLOOKUP($A180,'[1]Exposure Characteristics'!$A$2:$BG$19217,15,FALSE)</f>
        <v>Comprehensive</v>
      </c>
      <c r="G180" t="str">
        <f>VLOOKUP($A180,'[1]Exposure Characteristics'!$A$2:$BG$19217,20,FALSE)</f>
        <v>Unknown</v>
      </c>
      <c r="H180" t="str">
        <f>VLOOKUP($A180,'[1]Exposure Characteristics'!$A$2:$BG$19217,21,FALSE)</f>
        <v>Gable</v>
      </c>
      <c r="I180" t="str">
        <f>VLOOKUP($A180,'[1]Exposure Characteristics'!$A$2:$BG$19217,23,FALSE)</f>
        <v>Unknown</v>
      </c>
      <c r="J180">
        <f>VLOOKUP($A180,'[1]Exposure Characteristics'!$A$2:$BG$19217,24,FALSE)</f>
        <v>1973</v>
      </c>
      <c r="K180">
        <f>VLOOKUP($A180,'[1]Exposure Characteristics'!$A$2:$BG$19217,29,FALSE)</f>
        <v>720</v>
      </c>
      <c r="L180">
        <f>VLOOKUP($A180,'[1]Exposure Characteristics'!$A$2:$BG$19217,34,FALSE)</f>
        <v>11777</v>
      </c>
      <c r="M180">
        <f>VLOOKUP($A180,'[1]Exposure Characteristics'!$A$2:$BG$19217,25,FALSE)</f>
        <v>62133</v>
      </c>
      <c r="N180">
        <v>0</v>
      </c>
    </row>
    <row r="181" spans="1:14" x14ac:dyDescent="0.35">
      <c r="A181">
        <v>107806144</v>
      </c>
      <c r="B181" t="str">
        <f>VLOOKUP($A181,'[1]Exposure Characteristics'!$A$2:$BG$19217,5,FALSE)</f>
        <v>AZ</v>
      </c>
      <c r="C181" t="str">
        <f>VLOOKUP($A181,'[1]Exposure Characteristics'!$A$2:$BG$19217,8,FALSE)</f>
        <v>Yuma</v>
      </c>
      <c r="D181" t="str">
        <f>VLOOKUP($A181,'[1]Exposure Characteristics'!$A$2:$BG$19217,6,FALSE)</f>
        <v>11656 S Paula Ave</v>
      </c>
      <c r="E181" t="str">
        <f>VLOOKUP($A181,'[1]Exposure Characteristics'!$A$2:$BG$19217,13,FALSE)</f>
        <v>Owner</v>
      </c>
      <c r="F181" t="str">
        <f>VLOOKUP($A181,'[1]Exposure Characteristics'!$A$2:$BG$19217,15,FALSE)</f>
        <v>Comprehensive</v>
      </c>
      <c r="G181" t="str">
        <f>VLOOKUP($A181,'[1]Exposure Characteristics'!$A$2:$BG$19217,20,FALSE)</f>
        <v>Unknown</v>
      </c>
      <c r="H181" t="str">
        <f>VLOOKUP($A181,'[1]Exposure Characteristics'!$A$2:$BG$19217,21,FALSE)</f>
        <v>Gable</v>
      </c>
      <c r="I181" t="str">
        <f>VLOOKUP($A181,'[1]Exposure Characteristics'!$A$2:$BG$19217,23,FALSE)</f>
        <v>Fair</v>
      </c>
      <c r="J181">
        <f>VLOOKUP($A181,'[1]Exposure Characteristics'!$A$2:$BG$19217,24,FALSE)</f>
        <v>1970</v>
      </c>
      <c r="K181">
        <f>VLOOKUP($A181,'[1]Exposure Characteristics'!$A$2:$BG$19217,29,FALSE)</f>
        <v>910</v>
      </c>
      <c r="L181">
        <f>VLOOKUP($A181,'[1]Exposure Characteristics'!$A$2:$BG$19217,34,FALSE)</f>
        <v>14505</v>
      </c>
      <c r="M181">
        <f>VLOOKUP($A181,'[1]Exposure Characteristics'!$A$2:$BG$19217,25,FALSE)</f>
        <v>77982</v>
      </c>
      <c r="N181">
        <v>0</v>
      </c>
    </row>
    <row r="182" spans="1:14" x14ac:dyDescent="0.35">
      <c r="A182">
        <v>107810418</v>
      </c>
      <c r="B182" t="str">
        <f>VLOOKUP($A182,'[1]Exposure Characteristics'!$A$2:$BG$19217,5,FALSE)</f>
        <v>AL</v>
      </c>
      <c r="C182" t="str">
        <f>VLOOKUP($A182,'[1]Exposure Characteristics'!$A$2:$BG$19217,8,FALSE)</f>
        <v>Montevallo</v>
      </c>
      <c r="D182" t="str">
        <f>VLOOKUP($A182,'[1]Exposure Characteristics'!$A$2:$BG$19217,6,FALSE)</f>
        <v>149 Highway 200</v>
      </c>
      <c r="E182" t="str">
        <f>VLOOKUP($A182,'[1]Exposure Characteristics'!$A$2:$BG$19217,13,FALSE)</f>
        <v>Owner</v>
      </c>
      <c r="F182" t="str">
        <f>VLOOKUP($A182,'[1]Exposure Characteristics'!$A$2:$BG$19217,15,FALSE)</f>
        <v>Comprehensive</v>
      </c>
      <c r="G182" t="str">
        <f>VLOOKUP($A182,'[1]Exposure Characteristics'!$A$2:$BG$19217,20,FALSE)</f>
        <v>Double wide</v>
      </c>
      <c r="H182" t="str">
        <f>VLOOKUP($A182,'[1]Exposure Characteristics'!$A$2:$BG$19217,21,FALSE)</f>
        <v>Gable</v>
      </c>
      <c r="I182" t="str">
        <f>VLOOKUP($A182,'[1]Exposure Characteristics'!$A$2:$BG$19217,23,FALSE)</f>
        <v>Unknown</v>
      </c>
      <c r="J182">
        <f>VLOOKUP($A182,'[1]Exposure Characteristics'!$A$2:$BG$19217,24,FALSE)</f>
        <v>2022</v>
      </c>
      <c r="K182">
        <f>VLOOKUP($A182,'[1]Exposure Characteristics'!$A$2:$BG$19217,29,FALSE)</f>
        <v>1200</v>
      </c>
      <c r="L182">
        <f>VLOOKUP($A182,'[1]Exposure Characteristics'!$A$2:$BG$19217,34,FALSE)</f>
        <v>61343</v>
      </c>
      <c r="M182">
        <f>VLOOKUP($A182,'[1]Exposure Characteristics'!$A$2:$BG$19217,25,FALSE)</f>
        <v>97662</v>
      </c>
      <c r="N182">
        <v>0</v>
      </c>
    </row>
    <row r="183" spans="1:14" x14ac:dyDescent="0.35">
      <c r="A183">
        <v>107813818</v>
      </c>
      <c r="B183" t="str">
        <f>VLOOKUP($A183,'[1]Exposure Characteristics'!$A$2:$BG$19217,5,FALSE)</f>
        <v>AZ</v>
      </c>
      <c r="C183" t="str">
        <f>VLOOKUP($A183,'[1]Exposure Characteristics'!$A$2:$BG$19217,8,FALSE)</f>
        <v>Apache Junction</v>
      </c>
      <c r="D183" t="str">
        <f>VLOOKUP($A183,'[1]Exposure Characteristics'!$A$2:$BG$19217,6,FALSE)</f>
        <v>202 N Meridian Rd</v>
      </c>
      <c r="E183" t="str">
        <f>VLOOKUP($A183,'[1]Exposure Characteristics'!$A$2:$BG$19217,13,FALSE)</f>
        <v>Seasonal</v>
      </c>
      <c r="F183" t="str">
        <f>VLOOKUP($A183,'[1]Exposure Characteristics'!$A$2:$BG$19217,15,FALSE)</f>
        <v>Comprehensive</v>
      </c>
      <c r="G183" t="str">
        <f>VLOOKUP($A183,'[1]Exposure Characteristics'!$A$2:$BG$19217,20,FALSE)</f>
        <v>Unknown</v>
      </c>
      <c r="H183" t="str">
        <f>VLOOKUP($A183,'[1]Exposure Characteristics'!$A$2:$BG$19217,21,FALSE)</f>
        <v>Gable</v>
      </c>
      <c r="I183" t="str">
        <f>VLOOKUP($A183,'[1]Exposure Characteristics'!$A$2:$BG$19217,23,FALSE)</f>
        <v>Good</v>
      </c>
      <c r="J183">
        <f>VLOOKUP($A183,'[1]Exposure Characteristics'!$A$2:$BG$19217,24,FALSE)</f>
        <v>1983</v>
      </c>
      <c r="K183">
        <f>VLOOKUP($A183,'[1]Exposure Characteristics'!$A$2:$BG$19217,29,FALSE)</f>
        <v>784</v>
      </c>
      <c r="L183">
        <f>VLOOKUP($A183,'[1]Exposure Characteristics'!$A$2:$BG$19217,34,FALSE)</f>
        <v>12864</v>
      </c>
      <c r="M183">
        <f>VLOOKUP($A183,'[1]Exposure Characteristics'!$A$2:$BG$19217,25,FALSE)</f>
        <v>67807</v>
      </c>
      <c r="N183">
        <v>0</v>
      </c>
    </row>
    <row r="184" spans="1:14" x14ac:dyDescent="0.35">
      <c r="A184">
        <v>107814278</v>
      </c>
      <c r="B184" t="str">
        <f>VLOOKUP($A184,'[1]Exposure Characteristics'!$A$2:$BG$19217,5,FALSE)</f>
        <v>AZ</v>
      </c>
      <c r="C184" t="str">
        <f>VLOOKUP($A184,'[1]Exposure Characteristics'!$A$2:$BG$19217,8,FALSE)</f>
        <v>Vail</v>
      </c>
      <c r="D184" t="str">
        <f>VLOOKUP($A184,'[1]Exposure Characteristics'!$A$2:$BG$19217,6,FALSE)</f>
        <v>13685 E Greystokes Dr</v>
      </c>
      <c r="E184" t="str">
        <f>VLOOKUP($A184,'[1]Exposure Characteristics'!$A$2:$BG$19217,13,FALSE)</f>
        <v>Owner</v>
      </c>
      <c r="F184" t="str">
        <f>VLOOKUP($A184,'[1]Exposure Characteristics'!$A$2:$BG$19217,15,FALSE)</f>
        <v>Comprehensive</v>
      </c>
      <c r="G184" t="str">
        <f>VLOOKUP($A184,'[1]Exposure Characteristics'!$A$2:$BG$19217,20,FALSE)</f>
        <v>Unknown</v>
      </c>
      <c r="H184" t="str">
        <f>VLOOKUP($A184,'[1]Exposure Characteristics'!$A$2:$BG$19217,21,FALSE)</f>
        <v>Gable</v>
      </c>
      <c r="I184" t="str">
        <f>VLOOKUP($A184,'[1]Exposure Characteristics'!$A$2:$BG$19217,23,FALSE)</f>
        <v>Good</v>
      </c>
      <c r="J184">
        <f>VLOOKUP($A184,'[1]Exposure Characteristics'!$A$2:$BG$19217,24,FALSE)</f>
        <v>1996</v>
      </c>
      <c r="K184">
        <f>VLOOKUP($A184,'[1]Exposure Characteristics'!$A$2:$BG$19217,29,FALSE)</f>
        <v>1344</v>
      </c>
      <c r="L184">
        <f>VLOOKUP($A184,'[1]Exposure Characteristics'!$A$2:$BG$19217,34,FALSE)</f>
        <v>19476</v>
      </c>
      <c r="M184">
        <f>VLOOKUP($A184,'[1]Exposure Characteristics'!$A$2:$BG$19217,25,FALSE)</f>
        <v>109144</v>
      </c>
      <c r="N184">
        <v>0</v>
      </c>
    </row>
    <row r="185" spans="1:14" x14ac:dyDescent="0.35">
      <c r="A185">
        <v>107814976</v>
      </c>
      <c r="B185" t="str">
        <f>VLOOKUP($A185,'[1]Exposure Characteristics'!$A$2:$BG$19217,5,FALSE)</f>
        <v>AZ</v>
      </c>
      <c r="C185" t="str">
        <f>VLOOKUP($A185,'[1]Exposure Characteristics'!$A$2:$BG$19217,8,FALSE)</f>
        <v>Apache Junction</v>
      </c>
      <c r="D185" t="str">
        <f>VLOOKUP($A185,'[1]Exposure Characteristics'!$A$2:$BG$19217,6,FALSE)</f>
        <v>2175 W Southern Ave</v>
      </c>
      <c r="E185" t="str">
        <f>VLOOKUP($A185,'[1]Exposure Characteristics'!$A$2:$BG$19217,13,FALSE)</f>
        <v>Seasonal</v>
      </c>
      <c r="F185" t="str">
        <f>VLOOKUP($A185,'[1]Exposure Characteristics'!$A$2:$BG$19217,15,FALSE)</f>
        <v>Comprehensive</v>
      </c>
      <c r="G185" t="str">
        <f>VLOOKUP($A185,'[1]Exposure Characteristics'!$A$2:$BG$19217,20,FALSE)</f>
        <v>Unknown</v>
      </c>
      <c r="H185" t="str">
        <f>VLOOKUP($A185,'[1]Exposure Characteristics'!$A$2:$BG$19217,21,FALSE)</f>
        <v>Gable</v>
      </c>
      <c r="I185" t="str">
        <f>VLOOKUP($A185,'[1]Exposure Characteristics'!$A$2:$BG$19217,23,FALSE)</f>
        <v>Unknown</v>
      </c>
      <c r="J185">
        <f>VLOOKUP($A185,'[1]Exposure Characteristics'!$A$2:$BG$19217,24,FALSE)</f>
        <v>1982</v>
      </c>
      <c r="K185">
        <f>VLOOKUP($A185,'[1]Exposure Characteristics'!$A$2:$BG$19217,29,FALSE)</f>
        <v>980</v>
      </c>
      <c r="L185">
        <f>VLOOKUP($A185,'[1]Exposure Characteristics'!$A$2:$BG$19217,34,FALSE)</f>
        <v>15804</v>
      </c>
      <c r="M185">
        <f>VLOOKUP($A185,'[1]Exposure Characteristics'!$A$2:$BG$19217,25,FALSE)</f>
        <v>84357</v>
      </c>
      <c r="N185">
        <v>0</v>
      </c>
    </row>
    <row r="186" spans="1:14" x14ac:dyDescent="0.35">
      <c r="A186">
        <v>111216904</v>
      </c>
      <c r="B186" t="str">
        <f>VLOOKUP($A186,'[1]Exposure Characteristics'!$A$2:$BG$19217,5,FALSE)</f>
        <v>AZ</v>
      </c>
      <c r="C186" t="str">
        <f>VLOOKUP($A186,'[1]Exposure Characteristics'!$A$2:$BG$19217,8,FALSE)</f>
        <v>Tempe</v>
      </c>
      <c r="D186" t="str">
        <f>VLOOKUP($A186,'[1]Exposure Characteristics'!$A$2:$BG$19217,6,FALSE)</f>
        <v>400 W Baseline Rd</v>
      </c>
      <c r="E186" t="str">
        <f>VLOOKUP($A186,'[1]Exposure Characteristics'!$A$2:$BG$19217,13,FALSE)</f>
        <v>Owner</v>
      </c>
      <c r="F186" t="str">
        <f>VLOOKUP($A186,'[1]Exposure Characteristics'!$A$2:$BG$19217,15,FALSE)</f>
        <v>Comprehensive</v>
      </c>
      <c r="G186" t="str">
        <f>VLOOKUP($A186,'[1]Exposure Characteristics'!$A$2:$BG$19217,20,FALSE)</f>
        <v>Double wide</v>
      </c>
      <c r="H186" t="str">
        <f>VLOOKUP($A186,'[1]Exposure Characteristics'!$A$2:$BG$19217,21,FALSE)</f>
        <v>Gable</v>
      </c>
      <c r="I186" t="str">
        <f>VLOOKUP($A186,'[1]Exposure Characteristics'!$A$2:$BG$19217,23,FALSE)</f>
        <v>Unknown</v>
      </c>
      <c r="J186">
        <f>VLOOKUP($A186,'[1]Exposure Characteristics'!$A$2:$BG$19217,24,FALSE)</f>
        <v>2016</v>
      </c>
      <c r="K186">
        <f>VLOOKUP($A186,'[1]Exposure Characteristics'!$A$2:$BG$19217,29,FALSE)</f>
        <v>1296</v>
      </c>
      <c r="L186">
        <f>VLOOKUP($A186,'[1]Exposure Characteristics'!$A$2:$BG$19217,34,FALSE)</f>
        <v>54805</v>
      </c>
      <c r="M186">
        <f>VLOOKUP($A186,'[1]Exposure Characteristics'!$A$2:$BG$19217,25,FALSE)</f>
        <v>105133</v>
      </c>
      <c r="N186">
        <v>1</v>
      </c>
    </row>
    <row r="187" spans="1:14" x14ac:dyDescent="0.35">
      <c r="A187">
        <v>107816196</v>
      </c>
      <c r="B187" t="str">
        <f>VLOOKUP($A187,'[1]Exposure Characteristics'!$A$2:$BG$19217,5,FALSE)</f>
        <v>AZ</v>
      </c>
      <c r="C187" t="str">
        <f>VLOOKUP($A187,'[1]Exposure Characteristics'!$A$2:$BG$19217,8,FALSE)</f>
        <v>Yuma</v>
      </c>
      <c r="D187" t="str">
        <f>VLOOKUP($A187,'[1]Exposure Characteristics'!$A$2:$BG$19217,6,FALSE)</f>
        <v>11461 E 38Th Ln</v>
      </c>
      <c r="E187" t="str">
        <f>VLOOKUP($A187,'[1]Exposure Characteristics'!$A$2:$BG$19217,13,FALSE)</f>
        <v>Owner</v>
      </c>
      <c r="F187" t="str">
        <f>VLOOKUP($A187,'[1]Exposure Characteristics'!$A$2:$BG$19217,15,FALSE)</f>
        <v>Comprehensive</v>
      </c>
      <c r="G187" t="str">
        <f>VLOOKUP($A187,'[1]Exposure Characteristics'!$A$2:$BG$19217,20,FALSE)</f>
        <v>Unknown</v>
      </c>
      <c r="H187" t="str">
        <f>VLOOKUP($A187,'[1]Exposure Characteristics'!$A$2:$BG$19217,21,FALSE)</f>
        <v>Gable</v>
      </c>
      <c r="I187" t="str">
        <f>VLOOKUP($A187,'[1]Exposure Characteristics'!$A$2:$BG$19217,23,FALSE)</f>
        <v>Fair</v>
      </c>
      <c r="J187">
        <f>VLOOKUP($A187,'[1]Exposure Characteristics'!$A$2:$BG$19217,24,FALSE)</f>
        <v>1985</v>
      </c>
      <c r="K187">
        <f>VLOOKUP($A187,'[1]Exposure Characteristics'!$A$2:$BG$19217,29,FALSE)</f>
        <v>1104</v>
      </c>
      <c r="L187">
        <f>VLOOKUP($A187,'[1]Exposure Characteristics'!$A$2:$BG$19217,34,FALSE)</f>
        <v>19373</v>
      </c>
      <c r="M187">
        <f>VLOOKUP($A187,'[1]Exposure Characteristics'!$A$2:$BG$19217,25,FALSE)</f>
        <v>125845</v>
      </c>
      <c r="N187">
        <v>0</v>
      </c>
    </row>
    <row r="188" spans="1:14" x14ac:dyDescent="0.35">
      <c r="A188">
        <v>107818612</v>
      </c>
      <c r="B188" t="str">
        <f>VLOOKUP($A188,'[1]Exposure Characteristics'!$A$2:$BG$19217,5,FALSE)</f>
        <v>AZ</v>
      </c>
      <c r="C188" t="str">
        <f>VLOOKUP($A188,'[1]Exposure Characteristics'!$A$2:$BG$19217,8,FALSE)</f>
        <v>Yuma</v>
      </c>
      <c r="D188" t="str">
        <f>VLOOKUP($A188,'[1]Exposure Characteristics'!$A$2:$BG$19217,6,FALSE)</f>
        <v>12739 E Tanja Dr</v>
      </c>
      <c r="E188" t="str">
        <f>VLOOKUP($A188,'[1]Exposure Characteristics'!$A$2:$BG$19217,13,FALSE)</f>
        <v>Owner</v>
      </c>
      <c r="F188" t="str">
        <f>VLOOKUP($A188,'[1]Exposure Characteristics'!$A$2:$BG$19217,15,FALSE)</f>
        <v>Comprehensive</v>
      </c>
      <c r="G188" t="str">
        <f>VLOOKUP($A188,'[1]Exposure Characteristics'!$A$2:$BG$19217,20,FALSE)</f>
        <v>Unknown</v>
      </c>
      <c r="H188" t="str">
        <f>VLOOKUP($A188,'[1]Exposure Characteristics'!$A$2:$BG$19217,21,FALSE)</f>
        <v>Gable</v>
      </c>
      <c r="I188" t="str">
        <f>VLOOKUP($A188,'[1]Exposure Characteristics'!$A$2:$BG$19217,23,FALSE)</f>
        <v>Good</v>
      </c>
      <c r="J188">
        <f>VLOOKUP($A188,'[1]Exposure Characteristics'!$A$2:$BG$19217,24,FALSE)</f>
        <v>2006</v>
      </c>
      <c r="K188">
        <f>VLOOKUP($A188,'[1]Exposure Characteristics'!$A$2:$BG$19217,29,FALSE)</f>
        <v>880</v>
      </c>
      <c r="L188">
        <f>VLOOKUP($A188,'[1]Exposure Characteristics'!$A$2:$BG$19217,34,FALSE)</f>
        <v>28994</v>
      </c>
      <c r="M188">
        <f>VLOOKUP($A188,'[1]Exposure Characteristics'!$A$2:$BG$19217,25,FALSE)</f>
        <v>75459</v>
      </c>
      <c r="N188">
        <v>0</v>
      </c>
    </row>
    <row r="189" spans="1:14" x14ac:dyDescent="0.35">
      <c r="A189">
        <v>109798180</v>
      </c>
      <c r="B189" t="str">
        <f>VLOOKUP($A189,'[1]Exposure Characteristics'!$A$2:$BG$19217,5,FALSE)</f>
        <v>AZ</v>
      </c>
      <c r="C189" t="str">
        <f>VLOOKUP($A189,'[1]Exposure Characteristics'!$A$2:$BG$19217,8,FALSE)</f>
        <v>Tucson</v>
      </c>
      <c r="D189" t="str">
        <f>VLOOKUP($A189,'[1]Exposure Characteristics'!$A$2:$BG$19217,6,FALSE)</f>
        <v>11535 W Picture Rocks Rd</v>
      </c>
      <c r="E189" t="str">
        <f>VLOOKUP($A189,'[1]Exposure Characteristics'!$A$2:$BG$19217,13,FALSE)</f>
        <v>Owner</v>
      </c>
      <c r="F189" t="str">
        <f>VLOOKUP($A189,'[1]Exposure Characteristics'!$A$2:$BG$19217,15,FALSE)</f>
        <v>Broad</v>
      </c>
      <c r="G189" t="str">
        <f>VLOOKUP($A189,'[1]Exposure Characteristics'!$A$2:$BG$19217,20,FALSE)</f>
        <v>Double wide</v>
      </c>
      <c r="H189" t="str">
        <f>VLOOKUP($A189,'[1]Exposure Characteristics'!$A$2:$BG$19217,21,FALSE)</f>
        <v>Gable</v>
      </c>
      <c r="I189" t="str">
        <f>VLOOKUP($A189,'[1]Exposure Characteristics'!$A$2:$BG$19217,23,FALSE)</f>
        <v>Good</v>
      </c>
      <c r="J189">
        <f>VLOOKUP($A189,'[1]Exposure Characteristics'!$A$2:$BG$19217,24,FALSE)</f>
        <v>1998</v>
      </c>
      <c r="K189">
        <f>VLOOKUP($A189,'[1]Exposure Characteristics'!$A$2:$BG$19217,29,FALSE)</f>
        <v>1456</v>
      </c>
      <c r="L189">
        <f>VLOOKUP($A189,'[1]Exposure Characteristics'!$A$2:$BG$19217,34,FALSE)</f>
        <v>25121</v>
      </c>
      <c r="M189">
        <f>VLOOKUP($A189,'[1]Exposure Characteristics'!$A$2:$BG$19217,25,FALSE)</f>
        <v>118214</v>
      </c>
      <c r="N189">
        <v>1</v>
      </c>
    </row>
    <row r="190" spans="1:14" x14ac:dyDescent="0.35">
      <c r="A190">
        <v>107822322</v>
      </c>
      <c r="B190" t="str">
        <f>VLOOKUP($A190,'[1]Exposure Characteristics'!$A$2:$BG$19217,5,FALSE)</f>
        <v>AZ</v>
      </c>
      <c r="C190" t="str">
        <f>VLOOKUP($A190,'[1]Exposure Characteristics'!$A$2:$BG$19217,8,FALSE)</f>
        <v>Apache Junction</v>
      </c>
      <c r="D190" t="str">
        <f>VLOOKUP($A190,'[1]Exposure Characteristics'!$A$2:$BG$19217,6,FALSE)</f>
        <v>351 N Meridian Rd</v>
      </c>
      <c r="E190" t="str">
        <f>VLOOKUP($A190,'[1]Exposure Characteristics'!$A$2:$BG$19217,13,FALSE)</f>
        <v>Owner</v>
      </c>
      <c r="F190" t="str">
        <f>VLOOKUP($A190,'[1]Exposure Characteristics'!$A$2:$BG$19217,15,FALSE)</f>
        <v>Comprehensive</v>
      </c>
      <c r="G190" t="str">
        <f>VLOOKUP($A190,'[1]Exposure Characteristics'!$A$2:$BG$19217,20,FALSE)</f>
        <v>Unknown</v>
      </c>
      <c r="H190" t="str">
        <f>VLOOKUP($A190,'[1]Exposure Characteristics'!$A$2:$BG$19217,21,FALSE)</f>
        <v>Gable</v>
      </c>
      <c r="I190" t="str">
        <f>VLOOKUP($A190,'[1]Exposure Characteristics'!$A$2:$BG$19217,23,FALSE)</f>
        <v>Good</v>
      </c>
      <c r="J190">
        <f>VLOOKUP($A190,'[1]Exposure Characteristics'!$A$2:$BG$19217,24,FALSE)</f>
        <v>1984</v>
      </c>
      <c r="K190">
        <f>VLOOKUP($A190,'[1]Exposure Characteristics'!$A$2:$BG$19217,29,FALSE)</f>
        <v>1056</v>
      </c>
      <c r="L190">
        <f>VLOOKUP($A190,'[1]Exposure Characteristics'!$A$2:$BG$19217,34,FALSE)</f>
        <v>18109</v>
      </c>
      <c r="M190">
        <f>VLOOKUP($A190,'[1]Exposure Characteristics'!$A$2:$BG$19217,25,FALSE)</f>
        <v>106426</v>
      </c>
      <c r="N190">
        <v>0</v>
      </c>
    </row>
    <row r="191" spans="1:14" x14ac:dyDescent="0.35">
      <c r="A191">
        <v>107823790</v>
      </c>
      <c r="B191" t="str">
        <f>VLOOKUP($A191,'[1]Exposure Characteristics'!$A$2:$BG$19217,5,FALSE)</f>
        <v>AZ</v>
      </c>
      <c r="C191" t="str">
        <f>VLOOKUP($A191,'[1]Exposure Characteristics'!$A$2:$BG$19217,8,FALSE)</f>
        <v>Roosevelt</v>
      </c>
      <c r="D191" t="str">
        <f>VLOOKUP($A191,'[1]Exposure Characteristics'!$A$2:$BG$19217,6,FALSE)</f>
        <v>271 E Mallard Dr</v>
      </c>
      <c r="E191" t="str">
        <f>VLOOKUP($A191,'[1]Exposure Characteristics'!$A$2:$BG$19217,13,FALSE)</f>
        <v>Seasonal</v>
      </c>
      <c r="F191" t="str">
        <f>VLOOKUP($A191,'[1]Exposure Characteristics'!$A$2:$BG$19217,15,FALSE)</f>
        <v>Comprehensive</v>
      </c>
      <c r="G191" t="str">
        <f>VLOOKUP($A191,'[1]Exposure Characteristics'!$A$2:$BG$19217,20,FALSE)</f>
        <v>Unknown</v>
      </c>
      <c r="H191" t="str">
        <f>VLOOKUP($A191,'[1]Exposure Characteristics'!$A$2:$BG$19217,21,FALSE)</f>
        <v>Gable</v>
      </c>
      <c r="I191" t="str">
        <f>VLOOKUP($A191,'[1]Exposure Characteristics'!$A$2:$BG$19217,23,FALSE)</f>
        <v>Unknown</v>
      </c>
      <c r="J191">
        <f>VLOOKUP($A191,'[1]Exposure Characteristics'!$A$2:$BG$19217,24,FALSE)</f>
        <v>1973</v>
      </c>
      <c r="K191">
        <f>VLOOKUP($A191,'[1]Exposure Characteristics'!$A$2:$BG$19217,29,FALSE)</f>
        <v>528</v>
      </c>
      <c r="L191">
        <f>VLOOKUP($A191,'[1]Exposure Characteristics'!$A$2:$BG$19217,34,FALSE)</f>
        <v>8829</v>
      </c>
      <c r="M191">
        <f>VLOOKUP($A191,'[1]Exposure Characteristics'!$A$2:$BG$19217,25,FALSE)</f>
        <v>45782</v>
      </c>
      <c r="N191">
        <v>0</v>
      </c>
    </row>
    <row r="192" spans="1:14" x14ac:dyDescent="0.35">
      <c r="A192">
        <v>107826400</v>
      </c>
      <c r="B192" t="str">
        <f>VLOOKUP($A192,'[1]Exposure Characteristics'!$A$2:$BG$19217,5,FALSE)</f>
        <v>AZ</v>
      </c>
      <c r="C192" t="str">
        <f>VLOOKUP($A192,'[1]Exposure Characteristics'!$A$2:$BG$19217,8,FALSE)</f>
        <v>Mesa</v>
      </c>
      <c r="D192" t="str">
        <f>VLOOKUP($A192,'[1]Exposure Characteristics'!$A$2:$BG$19217,6,FALSE)</f>
        <v>7432 E Inverness Ave</v>
      </c>
      <c r="E192" t="str">
        <f>VLOOKUP($A192,'[1]Exposure Characteristics'!$A$2:$BG$19217,13,FALSE)</f>
        <v>Owner</v>
      </c>
      <c r="F192" t="str">
        <f>VLOOKUP($A192,'[1]Exposure Characteristics'!$A$2:$BG$19217,15,FALSE)</f>
        <v>Comprehensive</v>
      </c>
      <c r="G192" t="str">
        <f>VLOOKUP($A192,'[1]Exposure Characteristics'!$A$2:$BG$19217,20,FALSE)</f>
        <v>Unknown</v>
      </c>
      <c r="H192" t="str">
        <f>VLOOKUP($A192,'[1]Exposure Characteristics'!$A$2:$BG$19217,21,FALSE)</f>
        <v>Gable</v>
      </c>
      <c r="I192" t="str">
        <f>VLOOKUP($A192,'[1]Exposure Characteristics'!$A$2:$BG$19217,23,FALSE)</f>
        <v>Severe</v>
      </c>
      <c r="J192">
        <f>VLOOKUP($A192,'[1]Exposure Characteristics'!$A$2:$BG$19217,24,FALSE)</f>
        <v>1966</v>
      </c>
      <c r="K192">
        <f>VLOOKUP($A192,'[1]Exposure Characteristics'!$A$2:$BG$19217,29,FALSE)</f>
        <v>1400</v>
      </c>
      <c r="L192">
        <f>VLOOKUP($A192,'[1]Exposure Characteristics'!$A$2:$BG$19217,34,FALSE)</f>
        <v>23367</v>
      </c>
      <c r="M192">
        <f>VLOOKUP($A192,'[1]Exposure Characteristics'!$A$2:$BG$19217,25,FALSE)</f>
        <v>139987</v>
      </c>
      <c r="N192">
        <v>0</v>
      </c>
    </row>
    <row r="193" spans="1:14" x14ac:dyDescent="0.35">
      <c r="A193">
        <v>107828620</v>
      </c>
      <c r="B193" t="str">
        <f>VLOOKUP($A193,'[1]Exposure Characteristics'!$A$2:$BG$19217,5,FALSE)</f>
        <v>AZ</v>
      </c>
      <c r="C193" t="str">
        <f>VLOOKUP($A193,'[1]Exposure Characteristics'!$A$2:$BG$19217,8,FALSE)</f>
        <v>Casa Grande</v>
      </c>
      <c r="D193" t="str">
        <f>VLOOKUP($A193,'[1]Exposure Characteristics'!$A$2:$BG$19217,6,FALSE)</f>
        <v>7575 W Battaglia Dr</v>
      </c>
      <c r="E193" t="str">
        <f>VLOOKUP($A193,'[1]Exposure Characteristics'!$A$2:$BG$19217,13,FALSE)</f>
        <v>Owner</v>
      </c>
      <c r="F193" t="str">
        <f>VLOOKUP($A193,'[1]Exposure Characteristics'!$A$2:$BG$19217,15,FALSE)</f>
        <v>Comprehensive</v>
      </c>
      <c r="G193" t="str">
        <f>VLOOKUP($A193,'[1]Exposure Characteristics'!$A$2:$BG$19217,20,FALSE)</f>
        <v>Unknown</v>
      </c>
      <c r="H193" t="str">
        <f>VLOOKUP($A193,'[1]Exposure Characteristics'!$A$2:$BG$19217,21,FALSE)</f>
        <v>Gable</v>
      </c>
      <c r="I193" t="str">
        <f>VLOOKUP($A193,'[1]Exposure Characteristics'!$A$2:$BG$19217,23,FALSE)</f>
        <v>Fair</v>
      </c>
      <c r="J193">
        <f>VLOOKUP($A193,'[1]Exposure Characteristics'!$A$2:$BG$19217,24,FALSE)</f>
        <v>1986</v>
      </c>
      <c r="K193">
        <f>VLOOKUP($A193,'[1]Exposure Characteristics'!$A$2:$BG$19217,29,FALSE)</f>
        <v>408</v>
      </c>
      <c r="L193">
        <f>VLOOKUP($A193,'[1]Exposure Characteristics'!$A$2:$BG$19217,34,FALSE)</f>
        <v>7219</v>
      </c>
      <c r="M193">
        <f>VLOOKUP($A193,'[1]Exposure Characteristics'!$A$2:$BG$19217,25,FALSE)</f>
        <v>36069</v>
      </c>
      <c r="N193">
        <v>0</v>
      </c>
    </row>
    <row r="194" spans="1:14" x14ac:dyDescent="0.35">
      <c r="A194">
        <v>107829716</v>
      </c>
      <c r="B194" t="str">
        <f>VLOOKUP($A194,'[1]Exposure Characteristics'!$A$2:$BG$19217,5,FALSE)</f>
        <v>AZ</v>
      </c>
      <c r="C194" t="str">
        <f>VLOOKUP($A194,'[1]Exposure Characteristics'!$A$2:$BG$19217,8,FALSE)</f>
        <v>Mesa</v>
      </c>
      <c r="D194" t="str">
        <f>VLOOKUP($A194,'[1]Exposure Characteristics'!$A$2:$BG$19217,6,FALSE)</f>
        <v>7535 E Arbor Ave</v>
      </c>
      <c r="E194" t="str">
        <f>VLOOKUP($A194,'[1]Exposure Characteristics'!$A$2:$BG$19217,13,FALSE)</f>
        <v>Owner</v>
      </c>
      <c r="F194" t="str">
        <f>VLOOKUP($A194,'[1]Exposure Characteristics'!$A$2:$BG$19217,15,FALSE)</f>
        <v>Comprehensive</v>
      </c>
      <c r="G194" t="str">
        <f>VLOOKUP($A194,'[1]Exposure Characteristics'!$A$2:$BG$19217,20,FALSE)</f>
        <v>Double wide</v>
      </c>
      <c r="H194" t="str">
        <f>VLOOKUP($A194,'[1]Exposure Characteristics'!$A$2:$BG$19217,21,FALSE)</f>
        <v>Hip</v>
      </c>
      <c r="I194" t="str">
        <f>VLOOKUP($A194,'[1]Exposure Characteristics'!$A$2:$BG$19217,23,FALSE)</f>
        <v>Fair</v>
      </c>
      <c r="J194">
        <f>VLOOKUP($A194,'[1]Exposure Characteristics'!$A$2:$BG$19217,24,FALSE)</f>
        <v>1978</v>
      </c>
      <c r="K194">
        <f>VLOOKUP($A194,'[1]Exposure Characteristics'!$A$2:$BG$19217,29,FALSE)</f>
        <v>1248</v>
      </c>
      <c r="L194">
        <f>VLOOKUP($A194,'[1]Exposure Characteristics'!$A$2:$BG$19217,34,FALSE)</f>
        <v>22723</v>
      </c>
      <c r="M194">
        <f>VLOOKUP($A194,'[1]Exposure Characteristics'!$A$2:$BG$19217,25,FALSE)</f>
        <v>128574</v>
      </c>
      <c r="N194">
        <v>0</v>
      </c>
    </row>
    <row r="195" spans="1:14" x14ac:dyDescent="0.35">
      <c r="A195">
        <v>107830094</v>
      </c>
      <c r="B195" t="str">
        <f>VLOOKUP($A195,'[1]Exposure Characteristics'!$A$2:$BG$19217,5,FALSE)</f>
        <v>AZ</v>
      </c>
      <c r="C195" t="str">
        <f>VLOOKUP($A195,'[1]Exposure Characteristics'!$A$2:$BG$19217,8,FALSE)</f>
        <v>Yuma</v>
      </c>
      <c r="D195" t="str">
        <f>VLOOKUP($A195,'[1]Exposure Characteristics'!$A$2:$BG$19217,6,FALSE)</f>
        <v>10657 S Avenue 9 E</v>
      </c>
      <c r="E195" t="str">
        <f>VLOOKUP($A195,'[1]Exposure Characteristics'!$A$2:$BG$19217,13,FALSE)</f>
        <v>Seasonal</v>
      </c>
      <c r="F195" t="str">
        <f>VLOOKUP($A195,'[1]Exposure Characteristics'!$A$2:$BG$19217,15,FALSE)</f>
        <v>Comprehensive</v>
      </c>
      <c r="G195" t="str">
        <f>VLOOKUP($A195,'[1]Exposure Characteristics'!$A$2:$BG$19217,20,FALSE)</f>
        <v>Unknown</v>
      </c>
      <c r="H195" t="str">
        <f>VLOOKUP($A195,'[1]Exposure Characteristics'!$A$2:$BG$19217,21,FALSE)</f>
        <v>Gable</v>
      </c>
      <c r="I195" t="str">
        <f>VLOOKUP($A195,'[1]Exposure Characteristics'!$A$2:$BG$19217,23,FALSE)</f>
        <v>Fair</v>
      </c>
      <c r="J195">
        <f>VLOOKUP($A195,'[1]Exposure Characteristics'!$A$2:$BG$19217,24,FALSE)</f>
        <v>2011</v>
      </c>
      <c r="K195">
        <f>VLOOKUP($A195,'[1]Exposure Characteristics'!$A$2:$BG$19217,29,FALSE)</f>
        <v>480</v>
      </c>
      <c r="L195">
        <f>VLOOKUP($A195,'[1]Exposure Characteristics'!$A$2:$BG$19217,34,FALSE)</f>
        <v>20727</v>
      </c>
      <c r="M195">
        <f>VLOOKUP($A195,'[1]Exposure Characteristics'!$A$2:$BG$19217,25,FALSE)</f>
        <v>41951</v>
      </c>
      <c r="N195">
        <v>0</v>
      </c>
    </row>
    <row r="196" spans="1:14" x14ac:dyDescent="0.35">
      <c r="A196">
        <v>107875644</v>
      </c>
      <c r="B196" t="str">
        <f>VLOOKUP($A196,'[1]Exposure Characteristics'!$A$2:$BG$19217,5,FALSE)</f>
        <v>TN</v>
      </c>
      <c r="C196" t="str">
        <f>VLOOKUP($A196,'[1]Exposure Characteristics'!$A$2:$BG$19217,8,FALSE)</f>
        <v>Indian Mound</v>
      </c>
      <c r="D196" t="str">
        <f>VLOOKUP($A196,'[1]Exposure Characteristics'!$A$2:$BG$19217,6,FALSE)</f>
        <v>1301 Highway 46</v>
      </c>
      <c r="E196" t="str">
        <f>VLOOKUP($A196,'[1]Exposure Characteristics'!$A$2:$BG$19217,13,FALSE)</f>
        <v>Owner</v>
      </c>
      <c r="F196" t="str">
        <f>VLOOKUP($A196,'[1]Exposure Characteristics'!$A$2:$BG$19217,15,FALSE)</f>
        <v>Comprehensive</v>
      </c>
      <c r="G196" t="str">
        <f>VLOOKUP($A196,'[1]Exposure Characteristics'!$A$2:$BG$19217,20,FALSE)</f>
        <v>Double wide</v>
      </c>
      <c r="H196" t="str">
        <f>VLOOKUP($A196,'[1]Exposure Characteristics'!$A$2:$BG$19217,21,FALSE)</f>
        <v>Gable</v>
      </c>
      <c r="I196" t="str">
        <f>VLOOKUP($A196,'[1]Exposure Characteristics'!$A$2:$BG$19217,23,FALSE)</f>
        <v>Unknown</v>
      </c>
      <c r="J196">
        <f>VLOOKUP($A196,'[1]Exposure Characteristics'!$A$2:$BG$19217,24,FALSE)</f>
        <v>2007</v>
      </c>
      <c r="K196">
        <f>VLOOKUP($A196,'[1]Exposure Characteristics'!$A$2:$BG$19217,29,FALSE)</f>
        <v>1944</v>
      </c>
      <c r="L196">
        <f>VLOOKUP($A196,'[1]Exposure Characteristics'!$A$2:$BG$19217,34,FALSE)</f>
        <v>79427</v>
      </c>
      <c r="M196">
        <f>VLOOKUP($A196,'[1]Exposure Characteristics'!$A$2:$BG$19217,25,FALSE)</f>
        <v>202981</v>
      </c>
      <c r="N196">
        <v>0</v>
      </c>
    </row>
    <row r="197" spans="1:14" x14ac:dyDescent="0.35">
      <c r="A197">
        <v>107961300</v>
      </c>
      <c r="B197" t="str">
        <f>VLOOKUP($A197,'[1]Exposure Characteristics'!$A$2:$BG$19217,5,FALSE)</f>
        <v>AZ</v>
      </c>
      <c r="C197" t="str">
        <f>VLOOKUP($A197,'[1]Exposure Characteristics'!$A$2:$BG$19217,8,FALSE)</f>
        <v>Tucson</v>
      </c>
      <c r="D197" t="str">
        <f>VLOOKUP($A197,'[1]Exposure Characteristics'!$A$2:$BG$19217,6,FALSE)</f>
        <v>1007 W Prince Rd Unit 65</v>
      </c>
      <c r="E197" t="str">
        <f>VLOOKUP($A197,'[1]Exposure Characteristics'!$A$2:$BG$19217,13,FALSE)</f>
        <v>Owner</v>
      </c>
      <c r="F197" t="str">
        <f>VLOOKUP($A197,'[1]Exposure Characteristics'!$A$2:$BG$19217,15,FALSE)</f>
        <v>Comprehensive</v>
      </c>
      <c r="G197" t="str">
        <f>VLOOKUP($A197,'[1]Exposure Characteristics'!$A$2:$BG$19217,20,FALSE)</f>
        <v>Double wide</v>
      </c>
      <c r="H197" t="str">
        <f>VLOOKUP($A197,'[1]Exposure Characteristics'!$A$2:$BG$19217,21,FALSE)</f>
        <v>Gable</v>
      </c>
      <c r="I197" t="str">
        <f>VLOOKUP($A197,'[1]Exposure Characteristics'!$A$2:$BG$19217,23,FALSE)</f>
        <v>Fair</v>
      </c>
      <c r="J197">
        <f>VLOOKUP($A197,'[1]Exposure Characteristics'!$A$2:$BG$19217,24,FALSE)</f>
        <v>1986</v>
      </c>
      <c r="K197">
        <f>VLOOKUP($A197,'[1]Exposure Characteristics'!$A$2:$BG$19217,29,FALSE)</f>
        <v>1232</v>
      </c>
      <c r="L197">
        <f>VLOOKUP($A197,'[1]Exposure Characteristics'!$A$2:$BG$19217,34,FALSE)</f>
        <v>21185</v>
      </c>
      <c r="M197">
        <f>VLOOKUP($A197,'[1]Exposure Characteristics'!$A$2:$BG$19217,25,FALSE)</f>
        <v>108800</v>
      </c>
      <c r="N197">
        <v>0</v>
      </c>
    </row>
    <row r="198" spans="1:14" x14ac:dyDescent="0.35">
      <c r="A198">
        <v>107961598</v>
      </c>
      <c r="B198" t="str">
        <f>VLOOKUP($A198,'[1]Exposure Characteristics'!$A$2:$BG$19217,5,FALSE)</f>
        <v>TN</v>
      </c>
      <c r="C198" t="str">
        <f>VLOOKUP($A198,'[1]Exposure Characteristics'!$A$2:$BG$19217,8,FALSE)</f>
        <v>Vonore</v>
      </c>
      <c r="D198" t="str">
        <f>VLOOKUP($A198,'[1]Exposure Characteristics'!$A$2:$BG$19217,6,FALSE)</f>
        <v>137 Ellis St</v>
      </c>
      <c r="E198" t="str">
        <f>VLOOKUP($A198,'[1]Exposure Characteristics'!$A$2:$BG$19217,13,FALSE)</f>
        <v>Owner</v>
      </c>
      <c r="F198" t="str">
        <f>VLOOKUP($A198,'[1]Exposure Characteristics'!$A$2:$BG$19217,15,FALSE)</f>
        <v>Comprehensive</v>
      </c>
      <c r="G198" t="str">
        <f>VLOOKUP($A198,'[1]Exposure Characteristics'!$A$2:$BG$19217,20,FALSE)</f>
        <v>Single wide</v>
      </c>
      <c r="H198" t="str">
        <f>VLOOKUP($A198,'[1]Exposure Characteristics'!$A$2:$BG$19217,21,FALSE)</f>
        <v>Gable</v>
      </c>
      <c r="I198" t="str">
        <f>VLOOKUP($A198,'[1]Exposure Characteristics'!$A$2:$BG$19217,23,FALSE)</f>
        <v>Unknown</v>
      </c>
      <c r="J198">
        <f>VLOOKUP($A198,'[1]Exposure Characteristics'!$A$2:$BG$19217,24,FALSE)</f>
        <v>2023</v>
      </c>
      <c r="K198">
        <f>VLOOKUP($A198,'[1]Exposure Characteristics'!$A$2:$BG$19217,29,FALSE)</f>
        <v>1130</v>
      </c>
      <c r="L198">
        <f>VLOOKUP($A198,'[1]Exposure Characteristics'!$A$2:$BG$19217,34,FALSE)</f>
        <v>78470</v>
      </c>
      <c r="M198">
        <f>VLOOKUP($A198,'[1]Exposure Characteristics'!$A$2:$BG$19217,25,FALSE)</f>
        <v>130617</v>
      </c>
      <c r="N198">
        <v>0</v>
      </c>
    </row>
    <row r="199" spans="1:14" x14ac:dyDescent="0.35">
      <c r="A199">
        <v>107977792</v>
      </c>
      <c r="B199" t="str">
        <f>VLOOKUP($A199,'[1]Exposure Characteristics'!$A$2:$BG$19217,5,FALSE)</f>
        <v>AZ</v>
      </c>
      <c r="C199" t="str">
        <f>VLOOKUP($A199,'[1]Exposure Characteristics'!$A$2:$BG$19217,8,FALSE)</f>
        <v>Mesa</v>
      </c>
      <c r="D199" t="str">
        <f>VLOOKUP($A199,'[1]Exposure Characteristics'!$A$2:$BG$19217,6,FALSE)</f>
        <v>1452 S Ellsworth Rd</v>
      </c>
      <c r="E199" t="str">
        <f>VLOOKUP($A199,'[1]Exposure Characteristics'!$A$2:$BG$19217,13,FALSE)</f>
        <v>Seasonal</v>
      </c>
      <c r="F199" t="str">
        <f>VLOOKUP($A199,'[1]Exposure Characteristics'!$A$2:$BG$19217,15,FALSE)</f>
        <v>Comprehensive</v>
      </c>
      <c r="G199" t="str">
        <f>VLOOKUP($A199,'[1]Exposure Characteristics'!$A$2:$BG$19217,20,FALSE)</f>
        <v>Park Model</v>
      </c>
      <c r="H199" t="str">
        <f>VLOOKUP($A199,'[1]Exposure Characteristics'!$A$2:$BG$19217,21,FALSE)</f>
        <v>Flat</v>
      </c>
      <c r="I199" t="str">
        <f>VLOOKUP($A199,'[1]Exposure Characteristics'!$A$2:$BG$19217,23,FALSE)</f>
        <v>Unknown</v>
      </c>
      <c r="J199">
        <f>VLOOKUP($A199,'[1]Exposure Characteristics'!$A$2:$BG$19217,24,FALSE)</f>
        <v>1988</v>
      </c>
      <c r="K199">
        <f>VLOOKUP($A199,'[1]Exposure Characteristics'!$A$2:$BG$19217,29,FALSE)</f>
        <v>576</v>
      </c>
      <c r="L199">
        <f>VLOOKUP($A199,'[1]Exposure Characteristics'!$A$2:$BG$19217,34,FALSE)</f>
        <v>12917</v>
      </c>
      <c r="M199">
        <f>VLOOKUP($A199,'[1]Exposure Characteristics'!$A$2:$BG$19217,25,FALSE)</f>
        <v>98584</v>
      </c>
      <c r="N199">
        <v>0</v>
      </c>
    </row>
    <row r="200" spans="1:14" x14ac:dyDescent="0.35">
      <c r="A200">
        <v>107980286</v>
      </c>
      <c r="B200" t="str">
        <f>VLOOKUP($A200,'[1]Exposure Characteristics'!$A$2:$BG$19217,5,FALSE)</f>
        <v>TN</v>
      </c>
      <c r="C200" t="str">
        <f>VLOOKUP($A200,'[1]Exposure Characteristics'!$A$2:$BG$19217,8,FALSE)</f>
        <v>Rutherford</v>
      </c>
      <c r="D200" t="str">
        <f>VLOOKUP($A200,'[1]Exposure Characteristics'!$A$2:$BG$19217,6,FALSE)</f>
        <v>137 Bradford Hwy</v>
      </c>
      <c r="E200" t="str">
        <f>VLOOKUP($A200,'[1]Exposure Characteristics'!$A$2:$BG$19217,13,FALSE)</f>
        <v>Owner</v>
      </c>
      <c r="F200" t="str">
        <f>VLOOKUP($A200,'[1]Exposure Characteristics'!$A$2:$BG$19217,15,FALSE)</f>
        <v>Comprehensive</v>
      </c>
      <c r="G200" t="str">
        <f>VLOOKUP($A200,'[1]Exposure Characteristics'!$A$2:$BG$19217,20,FALSE)</f>
        <v>Double wide</v>
      </c>
      <c r="H200" t="str">
        <f>VLOOKUP($A200,'[1]Exposure Characteristics'!$A$2:$BG$19217,21,FALSE)</f>
        <v>Gable</v>
      </c>
      <c r="I200" t="str">
        <f>VLOOKUP($A200,'[1]Exposure Characteristics'!$A$2:$BG$19217,23,FALSE)</f>
        <v>Unknown</v>
      </c>
      <c r="J200">
        <f>VLOOKUP($A200,'[1]Exposure Characteristics'!$A$2:$BG$19217,24,FALSE)</f>
        <v>2019</v>
      </c>
      <c r="K200">
        <f>VLOOKUP($A200,'[1]Exposure Characteristics'!$A$2:$BG$19217,29,FALSE)</f>
        <v>1568</v>
      </c>
      <c r="L200">
        <f>VLOOKUP($A200,'[1]Exposure Characteristics'!$A$2:$BG$19217,34,FALSE)</f>
        <v>100448</v>
      </c>
      <c r="M200">
        <f>VLOOKUP($A200,'[1]Exposure Characteristics'!$A$2:$BG$19217,25,FALSE)</f>
        <v>163872</v>
      </c>
      <c r="N200">
        <v>0</v>
      </c>
    </row>
    <row r="201" spans="1:14" x14ac:dyDescent="0.35">
      <c r="A201">
        <v>107987012</v>
      </c>
      <c r="B201" t="str">
        <f>VLOOKUP($A201,'[1]Exposure Characteristics'!$A$2:$BG$19217,5,FALSE)</f>
        <v>TX</v>
      </c>
      <c r="C201" t="str">
        <f>VLOOKUP($A201,'[1]Exposure Characteristics'!$A$2:$BG$19217,8,FALSE)</f>
        <v>Houston</v>
      </c>
      <c r="D201" t="str">
        <f>VLOOKUP($A201,'[1]Exposure Characteristics'!$A$2:$BG$19217,6,FALSE)</f>
        <v>10011 Cossey Rd</v>
      </c>
      <c r="E201" t="str">
        <f>VLOOKUP($A201,'[1]Exposure Characteristics'!$A$2:$BG$19217,13,FALSE)</f>
        <v>Owner</v>
      </c>
      <c r="F201" t="str">
        <f>VLOOKUP($A201,'[1]Exposure Characteristics'!$A$2:$BG$19217,15,FALSE)</f>
        <v>Comprehensive</v>
      </c>
      <c r="G201" t="str">
        <f>VLOOKUP($A201,'[1]Exposure Characteristics'!$A$2:$BG$19217,20,FALSE)</f>
        <v>Single wide</v>
      </c>
      <c r="H201" t="str">
        <f>VLOOKUP($A201,'[1]Exposure Characteristics'!$A$2:$BG$19217,21,FALSE)</f>
        <v>Gable</v>
      </c>
      <c r="I201" t="str">
        <f>VLOOKUP($A201,'[1]Exposure Characteristics'!$A$2:$BG$19217,23,FALSE)</f>
        <v>Fair</v>
      </c>
      <c r="J201">
        <f>VLOOKUP($A201,'[1]Exposure Characteristics'!$A$2:$BG$19217,24,FALSE)</f>
        <v>2023</v>
      </c>
      <c r="K201">
        <f>VLOOKUP($A201,'[1]Exposure Characteristics'!$A$2:$BG$19217,29,FALSE)</f>
        <v>850</v>
      </c>
      <c r="L201">
        <f>VLOOKUP($A201,'[1]Exposure Characteristics'!$A$2:$BG$19217,34,FALSE)</f>
        <v>48641</v>
      </c>
      <c r="M201">
        <f>VLOOKUP($A201,'[1]Exposure Characteristics'!$A$2:$BG$19217,25,FALSE)</f>
        <v>71382</v>
      </c>
      <c r="N201">
        <v>0</v>
      </c>
    </row>
    <row r="202" spans="1:14" x14ac:dyDescent="0.35">
      <c r="A202">
        <v>108016468</v>
      </c>
      <c r="B202" t="str">
        <f>VLOOKUP($A202,'[1]Exposure Characteristics'!$A$2:$BG$19217,5,FALSE)</f>
        <v>AZ</v>
      </c>
      <c r="C202" t="str">
        <f>VLOOKUP($A202,'[1]Exposure Characteristics'!$A$2:$BG$19217,8,FALSE)</f>
        <v>Tucson</v>
      </c>
      <c r="D202" t="str">
        <f>VLOOKUP($A202,'[1]Exposure Characteristics'!$A$2:$BG$19217,6,FALSE)</f>
        <v>4439 N Old Romero Rd Lot 18</v>
      </c>
      <c r="E202" t="str">
        <f>VLOOKUP($A202,'[1]Exposure Characteristics'!$A$2:$BG$19217,13,FALSE)</f>
        <v>Owner</v>
      </c>
      <c r="F202" t="str">
        <f>VLOOKUP($A202,'[1]Exposure Characteristics'!$A$2:$BG$19217,15,FALSE)</f>
        <v>Comprehensive</v>
      </c>
      <c r="G202" t="str">
        <f>VLOOKUP($A202,'[1]Exposure Characteristics'!$A$2:$BG$19217,20,FALSE)</f>
        <v>Single wide</v>
      </c>
      <c r="H202" t="str">
        <f>VLOOKUP($A202,'[1]Exposure Characteristics'!$A$2:$BG$19217,21,FALSE)</f>
        <v>Gable</v>
      </c>
      <c r="I202" t="str">
        <f>VLOOKUP($A202,'[1]Exposure Characteristics'!$A$2:$BG$19217,23,FALSE)</f>
        <v>Fair</v>
      </c>
      <c r="J202">
        <f>VLOOKUP($A202,'[1]Exposure Characteristics'!$A$2:$BG$19217,24,FALSE)</f>
        <v>1995</v>
      </c>
      <c r="K202">
        <f>VLOOKUP($A202,'[1]Exposure Characteristics'!$A$2:$BG$19217,29,FALSE)</f>
        <v>790</v>
      </c>
      <c r="L202">
        <f>VLOOKUP($A202,'[1]Exposure Characteristics'!$A$2:$BG$19217,34,FALSE)</f>
        <v>13105</v>
      </c>
      <c r="M202">
        <f>VLOOKUP($A202,'[1]Exposure Characteristics'!$A$2:$BG$19217,25,FALSE)</f>
        <v>68566</v>
      </c>
      <c r="N202">
        <v>1</v>
      </c>
    </row>
    <row r="203" spans="1:14" x14ac:dyDescent="0.35">
      <c r="A203">
        <v>108016656</v>
      </c>
      <c r="B203" t="str">
        <f>VLOOKUP($A203,'[1]Exposure Characteristics'!$A$2:$BG$19217,5,FALSE)</f>
        <v>TN</v>
      </c>
      <c r="C203" t="str">
        <f>VLOOKUP($A203,'[1]Exposure Characteristics'!$A$2:$BG$19217,8,FALSE)</f>
        <v>Holladay</v>
      </c>
      <c r="D203" t="str">
        <f>VLOOKUP($A203,'[1]Exposure Characteristics'!$A$2:$BG$19217,6,FALSE)</f>
        <v>30 Derryberry Rd</v>
      </c>
      <c r="E203" t="str">
        <f>VLOOKUP($A203,'[1]Exposure Characteristics'!$A$2:$BG$19217,13,FALSE)</f>
        <v>Owner</v>
      </c>
      <c r="F203" t="str">
        <f>VLOOKUP($A203,'[1]Exposure Characteristics'!$A$2:$BG$19217,15,FALSE)</f>
        <v>Comprehensive</v>
      </c>
      <c r="G203" t="str">
        <f>VLOOKUP($A203,'[1]Exposure Characteristics'!$A$2:$BG$19217,20,FALSE)</f>
        <v>Double wide</v>
      </c>
      <c r="H203" t="str">
        <f>VLOOKUP($A203,'[1]Exposure Characteristics'!$A$2:$BG$19217,21,FALSE)</f>
        <v>Gable</v>
      </c>
      <c r="I203" t="str">
        <f>VLOOKUP($A203,'[1]Exposure Characteristics'!$A$2:$BG$19217,23,FALSE)</f>
        <v>Unknown</v>
      </c>
      <c r="J203">
        <f>VLOOKUP($A203,'[1]Exposure Characteristics'!$A$2:$BG$19217,24,FALSE)</f>
        <v>1995</v>
      </c>
      <c r="K203">
        <f>VLOOKUP($A203,'[1]Exposure Characteristics'!$A$2:$BG$19217,29,FALSE)</f>
        <v>2093</v>
      </c>
      <c r="L203">
        <f>VLOOKUP($A203,'[1]Exposure Characteristics'!$A$2:$BG$19217,34,FALSE)</f>
        <v>28980</v>
      </c>
      <c r="M203">
        <f>VLOOKUP($A203,'[1]Exposure Characteristics'!$A$2:$BG$19217,25,FALSE)</f>
        <v>170638</v>
      </c>
      <c r="N203">
        <v>0</v>
      </c>
    </row>
    <row r="204" spans="1:14" x14ac:dyDescent="0.35">
      <c r="A204">
        <v>108017306</v>
      </c>
      <c r="B204" t="str">
        <f>VLOOKUP($A204,'[1]Exposure Characteristics'!$A$2:$BG$19217,5,FALSE)</f>
        <v>AZ</v>
      </c>
      <c r="C204" t="str">
        <f>VLOOKUP($A204,'[1]Exposure Characteristics'!$A$2:$BG$19217,8,FALSE)</f>
        <v>Mesa</v>
      </c>
      <c r="D204" t="str">
        <f>VLOOKUP($A204,'[1]Exposure Characteristics'!$A$2:$BG$19217,6,FALSE)</f>
        <v>4860 E Main St Lot C51</v>
      </c>
      <c r="E204" t="str">
        <f>VLOOKUP($A204,'[1]Exposure Characteristics'!$A$2:$BG$19217,13,FALSE)</f>
        <v>Seasonal</v>
      </c>
      <c r="F204" t="str">
        <f>VLOOKUP($A204,'[1]Exposure Characteristics'!$A$2:$BG$19217,15,FALSE)</f>
        <v>Comprehensive</v>
      </c>
      <c r="G204" t="str">
        <f>VLOOKUP($A204,'[1]Exposure Characteristics'!$A$2:$BG$19217,20,FALSE)</f>
        <v>Single wide</v>
      </c>
      <c r="H204" t="str">
        <f>VLOOKUP($A204,'[1]Exposure Characteristics'!$A$2:$BG$19217,21,FALSE)</f>
        <v>Flat</v>
      </c>
      <c r="I204" t="str">
        <f>VLOOKUP($A204,'[1]Exposure Characteristics'!$A$2:$BG$19217,23,FALSE)</f>
        <v>Unknown</v>
      </c>
      <c r="J204">
        <f>VLOOKUP($A204,'[1]Exposure Characteristics'!$A$2:$BG$19217,24,FALSE)</f>
        <v>1988</v>
      </c>
      <c r="K204">
        <f>VLOOKUP($A204,'[1]Exposure Characteristics'!$A$2:$BG$19217,29,FALSE)</f>
        <v>480</v>
      </c>
      <c r="L204">
        <f>VLOOKUP($A204,'[1]Exposure Characteristics'!$A$2:$BG$19217,34,FALSE)</f>
        <v>8200</v>
      </c>
      <c r="M204">
        <f>VLOOKUP($A204,'[1]Exposure Characteristics'!$A$2:$BG$19217,25,FALSE)</f>
        <v>41927</v>
      </c>
      <c r="N204">
        <v>0</v>
      </c>
    </row>
    <row r="205" spans="1:14" x14ac:dyDescent="0.35">
      <c r="A205">
        <v>108019780</v>
      </c>
      <c r="B205" t="str">
        <f>VLOOKUP($A205,'[1]Exposure Characteristics'!$A$2:$BG$19217,5,FALSE)</f>
        <v>AZ</v>
      </c>
      <c r="C205" t="str">
        <f>VLOOKUP($A205,'[1]Exposure Characteristics'!$A$2:$BG$19217,8,FALSE)</f>
        <v>Williams</v>
      </c>
      <c r="D205" t="str">
        <f>VLOOKUP($A205,'[1]Exposure Characteristics'!$A$2:$BG$19217,6,FALSE)</f>
        <v>3695 N Mark Pl</v>
      </c>
      <c r="E205" t="str">
        <f>VLOOKUP($A205,'[1]Exposure Characteristics'!$A$2:$BG$19217,13,FALSE)</f>
        <v>Rental</v>
      </c>
      <c r="F205" t="str">
        <f>VLOOKUP($A205,'[1]Exposure Characteristics'!$A$2:$BG$19217,15,FALSE)</f>
        <v>Comprehensive</v>
      </c>
      <c r="G205" t="str">
        <f>VLOOKUP($A205,'[1]Exposure Characteristics'!$A$2:$BG$19217,20,FALSE)</f>
        <v>Park Model</v>
      </c>
      <c r="H205" t="str">
        <f>VLOOKUP($A205,'[1]Exposure Characteristics'!$A$2:$BG$19217,21,FALSE)</f>
        <v>Gable</v>
      </c>
      <c r="I205" t="str">
        <f>VLOOKUP($A205,'[1]Exposure Characteristics'!$A$2:$BG$19217,23,FALSE)</f>
        <v>Unknown</v>
      </c>
      <c r="J205">
        <f>VLOOKUP($A205,'[1]Exposure Characteristics'!$A$2:$BG$19217,24,FALSE)</f>
        <v>2021</v>
      </c>
      <c r="K205">
        <f>VLOOKUP($A205,'[1]Exposure Characteristics'!$A$2:$BG$19217,29,FALSE)</f>
        <v>396</v>
      </c>
      <c r="L205">
        <f>VLOOKUP($A205,'[1]Exposure Characteristics'!$A$2:$BG$19217,34,FALSE)</f>
        <v>33014</v>
      </c>
      <c r="M205">
        <f>VLOOKUP($A205,'[1]Exposure Characteristics'!$A$2:$BG$19217,25,FALSE)</f>
        <v>68619</v>
      </c>
      <c r="N205">
        <v>0</v>
      </c>
    </row>
    <row r="206" spans="1:14" x14ac:dyDescent="0.35">
      <c r="A206">
        <v>108023766</v>
      </c>
      <c r="B206" t="str">
        <f>VLOOKUP($A206,'[1]Exposure Characteristics'!$A$2:$BG$19217,5,FALSE)</f>
        <v>KS</v>
      </c>
      <c r="C206" t="str">
        <f>VLOOKUP($A206,'[1]Exposure Characteristics'!$A$2:$BG$19217,8,FALSE)</f>
        <v>Wichita</v>
      </c>
      <c r="D206" t="str">
        <f>VLOOKUP($A206,'[1]Exposure Characteristics'!$A$2:$BG$19217,6,FALSE)</f>
        <v>5418 S Glenn St</v>
      </c>
      <c r="E206" t="str">
        <f>VLOOKUP($A206,'[1]Exposure Characteristics'!$A$2:$BG$19217,13,FALSE)</f>
        <v>Owner</v>
      </c>
      <c r="F206" t="str">
        <f>VLOOKUP($A206,'[1]Exposure Characteristics'!$A$2:$BG$19217,15,FALSE)</f>
        <v>Comprehensive</v>
      </c>
      <c r="G206" t="str">
        <f>VLOOKUP($A206,'[1]Exposure Characteristics'!$A$2:$BG$19217,20,FALSE)</f>
        <v>Double wide</v>
      </c>
      <c r="H206" t="str">
        <f>VLOOKUP($A206,'[1]Exposure Characteristics'!$A$2:$BG$19217,21,FALSE)</f>
        <v>Gable</v>
      </c>
      <c r="I206" t="str">
        <f>VLOOKUP($A206,'[1]Exposure Characteristics'!$A$2:$BG$19217,23,FALSE)</f>
        <v>Excellent</v>
      </c>
      <c r="J206">
        <f>VLOOKUP($A206,'[1]Exposure Characteristics'!$A$2:$BG$19217,24,FALSE)</f>
        <v>1997</v>
      </c>
      <c r="K206">
        <f>VLOOKUP($A206,'[1]Exposure Characteristics'!$A$2:$BG$19217,29,FALSE)</f>
        <v>1700</v>
      </c>
      <c r="L206">
        <f>VLOOKUP($A206,'[1]Exposure Characteristics'!$A$2:$BG$19217,34,FALSE)</f>
        <v>37274</v>
      </c>
      <c r="M206">
        <f>VLOOKUP($A206,'[1]Exposure Characteristics'!$A$2:$BG$19217,25,FALSE)</f>
        <v>178261</v>
      </c>
      <c r="N206">
        <v>0</v>
      </c>
    </row>
    <row r="207" spans="1:14" x14ac:dyDescent="0.35">
      <c r="A207">
        <v>108027782</v>
      </c>
      <c r="B207" t="str">
        <f>VLOOKUP($A207,'[1]Exposure Characteristics'!$A$2:$BG$19217,5,FALSE)</f>
        <v>MI</v>
      </c>
      <c r="C207" t="str">
        <f>VLOOKUP($A207,'[1]Exposure Characteristics'!$A$2:$BG$19217,8,FALSE)</f>
        <v>Big Rapids</v>
      </c>
      <c r="D207" t="str">
        <f>VLOOKUP($A207,'[1]Exposure Characteristics'!$A$2:$BG$19217,6,FALSE)</f>
        <v>20427 Hayes Rd</v>
      </c>
      <c r="E207" t="str">
        <f>VLOOKUP($A207,'[1]Exposure Characteristics'!$A$2:$BG$19217,13,FALSE)</f>
        <v>Owner</v>
      </c>
      <c r="F207" t="str">
        <f>VLOOKUP($A207,'[1]Exposure Characteristics'!$A$2:$BG$19217,15,FALSE)</f>
        <v>Comprehensive</v>
      </c>
      <c r="G207" t="str">
        <f>VLOOKUP($A207,'[1]Exposure Characteristics'!$A$2:$BG$19217,20,FALSE)</f>
        <v>Single wide</v>
      </c>
      <c r="H207" t="str">
        <f>VLOOKUP($A207,'[1]Exposure Characteristics'!$A$2:$BG$19217,21,FALSE)</f>
        <v>Gable</v>
      </c>
      <c r="I207" t="str">
        <f>VLOOKUP($A207,'[1]Exposure Characteristics'!$A$2:$BG$19217,23,FALSE)</f>
        <v>Unknown</v>
      </c>
      <c r="J207">
        <f>VLOOKUP($A207,'[1]Exposure Characteristics'!$A$2:$BG$19217,24,FALSE)</f>
        <v>1987</v>
      </c>
      <c r="K207">
        <f>VLOOKUP($A207,'[1]Exposure Characteristics'!$A$2:$BG$19217,29,FALSE)</f>
        <v>980</v>
      </c>
      <c r="L207">
        <f>VLOOKUP($A207,'[1]Exposure Characteristics'!$A$2:$BG$19217,34,FALSE)</f>
        <v>15662</v>
      </c>
      <c r="M207">
        <f>VLOOKUP($A207,'[1]Exposure Characteristics'!$A$2:$BG$19217,25,FALSE)</f>
        <v>84063</v>
      </c>
      <c r="N207">
        <v>0</v>
      </c>
    </row>
    <row r="208" spans="1:14" x14ac:dyDescent="0.35">
      <c r="A208">
        <v>108031320</v>
      </c>
      <c r="B208" t="str">
        <f>VLOOKUP($A208,'[1]Exposure Characteristics'!$A$2:$BG$19217,5,FALSE)</f>
        <v>TN</v>
      </c>
      <c r="C208" t="str">
        <f>VLOOKUP($A208,'[1]Exposure Characteristics'!$A$2:$BG$19217,8,FALSE)</f>
        <v>Holladay</v>
      </c>
      <c r="D208" t="str">
        <f>VLOOKUP($A208,'[1]Exposure Characteristics'!$A$2:$BG$19217,6,FALSE)</f>
        <v>30 Derryberry Rd</v>
      </c>
      <c r="E208" t="str">
        <f>VLOOKUP($A208,'[1]Exposure Characteristics'!$A$2:$BG$19217,13,FALSE)</f>
        <v>Owner</v>
      </c>
      <c r="F208" t="str">
        <f>VLOOKUP($A208,'[1]Exposure Characteristics'!$A$2:$BG$19217,15,FALSE)</f>
        <v>Comprehensive</v>
      </c>
      <c r="G208" t="str">
        <f>VLOOKUP($A208,'[1]Exposure Characteristics'!$A$2:$BG$19217,20,FALSE)</f>
        <v>Double wide</v>
      </c>
      <c r="H208" t="str">
        <f>VLOOKUP($A208,'[1]Exposure Characteristics'!$A$2:$BG$19217,21,FALSE)</f>
        <v>Gable</v>
      </c>
      <c r="I208" t="str">
        <f>VLOOKUP($A208,'[1]Exposure Characteristics'!$A$2:$BG$19217,23,FALSE)</f>
        <v>Unknown</v>
      </c>
      <c r="J208">
        <f>VLOOKUP($A208,'[1]Exposure Characteristics'!$A$2:$BG$19217,24,FALSE)</f>
        <v>1995</v>
      </c>
      <c r="K208">
        <f>VLOOKUP($A208,'[1]Exposure Characteristics'!$A$2:$BG$19217,29,FALSE)</f>
        <v>2093</v>
      </c>
      <c r="L208">
        <f>VLOOKUP($A208,'[1]Exposure Characteristics'!$A$2:$BG$19217,34,FALSE)</f>
        <v>28980</v>
      </c>
      <c r="M208">
        <f>VLOOKUP($A208,'[1]Exposure Characteristics'!$A$2:$BG$19217,25,FALSE)</f>
        <v>170638</v>
      </c>
      <c r="N208">
        <v>0</v>
      </c>
    </row>
    <row r="209" spans="1:14" x14ac:dyDescent="0.35">
      <c r="A209">
        <v>108097060</v>
      </c>
      <c r="B209" t="str">
        <f>VLOOKUP($A209,'[1]Exposure Characteristics'!$A$2:$BG$19217,5,FALSE)</f>
        <v>AZ</v>
      </c>
      <c r="C209" t="str">
        <f>VLOOKUP($A209,'[1]Exposure Characteristics'!$A$2:$BG$19217,8,FALSE)</f>
        <v>Mesa</v>
      </c>
      <c r="D209" t="str">
        <f>VLOOKUP($A209,'[1]Exposure Characteristics'!$A$2:$BG$19217,6,FALSE)</f>
        <v>150 S Windsor Lot G110</v>
      </c>
      <c r="E209" t="str">
        <f>VLOOKUP($A209,'[1]Exposure Characteristics'!$A$2:$BG$19217,13,FALSE)</f>
        <v>Seasonal</v>
      </c>
      <c r="F209" t="str">
        <f>VLOOKUP($A209,'[1]Exposure Characteristics'!$A$2:$BG$19217,15,FALSE)</f>
        <v>Comprehensive</v>
      </c>
      <c r="G209" t="str">
        <f>VLOOKUP($A209,'[1]Exposure Characteristics'!$A$2:$BG$19217,20,FALSE)</f>
        <v>Park Model</v>
      </c>
      <c r="H209" t="str">
        <f>VLOOKUP($A209,'[1]Exposure Characteristics'!$A$2:$BG$19217,21,FALSE)</f>
        <v>Gable</v>
      </c>
      <c r="I209" t="str">
        <f>VLOOKUP($A209,'[1]Exposure Characteristics'!$A$2:$BG$19217,23,FALSE)</f>
        <v>Fair</v>
      </c>
      <c r="J209">
        <f>VLOOKUP($A209,'[1]Exposure Characteristics'!$A$2:$BG$19217,24,FALSE)</f>
        <v>1969</v>
      </c>
      <c r="K209">
        <f>VLOOKUP($A209,'[1]Exposure Characteristics'!$A$2:$BG$19217,29,FALSE)</f>
        <v>720</v>
      </c>
      <c r="L209">
        <f>VLOOKUP($A209,'[1]Exposure Characteristics'!$A$2:$BG$19217,34,FALSE)</f>
        <v>13136</v>
      </c>
      <c r="M209">
        <f>VLOOKUP($A209,'[1]Exposure Characteristics'!$A$2:$BG$19217,25,FALSE)</f>
        <v>101196</v>
      </c>
      <c r="N209">
        <v>0</v>
      </c>
    </row>
    <row r="210" spans="1:14" x14ac:dyDescent="0.35">
      <c r="A210">
        <v>108122724</v>
      </c>
      <c r="B210" t="str">
        <f>VLOOKUP($A210,'[1]Exposure Characteristics'!$A$2:$BG$19217,5,FALSE)</f>
        <v>AZ</v>
      </c>
      <c r="C210" t="str">
        <f>VLOOKUP($A210,'[1]Exposure Characteristics'!$A$2:$BG$19217,8,FALSE)</f>
        <v>San Luis</v>
      </c>
      <c r="D210" t="str">
        <f>VLOOKUP($A210,'[1]Exposure Characteristics'!$A$2:$BG$19217,6,FALSE)</f>
        <v>345 E Rio Sonora St</v>
      </c>
      <c r="E210" t="str">
        <f>VLOOKUP($A210,'[1]Exposure Characteristics'!$A$2:$BG$19217,13,FALSE)</f>
        <v>Owner</v>
      </c>
      <c r="F210" t="str">
        <f>VLOOKUP($A210,'[1]Exposure Characteristics'!$A$2:$BG$19217,15,FALSE)</f>
        <v>Comprehensive</v>
      </c>
      <c r="G210" t="str">
        <f>VLOOKUP($A210,'[1]Exposure Characteristics'!$A$2:$BG$19217,20,FALSE)</f>
        <v>Single wide</v>
      </c>
      <c r="H210" t="str">
        <f>VLOOKUP($A210,'[1]Exposure Characteristics'!$A$2:$BG$19217,21,FALSE)</f>
        <v>Hip</v>
      </c>
      <c r="I210" t="str">
        <f>VLOOKUP($A210,'[1]Exposure Characteristics'!$A$2:$BG$19217,23,FALSE)</f>
        <v>Unknown</v>
      </c>
      <c r="J210">
        <f>VLOOKUP($A210,'[1]Exposure Characteristics'!$A$2:$BG$19217,24,FALSE)</f>
        <v>1978</v>
      </c>
      <c r="K210">
        <f>VLOOKUP($A210,'[1]Exposure Characteristics'!$A$2:$BG$19217,29,FALSE)</f>
        <v>800</v>
      </c>
      <c r="L210">
        <f>VLOOKUP($A210,'[1]Exposure Characteristics'!$A$2:$BG$19217,34,FALSE)</f>
        <v>13046</v>
      </c>
      <c r="M210">
        <f>VLOOKUP($A210,'[1]Exposure Characteristics'!$A$2:$BG$19217,25,FALSE)</f>
        <v>69105</v>
      </c>
      <c r="N210">
        <v>0</v>
      </c>
    </row>
    <row r="211" spans="1:14" x14ac:dyDescent="0.35">
      <c r="A211">
        <v>108127090</v>
      </c>
      <c r="B211" t="str">
        <f>VLOOKUP($A211,'[1]Exposure Characteristics'!$A$2:$BG$19217,5,FALSE)</f>
        <v>AZ</v>
      </c>
      <c r="C211" t="str">
        <f>VLOOKUP($A211,'[1]Exposure Characteristics'!$A$2:$BG$19217,8,FALSE)</f>
        <v>San Luis</v>
      </c>
      <c r="D211" t="str">
        <f>VLOOKUP($A211,'[1]Exposure Characteristics'!$A$2:$BG$19217,6,FALSE)</f>
        <v>345 E Rio Sonora St</v>
      </c>
      <c r="E211" t="str">
        <f>VLOOKUP($A211,'[1]Exposure Characteristics'!$A$2:$BG$19217,13,FALSE)</f>
        <v>Owner</v>
      </c>
      <c r="F211" t="str">
        <f>VLOOKUP($A211,'[1]Exposure Characteristics'!$A$2:$BG$19217,15,FALSE)</f>
        <v>Comprehensive</v>
      </c>
      <c r="G211" t="str">
        <f>VLOOKUP($A211,'[1]Exposure Characteristics'!$A$2:$BG$19217,20,FALSE)</f>
        <v>Single wide</v>
      </c>
      <c r="H211" t="str">
        <f>VLOOKUP($A211,'[1]Exposure Characteristics'!$A$2:$BG$19217,21,FALSE)</f>
        <v>Gable</v>
      </c>
      <c r="I211" t="str">
        <f>VLOOKUP($A211,'[1]Exposure Characteristics'!$A$2:$BG$19217,23,FALSE)</f>
        <v>Unknown</v>
      </c>
      <c r="J211">
        <f>VLOOKUP($A211,'[1]Exposure Characteristics'!$A$2:$BG$19217,24,FALSE)</f>
        <v>1978</v>
      </c>
      <c r="K211">
        <f>VLOOKUP($A211,'[1]Exposure Characteristics'!$A$2:$BG$19217,29,FALSE)</f>
        <v>800</v>
      </c>
      <c r="L211">
        <f>VLOOKUP($A211,'[1]Exposure Characteristics'!$A$2:$BG$19217,34,FALSE)</f>
        <v>13046</v>
      </c>
      <c r="M211">
        <f>VLOOKUP($A211,'[1]Exposure Characteristics'!$A$2:$BG$19217,25,FALSE)</f>
        <v>69105</v>
      </c>
      <c r="N211">
        <v>1</v>
      </c>
    </row>
    <row r="212" spans="1:14" x14ac:dyDescent="0.35">
      <c r="A212">
        <v>108151002</v>
      </c>
      <c r="B212" t="str">
        <f>VLOOKUP($A212,'[1]Exposure Characteristics'!$A$2:$BG$19217,5,FALSE)</f>
        <v>AZ</v>
      </c>
      <c r="C212" t="str">
        <f>VLOOKUP($A212,'[1]Exposure Characteristics'!$A$2:$BG$19217,8,FALSE)</f>
        <v>Tucson</v>
      </c>
      <c r="D212" t="str">
        <f>VLOOKUP($A212,'[1]Exposure Characteristics'!$A$2:$BG$19217,6,FALSE)</f>
        <v>12295 W Sunset Rd</v>
      </c>
      <c r="E212" t="str">
        <f>VLOOKUP($A212,'[1]Exposure Characteristics'!$A$2:$BG$19217,13,FALSE)</f>
        <v>Owner</v>
      </c>
      <c r="F212" t="str">
        <f>VLOOKUP($A212,'[1]Exposure Characteristics'!$A$2:$BG$19217,15,FALSE)</f>
        <v>Comprehensive</v>
      </c>
      <c r="G212" t="str">
        <f>VLOOKUP($A212,'[1]Exposure Characteristics'!$A$2:$BG$19217,20,FALSE)</f>
        <v>Double wide</v>
      </c>
      <c r="H212" t="str">
        <f>VLOOKUP($A212,'[1]Exposure Characteristics'!$A$2:$BG$19217,21,FALSE)</f>
        <v>Gable</v>
      </c>
      <c r="I212" t="str">
        <f>VLOOKUP($A212,'[1]Exposure Characteristics'!$A$2:$BG$19217,23,FALSE)</f>
        <v>Good</v>
      </c>
      <c r="J212">
        <f>VLOOKUP($A212,'[1]Exposure Characteristics'!$A$2:$BG$19217,24,FALSE)</f>
        <v>2003</v>
      </c>
      <c r="K212">
        <f>VLOOKUP($A212,'[1]Exposure Characteristics'!$A$2:$BG$19217,29,FALSE)</f>
        <v>3048</v>
      </c>
      <c r="L212">
        <f>VLOOKUP($A212,'[1]Exposure Characteristics'!$A$2:$BG$19217,34,FALSE)</f>
        <v>74436</v>
      </c>
      <c r="M212">
        <f>VLOOKUP($A212,'[1]Exposure Characteristics'!$A$2:$BG$19217,25,FALSE)</f>
        <v>248390</v>
      </c>
      <c r="N212">
        <v>0</v>
      </c>
    </row>
    <row r="213" spans="1:14" x14ac:dyDescent="0.35">
      <c r="A213">
        <v>108164532</v>
      </c>
      <c r="B213" t="str">
        <f>VLOOKUP($A213,'[1]Exposure Characteristics'!$A$2:$BG$19217,5,FALSE)</f>
        <v>SC</v>
      </c>
      <c r="C213" t="str">
        <f>VLOOKUP($A213,'[1]Exposure Characteristics'!$A$2:$BG$19217,8,FALSE)</f>
        <v>Myrtle Beach</v>
      </c>
      <c r="D213" t="str">
        <f>VLOOKUP($A213,'[1]Exposure Characteristics'!$A$2:$BG$19217,6,FALSE)</f>
        <v>9517 Myers Ln</v>
      </c>
      <c r="E213" t="str">
        <f>VLOOKUP($A213,'[1]Exposure Characteristics'!$A$2:$BG$19217,13,FALSE)</f>
        <v>Owner</v>
      </c>
      <c r="F213" t="str">
        <f>VLOOKUP($A213,'[1]Exposure Characteristics'!$A$2:$BG$19217,15,FALSE)</f>
        <v>Comprehensive</v>
      </c>
      <c r="G213" t="str">
        <f>VLOOKUP($A213,'[1]Exposure Characteristics'!$A$2:$BG$19217,20,FALSE)</f>
        <v>Double wide</v>
      </c>
      <c r="H213" t="str">
        <f>VLOOKUP($A213,'[1]Exposure Characteristics'!$A$2:$BG$19217,21,FALSE)</f>
        <v>Gable</v>
      </c>
      <c r="I213" t="str">
        <f>VLOOKUP($A213,'[1]Exposure Characteristics'!$A$2:$BG$19217,23,FALSE)</f>
        <v>Fair</v>
      </c>
      <c r="J213">
        <f>VLOOKUP($A213,'[1]Exposure Characteristics'!$A$2:$BG$19217,24,FALSE)</f>
        <v>1999</v>
      </c>
      <c r="K213">
        <f>VLOOKUP($A213,'[1]Exposure Characteristics'!$A$2:$BG$19217,29,FALSE)</f>
        <v>2128</v>
      </c>
      <c r="L213">
        <f>VLOOKUP($A213,'[1]Exposure Characteristics'!$A$2:$BG$19217,34,FALSE)</f>
        <v>31796</v>
      </c>
      <c r="M213">
        <f>VLOOKUP($A213,'[1]Exposure Characteristics'!$A$2:$BG$19217,25,FALSE)</f>
        <v>160530</v>
      </c>
      <c r="N213">
        <v>0</v>
      </c>
    </row>
    <row r="214" spans="1:14" x14ac:dyDescent="0.35">
      <c r="A214">
        <v>108171224</v>
      </c>
      <c r="B214" t="str">
        <f>VLOOKUP($A214,'[1]Exposure Characteristics'!$A$2:$BG$19217,5,FALSE)</f>
        <v>AZ</v>
      </c>
      <c r="C214" t="str">
        <f>VLOOKUP($A214,'[1]Exposure Characteristics'!$A$2:$BG$19217,8,FALSE)</f>
        <v>Mesa</v>
      </c>
      <c r="D214" t="str">
        <f>VLOOKUP($A214,'[1]Exposure Characteristics'!$A$2:$BG$19217,6,FALSE)</f>
        <v>9748 E Edgewood Ave</v>
      </c>
      <c r="E214" t="str">
        <f>VLOOKUP($A214,'[1]Exposure Characteristics'!$A$2:$BG$19217,13,FALSE)</f>
        <v>Rental</v>
      </c>
      <c r="F214" t="str">
        <f>VLOOKUP($A214,'[1]Exposure Characteristics'!$A$2:$BG$19217,15,FALSE)</f>
        <v>Comprehensive</v>
      </c>
      <c r="G214" t="str">
        <f>VLOOKUP($A214,'[1]Exposure Characteristics'!$A$2:$BG$19217,20,FALSE)</f>
        <v>Double wide</v>
      </c>
      <c r="H214" t="str">
        <f>VLOOKUP($A214,'[1]Exposure Characteristics'!$A$2:$BG$19217,21,FALSE)</f>
        <v>Gable</v>
      </c>
      <c r="I214" t="str">
        <f>VLOOKUP($A214,'[1]Exposure Characteristics'!$A$2:$BG$19217,23,FALSE)</f>
        <v>Good</v>
      </c>
      <c r="J214">
        <f>VLOOKUP($A214,'[1]Exposure Characteristics'!$A$2:$BG$19217,24,FALSE)</f>
        <v>1979</v>
      </c>
      <c r="K214">
        <f>VLOOKUP($A214,'[1]Exposure Characteristics'!$A$2:$BG$19217,29,FALSE)</f>
        <v>1296</v>
      </c>
      <c r="L214">
        <f>VLOOKUP($A214,'[1]Exposure Characteristics'!$A$2:$BG$19217,34,FALSE)</f>
        <v>20825</v>
      </c>
      <c r="M214">
        <f>VLOOKUP($A214,'[1]Exposure Characteristics'!$A$2:$BG$19217,25,FALSE)</f>
        <v>111458</v>
      </c>
      <c r="N214">
        <v>0</v>
      </c>
    </row>
    <row r="215" spans="1:14" x14ac:dyDescent="0.35">
      <c r="A215">
        <v>108198596</v>
      </c>
      <c r="B215" t="str">
        <f>VLOOKUP($A215,'[1]Exposure Characteristics'!$A$2:$BG$19217,5,FALSE)</f>
        <v>GA</v>
      </c>
      <c r="C215" t="str">
        <f>VLOOKUP($A215,'[1]Exposure Characteristics'!$A$2:$BG$19217,8,FALSE)</f>
        <v>Dublin</v>
      </c>
      <c r="D215" t="str">
        <f>VLOOKUP($A215,'[1]Exposure Characteristics'!$A$2:$BG$19217,6,FALSE)</f>
        <v>1325 North Franklin Street</v>
      </c>
      <c r="E215" t="str">
        <f>VLOOKUP($A215,'[1]Exposure Characteristics'!$A$2:$BG$19217,13,FALSE)</f>
        <v>Tenant</v>
      </c>
      <c r="F215" t="str">
        <f>VLOOKUP($A215,'[1]Exposure Characteristics'!$A$2:$BG$19217,15,FALSE)</f>
        <v>Special</v>
      </c>
      <c r="G215" t="str">
        <f>VLOOKUP($A215,'[1]Exposure Characteristics'!$A$2:$BG$19217,20,FALSE)</f>
        <v>Single wide</v>
      </c>
      <c r="H215" t="str">
        <f>VLOOKUP($A215,'[1]Exposure Characteristics'!$A$2:$BG$19217,21,FALSE)</f>
        <v>[NULL]</v>
      </c>
      <c r="I215" t="str">
        <f>VLOOKUP($A215,'[1]Exposure Characteristics'!$A$2:$BG$19217,23,FALSE)</f>
        <v>[NULL]</v>
      </c>
      <c r="J215" t="str">
        <f>VLOOKUP($A215,'[1]Exposure Characteristics'!$A$2:$BG$19217,24,FALSE)</f>
        <v>[NULL]</v>
      </c>
      <c r="K215" t="str">
        <f>VLOOKUP($A215,'[1]Exposure Characteristics'!$A$2:$BG$19217,29,FALSE)</f>
        <v>[NULL]</v>
      </c>
      <c r="L215" t="str">
        <f>VLOOKUP($A215,'[1]Exposure Characteristics'!$A$2:$BG$19217,34,FALSE)</f>
        <v>[NULL]</v>
      </c>
      <c r="M215" t="str">
        <f>VLOOKUP($A215,'[1]Exposure Characteristics'!$A$2:$BG$19217,25,FALSE)</f>
        <v>[NULL]</v>
      </c>
      <c r="N215">
        <v>0</v>
      </c>
    </row>
    <row r="216" spans="1:14" x14ac:dyDescent="0.35">
      <c r="A216">
        <v>108224644</v>
      </c>
      <c r="B216" t="str">
        <f>VLOOKUP($A216,'[1]Exposure Characteristics'!$A$2:$BG$19217,5,FALSE)</f>
        <v>IN</v>
      </c>
      <c r="C216" t="str">
        <f>VLOOKUP($A216,'[1]Exposure Characteristics'!$A$2:$BG$19217,8,FALSE)</f>
        <v>Mauckport</v>
      </c>
      <c r="D216" t="str">
        <f>VLOOKUP($A216,'[1]Exposure Characteristics'!$A$2:$BG$19217,6,FALSE)</f>
        <v>570 Squire Boone Rd SW</v>
      </c>
      <c r="E216" t="str">
        <f>VLOOKUP($A216,'[1]Exposure Characteristics'!$A$2:$BG$19217,13,FALSE)</f>
        <v>Owner</v>
      </c>
      <c r="F216" t="str">
        <f>VLOOKUP($A216,'[1]Exposure Characteristics'!$A$2:$BG$19217,15,FALSE)</f>
        <v>Comprehensive</v>
      </c>
      <c r="G216" t="str">
        <f>VLOOKUP($A216,'[1]Exposure Characteristics'!$A$2:$BG$19217,20,FALSE)</f>
        <v>Modular</v>
      </c>
      <c r="H216" t="str">
        <f>VLOOKUP($A216,'[1]Exposure Characteristics'!$A$2:$BG$19217,21,FALSE)</f>
        <v>Gable</v>
      </c>
      <c r="I216" t="str">
        <f>VLOOKUP($A216,'[1]Exposure Characteristics'!$A$2:$BG$19217,23,FALSE)</f>
        <v>Unknown</v>
      </c>
      <c r="J216">
        <f>VLOOKUP($A216,'[1]Exposure Characteristics'!$A$2:$BG$19217,24,FALSE)</f>
        <v>1993</v>
      </c>
      <c r="K216">
        <f>VLOOKUP($A216,'[1]Exposure Characteristics'!$A$2:$BG$19217,29,FALSE)</f>
        <v>1344</v>
      </c>
      <c r="L216">
        <f>VLOOKUP($A216,'[1]Exposure Characteristics'!$A$2:$BG$19217,34,FALSE)</f>
        <v>19232</v>
      </c>
      <c r="M216">
        <f>VLOOKUP($A216,'[1]Exposure Characteristics'!$A$2:$BG$19217,25,FALSE)</f>
        <v>110342</v>
      </c>
      <c r="N216">
        <v>1</v>
      </c>
    </row>
    <row r="217" spans="1:14" x14ac:dyDescent="0.35">
      <c r="A217">
        <v>108226996</v>
      </c>
      <c r="B217" t="str">
        <f>VLOOKUP($A217,'[1]Exposure Characteristics'!$A$2:$BG$19217,5,FALSE)</f>
        <v>AL</v>
      </c>
      <c r="C217" t="str">
        <f>VLOOKUP($A217,'[1]Exposure Characteristics'!$A$2:$BG$19217,8,FALSE)</f>
        <v>Holly Pond</v>
      </c>
      <c r="D217" t="str">
        <f>VLOOKUP($A217,'[1]Exposure Characteristics'!$A$2:$BG$19217,6,FALSE)</f>
        <v>3906 County Road 1719</v>
      </c>
      <c r="E217" t="str">
        <f>VLOOKUP($A217,'[1]Exposure Characteristics'!$A$2:$BG$19217,13,FALSE)</f>
        <v>Owner</v>
      </c>
      <c r="F217" t="str">
        <f>VLOOKUP($A217,'[1]Exposure Characteristics'!$A$2:$BG$19217,15,FALSE)</f>
        <v>Comprehensive</v>
      </c>
      <c r="G217" t="str">
        <f>VLOOKUP($A217,'[1]Exposure Characteristics'!$A$2:$BG$19217,20,FALSE)</f>
        <v>Double wide</v>
      </c>
      <c r="H217" t="str">
        <f>VLOOKUP($A217,'[1]Exposure Characteristics'!$A$2:$BG$19217,21,FALSE)</f>
        <v>Gable</v>
      </c>
      <c r="I217" t="str">
        <f>VLOOKUP($A217,'[1]Exposure Characteristics'!$A$2:$BG$19217,23,FALSE)</f>
        <v>Unknown</v>
      </c>
      <c r="J217">
        <f>VLOOKUP($A217,'[1]Exposure Characteristics'!$A$2:$BG$19217,24,FALSE)</f>
        <v>2013</v>
      </c>
      <c r="K217">
        <f>VLOOKUP($A217,'[1]Exposure Characteristics'!$A$2:$BG$19217,29,FALSE)</f>
        <v>2432</v>
      </c>
      <c r="L217">
        <f>VLOOKUP($A217,'[1]Exposure Characteristics'!$A$2:$BG$19217,34,FALSE)</f>
        <v>78630</v>
      </c>
      <c r="M217">
        <f>VLOOKUP($A217,'[1]Exposure Characteristics'!$A$2:$BG$19217,25,FALSE)</f>
        <v>186727</v>
      </c>
      <c r="N217">
        <v>0</v>
      </c>
    </row>
    <row r="218" spans="1:14" x14ac:dyDescent="0.35">
      <c r="A218">
        <v>108254832</v>
      </c>
      <c r="B218" t="str">
        <f>VLOOKUP($A218,'[1]Exposure Characteristics'!$A$2:$BG$19217,5,FALSE)</f>
        <v>AZ</v>
      </c>
      <c r="C218" t="str">
        <f>VLOOKUP($A218,'[1]Exposure Characteristics'!$A$2:$BG$19217,8,FALSE)</f>
        <v>Tucson</v>
      </c>
      <c r="D218" t="str">
        <f>VLOOKUP($A218,'[1]Exposure Characteristics'!$A$2:$BG$19217,6,FALSE)</f>
        <v>3929 S Bantry Ln</v>
      </c>
      <c r="E218" t="str">
        <f>VLOOKUP($A218,'[1]Exposure Characteristics'!$A$2:$BG$19217,13,FALSE)</f>
        <v>Owner</v>
      </c>
      <c r="F218" t="str">
        <f>VLOOKUP($A218,'[1]Exposure Characteristics'!$A$2:$BG$19217,15,FALSE)</f>
        <v>Comprehensive</v>
      </c>
      <c r="G218" t="str">
        <f>VLOOKUP($A218,'[1]Exposure Characteristics'!$A$2:$BG$19217,20,FALSE)</f>
        <v>Double wide</v>
      </c>
      <c r="H218" t="str">
        <f>VLOOKUP($A218,'[1]Exposure Characteristics'!$A$2:$BG$19217,21,FALSE)</f>
        <v>Gable</v>
      </c>
      <c r="I218" t="str">
        <f>VLOOKUP($A218,'[1]Exposure Characteristics'!$A$2:$BG$19217,23,FALSE)</f>
        <v>Good</v>
      </c>
      <c r="J218">
        <f>VLOOKUP($A218,'[1]Exposure Characteristics'!$A$2:$BG$19217,24,FALSE)</f>
        <v>2005</v>
      </c>
      <c r="K218">
        <f>VLOOKUP($A218,'[1]Exposure Characteristics'!$A$2:$BG$19217,29,FALSE)</f>
        <v>1920</v>
      </c>
      <c r="L218">
        <f>VLOOKUP($A218,'[1]Exposure Characteristics'!$A$2:$BG$19217,34,FALSE)</f>
        <v>72236</v>
      </c>
      <c r="M218">
        <f>VLOOKUP($A218,'[1]Exposure Characteristics'!$A$2:$BG$19217,25,FALSE)</f>
        <v>201745</v>
      </c>
      <c r="N218">
        <v>0</v>
      </c>
    </row>
    <row r="219" spans="1:14" x14ac:dyDescent="0.35">
      <c r="A219">
        <v>108276624</v>
      </c>
      <c r="B219" t="str">
        <f>VLOOKUP($A219,'[1]Exposure Characteristics'!$A$2:$BG$19217,5,FALSE)</f>
        <v>AZ</v>
      </c>
      <c r="C219" t="str">
        <f>VLOOKUP($A219,'[1]Exposure Characteristics'!$A$2:$BG$19217,8,FALSE)</f>
        <v>Vail</v>
      </c>
      <c r="D219" t="str">
        <f>VLOOKUP($A219,'[1]Exposure Characteristics'!$A$2:$BG$19217,6,FALSE)</f>
        <v>13690 E Blue Cactus Ln</v>
      </c>
      <c r="E219" t="str">
        <f>VLOOKUP($A219,'[1]Exposure Characteristics'!$A$2:$BG$19217,13,FALSE)</f>
        <v>Owner</v>
      </c>
      <c r="F219" t="str">
        <f>VLOOKUP($A219,'[1]Exposure Characteristics'!$A$2:$BG$19217,15,FALSE)</f>
        <v>Comprehensive</v>
      </c>
      <c r="G219" t="str">
        <f>VLOOKUP($A219,'[1]Exposure Characteristics'!$A$2:$BG$19217,20,FALSE)</f>
        <v>Double wide</v>
      </c>
      <c r="H219" t="str">
        <f>VLOOKUP($A219,'[1]Exposure Characteristics'!$A$2:$BG$19217,21,FALSE)</f>
        <v>Gable</v>
      </c>
      <c r="I219" t="str">
        <f>VLOOKUP($A219,'[1]Exposure Characteristics'!$A$2:$BG$19217,23,FALSE)</f>
        <v>Good</v>
      </c>
      <c r="J219">
        <f>VLOOKUP($A219,'[1]Exposure Characteristics'!$A$2:$BG$19217,24,FALSE)</f>
        <v>2002</v>
      </c>
      <c r="K219">
        <f>VLOOKUP($A219,'[1]Exposure Characteristics'!$A$2:$BG$19217,29,FALSE)</f>
        <v>2272</v>
      </c>
      <c r="L219">
        <f>VLOOKUP($A219,'[1]Exposure Characteristics'!$A$2:$BG$19217,34,FALSE)</f>
        <v>52480</v>
      </c>
      <c r="M219">
        <f>VLOOKUP($A219,'[1]Exposure Characteristics'!$A$2:$BG$19217,25,FALSE)</f>
        <v>185361</v>
      </c>
      <c r="N219">
        <v>0</v>
      </c>
    </row>
    <row r="220" spans="1:14" x14ac:dyDescent="0.35">
      <c r="A220">
        <v>108283530</v>
      </c>
      <c r="B220" t="str">
        <f>VLOOKUP($A220,'[1]Exposure Characteristics'!$A$2:$BG$19217,5,FALSE)</f>
        <v>MI</v>
      </c>
      <c r="C220" t="str">
        <f>VLOOKUP($A220,'[1]Exposure Characteristics'!$A$2:$BG$19217,8,FALSE)</f>
        <v>Lake Ann</v>
      </c>
      <c r="D220" t="str">
        <f>VLOOKUP($A220,'[1]Exposure Characteristics'!$A$2:$BG$19217,6,FALSE)</f>
        <v>19009 Smith Trl</v>
      </c>
      <c r="E220" t="str">
        <f>VLOOKUP($A220,'[1]Exposure Characteristics'!$A$2:$BG$19217,13,FALSE)</f>
        <v>Rental</v>
      </c>
      <c r="F220" t="str">
        <f>VLOOKUP($A220,'[1]Exposure Characteristics'!$A$2:$BG$19217,15,FALSE)</f>
        <v>Basic</v>
      </c>
      <c r="G220" t="str">
        <f>VLOOKUP($A220,'[1]Exposure Characteristics'!$A$2:$BG$19217,20,FALSE)</f>
        <v>Single wide</v>
      </c>
      <c r="H220" t="str">
        <f>VLOOKUP($A220,'[1]Exposure Characteristics'!$A$2:$BG$19217,21,FALSE)</f>
        <v>Gable</v>
      </c>
      <c r="I220" t="str">
        <f>VLOOKUP($A220,'[1]Exposure Characteristics'!$A$2:$BG$19217,23,FALSE)</f>
        <v>Fair</v>
      </c>
      <c r="J220">
        <f>VLOOKUP($A220,'[1]Exposure Characteristics'!$A$2:$BG$19217,24,FALSE)</f>
        <v>1970</v>
      </c>
      <c r="K220">
        <f>VLOOKUP($A220,'[1]Exposure Characteristics'!$A$2:$BG$19217,29,FALSE)</f>
        <v>600</v>
      </c>
      <c r="L220">
        <f>VLOOKUP($A220,'[1]Exposure Characteristics'!$A$2:$BG$19217,34,FALSE)</f>
        <v>10000</v>
      </c>
      <c r="M220">
        <f>VLOOKUP($A220,'[1]Exposure Characteristics'!$A$2:$BG$19217,25,FALSE)</f>
        <v>52057</v>
      </c>
      <c r="N220">
        <v>0</v>
      </c>
    </row>
    <row r="221" spans="1:14" x14ac:dyDescent="0.35">
      <c r="A221">
        <v>108285846</v>
      </c>
      <c r="B221" t="str">
        <f>VLOOKUP($A221,'[1]Exposure Characteristics'!$A$2:$BG$19217,5,FALSE)</f>
        <v>MI</v>
      </c>
      <c r="C221" t="str">
        <f>VLOOKUP($A221,'[1]Exposure Characteristics'!$A$2:$BG$19217,8,FALSE)</f>
        <v>Alger</v>
      </c>
      <c r="D221" t="str">
        <f>VLOOKUP($A221,'[1]Exposure Characteristics'!$A$2:$BG$19217,6,FALSE)</f>
        <v>6611 Falcon Drive</v>
      </c>
      <c r="E221" t="str">
        <f>VLOOKUP($A221,'[1]Exposure Characteristics'!$A$2:$BG$19217,13,FALSE)</f>
        <v>Owner</v>
      </c>
      <c r="F221" t="str">
        <f>VLOOKUP($A221,'[1]Exposure Characteristics'!$A$2:$BG$19217,15,FALSE)</f>
        <v>Comprehensive</v>
      </c>
      <c r="G221" t="str">
        <f>VLOOKUP($A221,'[1]Exposure Characteristics'!$A$2:$BG$19217,20,FALSE)</f>
        <v>Modular</v>
      </c>
      <c r="H221" t="str">
        <f>VLOOKUP($A221,'[1]Exposure Characteristics'!$A$2:$BG$19217,21,FALSE)</f>
        <v>Gable</v>
      </c>
      <c r="I221" t="str">
        <f>VLOOKUP($A221,'[1]Exposure Characteristics'!$A$2:$BG$19217,23,FALSE)</f>
        <v>Excellent</v>
      </c>
      <c r="J221">
        <f>VLOOKUP($A221,'[1]Exposure Characteristics'!$A$2:$BG$19217,24,FALSE)</f>
        <v>1995</v>
      </c>
      <c r="K221">
        <f>VLOOKUP($A221,'[1]Exposure Characteristics'!$A$2:$BG$19217,29,FALSE)</f>
        <v>1800</v>
      </c>
      <c r="L221">
        <f>VLOOKUP($A221,'[1]Exposure Characteristics'!$A$2:$BG$19217,34,FALSE)</f>
        <v>35643</v>
      </c>
      <c r="M221">
        <f>VLOOKUP($A221,'[1]Exposure Characteristics'!$A$2:$BG$19217,25,FALSE)</f>
        <v>213713</v>
      </c>
      <c r="N221">
        <v>0</v>
      </c>
    </row>
    <row r="222" spans="1:14" x14ac:dyDescent="0.35">
      <c r="A222">
        <v>108286020</v>
      </c>
      <c r="B222" t="str">
        <f>VLOOKUP($A222,'[1]Exposure Characteristics'!$A$2:$BG$19217,5,FALSE)</f>
        <v>AZ</v>
      </c>
      <c r="C222" t="str">
        <f>VLOOKUP($A222,'[1]Exposure Characteristics'!$A$2:$BG$19217,8,FALSE)</f>
        <v>Benson</v>
      </c>
      <c r="D222" t="str">
        <f>VLOOKUP($A222,'[1]Exposure Characteristics'!$A$2:$BG$19217,6,FALSE)</f>
        <v>16505 S Whetstone Ave</v>
      </c>
      <c r="E222" t="str">
        <f>VLOOKUP($A222,'[1]Exposure Characteristics'!$A$2:$BG$19217,13,FALSE)</f>
        <v>Owner</v>
      </c>
      <c r="F222" t="str">
        <f>VLOOKUP($A222,'[1]Exposure Characteristics'!$A$2:$BG$19217,15,FALSE)</f>
        <v>Comprehensive</v>
      </c>
      <c r="G222" t="str">
        <f>VLOOKUP($A222,'[1]Exposure Characteristics'!$A$2:$BG$19217,20,FALSE)</f>
        <v>Double wide</v>
      </c>
      <c r="H222" t="str">
        <f>VLOOKUP($A222,'[1]Exposure Characteristics'!$A$2:$BG$19217,21,FALSE)</f>
        <v>Gable</v>
      </c>
      <c r="I222" t="str">
        <f>VLOOKUP($A222,'[1]Exposure Characteristics'!$A$2:$BG$19217,23,FALSE)</f>
        <v>Unknown</v>
      </c>
      <c r="J222">
        <f>VLOOKUP($A222,'[1]Exposure Characteristics'!$A$2:$BG$19217,24,FALSE)</f>
        <v>2005</v>
      </c>
      <c r="K222">
        <f>VLOOKUP($A222,'[1]Exposure Characteristics'!$A$2:$BG$19217,29,FALSE)</f>
        <v>1144</v>
      </c>
      <c r="L222">
        <f>VLOOKUP($A222,'[1]Exposure Characteristics'!$A$2:$BG$19217,34,FALSE)</f>
        <v>43733</v>
      </c>
      <c r="M222">
        <f>VLOOKUP($A222,'[1]Exposure Characteristics'!$A$2:$BG$19217,25,FALSE)</f>
        <v>120802</v>
      </c>
      <c r="N222">
        <v>0</v>
      </c>
    </row>
    <row r="223" spans="1:14" x14ac:dyDescent="0.35">
      <c r="A223">
        <v>108316730</v>
      </c>
      <c r="B223" t="str">
        <f>VLOOKUP($A223,'[1]Exposure Characteristics'!$A$2:$BG$19217,5,FALSE)</f>
        <v>AZ</v>
      </c>
      <c r="C223" t="str">
        <f>VLOOKUP($A223,'[1]Exposure Characteristics'!$A$2:$BG$19217,8,FALSE)</f>
        <v>Chandler</v>
      </c>
      <c r="D223" t="str">
        <f>VLOOKUP($A223,'[1]Exposure Characteristics'!$A$2:$BG$19217,6,FALSE)</f>
        <v>15802 S Gilbert Rd Lot 55</v>
      </c>
      <c r="E223" t="str">
        <f>VLOOKUP($A223,'[1]Exposure Characteristics'!$A$2:$BG$19217,13,FALSE)</f>
        <v>Owner</v>
      </c>
      <c r="F223" t="str">
        <f>VLOOKUP($A223,'[1]Exposure Characteristics'!$A$2:$BG$19217,15,FALSE)</f>
        <v>Comprehensive</v>
      </c>
      <c r="G223" t="str">
        <f>VLOOKUP($A223,'[1]Exposure Characteristics'!$A$2:$BG$19217,20,FALSE)</f>
        <v>Single wide</v>
      </c>
      <c r="H223" t="str">
        <f>VLOOKUP($A223,'[1]Exposure Characteristics'!$A$2:$BG$19217,21,FALSE)</f>
        <v>Gable</v>
      </c>
      <c r="I223" t="str">
        <f>VLOOKUP($A223,'[1]Exposure Characteristics'!$A$2:$BG$19217,23,FALSE)</f>
        <v>Fair</v>
      </c>
      <c r="J223">
        <f>VLOOKUP($A223,'[1]Exposure Characteristics'!$A$2:$BG$19217,24,FALSE)</f>
        <v>1970</v>
      </c>
      <c r="K223">
        <f>VLOOKUP($A223,'[1]Exposure Characteristics'!$A$2:$BG$19217,29,FALSE)</f>
        <v>1104</v>
      </c>
      <c r="L223">
        <f>VLOOKUP($A223,'[1]Exposure Characteristics'!$A$2:$BG$19217,34,FALSE)</f>
        <v>18623</v>
      </c>
      <c r="M223">
        <f>VLOOKUP($A223,'[1]Exposure Characteristics'!$A$2:$BG$19217,25,FALSE)</f>
        <v>110636</v>
      </c>
      <c r="N223">
        <v>1</v>
      </c>
    </row>
    <row r="224" spans="1:14" x14ac:dyDescent="0.35">
      <c r="A224">
        <v>108503464</v>
      </c>
      <c r="B224" t="str">
        <f>VLOOKUP($A224,'[1]Exposure Characteristics'!$A$2:$BG$19217,5,FALSE)</f>
        <v>TX</v>
      </c>
      <c r="C224" t="str">
        <f>VLOOKUP($A224,'[1]Exposure Characteristics'!$A$2:$BG$19217,8,FALSE)</f>
        <v>Grand Prairie</v>
      </c>
      <c r="D224" t="str">
        <f>VLOOKUP($A224,'[1]Exposure Characteristics'!$A$2:$BG$19217,6,FALSE)</f>
        <v>4874 Shady Ln</v>
      </c>
      <c r="E224" t="str">
        <f>VLOOKUP($A224,'[1]Exposure Characteristics'!$A$2:$BG$19217,13,FALSE)</f>
        <v>Owner</v>
      </c>
      <c r="F224" t="str">
        <f>VLOOKUP($A224,'[1]Exposure Characteristics'!$A$2:$BG$19217,15,FALSE)</f>
        <v>Comprehensive</v>
      </c>
      <c r="G224" t="str">
        <f>VLOOKUP($A224,'[1]Exposure Characteristics'!$A$2:$BG$19217,20,FALSE)</f>
        <v>Double wide</v>
      </c>
      <c r="H224" t="str">
        <f>VLOOKUP($A224,'[1]Exposure Characteristics'!$A$2:$BG$19217,21,FALSE)</f>
        <v>Gable</v>
      </c>
      <c r="I224" t="str">
        <f>VLOOKUP($A224,'[1]Exposure Characteristics'!$A$2:$BG$19217,23,FALSE)</f>
        <v>Good</v>
      </c>
      <c r="J224">
        <f>VLOOKUP($A224,'[1]Exposure Characteristics'!$A$2:$BG$19217,24,FALSE)</f>
        <v>2002</v>
      </c>
      <c r="K224">
        <f>VLOOKUP($A224,'[1]Exposure Characteristics'!$A$2:$BG$19217,29,FALSE)</f>
        <v>1568</v>
      </c>
      <c r="L224">
        <f>VLOOKUP($A224,'[1]Exposure Characteristics'!$A$2:$BG$19217,34,FALSE)</f>
        <v>37006</v>
      </c>
      <c r="M224">
        <f>VLOOKUP($A224,'[1]Exposure Characteristics'!$A$2:$BG$19217,25,FALSE)</f>
        <v>128762</v>
      </c>
      <c r="N224">
        <v>1</v>
      </c>
    </row>
    <row r="225" spans="1:14" x14ac:dyDescent="0.35">
      <c r="A225">
        <v>108379244</v>
      </c>
      <c r="B225" t="str">
        <f>VLOOKUP($A225,'[1]Exposure Characteristics'!$A$2:$BG$19217,5,FALSE)</f>
        <v>AZ</v>
      </c>
      <c r="C225" t="str">
        <f>VLOOKUP($A225,'[1]Exposure Characteristics'!$A$2:$BG$19217,8,FALSE)</f>
        <v>Apache Junction</v>
      </c>
      <c r="D225" t="str">
        <f>VLOOKUP($A225,'[1]Exposure Characteristics'!$A$2:$BG$19217,6,FALSE)</f>
        <v>2200 N Delaware Dr Lot 53</v>
      </c>
      <c r="E225" t="str">
        <f>VLOOKUP($A225,'[1]Exposure Characteristics'!$A$2:$BG$19217,13,FALSE)</f>
        <v>Owner</v>
      </c>
      <c r="F225" t="str">
        <f>VLOOKUP($A225,'[1]Exposure Characteristics'!$A$2:$BG$19217,15,FALSE)</f>
        <v>Comprehensive</v>
      </c>
      <c r="G225" t="str">
        <f>VLOOKUP($A225,'[1]Exposure Characteristics'!$A$2:$BG$19217,20,FALSE)</f>
        <v>Double wide</v>
      </c>
      <c r="H225" t="str">
        <f>VLOOKUP($A225,'[1]Exposure Characteristics'!$A$2:$BG$19217,21,FALSE)</f>
        <v>Gable</v>
      </c>
      <c r="I225" t="str">
        <f>VLOOKUP($A225,'[1]Exposure Characteristics'!$A$2:$BG$19217,23,FALSE)</f>
        <v>Good</v>
      </c>
      <c r="J225">
        <f>VLOOKUP($A225,'[1]Exposure Characteristics'!$A$2:$BG$19217,24,FALSE)</f>
        <v>1995</v>
      </c>
      <c r="K225">
        <f>VLOOKUP($A225,'[1]Exposure Characteristics'!$A$2:$BG$19217,29,FALSE)</f>
        <v>1232</v>
      </c>
      <c r="L225">
        <f>VLOOKUP($A225,'[1]Exposure Characteristics'!$A$2:$BG$19217,34,FALSE)</f>
        <v>20080</v>
      </c>
      <c r="M225">
        <f>VLOOKUP($A225,'[1]Exposure Characteristics'!$A$2:$BG$19217,25,FALSE)</f>
        <v>106513</v>
      </c>
      <c r="N225">
        <v>0</v>
      </c>
    </row>
    <row r="226" spans="1:14" x14ac:dyDescent="0.35">
      <c r="A226">
        <v>108380350</v>
      </c>
      <c r="B226" t="str">
        <f>VLOOKUP($A226,'[1]Exposure Characteristics'!$A$2:$BG$19217,5,FALSE)</f>
        <v>AR</v>
      </c>
      <c r="C226" t="str">
        <f>VLOOKUP($A226,'[1]Exposure Characteristics'!$A$2:$BG$19217,8,FALSE)</f>
        <v>Rogers</v>
      </c>
      <c r="D226" t="str">
        <f>VLOOKUP($A226,'[1]Exposure Characteristics'!$A$2:$BG$19217,6,FALSE)</f>
        <v>11492 Silver Cloud Trl</v>
      </c>
      <c r="E226" t="str">
        <f>VLOOKUP($A226,'[1]Exposure Characteristics'!$A$2:$BG$19217,13,FALSE)</f>
        <v>Owner</v>
      </c>
      <c r="F226" t="str">
        <f>VLOOKUP($A226,'[1]Exposure Characteristics'!$A$2:$BG$19217,15,FALSE)</f>
        <v>Comprehensive</v>
      </c>
      <c r="G226" t="str">
        <f>VLOOKUP($A226,'[1]Exposure Characteristics'!$A$2:$BG$19217,20,FALSE)</f>
        <v>Double wide</v>
      </c>
      <c r="H226" t="str">
        <f>VLOOKUP($A226,'[1]Exposure Characteristics'!$A$2:$BG$19217,21,FALSE)</f>
        <v>Gable</v>
      </c>
      <c r="I226" t="str">
        <f>VLOOKUP($A226,'[1]Exposure Characteristics'!$A$2:$BG$19217,23,FALSE)</f>
        <v>Good</v>
      </c>
      <c r="J226">
        <f>VLOOKUP($A226,'[1]Exposure Characteristics'!$A$2:$BG$19217,24,FALSE)</f>
        <v>2008</v>
      </c>
      <c r="K226">
        <f>VLOOKUP($A226,'[1]Exposure Characteristics'!$A$2:$BG$19217,29,FALSE)</f>
        <v>1216</v>
      </c>
      <c r="L226">
        <f>VLOOKUP($A226,'[1]Exposure Characteristics'!$A$2:$BG$19217,34,FALSE)</f>
        <v>49603</v>
      </c>
      <c r="M226">
        <f>VLOOKUP($A226,'[1]Exposure Characteristics'!$A$2:$BG$19217,25,FALSE)</f>
        <v>124656</v>
      </c>
      <c r="N226">
        <v>0</v>
      </c>
    </row>
    <row r="227" spans="1:14" x14ac:dyDescent="0.35">
      <c r="A227">
        <v>108380558</v>
      </c>
      <c r="B227" t="str">
        <f>VLOOKUP($A227,'[1]Exposure Characteristics'!$A$2:$BG$19217,5,FALSE)</f>
        <v>AZ</v>
      </c>
      <c r="C227" t="str">
        <f>VLOOKUP($A227,'[1]Exposure Characteristics'!$A$2:$BG$19217,8,FALSE)</f>
        <v>Apache Junction</v>
      </c>
      <c r="D227" t="str">
        <f>VLOOKUP($A227,'[1]Exposure Characteristics'!$A$2:$BG$19217,6,FALSE)</f>
        <v>2200 N Delaware Dr Lot 53</v>
      </c>
      <c r="E227" t="str">
        <f>VLOOKUP($A227,'[1]Exposure Characteristics'!$A$2:$BG$19217,13,FALSE)</f>
        <v>Owner</v>
      </c>
      <c r="F227" t="str">
        <f>VLOOKUP($A227,'[1]Exposure Characteristics'!$A$2:$BG$19217,15,FALSE)</f>
        <v>Comprehensive</v>
      </c>
      <c r="G227" t="str">
        <f>VLOOKUP($A227,'[1]Exposure Characteristics'!$A$2:$BG$19217,20,FALSE)</f>
        <v>Double wide</v>
      </c>
      <c r="H227" t="str">
        <f>VLOOKUP($A227,'[1]Exposure Characteristics'!$A$2:$BG$19217,21,FALSE)</f>
        <v>Gable</v>
      </c>
      <c r="I227" t="str">
        <f>VLOOKUP($A227,'[1]Exposure Characteristics'!$A$2:$BG$19217,23,FALSE)</f>
        <v>Good</v>
      </c>
      <c r="J227">
        <f>VLOOKUP($A227,'[1]Exposure Characteristics'!$A$2:$BG$19217,24,FALSE)</f>
        <v>1995</v>
      </c>
      <c r="K227">
        <f>VLOOKUP($A227,'[1]Exposure Characteristics'!$A$2:$BG$19217,29,FALSE)</f>
        <v>1232</v>
      </c>
      <c r="L227">
        <f>VLOOKUP($A227,'[1]Exposure Characteristics'!$A$2:$BG$19217,34,FALSE)</f>
        <v>20080</v>
      </c>
      <c r="M227">
        <f>VLOOKUP($A227,'[1]Exposure Characteristics'!$A$2:$BG$19217,25,FALSE)</f>
        <v>106513</v>
      </c>
      <c r="N227">
        <v>0</v>
      </c>
    </row>
    <row r="228" spans="1:14" x14ac:dyDescent="0.35">
      <c r="A228">
        <v>108383818</v>
      </c>
      <c r="B228" t="str">
        <f>VLOOKUP($A228,'[1]Exposure Characteristics'!$A$2:$BG$19217,5,FALSE)</f>
        <v>IL</v>
      </c>
      <c r="C228" t="str">
        <f>VLOOKUP($A228,'[1]Exposure Characteristics'!$A$2:$BG$19217,8,FALSE)</f>
        <v>Earlville</v>
      </c>
      <c r="D228" t="str">
        <f>VLOOKUP($A228,'[1]Exposure Characteristics'!$A$2:$BG$19217,6,FALSE)</f>
        <v>1610 E Us Highway 34</v>
      </c>
      <c r="E228" t="str">
        <f>VLOOKUP($A228,'[1]Exposure Characteristics'!$A$2:$BG$19217,13,FALSE)</f>
        <v>Owner</v>
      </c>
      <c r="F228" t="str">
        <f>VLOOKUP($A228,'[1]Exposure Characteristics'!$A$2:$BG$19217,15,FALSE)</f>
        <v>Comprehensive</v>
      </c>
      <c r="G228" t="str">
        <f>VLOOKUP($A228,'[1]Exposure Characteristics'!$A$2:$BG$19217,20,FALSE)</f>
        <v>Single wide</v>
      </c>
      <c r="H228" t="str">
        <f>VLOOKUP($A228,'[1]Exposure Characteristics'!$A$2:$BG$19217,21,FALSE)</f>
        <v>Gable</v>
      </c>
      <c r="I228" t="str">
        <f>VLOOKUP($A228,'[1]Exposure Characteristics'!$A$2:$BG$19217,23,FALSE)</f>
        <v>Unknown</v>
      </c>
      <c r="J228">
        <f>VLOOKUP($A228,'[1]Exposure Characteristics'!$A$2:$BG$19217,24,FALSE)</f>
        <v>1989</v>
      </c>
      <c r="K228">
        <f>VLOOKUP($A228,'[1]Exposure Characteristics'!$A$2:$BG$19217,29,FALSE)</f>
        <v>1080</v>
      </c>
      <c r="L228">
        <f>VLOOKUP($A228,'[1]Exposure Characteristics'!$A$2:$BG$19217,34,FALSE)</f>
        <v>19487</v>
      </c>
      <c r="M228">
        <f>VLOOKUP($A228,'[1]Exposure Characteristics'!$A$2:$BG$19217,25,FALSE)</f>
        <v>110669</v>
      </c>
      <c r="N228">
        <v>0</v>
      </c>
    </row>
    <row r="229" spans="1:14" x14ac:dyDescent="0.35">
      <c r="A229">
        <v>108402504</v>
      </c>
      <c r="B229" t="str">
        <f>VLOOKUP($A229,'[1]Exposure Characteristics'!$A$2:$BG$19217,5,FALSE)</f>
        <v>OK</v>
      </c>
      <c r="C229" t="str">
        <f>VLOOKUP($A229,'[1]Exposure Characteristics'!$A$2:$BG$19217,8,FALSE)</f>
        <v>Vinita</v>
      </c>
      <c r="D229" t="str">
        <f>VLOOKUP($A229,'[1]Exposure Characteristics'!$A$2:$BG$19217,6,FALSE)</f>
        <v>431150 E 273 Rd</v>
      </c>
      <c r="E229" t="str">
        <f>VLOOKUP($A229,'[1]Exposure Characteristics'!$A$2:$BG$19217,13,FALSE)</f>
        <v>Owner</v>
      </c>
      <c r="F229" t="str">
        <f>VLOOKUP($A229,'[1]Exposure Characteristics'!$A$2:$BG$19217,15,FALSE)</f>
        <v>Comprehensive</v>
      </c>
      <c r="G229" t="str">
        <f>VLOOKUP($A229,'[1]Exposure Characteristics'!$A$2:$BG$19217,20,FALSE)</f>
        <v>Double wide</v>
      </c>
      <c r="H229" t="str">
        <f>VLOOKUP($A229,'[1]Exposure Characteristics'!$A$2:$BG$19217,21,FALSE)</f>
        <v>Gable</v>
      </c>
      <c r="I229" t="str">
        <f>VLOOKUP($A229,'[1]Exposure Characteristics'!$A$2:$BG$19217,23,FALSE)</f>
        <v>Unknown</v>
      </c>
      <c r="J229">
        <f>VLOOKUP($A229,'[1]Exposure Characteristics'!$A$2:$BG$19217,24,FALSE)</f>
        <v>2018</v>
      </c>
      <c r="K229">
        <f>VLOOKUP($A229,'[1]Exposure Characteristics'!$A$2:$BG$19217,29,FALSE)</f>
        <v>1792</v>
      </c>
      <c r="L229">
        <f>VLOOKUP($A229,'[1]Exposure Characteristics'!$A$2:$BG$19217,34,FALSE)</f>
        <v>84229</v>
      </c>
      <c r="M229">
        <f>VLOOKUP($A229,'[1]Exposure Characteristics'!$A$2:$BG$19217,25,FALSE)</f>
        <v>147581</v>
      </c>
      <c r="N229">
        <v>0</v>
      </c>
    </row>
    <row r="230" spans="1:14" x14ac:dyDescent="0.35">
      <c r="A230">
        <v>108406772</v>
      </c>
      <c r="B230" t="str">
        <f>VLOOKUP($A230,'[1]Exposure Characteristics'!$A$2:$BG$19217,5,FALSE)</f>
        <v>OK</v>
      </c>
      <c r="C230" t="str">
        <f>VLOOKUP($A230,'[1]Exposure Characteristics'!$A$2:$BG$19217,8,FALSE)</f>
        <v>Vinita</v>
      </c>
      <c r="D230" t="str">
        <f>VLOOKUP($A230,'[1]Exposure Characteristics'!$A$2:$BG$19217,6,FALSE)</f>
        <v>431150 E 273 Rd</v>
      </c>
      <c r="E230" t="str">
        <f>VLOOKUP($A230,'[1]Exposure Characteristics'!$A$2:$BG$19217,13,FALSE)</f>
        <v>Owner</v>
      </c>
      <c r="F230" t="str">
        <f>VLOOKUP($A230,'[1]Exposure Characteristics'!$A$2:$BG$19217,15,FALSE)</f>
        <v>Comprehensive</v>
      </c>
      <c r="G230" t="str">
        <f>VLOOKUP($A230,'[1]Exposure Characteristics'!$A$2:$BG$19217,20,FALSE)</f>
        <v>Double wide</v>
      </c>
      <c r="H230" t="str">
        <f>VLOOKUP($A230,'[1]Exposure Characteristics'!$A$2:$BG$19217,21,FALSE)</f>
        <v>Gable</v>
      </c>
      <c r="I230" t="str">
        <f>VLOOKUP($A230,'[1]Exposure Characteristics'!$A$2:$BG$19217,23,FALSE)</f>
        <v>Unknown</v>
      </c>
      <c r="J230">
        <f>VLOOKUP($A230,'[1]Exposure Characteristics'!$A$2:$BG$19217,24,FALSE)</f>
        <v>2018</v>
      </c>
      <c r="K230">
        <f>VLOOKUP($A230,'[1]Exposure Characteristics'!$A$2:$BG$19217,29,FALSE)</f>
        <v>1792</v>
      </c>
      <c r="L230">
        <f>VLOOKUP($A230,'[1]Exposure Characteristics'!$A$2:$BG$19217,34,FALSE)</f>
        <v>84229</v>
      </c>
      <c r="M230">
        <f>VLOOKUP($A230,'[1]Exposure Characteristics'!$A$2:$BG$19217,25,FALSE)</f>
        <v>147581</v>
      </c>
      <c r="N230">
        <v>0</v>
      </c>
    </row>
    <row r="231" spans="1:14" x14ac:dyDescent="0.35">
      <c r="A231">
        <v>108439286</v>
      </c>
      <c r="B231" t="str">
        <f>VLOOKUP($A231,'[1]Exposure Characteristics'!$A$2:$BG$19217,5,FALSE)</f>
        <v>AZ</v>
      </c>
      <c r="C231" t="str">
        <f>VLOOKUP($A231,'[1]Exposure Characteristics'!$A$2:$BG$19217,8,FALSE)</f>
        <v>Tucson</v>
      </c>
      <c r="D231" t="str">
        <f>VLOOKUP($A231,'[1]Exposure Characteristics'!$A$2:$BG$19217,6,FALSE)</f>
        <v>5650 S Continental Rd</v>
      </c>
      <c r="E231" t="str">
        <f>VLOOKUP($A231,'[1]Exposure Characteristics'!$A$2:$BG$19217,13,FALSE)</f>
        <v>Owner</v>
      </c>
      <c r="F231" t="str">
        <f>VLOOKUP($A231,'[1]Exposure Characteristics'!$A$2:$BG$19217,15,FALSE)</f>
        <v>Comprehensive</v>
      </c>
      <c r="G231" t="str">
        <f>VLOOKUP($A231,'[1]Exposure Characteristics'!$A$2:$BG$19217,20,FALSE)</f>
        <v>Double wide</v>
      </c>
      <c r="H231" t="str">
        <f>VLOOKUP($A231,'[1]Exposure Characteristics'!$A$2:$BG$19217,21,FALSE)</f>
        <v>Hip</v>
      </c>
      <c r="I231" t="str">
        <f>VLOOKUP($A231,'[1]Exposure Characteristics'!$A$2:$BG$19217,23,FALSE)</f>
        <v>Fair</v>
      </c>
      <c r="J231">
        <f>VLOOKUP($A231,'[1]Exposure Characteristics'!$A$2:$BG$19217,24,FALSE)</f>
        <v>1999</v>
      </c>
      <c r="K231">
        <f>VLOOKUP($A231,'[1]Exposure Characteristics'!$A$2:$BG$19217,29,FALSE)</f>
        <v>1680</v>
      </c>
      <c r="L231">
        <f>VLOOKUP($A231,'[1]Exposure Characteristics'!$A$2:$BG$19217,34,FALSE)</f>
        <v>43767</v>
      </c>
      <c r="M231">
        <f>VLOOKUP($A231,'[1]Exposure Characteristics'!$A$2:$BG$19217,25,FALSE)</f>
        <v>176831</v>
      </c>
      <c r="N231">
        <v>0</v>
      </c>
    </row>
    <row r="232" spans="1:14" x14ac:dyDescent="0.35">
      <c r="A232">
        <v>108441138</v>
      </c>
      <c r="B232" t="str">
        <f>VLOOKUP($A232,'[1]Exposure Characteristics'!$A$2:$BG$19217,5,FALSE)</f>
        <v>AZ</v>
      </c>
      <c r="C232" t="str">
        <f>VLOOKUP($A232,'[1]Exposure Characteristics'!$A$2:$BG$19217,8,FALSE)</f>
        <v>Tucson</v>
      </c>
      <c r="D232" t="str">
        <f>VLOOKUP($A232,'[1]Exposure Characteristics'!$A$2:$BG$19217,6,FALSE)</f>
        <v>5650 S Continental Rd</v>
      </c>
      <c r="E232" t="str">
        <f>VLOOKUP($A232,'[1]Exposure Characteristics'!$A$2:$BG$19217,13,FALSE)</f>
        <v>Owner</v>
      </c>
      <c r="F232" t="str">
        <f>VLOOKUP($A232,'[1]Exposure Characteristics'!$A$2:$BG$19217,15,FALSE)</f>
        <v>Comprehensive</v>
      </c>
      <c r="G232" t="str">
        <f>VLOOKUP($A232,'[1]Exposure Characteristics'!$A$2:$BG$19217,20,FALSE)</f>
        <v>Double wide</v>
      </c>
      <c r="H232" t="str">
        <f>VLOOKUP($A232,'[1]Exposure Characteristics'!$A$2:$BG$19217,21,FALSE)</f>
        <v>Hip</v>
      </c>
      <c r="I232" t="str">
        <f>VLOOKUP($A232,'[1]Exposure Characteristics'!$A$2:$BG$19217,23,FALSE)</f>
        <v>Fair</v>
      </c>
      <c r="J232">
        <f>VLOOKUP($A232,'[1]Exposure Characteristics'!$A$2:$BG$19217,24,FALSE)</f>
        <v>1999</v>
      </c>
      <c r="K232">
        <f>VLOOKUP($A232,'[1]Exposure Characteristics'!$A$2:$BG$19217,29,FALSE)</f>
        <v>1680</v>
      </c>
      <c r="L232">
        <f>VLOOKUP($A232,'[1]Exposure Characteristics'!$A$2:$BG$19217,34,FALSE)</f>
        <v>36332</v>
      </c>
      <c r="M232">
        <f>VLOOKUP($A232,'[1]Exposure Characteristics'!$A$2:$BG$19217,25,FALSE)</f>
        <v>144222</v>
      </c>
      <c r="N232">
        <v>0</v>
      </c>
    </row>
    <row r="233" spans="1:14" x14ac:dyDescent="0.35">
      <c r="A233">
        <v>108445114</v>
      </c>
      <c r="B233" t="str">
        <f>VLOOKUP($A233,'[1]Exposure Characteristics'!$A$2:$BG$19217,5,FALSE)</f>
        <v>AZ</v>
      </c>
      <c r="C233" t="str">
        <f>VLOOKUP($A233,'[1]Exposure Characteristics'!$A$2:$BG$19217,8,FALSE)</f>
        <v>Mesa</v>
      </c>
      <c r="D233" t="str">
        <f>VLOOKUP($A233,'[1]Exposure Characteristics'!$A$2:$BG$19217,6,FALSE)</f>
        <v>9310 E Main St</v>
      </c>
      <c r="E233" t="str">
        <f>VLOOKUP($A233,'[1]Exposure Characteristics'!$A$2:$BG$19217,13,FALSE)</f>
        <v>Owner</v>
      </c>
      <c r="F233" t="str">
        <f>VLOOKUP($A233,'[1]Exposure Characteristics'!$A$2:$BG$19217,15,FALSE)</f>
        <v>Comprehensive</v>
      </c>
      <c r="G233" t="str">
        <f>VLOOKUP($A233,'[1]Exposure Characteristics'!$A$2:$BG$19217,20,FALSE)</f>
        <v>Stationary Travel Trailer</v>
      </c>
      <c r="H233" t="str">
        <f>VLOOKUP($A233,'[1]Exposure Characteristics'!$A$2:$BG$19217,21,FALSE)</f>
        <v>Bowed/Curved/Arched</v>
      </c>
      <c r="I233" t="str">
        <f>VLOOKUP($A233,'[1]Exposure Characteristics'!$A$2:$BG$19217,23,FALSE)</f>
        <v>Fair</v>
      </c>
      <c r="J233">
        <f>VLOOKUP($A233,'[1]Exposure Characteristics'!$A$2:$BG$19217,24,FALSE)</f>
        <v>2017</v>
      </c>
      <c r="K233">
        <f>VLOOKUP($A233,'[1]Exposure Characteristics'!$A$2:$BG$19217,29,FALSE)</f>
        <v>150</v>
      </c>
      <c r="L233">
        <f>VLOOKUP($A233,'[1]Exposure Characteristics'!$A$2:$BG$19217,34,FALSE)</f>
        <v>9504</v>
      </c>
      <c r="M233">
        <f>VLOOKUP($A233,'[1]Exposure Characteristics'!$A$2:$BG$19217,25,FALSE)</f>
        <v>14067</v>
      </c>
      <c r="N233">
        <v>0</v>
      </c>
    </row>
    <row r="234" spans="1:14" x14ac:dyDescent="0.35">
      <c r="A234">
        <v>108445536</v>
      </c>
      <c r="B234" t="str">
        <f>VLOOKUP($A234,'[1]Exposure Characteristics'!$A$2:$BG$19217,5,FALSE)</f>
        <v>AZ</v>
      </c>
      <c r="C234" t="str">
        <f>VLOOKUP($A234,'[1]Exposure Characteristics'!$A$2:$BG$19217,8,FALSE)</f>
        <v>Mesa</v>
      </c>
      <c r="D234" t="str">
        <f>VLOOKUP($A234,'[1]Exposure Characteristics'!$A$2:$BG$19217,6,FALSE)</f>
        <v>9302 E Broadway Rd</v>
      </c>
      <c r="E234" t="str">
        <f>VLOOKUP($A234,'[1]Exposure Characteristics'!$A$2:$BG$19217,13,FALSE)</f>
        <v>Seasonal</v>
      </c>
      <c r="F234" t="str">
        <f>VLOOKUP($A234,'[1]Exposure Characteristics'!$A$2:$BG$19217,15,FALSE)</f>
        <v>Comprehensive</v>
      </c>
      <c r="G234" t="str">
        <f>VLOOKUP($A234,'[1]Exposure Characteristics'!$A$2:$BG$19217,20,FALSE)</f>
        <v>Double wide</v>
      </c>
      <c r="H234" t="str">
        <f>VLOOKUP($A234,'[1]Exposure Characteristics'!$A$2:$BG$19217,21,FALSE)</f>
        <v>Hip</v>
      </c>
      <c r="I234" t="str">
        <f>VLOOKUP($A234,'[1]Exposure Characteristics'!$A$2:$BG$19217,23,FALSE)</f>
        <v>Unknown</v>
      </c>
      <c r="J234">
        <f>VLOOKUP($A234,'[1]Exposure Characteristics'!$A$2:$BG$19217,24,FALSE)</f>
        <v>1982</v>
      </c>
      <c r="K234">
        <f>VLOOKUP($A234,'[1]Exposure Characteristics'!$A$2:$BG$19217,29,FALSE)</f>
        <v>672</v>
      </c>
      <c r="L234">
        <f>VLOOKUP($A234,'[1]Exposure Characteristics'!$A$2:$BG$19217,34,FALSE)</f>
        <v>11063</v>
      </c>
      <c r="M234">
        <f>VLOOKUP($A234,'[1]Exposure Characteristics'!$A$2:$BG$19217,25,FALSE)</f>
        <v>58094</v>
      </c>
      <c r="N234">
        <v>0</v>
      </c>
    </row>
    <row r="235" spans="1:14" x14ac:dyDescent="0.35">
      <c r="A235">
        <v>108462542</v>
      </c>
      <c r="B235" t="str">
        <f>VLOOKUP($A235,'[1]Exposure Characteristics'!$A$2:$BG$19217,5,FALSE)</f>
        <v>NM</v>
      </c>
      <c r="C235" t="str">
        <f>VLOOKUP($A235,'[1]Exposure Characteristics'!$A$2:$BG$19217,8,FALSE)</f>
        <v>Timberon</v>
      </c>
      <c r="D235" t="str">
        <f>VLOOKUP($A235,'[1]Exposure Characteristics'!$A$2:$BG$19217,6,FALSE)</f>
        <v>223 Wishita Dr</v>
      </c>
      <c r="E235" t="str">
        <f>VLOOKUP($A235,'[1]Exposure Characteristics'!$A$2:$BG$19217,13,FALSE)</f>
        <v>Owner</v>
      </c>
      <c r="F235" t="str">
        <f>VLOOKUP($A235,'[1]Exposure Characteristics'!$A$2:$BG$19217,15,FALSE)</f>
        <v>Comprehensive</v>
      </c>
      <c r="G235" t="str">
        <f>VLOOKUP($A235,'[1]Exposure Characteristics'!$A$2:$BG$19217,20,FALSE)</f>
        <v>Double wide</v>
      </c>
      <c r="H235" t="str">
        <f>VLOOKUP($A235,'[1]Exposure Characteristics'!$A$2:$BG$19217,21,FALSE)</f>
        <v>Gable</v>
      </c>
      <c r="I235" t="str">
        <f>VLOOKUP($A235,'[1]Exposure Characteristics'!$A$2:$BG$19217,23,FALSE)</f>
        <v>Unknown</v>
      </c>
      <c r="J235">
        <f>VLOOKUP($A235,'[1]Exposure Characteristics'!$A$2:$BG$19217,24,FALSE)</f>
        <v>1979</v>
      </c>
      <c r="K235">
        <f>VLOOKUP($A235,'[1]Exposure Characteristics'!$A$2:$BG$19217,29,FALSE)</f>
        <v>2016</v>
      </c>
      <c r="L235">
        <f>VLOOKUP($A235,'[1]Exposure Characteristics'!$A$2:$BG$19217,34,FALSE)</f>
        <v>34512</v>
      </c>
      <c r="M235">
        <f>VLOOKUP($A235,'[1]Exposure Characteristics'!$A$2:$BG$19217,25,FALSE)</f>
        <v>203527</v>
      </c>
      <c r="N235">
        <v>1</v>
      </c>
    </row>
    <row r="236" spans="1:14" x14ac:dyDescent="0.35">
      <c r="A236">
        <v>108455686</v>
      </c>
      <c r="B236" t="str">
        <f>VLOOKUP($A236,'[1]Exposure Characteristics'!$A$2:$BG$19217,5,FALSE)</f>
        <v>AZ</v>
      </c>
      <c r="C236" t="str">
        <f>VLOOKUP($A236,'[1]Exposure Characteristics'!$A$2:$BG$19217,8,FALSE)</f>
        <v>Tucson</v>
      </c>
      <c r="D236" t="str">
        <f>VLOOKUP($A236,'[1]Exposure Characteristics'!$A$2:$BG$19217,6,FALSE)</f>
        <v>1302 W Ajo Way</v>
      </c>
      <c r="E236" t="str">
        <f>VLOOKUP($A236,'[1]Exposure Characteristics'!$A$2:$BG$19217,13,FALSE)</f>
        <v>Owner</v>
      </c>
      <c r="F236" t="str">
        <f>VLOOKUP($A236,'[1]Exposure Characteristics'!$A$2:$BG$19217,15,FALSE)</f>
        <v>Comprehensive</v>
      </c>
      <c r="G236" t="str">
        <f>VLOOKUP($A236,'[1]Exposure Characteristics'!$A$2:$BG$19217,20,FALSE)</f>
        <v>Single wide</v>
      </c>
      <c r="H236" t="str">
        <f>VLOOKUP($A236,'[1]Exposure Characteristics'!$A$2:$BG$19217,21,FALSE)</f>
        <v>Gable</v>
      </c>
      <c r="I236" t="str">
        <f>VLOOKUP($A236,'[1]Exposure Characteristics'!$A$2:$BG$19217,23,FALSE)</f>
        <v>Unknown</v>
      </c>
      <c r="J236">
        <f>VLOOKUP($A236,'[1]Exposure Characteristics'!$A$2:$BG$19217,24,FALSE)</f>
        <v>1988</v>
      </c>
      <c r="K236">
        <f>VLOOKUP($A236,'[1]Exposure Characteristics'!$A$2:$BG$19217,29,FALSE)</f>
        <v>1056</v>
      </c>
      <c r="L236">
        <f>VLOOKUP($A236,'[1]Exposure Characteristics'!$A$2:$BG$19217,34,FALSE)</f>
        <v>14946</v>
      </c>
      <c r="M236">
        <f>VLOOKUP($A236,'[1]Exposure Characteristics'!$A$2:$BG$19217,25,FALSE)</f>
        <v>86394</v>
      </c>
      <c r="N236">
        <v>0</v>
      </c>
    </row>
    <row r="237" spans="1:14" x14ac:dyDescent="0.35">
      <c r="A237">
        <v>108456630</v>
      </c>
      <c r="B237" t="str">
        <f>VLOOKUP($A237,'[1]Exposure Characteristics'!$A$2:$BG$19217,5,FALSE)</f>
        <v>AZ</v>
      </c>
      <c r="C237" t="str">
        <f>VLOOKUP($A237,'[1]Exposure Characteristics'!$A$2:$BG$19217,8,FALSE)</f>
        <v>Tucson</v>
      </c>
      <c r="D237" t="str">
        <f>VLOOKUP($A237,'[1]Exposure Characteristics'!$A$2:$BG$19217,6,FALSE)</f>
        <v>1302 W Ajo Way</v>
      </c>
      <c r="E237" t="str">
        <f>VLOOKUP($A237,'[1]Exposure Characteristics'!$A$2:$BG$19217,13,FALSE)</f>
        <v>Owner</v>
      </c>
      <c r="F237" t="str">
        <f>VLOOKUP($A237,'[1]Exposure Characteristics'!$A$2:$BG$19217,15,FALSE)</f>
        <v>Comprehensive</v>
      </c>
      <c r="G237" t="str">
        <f>VLOOKUP($A237,'[1]Exposure Characteristics'!$A$2:$BG$19217,20,FALSE)</f>
        <v>Single wide</v>
      </c>
      <c r="H237" t="str">
        <f>VLOOKUP($A237,'[1]Exposure Characteristics'!$A$2:$BG$19217,21,FALSE)</f>
        <v>Gable</v>
      </c>
      <c r="I237" t="str">
        <f>VLOOKUP($A237,'[1]Exposure Characteristics'!$A$2:$BG$19217,23,FALSE)</f>
        <v>Unknown</v>
      </c>
      <c r="J237">
        <f>VLOOKUP($A237,'[1]Exposure Characteristics'!$A$2:$BG$19217,24,FALSE)</f>
        <v>1988</v>
      </c>
      <c r="K237">
        <f>VLOOKUP($A237,'[1]Exposure Characteristics'!$A$2:$BG$19217,29,FALSE)</f>
        <v>1056</v>
      </c>
      <c r="L237">
        <f>VLOOKUP($A237,'[1]Exposure Characteristics'!$A$2:$BG$19217,34,FALSE)</f>
        <v>14946</v>
      </c>
      <c r="M237">
        <f>VLOOKUP($A237,'[1]Exposure Characteristics'!$A$2:$BG$19217,25,FALSE)</f>
        <v>86394</v>
      </c>
      <c r="N237">
        <v>1</v>
      </c>
    </row>
    <row r="238" spans="1:14" x14ac:dyDescent="0.35">
      <c r="A238">
        <v>108463474</v>
      </c>
      <c r="B238" t="str">
        <f>VLOOKUP($A238,'[1]Exposure Characteristics'!$A$2:$BG$19217,5,FALSE)</f>
        <v>AZ</v>
      </c>
      <c r="C238" t="str">
        <f>VLOOKUP($A238,'[1]Exposure Characteristics'!$A$2:$BG$19217,8,FALSE)</f>
        <v>Apache Junction</v>
      </c>
      <c r="D238" t="str">
        <f>VLOOKUP($A238,'[1]Exposure Characteristics'!$A$2:$BG$19217,6,FALSE)</f>
        <v>925 N Plaza Dr Lot 85</v>
      </c>
      <c r="E238" t="str">
        <f>VLOOKUP($A238,'[1]Exposure Characteristics'!$A$2:$BG$19217,13,FALSE)</f>
        <v>Owner</v>
      </c>
      <c r="F238" t="str">
        <f>VLOOKUP($A238,'[1]Exposure Characteristics'!$A$2:$BG$19217,15,FALSE)</f>
        <v>Comprehensive</v>
      </c>
      <c r="G238" t="str">
        <f>VLOOKUP($A238,'[1]Exposure Characteristics'!$A$2:$BG$19217,20,FALSE)</f>
        <v>Single wide</v>
      </c>
      <c r="H238" t="str">
        <f>VLOOKUP($A238,'[1]Exposure Characteristics'!$A$2:$BG$19217,21,FALSE)</f>
        <v>Gable</v>
      </c>
      <c r="I238" t="str">
        <f>VLOOKUP($A238,'[1]Exposure Characteristics'!$A$2:$BG$19217,23,FALSE)</f>
        <v>Unknown</v>
      </c>
      <c r="J238">
        <f>VLOOKUP($A238,'[1]Exposure Characteristics'!$A$2:$BG$19217,24,FALSE)</f>
        <v>1978</v>
      </c>
      <c r="K238">
        <f>VLOOKUP($A238,'[1]Exposure Characteristics'!$A$2:$BG$19217,29,FALSE)</f>
        <v>980</v>
      </c>
      <c r="L238">
        <f>VLOOKUP($A238,'[1]Exposure Characteristics'!$A$2:$BG$19217,34,FALSE)</f>
        <v>17660</v>
      </c>
      <c r="M238">
        <f>VLOOKUP($A238,'[1]Exposure Characteristics'!$A$2:$BG$19217,25,FALSE)</f>
        <v>100546</v>
      </c>
      <c r="N238">
        <v>0</v>
      </c>
    </row>
    <row r="239" spans="1:14" x14ac:dyDescent="0.35">
      <c r="A239">
        <v>108467662</v>
      </c>
      <c r="B239" t="str">
        <f>VLOOKUP($A239,'[1]Exposure Characteristics'!$A$2:$BG$19217,5,FALSE)</f>
        <v>AZ</v>
      </c>
      <c r="C239" t="str">
        <f>VLOOKUP($A239,'[1]Exposure Characteristics'!$A$2:$BG$19217,8,FALSE)</f>
        <v>Mesa</v>
      </c>
      <c r="D239" t="str">
        <f>VLOOKUP($A239,'[1]Exposure Characteristics'!$A$2:$BG$19217,6,FALSE)</f>
        <v>7544 E Abilene Ave</v>
      </c>
      <c r="E239" t="str">
        <f>VLOOKUP($A239,'[1]Exposure Characteristics'!$A$2:$BG$19217,13,FALSE)</f>
        <v>Owner</v>
      </c>
      <c r="F239" t="str">
        <f>VLOOKUP($A239,'[1]Exposure Characteristics'!$A$2:$BG$19217,15,FALSE)</f>
        <v>Comprehensive</v>
      </c>
      <c r="G239" t="str">
        <f>VLOOKUP($A239,'[1]Exposure Characteristics'!$A$2:$BG$19217,20,FALSE)</f>
        <v>Single wide</v>
      </c>
      <c r="H239" t="str">
        <f>VLOOKUP($A239,'[1]Exposure Characteristics'!$A$2:$BG$19217,21,FALSE)</f>
        <v>Gable</v>
      </c>
      <c r="I239" t="str">
        <f>VLOOKUP($A239,'[1]Exposure Characteristics'!$A$2:$BG$19217,23,FALSE)</f>
        <v>Fair</v>
      </c>
      <c r="J239">
        <f>VLOOKUP($A239,'[1]Exposure Characteristics'!$A$2:$BG$19217,24,FALSE)</f>
        <v>1973</v>
      </c>
      <c r="K239">
        <f>VLOOKUP($A239,'[1]Exposure Characteristics'!$A$2:$BG$19217,29,FALSE)</f>
        <v>840</v>
      </c>
      <c r="L239">
        <f>VLOOKUP($A239,'[1]Exposure Characteristics'!$A$2:$BG$19217,34,FALSE)</f>
        <v>13560</v>
      </c>
      <c r="M239">
        <f>VLOOKUP($A239,'[1]Exposure Characteristics'!$A$2:$BG$19217,25,FALSE)</f>
        <v>72227</v>
      </c>
      <c r="N239">
        <v>0</v>
      </c>
    </row>
    <row r="240" spans="1:14" x14ac:dyDescent="0.35">
      <c r="A240">
        <v>108473352</v>
      </c>
      <c r="B240" t="str">
        <f>VLOOKUP($A240,'[1]Exposure Characteristics'!$A$2:$BG$19217,5,FALSE)</f>
        <v>TN</v>
      </c>
      <c r="C240" t="str">
        <f>VLOOKUP($A240,'[1]Exposure Characteristics'!$A$2:$BG$19217,8,FALSE)</f>
        <v>Greeneville</v>
      </c>
      <c r="D240" t="str">
        <f>VLOOKUP($A240,'[1]Exposure Characteristics'!$A$2:$BG$19217,6,FALSE)</f>
        <v>2771 Whirlwind Rd</v>
      </c>
      <c r="E240" t="str">
        <f>VLOOKUP($A240,'[1]Exposure Characteristics'!$A$2:$BG$19217,13,FALSE)</f>
        <v>Owner</v>
      </c>
      <c r="F240" t="str">
        <f>VLOOKUP($A240,'[1]Exposure Characteristics'!$A$2:$BG$19217,15,FALSE)</f>
        <v>Comprehensive</v>
      </c>
      <c r="G240" t="str">
        <f>VLOOKUP($A240,'[1]Exposure Characteristics'!$A$2:$BG$19217,20,FALSE)</f>
        <v>Double wide</v>
      </c>
      <c r="H240" t="str">
        <f>VLOOKUP($A240,'[1]Exposure Characteristics'!$A$2:$BG$19217,21,FALSE)</f>
        <v>Gable</v>
      </c>
      <c r="I240" t="str">
        <f>VLOOKUP($A240,'[1]Exposure Characteristics'!$A$2:$BG$19217,23,FALSE)</f>
        <v>Good</v>
      </c>
      <c r="J240">
        <f>VLOOKUP($A240,'[1]Exposure Characteristics'!$A$2:$BG$19217,24,FALSE)</f>
        <v>1996</v>
      </c>
      <c r="K240">
        <f>VLOOKUP($A240,'[1]Exposure Characteristics'!$A$2:$BG$19217,29,FALSE)</f>
        <v>1728</v>
      </c>
      <c r="L240">
        <f>VLOOKUP($A240,'[1]Exposure Characteristics'!$A$2:$BG$19217,34,FALSE)</f>
        <v>34085</v>
      </c>
      <c r="M240">
        <f>VLOOKUP($A240,'[1]Exposure Characteristics'!$A$2:$BG$19217,25,FALSE)</f>
        <v>180462</v>
      </c>
      <c r="N240">
        <v>0</v>
      </c>
    </row>
    <row r="241" spans="1:14" x14ac:dyDescent="0.35">
      <c r="A241">
        <v>108480060</v>
      </c>
      <c r="B241" t="str">
        <f>VLOOKUP($A241,'[1]Exposure Characteristics'!$A$2:$BG$19217,5,FALSE)</f>
        <v>IN</v>
      </c>
      <c r="C241" t="str">
        <f>VLOOKUP($A241,'[1]Exposure Characteristics'!$A$2:$BG$19217,8,FALSE)</f>
        <v>Hartford City</v>
      </c>
      <c r="D241" t="str">
        <f>VLOOKUP($A241,'[1]Exposure Characteristics'!$A$2:$BG$19217,6,FALSE)</f>
        <v>1225 W Mcdonald St</v>
      </c>
      <c r="E241" t="str">
        <f>VLOOKUP($A241,'[1]Exposure Characteristics'!$A$2:$BG$19217,13,FALSE)</f>
        <v>Owner</v>
      </c>
      <c r="F241" t="str">
        <f>VLOOKUP($A241,'[1]Exposure Characteristics'!$A$2:$BG$19217,15,FALSE)</f>
        <v>Comprehensive</v>
      </c>
      <c r="G241" t="str">
        <f>VLOOKUP($A241,'[1]Exposure Characteristics'!$A$2:$BG$19217,20,FALSE)</f>
        <v>Single wide</v>
      </c>
      <c r="H241" t="str">
        <f>VLOOKUP($A241,'[1]Exposure Characteristics'!$A$2:$BG$19217,21,FALSE)</f>
        <v>Gable</v>
      </c>
      <c r="I241" t="str">
        <f>VLOOKUP($A241,'[1]Exposure Characteristics'!$A$2:$BG$19217,23,FALSE)</f>
        <v>Good</v>
      </c>
      <c r="J241">
        <f>VLOOKUP($A241,'[1]Exposure Characteristics'!$A$2:$BG$19217,24,FALSE)</f>
        <v>1986</v>
      </c>
      <c r="K241">
        <f>VLOOKUP($A241,'[1]Exposure Characteristics'!$A$2:$BG$19217,29,FALSE)</f>
        <v>980</v>
      </c>
      <c r="L241">
        <f>VLOOKUP($A241,'[1]Exposure Characteristics'!$A$2:$BG$19217,34,FALSE)</f>
        <v>15490</v>
      </c>
      <c r="M241">
        <f>VLOOKUP($A241,'[1]Exposure Characteristics'!$A$2:$BG$19217,25,FALSE)</f>
        <v>83676</v>
      </c>
      <c r="N241">
        <v>0</v>
      </c>
    </row>
    <row r="242" spans="1:14" x14ac:dyDescent="0.35">
      <c r="A242">
        <v>108486508</v>
      </c>
      <c r="B242" t="str">
        <f>VLOOKUP($A242,'[1]Exposure Characteristics'!$A$2:$BG$19217,5,FALSE)</f>
        <v>SC</v>
      </c>
      <c r="C242" t="str">
        <f>VLOOKUP($A242,'[1]Exposure Characteristics'!$A$2:$BG$19217,8,FALSE)</f>
        <v>Florence</v>
      </c>
      <c r="D242" t="str">
        <f>VLOOKUP($A242,'[1]Exposure Characteristics'!$A$2:$BG$19217,6,FALSE)</f>
        <v>3210 S Dingle Dr</v>
      </c>
      <c r="E242" t="str">
        <f>VLOOKUP($A242,'[1]Exposure Characteristics'!$A$2:$BG$19217,13,FALSE)</f>
        <v>Owner</v>
      </c>
      <c r="F242" t="str">
        <f>VLOOKUP($A242,'[1]Exposure Characteristics'!$A$2:$BG$19217,15,FALSE)</f>
        <v>Comprehensive</v>
      </c>
      <c r="G242" t="str">
        <f>VLOOKUP($A242,'[1]Exposure Characteristics'!$A$2:$BG$19217,20,FALSE)</f>
        <v>Single wide</v>
      </c>
      <c r="H242" t="str">
        <f>VLOOKUP($A242,'[1]Exposure Characteristics'!$A$2:$BG$19217,21,FALSE)</f>
        <v>Gable</v>
      </c>
      <c r="I242" t="str">
        <f>VLOOKUP($A242,'[1]Exposure Characteristics'!$A$2:$BG$19217,23,FALSE)</f>
        <v>Unknown</v>
      </c>
      <c r="J242">
        <f>VLOOKUP($A242,'[1]Exposure Characteristics'!$A$2:$BG$19217,24,FALSE)</f>
        <v>1999</v>
      </c>
      <c r="K242">
        <f>VLOOKUP($A242,'[1]Exposure Characteristics'!$A$2:$BG$19217,29,FALSE)</f>
        <v>1200</v>
      </c>
      <c r="L242">
        <f>VLOOKUP($A242,'[1]Exposure Characteristics'!$A$2:$BG$19217,34,FALSE)</f>
        <v>19878</v>
      </c>
      <c r="M242">
        <f>VLOOKUP($A242,'[1]Exposure Characteristics'!$A$2:$BG$19217,25,FALSE)</f>
        <v>93451</v>
      </c>
      <c r="N242">
        <v>0</v>
      </c>
    </row>
    <row r="243" spans="1:14" x14ac:dyDescent="0.35">
      <c r="A243">
        <v>108497854</v>
      </c>
      <c r="B243" t="str">
        <f>VLOOKUP($A243,'[1]Exposure Characteristics'!$A$2:$BG$19217,5,FALSE)</f>
        <v>AZ</v>
      </c>
      <c r="C243" t="str">
        <f>VLOOKUP($A243,'[1]Exposure Characteristics'!$A$2:$BG$19217,8,FALSE)</f>
        <v>Mesa</v>
      </c>
      <c r="D243" t="str">
        <f>VLOOKUP($A243,'[1]Exposure Characteristics'!$A$2:$BG$19217,6,FALSE)</f>
        <v>9302 E Broadway Rd</v>
      </c>
      <c r="E243" t="str">
        <f>VLOOKUP($A243,'[1]Exposure Characteristics'!$A$2:$BG$19217,13,FALSE)</f>
        <v>Seasonal</v>
      </c>
      <c r="F243" t="str">
        <f>VLOOKUP($A243,'[1]Exposure Characteristics'!$A$2:$BG$19217,15,FALSE)</f>
        <v>Comprehensive</v>
      </c>
      <c r="G243" t="str">
        <f>VLOOKUP($A243,'[1]Exposure Characteristics'!$A$2:$BG$19217,20,FALSE)</f>
        <v>Double wide</v>
      </c>
      <c r="H243" t="str">
        <f>VLOOKUP($A243,'[1]Exposure Characteristics'!$A$2:$BG$19217,21,FALSE)</f>
        <v>Hip</v>
      </c>
      <c r="I243" t="str">
        <f>VLOOKUP($A243,'[1]Exposure Characteristics'!$A$2:$BG$19217,23,FALSE)</f>
        <v>Unknown</v>
      </c>
      <c r="J243">
        <f>VLOOKUP($A243,'[1]Exposure Characteristics'!$A$2:$BG$19217,24,FALSE)</f>
        <v>1982</v>
      </c>
      <c r="K243">
        <f>VLOOKUP($A243,'[1]Exposure Characteristics'!$A$2:$BG$19217,29,FALSE)</f>
        <v>672</v>
      </c>
      <c r="L243">
        <f>VLOOKUP($A243,'[1]Exposure Characteristics'!$A$2:$BG$19217,34,FALSE)</f>
        <v>11063</v>
      </c>
      <c r="M243">
        <f>VLOOKUP($A243,'[1]Exposure Characteristics'!$A$2:$BG$19217,25,FALSE)</f>
        <v>58094</v>
      </c>
      <c r="N243">
        <v>0</v>
      </c>
    </row>
    <row r="244" spans="1:14" x14ac:dyDescent="0.35">
      <c r="A244">
        <v>108500332</v>
      </c>
      <c r="B244" t="str">
        <f>VLOOKUP($A244,'[1]Exposure Characteristics'!$A$2:$BG$19217,5,FALSE)</f>
        <v>AZ</v>
      </c>
      <c r="C244" t="str">
        <f>VLOOKUP($A244,'[1]Exposure Characteristics'!$A$2:$BG$19217,8,FALSE)</f>
        <v>Mesa</v>
      </c>
      <c r="D244" t="str">
        <f>VLOOKUP($A244,'[1]Exposure Characteristics'!$A$2:$BG$19217,6,FALSE)</f>
        <v>9310 E Main St</v>
      </c>
      <c r="E244" t="str">
        <f>VLOOKUP($A244,'[1]Exposure Characteristics'!$A$2:$BG$19217,13,FALSE)</f>
        <v>Owner</v>
      </c>
      <c r="F244" t="str">
        <f>VLOOKUP($A244,'[1]Exposure Characteristics'!$A$2:$BG$19217,15,FALSE)</f>
        <v>Comprehensive</v>
      </c>
      <c r="G244" t="str">
        <f>VLOOKUP($A244,'[1]Exposure Characteristics'!$A$2:$BG$19217,20,FALSE)</f>
        <v>Stationary Travel Trailer</v>
      </c>
      <c r="H244" t="str">
        <f>VLOOKUP($A244,'[1]Exposure Characteristics'!$A$2:$BG$19217,21,FALSE)</f>
        <v>Bowed/Curved/Arched</v>
      </c>
      <c r="I244" t="str">
        <f>VLOOKUP($A244,'[1]Exposure Characteristics'!$A$2:$BG$19217,23,FALSE)</f>
        <v>Fair</v>
      </c>
      <c r="J244">
        <f>VLOOKUP($A244,'[1]Exposure Characteristics'!$A$2:$BG$19217,24,FALSE)</f>
        <v>2017</v>
      </c>
      <c r="K244">
        <f>VLOOKUP($A244,'[1]Exposure Characteristics'!$A$2:$BG$19217,29,FALSE)</f>
        <v>150</v>
      </c>
      <c r="L244">
        <f>VLOOKUP($A244,'[1]Exposure Characteristics'!$A$2:$BG$19217,34,FALSE)</f>
        <v>9504</v>
      </c>
      <c r="M244">
        <f>VLOOKUP($A244,'[1]Exposure Characteristics'!$A$2:$BG$19217,25,FALSE)</f>
        <v>14067</v>
      </c>
      <c r="N244">
        <v>0</v>
      </c>
    </row>
    <row r="245" spans="1:14" x14ac:dyDescent="0.35">
      <c r="A245">
        <v>108526162</v>
      </c>
      <c r="B245" t="str">
        <f>VLOOKUP($A245,'[1]Exposure Characteristics'!$A$2:$BG$19217,5,FALSE)</f>
        <v>AZ</v>
      </c>
      <c r="C245" t="str">
        <f>VLOOKUP($A245,'[1]Exposure Characteristics'!$A$2:$BG$19217,8,FALSE)</f>
        <v>Apache Junction</v>
      </c>
      <c r="D245" t="str">
        <f>VLOOKUP($A245,'[1]Exposure Characteristics'!$A$2:$BG$19217,6,FALSE)</f>
        <v>2200 N Delaware Dr Lot 53</v>
      </c>
      <c r="E245" t="str">
        <f>VLOOKUP($A245,'[1]Exposure Characteristics'!$A$2:$BG$19217,13,FALSE)</f>
        <v>Owner</v>
      </c>
      <c r="F245" t="str">
        <f>VLOOKUP($A245,'[1]Exposure Characteristics'!$A$2:$BG$19217,15,FALSE)</f>
        <v>Comprehensive</v>
      </c>
      <c r="G245" t="str">
        <f>VLOOKUP($A245,'[1]Exposure Characteristics'!$A$2:$BG$19217,20,FALSE)</f>
        <v>Double wide</v>
      </c>
      <c r="H245" t="str">
        <f>VLOOKUP($A245,'[1]Exposure Characteristics'!$A$2:$BG$19217,21,FALSE)</f>
        <v>Gable</v>
      </c>
      <c r="I245" t="str">
        <f>VLOOKUP($A245,'[1]Exposure Characteristics'!$A$2:$BG$19217,23,FALSE)</f>
        <v>Good</v>
      </c>
      <c r="J245">
        <f>VLOOKUP($A245,'[1]Exposure Characteristics'!$A$2:$BG$19217,24,FALSE)</f>
        <v>1995</v>
      </c>
      <c r="K245">
        <f>VLOOKUP($A245,'[1]Exposure Characteristics'!$A$2:$BG$19217,29,FALSE)</f>
        <v>1232</v>
      </c>
      <c r="L245">
        <f>VLOOKUP($A245,'[1]Exposure Characteristics'!$A$2:$BG$19217,34,FALSE)</f>
        <v>20080</v>
      </c>
      <c r="M245">
        <f>VLOOKUP($A245,'[1]Exposure Characteristics'!$A$2:$BG$19217,25,FALSE)</f>
        <v>106513</v>
      </c>
      <c r="N245">
        <v>0</v>
      </c>
    </row>
    <row r="246" spans="1:14" x14ac:dyDescent="0.35">
      <c r="A246">
        <v>108526714</v>
      </c>
      <c r="B246" t="str">
        <f>VLOOKUP($A246,'[1]Exposure Characteristics'!$A$2:$BG$19217,5,FALSE)</f>
        <v>OH</v>
      </c>
      <c r="C246" t="str">
        <f>VLOOKUP($A246,'[1]Exposure Characteristics'!$A$2:$BG$19217,8,FALSE)</f>
        <v>Plain City</v>
      </c>
      <c r="D246" t="str">
        <f>VLOOKUP($A246,'[1]Exposure Characteristics'!$A$2:$BG$19217,6,FALSE)</f>
        <v>8565 Smith Calhoun Rd Lot 17</v>
      </c>
      <c r="E246" t="str">
        <f>VLOOKUP($A246,'[1]Exposure Characteristics'!$A$2:$BG$19217,13,FALSE)</f>
        <v>Owner</v>
      </c>
      <c r="F246" t="str">
        <f>VLOOKUP($A246,'[1]Exposure Characteristics'!$A$2:$BG$19217,15,FALSE)</f>
        <v>Comprehensive</v>
      </c>
      <c r="G246" t="str">
        <f>VLOOKUP($A246,'[1]Exposure Characteristics'!$A$2:$BG$19217,20,FALSE)</f>
        <v>Single wide</v>
      </c>
      <c r="H246" t="str">
        <f>VLOOKUP($A246,'[1]Exposure Characteristics'!$A$2:$BG$19217,21,FALSE)</f>
        <v>Gable</v>
      </c>
      <c r="I246" t="str">
        <f>VLOOKUP($A246,'[1]Exposure Characteristics'!$A$2:$BG$19217,23,FALSE)</f>
        <v>Unknown</v>
      </c>
      <c r="J246">
        <f>VLOOKUP($A246,'[1]Exposure Characteristics'!$A$2:$BG$19217,24,FALSE)</f>
        <v>1991</v>
      </c>
      <c r="K246">
        <f>VLOOKUP($A246,'[1]Exposure Characteristics'!$A$2:$BG$19217,29,FALSE)</f>
        <v>1216</v>
      </c>
      <c r="L246">
        <f>VLOOKUP($A246,'[1]Exposure Characteristics'!$A$2:$BG$19217,34,FALSE)</f>
        <v>20283</v>
      </c>
      <c r="M246">
        <f>VLOOKUP($A246,'[1]Exposure Characteristics'!$A$2:$BG$19217,25,FALSE)</f>
        <v>121206</v>
      </c>
      <c r="N246">
        <v>0</v>
      </c>
    </row>
    <row r="247" spans="1:14" x14ac:dyDescent="0.35">
      <c r="A247">
        <v>108529878</v>
      </c>
      <c r="B247" t="str">
        <f>VLOOKUP($A247,'[1]Exposure Characteristics'!$A$2:$BG$19217,5,FALSE)</f>
        <v>TX</v>
      </c>
      <c r="C247" t="str">
        <f>VLOOKUP($A247,'[1]Exposure Characteristics'!$A$2:$BG$19217,8,FALSE)</f>
        <v>Victoria</v>
      </c>
      <c r="D247" t="str">
        <f>VLOOKUP($A247,'[1]Exposure Characteristics'!$A$2:$BG$19217,6,FALSE)</f>
        <v>348 Summer Ln</v>
      </c>
      <c r="E247" t="str">
        <f>VLOOKUP($A247,'[1]Exposure Characteristics'!$A$2:$BG$19217,13,FALSE)</f>
        <v>Owner</v>
      </c>
      <c r="F247" t="str">
        <f>VLOOKUP($A247,'[1]Exposure Characteristics'!$A$2:$BG$19217,15,FALSE)</f>
        <v>Comprehensive</v>
      </c>
      <c r="G247" t="str">
        <f>VLOOKUP($A247,'[1]Exposure Characteristics'!$A$2:$BG$19217,20,FALSE)</f>
        <v>Single wide</v>
      </c>
      <c r="H247" t="str">
        <f>VLOOKUP($A247,'[1]Exposure Characteristics'!$A$2:$BG$19217,21,FALSE)</f>
        <v>Gable</v>
      </c>
      <c r="I247" t="str">
        <f>VLOOKUP($A247,'[1]Exposure Characteristics'!$A$2:$BG$19217,23,FALSE)</f>
        <v>Fair</v>
      </c>
      <c r="J247">
        <f>VLOOKUP($A247,'[1]Exposure Characteristics'!$A$2:$BG$19217,24,FALSE)</f>
        <v>1987</v>
      </c>
      <c r="K247">
        <f>VLOOKUP($A247,'[1]Exposure Characteristics'!$A$2:$BG$19217,29,FALSE)</f>
        <v>1440</v>
      </c>
      <c r="L247">
        <f>VLOOKUP($A247,'[1]Exposure Characteristics'!$A$2:$BG$19217,34,FALSE)</f>
        <v>18267</v>
      </c>
      <c r="M247">
        <f>VLOOKUP($A247,'[1]Exposure Characteristics'!$A$2:$BG$19217,25,FALSE)</f>
        <v>113603</v>
      </c>
      <c r="N247">
        <v>0</v>
      </c>
    </row>
    <row r="248" spans="1:14" x14ac:dyDescent="0.35">
      <c r="A248">
        <v>108531726</v>
      </c>
      <c r="B248" t="str">
        <f>VLOOKUP($A248,'[1]Exposure Characteristics'!$A$2:$BG$19217,5,FALSE)</f>
        <v>AZ</v>
      </c>
      <c r="C248" t="str">
        <f>VLOOKUP($A248,'[1]Exposure Characteristics'!$A$2:$BG$19217,8,FALSE)</f>
        <v>Douglas</v>
      </c>
      <c r="D248" t="str">
        <f>VLOOKUP($A248,'[1]Exposure Characteristics'!$A$2:$BG$19217,6,FALSE)</f>
        <v>3829 E Lois Ln</v>
      </c>
      <c r="E248" t="str">
        <f>VLOOKUP($A248,'[1]Exposure Characteristics'!$A$2:$BG$19217,13,FALSE)</f>
        <v>Owner</v>
      </c>
      <c r="F248" t="str">
        <f>VLOOKUP($A248,'[1]Exposure Characteristics'!$A$2:$BG$19217,15,FALSE)</f>
        <v>Comprehensive</v>
      </c>
      <c r="G248" t="str">
        <f>VLOOKUP($A248,'[1]Exposure Characteristics'!$A$2:$BG$19217,20,FALSE)</f>
        <v>Double wide</v>
      </c>
      <c r="H248" t="str">
        <f>VLOOKUP($A248,'[1]Exposure Characteristics'!$A$2:$BG$19217,21,FALSE)</f>
        <v>Gable</v>
      </c>
      <c r="I248" t="str">
        <f>VLOOKUP($A248,'[1]Exposure Characteristics'!$A$2:$BG$19217,23,FALSE)</f>
        <v>Unknown</v>
      </c>
      <c r="J248">
        <f>VLOOKUP($A248,'[1]Exposure Characteristics'!$A$2:$BG$19217,24,FALSE)</f>
        <v>2001</v>
      </c>
      <c r="K248">
        <f>VLOOKUP($A248,'[1]Exposure Characteristics'!$A$2:$BG$19217,29,FALSE)</f>
        <v>1500</v>
      </c>
      <c r="L248">
        <f>VLOOKUP($A248,'[1]Exposure Characteristics'!$A$2:$BG$19217,34,FALSE)</f>
        <v>45112</v>
      </c>
      <c r="M248">
        <f>VLOOKUP($A248,'[1]Exposure Characteristics'!$A$2:$BG$19217,25,FALSE)</f>
        <v>158030</v>
      </c>
      <c r="N248">
        <v>0</v>
      </c>
    </row>
    <row r="249" spans="1:14" x14ac:dyDescent="0.35">
      <c r="A249">
        <v>108555848</v>
      </c>
      <c r="B249" t="str">
        <f>VLOOKUP($A249,'[1]Exposure Characteristics'!$A$2:$BG$19217,5,FALSE)</f>
        <v>AZ</v>
      </c>
      <c r="C249" t="str">
        <f>VLOOKUP($A249,'[1]Exposure Characteristics'!$A$2:$BG$19217,8,FALSE)</f>
        <v>Douglas</v>
      </c>
      <c r="D249" t="str">
        <f>VLOOKUP($A249,'[1]Exposure Characteristics'!$A$2:$BG$19217,6,FALSE)</f>
        <v>3829 E Lois Ln</v>
      </c>
      <c r="E249" t="str">
        <f>VLOOKUP($A249,'[1]Exposure Characteristics'!$A$2:$BG$19217,13,FALSE)</f>
        <v>Owner</v>
      </c>
      <c r="F249" t="str">
        <f>VLOOKUP($A249,'[1]Exposure Characteristics'!$A$2:$BG$19217,15,FALSE)</f>
        <v>Comprehensive</v>
      </c>
      <c r="G249" t="str">
        <f>VLOOKUP($A249,'[1]Exposure Characteristics'!$A$2:$BG$19217,20,FALSE)</f>
        <v>Double wide</v>
      </c>
      <c r="H249" t="str">
        <f>VLOOKUP($A249,'[1]Exposure Characteristics'!$A$2:$BG$19217,21,FALSE)</f>
        <v>Gable</v>
      </c>
      <c r="I249" t="str">
        <f>VLOOKUP($A249,'[1]Exposure Characteristics'!$A$2:$BG$19217,23,FALSE)</f>
        <v>Unknown</v>
      </c>
      <c r="J249">
        <f>VLOOKUP($A249,'[1]Exposure Characteristics'!$A$2:$BG$19217,24,FALSE)</f>
        <v>2001</v>
      </c>
      <c r="K249">
        <f>VLOOKUP($A249,'[1]Exposure Characteristics'!$A$2:$BG$19217,29,FALSE)</f>
        <v>1500</v>
      </c>
      <c r="L249">
        <f>VLOOKUP($A249,'[1]Exposure Characteristics'!$A$2:$BG$19217,34,FALSE)</f>
        <v>45112</v>
      </c>
      <c r="M249">
        <f>VLOOKUP($A249,'[1]Exposure Characteristics'!$A$2:$BG$19217,25,FALSE)</f>
        <v>158030</v>
      </c>
      <c r="N249">
        <v>1</v>
      </c>
    </row>
    <row r="250" spans="1:14" x14ac:dyDescent="0.35">
      <c r="A250">
        <v>108919292</v>
      </c>
      <c r="B250" t="str">
        <f>VLOOKUP($A250,'[1]Exposure Characteristics'!$A$2:$BG$19217,5,FALSE)</f>
        <v>OK</v>
      </c>
      <c r="C250" t="str">
        <f>VLOOKUP($A250,'[1]Exposure Characteristics'!$A$2:$BG$19217,8,FALSE)</f>
        <v>Tulsa</v>
      </c>
      <c r="D250" t="str">
        <f>VLOOKUP($A250,'[1]Exposure Characteristics'!$A$2:$BG$19217,6,FALSE)</f>
        <v>5513 E Latimer Ct</v>
      </c>
      <c r="E250" t="str">
        <f>VLOOKUP($A250,'[1]Exposure Characteristics'!$A$2:$BG$19217,13,FALSE)</f>
        <v>Owner</v>
      </c>
      <c r="F250" t="str">
        <f>VLOOKUP($A250,'[1]Exposure Characteristics'!$A$2:$BG$19217,15,FALSE)</f>
        <v>Comprehensive</v>
      </c>
      <c r="G250" t="str">
        <f>VLOOKUP($A250,'[1]Exposure Characteristics'!$A$2:$BG$19217,20,FALSE)</f>
        <v>Double wide</v>
      </c>
      <c r="H250" t="str">
        <f>VLOOKUP($A250,'[1]Exposure Characteristics'!$A$2:$BG$19217,21,FALSE)</f>
        <v>Gable</v>
      </c>
      <c r="I250" t="str">
        <f>VLOOKUP($A250,'[1]Exposure Characteristics'!$A$2:$BG$19217,23,FALSE)</f>
        <v>Unknown</v>
      </c>
      <c r="J250">
        <f>VLOOKUP($A250,'[1]Exposure Characteristics'!$A$2:$BG$19217,24,FALSE)</f>
        <v>1998</v>
      </c>
      <c r="K250">
        <f>VLOOKUP($A250,'[1]Exposure Characteristics'!$A$2:$BG$19217,29,FALSE)</f>
        <v>1920</v>
      </c>
      <c r="L250">
        <f>VLOOKUP($A250,'[1]Exposure Characteristics'!$A$2:$BG$19217,34,FALSE)</f>
        <v>44351</v>
      </c>
      <c r="M250">
        <f>VLOOKUP($A250,'[1]Exposure Characteristics'!$A$2:$BG$19217,25,FALSE)</f>
        <v>199068</v>
      </c>
      <c r="N250">
        <v>1</v>
      </c>
    </row>
    <row r="251" spans="1:14" x14ac:dyDescent="0.35">
      <c r="A251">
        <v>108902510</v>
      </c>
      <c r="B251" t="str">
        <f>VLOOKUP($A251,'[1]Exposure Characteristics'!$A$2:$BG$19217,5,FALSE)</f>
        <v>AZ</v>
      </c>
      <c r="C251" t="str">
        <f>VLOOKUP($A251,'[1]Exposure Characteristics'!$A$2:$BG$19217,8,FALSE)</f>
        <v>Mesa</v>
      </c>
      <c r="D251" t="str">
        <f>VLOOKUP($A251,'[1]Exposure Characteristics'!$A$2:$BG$19217,6,FALSE)</f>
        <v>701 S Dobson Rd Lot 433</v>
      </c>
      <c r="E251" t="str">
        <f>VLOOKUP($A251,'[1]Exposure Characteristics'!$A$2:$BG$19217,13,FALSE)</f>
        <v>Owner</v>
      </c>
      <c r="F251" t="str">
        <f>VLOOKUP($A251,'[1]Exposure Characteristics'!$A$2:$BG$19217,15,FALSE)</f>
        <v>Comprehensive</v>
      </c>
      <c r="G251" t="str">
        <f>VLOOKUP($A251,'[1]Exposure Characteristics'!$A$2:$BG$19217,20,FALSE)</f>
        <v>Single wide</v>
      </c>
      <c r="H251" t="str">
        <f>VLOOKUP($A251,'[1]Exposure Characteristics'!$A$2:$BG$19217,21,FALSE)</f>
        <v>Gable</v>
      </c>
      <c r="I251" t="str">
        <f>VLOOKUP($A251,'[1]Exposure Characteristics'!$A$2:$BG$19217,23,FALSE)</f>
        <v>Unknown</v>
      </c>
      <c r="J251">
        <f>VLOOKUP($A251,'[1]Exposure Characteristics'!$A$2:$BG$19217,24,FALSE)</f>
        <v>2017</v>
      </c>
      <c r="K251">
        <f>VLOOKUP($A251,'[1]Exposure Characteristics'!$A$2:$BG$19217,29,FALSE)</f>
        <v>840</v>
      </c>
      <c r="L251">
        <f>VLOOKUP($A251,'[1]Exposure Characteristics'!$A$2:$BG$19217,34,FALSE)</f>
        <v>44291</v>
      </c>
      <c r="M251">
        <f>VLOOKUP($A251,'[1]Exposure Characteristics'!$A$2:$BG$19217,25,FALSE)</f>
        <v>72227</v>
      </c>
      <c r="N251">
        <v>1</v>
      </c>
    </row>
    <row r="252" spans="1:14" x14ac:dyDescent="0.35">
      <c r="A252">
        <v>108635146</v>
      </c>
      <c r="B252" t="str">
        <f>VLOOKUP($A252,'[1]Exposure Characteristics'!$A$2:$BG$19217,5,FALSE)</f>
        <v>AZ</v>
      </c>
      <c r="C252" t="str">
        <f>VLOOKUP($A252,'[1]Exposure Characteristics'!$A$2:$BG$19217,8,FALSE)</f>
        <v>Tonto Basin</v>
      </c>
      <c r="D252" t="str">
        <f>VLOOKUP($A252,'[1]Exposure Characteristics'!$A$2:$BG$19217,6,FALSE)</f>
        <v>122 N Shadow Creek Trl</v>
      </c>
      <c r="E252" t="str">
        <f>VLOOKUP($A252,'[1]Exposure Characteristics'!$A$2:$BG$19217,13,FALSE)</f>
        <v>Owner</v>
      </c>
      <c r="F252" t="str">
        <f>VLOOKUP($A252,'[1]Exposure Characteristics'!$A$2:$BG$19217,15,FALSE)</f>
        <v>Comprehensive</v>
      </c>
      <c r="G252" t="str">
        <f>VLOOKUP($A252,'[1]Exposure Characteristics'!$A$2:$BG$19217,20,FALSE)</f>
        <v>Double wide</v>
      </c>
      <c r="H252" t="str">
        <f>VLOOKUP($A252,'[1]Exposure Characteristics'!$A$2:$BG$19217,21,FALSE)</f>
        <v>Gable</v>
      </c>
      <c r="I252" t="str">
        <f>VLOOKUP($A252,'[1]Exposure Characteristics'!$A$2:$BG$19217,23,FALSE)</f>
        <v>Unknown</v>
      </c>
      <c r="J252">
        <f>VLOOKUP($A252,'[1]Exposure Characteristics'!$A$2:$BG$19217,24,FALSE)</f>
        <v>1998</v>
      </c>
      <c r="K252">
        <f>VLOOKUP($A252,'[1]Exposure Characteristics'!$A$2:$BG$19217,29,FALSE)</f>
        <v>1372</v>
      </c>
      <c r="L252">
        <f>VLOOKUP($A252,'[1]Exposure Characteristics'!$A$2:$BG$19217,34,FALSE)</f>
        <v>30838</v>
      </c>
      <c r="M252">
        <f>VLOOKUP($A252,'[1]Exposure Characteristics'!$A$2:$BG$19217,25,FALSE)</f>
        <v>140593</v>
      </c>
      <c r="N252">
        <v>0</v>
      </c>
    </row>
    <row r="253" spans="1:14" x14ac:dyDescent="0.35">
      <c r="A253">
        <v>108635522</v>
      </c>
      <c r="B253" t="str">
        <f>VLOOKUP($A253,'[1]Exposure Characteristics'!$A$2:$BG$19217,5,FALSE)</f>
        <v>AZ</v>
      </c>
      <c r="C253" t="str">
        <f>VLOOKUP($A253,'[1]Exposure Characteristics'!$A$2:$BG$19217,8,FALSE)</f>
        <v>Chino Valley</v>
      </c>
      <c r="D253" t="str">
        <f>VLOOKUP($A253,'[1]Exposure Characteristics'!$A$2:$BG$19217,6,FALSE)</f>
        <v>305 Judy Ave</v>
      </c>
      <c r="E253" t="str">
        <f>VLOOKUP($A253,'[1]Exposure Characteristics'!$A$2:$BG$19217,13,FALSE)</f>
        <v>Owner</v>
      </c>
      <c r="F253" t="str">
        <f>VLOOKUP($A253,'[1]Exposure Characteristics'!$A$2:$BG$19217,15,FALSE)</f>
        <v>Comprehensive</v>
      </c>
      <c r="G253" t="str">
        <f>VLOOKUP($A253,'[1]Exposure Characteristics'!$A$2:$BG$19217,20,FALSE)</f>
        <v>Double wide</v>
      </c>
      <c r="H253" t="str">
        <f>VLOOKUP($A253,'[1]Exposure Characteristics'!$A$2:$BG$19217,21,FALSE)</f>
        <v>Gable</v>
      </c>
      <c r="I253" t="str">
        <f>VLOOKUP($A253,'[1]Exposure Characteristics'!$A$2:$BG$19217,23,FALSE)</f>
        <v>Good</v>
      </c>
      <c r="J253">
        <f>VLOOKUP($A253,'[1]Exposure Characteristics'!$A$2:$BG$19217,24,FALSE)</f>
        <v>1984</v>
      </c>
      <c r="K253">
        <f>VLOOKUP($A253,'[1]Exposure Characteristics'!$A$2:$BG$19217,29,FALSE)</f>
        <v>1153</v>
      </c>
      <c r="L253">
        <f>VLOOKUP($A253,'[1]Exposure Characteristics'!$A$2:$BG$19217,34,FALSE)</f>
        <v>19703</v>
      </c>
      <c r="M253">
        <f>VLOOKUP($A253,'[1]Exposure Characteristics'!$A$2:$BG$19217,25,FALSE)</f>
        <v>101614</v>
      </c>
      <c r="N253">
        <v>0</v>
      </c>
    </row>
    <row r="254" spans="1:14" x14ac:dyDescent="0.35">
      <c r="A254">
        <v>108635720</v>
      </c>
      <c r="B254" t="str">
        <f>VLOOKUP($A254,'[1]Exposure Characteristics'!$A$2:$BG$19217,5,FALSE)</f>
        <v>AZ</v>
      </c>
      <c r="C254" t="str">
        <f>VLOOKUP($A254,'[1]Exposure Characteristics'!$A$2:$BG$19217,8,FALSE)</f>
        <v>Chino Valley</v>
      </c>
      <c r="D254" t="str">
        <f>VLOOKUP($A254,'[1]Exposure Characteristics'!$A$2:$BG$19217,6,FALSE)</f>
        <v>305 Judy Ave</v>
      </c>
      <c r="E254" t="str">
        <f>VLOOKUP($A254,'[1]Exposure Characteristics'!$A$2:$BG$19217,13,FALSE)</f>
        <v>Owner</v>
      </c>
      <c r="F254" t="str">
        <f>VLOOKUP($A254,'[1]Exposure Characteristics'!$A$2:$BG$19217,15,FALSE)</f>
        <v>Comprehensive</v>
      </c>
      <c r="G254" t="str">
        <f>VLOOKUP($A254,'[1]Exposure Characteristics'!$A$2:$BG$19217,20,FALSE)</f>
        <v>Double wide</v>
      </c>
      <c r="H254" t="str">
        <f>VLOOKUP($A254,'[1]Exposure Characteristics'!$A$2:$BG$19217,21,FALSE)</f>
        <v>Gable</v>
      </c>
      <c r="I254" t="str">
        <f>VLOOKUP($A254,'[1]Exposure Characteristics'!$A$2:$BG$19217,23,FALSE)</f>
        <v>Good</v>
      </c>
      <c r="J254">
        <f>VLOOKUP($A254,'[1]Exposure Characteristics'!$A$2:$BG$19217,24,FALSE)</f>
        <v>1984</v>
      </c>
      <c r="K254">
        <f>VLOOKUP($A254,'[1]Exposure Characteristics'!$A$2:$BG$19217,29,FALSE)</f>
        <v>1153</v>
      </c>
      <c r="L254">
        <f>VLOOKUP($A254,'[1]Exposure Characteristics'!$A$2:$BG$19217,34,FALSE)</f>
        <v>22279</v>
      </c>
      <c r="M254">
        <f>VLOOKUP($A254,'[1]Exposure Characteristics'!$A$2:$BG$19217,25,FALSE)</f>
        <v>121493</v>
      </c>
      <c r="N254">
        <v>0</v>
      </c>
    </row>
    <row r="255" spans="1:14" x14ac:dyDescent="0.35">
      <c r="A255">
        <v>108636220</v>
      </c>
      <c r="B255" t="str">
        <f>VLOOKUP($A255,'[1]Exposure Characteristics'!$A$2:$BG$19217,5,FALSE)</f>
        <v>AZ</v>
      </c>
      <c r="C255" t="str">
        <f>VLOOKUP($A255,'[1]Exposure Characteristics'!$A$2:$BG$19217,8,FALSE)</f>
        <v>Chino Valley</v>
      </c>
      <c r="D255" t="str">
        <f>VLOOKUP($A255,'[1]Exposure Characteristics'!$A$2:$BG$19217,6,FALSE)</f>
        <v>305 Judy Ave</v>
      </c>
      <c r="E255" t="str">
        <f>VLOOKUP($A255,'[1]Exposure Characteristics'!$A$2:$BG$19217,13,FALSE)</f>
        <v>Owner</v>
      </c>
      <c r="F255" t="str">
        <f>VLOOKUP($A255,'[1]Exposure Characteristics'!$A$2:$BG$19217,15,FALSE)</f>
        <v>Comprehensive</v>
      </c>
      <c r="G255" t="str">
        <f>VLOOKUP($A255,'[1]Exposure Characteristics'!$A$2:$BG$19217,20,FALSE)</f>
        <v>Double wide</v>
      </c>
      <c r="H255" t="str">
        <f>VLOOKUP($A255,'[1]Exposure Characteristics'!$A$2:$BG$19217,21,FALSE)</f>
        <v>Gable</v>
      </c>
      <c r="I255" t="str">
        <f>VLOOKUP($A255,'[1]Exposure Characteristics'!$A$2:$BG$19217,23,FALSE)</f>
        <v>Good</v>
      </c>
      <c r="J255">
        <f>VLOOKUP($A255,'[1]Exposure Characteristics'!$A$2:$BG$19217,24,FALSE)</f>
        <v>1984</v>
      </c>
      <c r="K255">
        <f>VLOOKUP($A255,'[1]Exposure Characteristics'!$A$2:$BG$19217,29,FALSE)</f>
        <v>1153</v>
      </c>
      <c r="L255">
        <f>VLOOKUP($A255,'[1]Exposure Characteristics'!$A$2:$BG$19217,34,FALSE)</f>
        <v>19703</v>
      </c>
      <c r="M255">
        <f>VLOOKUP($A255,'[1]Exposure Characteristics'!$A$2:$BG$19217,25,FALSE)</f>
        <v>101614</v>
      </c>
      <c r="N255">
        <v>1</v>
      </c>
    </row>
    <row r="256" spans="1:14" x14ac:dyDescent="0.35">
      <c r="A256">
        <v>108670126</v>
      </c>
      <c r="B256" t="str">
        <f>VLOOKUP($A256,'[1]Exposure Characteristics'!$A$2:$BG$19217,5,FALSE)</f>
        <v>AZ</v>
      </c>
      <c r="C256" t="str">
        <f>VLOOKUP($A256,'[1]Exposure Characteristics'!$A$2:$BG$19217,8,FALSE)</f>
        <v>Star Valley</v>
      </c>
      <c r="D256" t="str">
        <f>VLOOKUP($A256,'[1]Exposure Characteristics'!$A$2:$BG$19217,6,FALSE)</f>
        <v>16 N Star Vale Dr Spc 107</v>
      </c>
      <c r="E256" t="str">
        <f>VLOOKUP($A256,'[1]Exposure Characteristics'!$A$2:$BG$19217,13,FALSE)</f>
        <v>Owner</v>
      </c>
      <c r="F256" t="str">
        <f>VLOOKUP($A256,'[1]Exposure Characteristics'!$A$2:$BG$19217,15,FALSE)</f>
        <v>Comprehensive</v>
      </c>
      <c r="G256" t="str">
        <f>VLOOKUP($A256,'[1]Exposure Characteristics'!$A$2:$BG$19217,20,FALSE)</f>
        <v>Double wide</v>
      </c>
      <c r="H256" t="str">
        <f>VLOOKUP($A256,'[1]Exposure Characteristics'!$A$2:$BG$19217,21,FALSE)</f>
        <v>Gable</v>
      </c>
      <c r="I256" t="str">
        <f>VLOOKUP($A256,'[1]Exposure Characteristics'!$A$2:$BG$19217,23,FALSE)</f>
        <v>Unknown</v>
      </c>
      <c r="J256">
        <f>VLOOKUP($A256,'[1]Exposure Characteristics'!$A$2:$BG$19217,24,FALSE)</f>
        <v>2018</v>
      </c>
      <c r="K256">
        <f>VLOOKUP($A256,'[1]Exposure Characteristics'!$A$2:$BG$19217,29,FALSE)</f>
        <v>1456</v>
      </c>
      <c r="L256">
        <f>VLOOKUP($A256,'[1]Exposure Characteristics'!$A$2:$BG$19217,34,FALSE)</f>
        <v>105092</v>
      </c>
      <c r="M256">
        <f>VLOOKUP($A256,'[1]Exposure Characteristics'!$A$2:$BG$19217,25,FALSE)</f>
        <v>179486</v>
      </c>
      <c r="N256">
        <v>0</v>
      </c>
    </row>
    <row r="257" spans="1:14" x14ac:dyDescent="0.35">
      <c r="A257">
        <v>108670434</v>
      </c>
      <c r="B257" t="str">
        <f>VLOOKUP($A257,'[1]Exposure Characteristics'!$A$2:$BG$19217,5,FALSE)</f>
        <v>AZ</v>
      </c>
      <c r="C257" t="str">
        <f>VLOOKUP($A257,'[1]Exposure Characteristics'!$A$2:$BG$19217,8,FALSE)</f>
        <v>Marana</v>
      </c>
      <c r="D257" t="str">
        <f>VLOOKUP($A257,'[1]Exposure Characteristics'!$A$2:$BG$19217,6,FALSE)</f>
        <v>16180 W El Tiro Rd</v>
      </c>
      <c r="E257" t="str">
        <f>VLOOKUP($A257,'[1]Exposure Characteristics'!$A$2:$BG$19217,13,FALSE)</f>
        <v>Owner</v>
      </c>
      <c r="F257" t="str">
        <f>VLOOKUP($A257,'[1]Exposure Characteristics'!$A$2:$BG$19217,15,FALSE)</f>
        <v>Comprehensive</v>
      </c>
      <c r="G257" t="str">
        <f>VLOOKUP($A257,'[1]Exposure Characteristics'!$A$2:$BG$19217,20,FALSE)</f>
        <v>Double wide</v>
      </c>
      <c r="H257" t="str">
        <f>VLOOKUP($A257,'[1]Exposure Characteristics'!$A$2:$BG$19217,21,FALSE)</f>
        <v>Gable</v>
      </c>
      <c r="I257" t="str">
        <f>VLOOKUP($A257,'[1]Exposure Characteristics'!$A$2:$BG$19217,23,FALSE)</f>
        <v>Good</v>
      </c>
      <c r="J257">
        <f>VLOOKUP($A257,'[1]Exposure Characteristics'!$A$2:$BG$19217,24,FALSE)</f>
        <v>1995</v>
      </c>
      <c r="K257">
        <f>VLOOKUP($A257,'[1]Exposure Characteristics'!$A$2:$BG$19217,29,FALSE)</f>
        <v>1344</v>
      </c>
      <c r="L257">
        <f>VLOOKUP($A257,'[1]Exposure Characteristics'!$A$2:$BG$19217,34,FALSE)</f>
        <v>25843</v>
      </c>
      <c r="M257">
        <f>VLOOKUP($A257,'[1]Exposure Characteristics'!$A$2:$BG$19217,25,FALSE)</f>
        <v>141357</v>
      </c>
      <c r="N257">
        <v>0</v>
      </c>
    </row>
    <row r="258" spans="1:14" x14ac:dyDescent="0.35">
      <c r="A258">
        <v>108671766</v>
      </c>
      <c r="B258" t="str">
        <f>VLOOKUP($A258,'[1]Exposure Characteristics'!$A$2:$BG$19217,5,FALSE)</f>
        <v>TX</v>
      </c>
      <c r="C258" t="str">
        <f>VLOOKUP($A258,'[1]Exposure Characteristics'!$A$2:$BG$19217,8,FALSE)</f>
        <v>Wallis</v>
      </c>
      <c r="D258" t="str">
        <f>VLOOKUP($A258,'[1]Exposure Characteristics'!$A$2:$BG$19217,6,FALSE)</f>
        <v>1922 Tomlinson Rd</v>
      </c>
      <c r="E258" t="str">
        <f>VLOOKUP($A258,'[1]Exposure Characteristics'!$A$2:$BG$19217,13,FALSE)</f>
        <v>Owner</v>
      </c>
      <c r="F258" t="str">
        <f>VLOOKUP($A258,'[1]Exposure Characteristics'!$A$2:$BG$19217,15,FALSE)</f>
        <v>Comprehensive</v>
      </c>
      <c r="G258" t="str">
        <f>VLOOKUP($A258,'[1]Exposure Characteristics'!$A$2:$BG$19217,20,FALSE)</f>
        <v>Single wide</v>
      </c>
      <c r="H258" t="str">
        <f>VLOOKUP($A258,'[1]Exposure Characteristics'!$A$2:$BG$19217,21,FALSE)</f>
        <v>Gable</v>
      </c>
      <c r="I258" t="str">
        <f>VLOOKUP($A258,'[1]Exposure Characteristics'!$A$2:$BG$19217,23,FALSE)</f>
        <v>Unknown</v>
      </c>
      <c r="J258">
        <f>VLOOKUP($A258,'[1]Exposure Characteristics'!$A$2:$BG$19217,24,FALSE)</f>
        <v>2013</v>
      </c>
      <c r="K258">
        <f>VLOOKUP($A258,'[1]Exposure Characteristics'!$A$2:$BG$19217,29,FALSE)</f>
        <v>1064</v>
      </c>
      <c r="L258">
        <f>VLOOKUP($A258,'[1]Exposure Characteristics'!$A$2:$BG$19217,34,FALSE)</f>
        <v>38221</v>
      </c>
      <c r="M258">
        <f>VLOOKUP($A258,'[1]Exposure Characteristics'!$A$2:$BG$19217,25,FALSE)</f>
        <v>84516</v>
      </c>
      <c r="N258">
        <v>0</v>
      </c>
    </row>
    <row r="259" spans="1:14" x14ac:dyDescent="0.35">
      <c r="A259">
        <v>108677134</v>
      </c>
      <c r="B259" t="str">
        <f>VLOOKUP($A259,'[1]Exposure Characteristics'!$A$2:$BG$19217,5,FALSE)</f>
        <v>AZ</v>
      </c>
      <c r="C259" t="str">
        <f>VLOOKUP($A259,'[1]Exposure Characteristics'!$A$2:$BG$19217,8,FALSE)</f>
        <v>Amado</v>
      </c>
      <c r="D259" t="str">
        <f>VLOOKUP($A259,'[1]Exposure Characteristics'!$A$2:$BG$19217,6,FALSE)</f>
        <v>2080 W Dove Way</v>
      </c>
      <c r="E259" t="str">
        <f>VLOOKUP($A259,'[1]Exposure Characteristics'!$A$2:$BG$19217,13,FALSE)</f>
        <v>Owner</v>
      </c>
      <c r="F259" t="str">
        <f>VLOOKUP($A259,'[1]Exposure Characteristics'!$A$2:$BG$19217,15,FALSE)</f>
        <v>Comprehensive</v>
      </c>
      <c r="G259" t="str">
        <f>VLOOKUP($A259,'[1]Exposure Characteristics'!$A$2:$BG$19217,20,FALSE)</f>
        <v>Double wide</v>
      </c>
      <c r="H259" t="str">
        <f>VLOOKUP($A259,'[1]Exposure Characteristics'!$A$2:$BG$19217,21,FALSE)</f>
        <v>Gable</v>
      </c>
      <c r="I259" t="str">
        <f>VLOOKUP($A259,'[1]Exposure Characteristics'!$A$2:$BG$19217,23,FALSE)</f>
        <v>Poor</v>
      </c>
      <c r="J259">
        <f>VLOOKUP($A259,'[1]Exposure Characteristics'!$A$2:$BG$19217,24,FALSE)</f>
        <v>1982</v>
      </c>
      <c r="K259">
        <f>VLOOKUP($A259,'[1]Exposure Characteristics'!$A$2:$BG$19217,29,FALSE)</f>
        <v>1960</v>
      </c>
      <c r="L259">
        <f>VLOOKUP($A259,'[1]Exposure Characteristics'!$A$2:$BG$19217,34,FALSE)</f>
        <v>30323</v>
      </c>
      <c r="M259">
        <f>VLOOKUP($A259,'[1]Exposure Characteristics'!$A$2:$BG$19217,25,FALSE)</f>
        <v>166452</v>
      </c>
      <c r="N259">
        <v>0</v>
      </c>
    </row>
    <row r="260" spans="1:14" x14ac:dyDescent="0.35">
      <c r="A260">
        <v>108696892</v>
      </c>
      <c r="B260" t="str">
        <f>VLOOKUP($A260,'[1]Exposure Characteristics'!$A$2:$BG$19217,5,FALSE)</f>
        <v>TX</v>
      </c>
      <c r="C260" t="str">
        <f>VLOOKUP($A260,'[1]Exposure Characteristics'!$A$2:$BG$19217,8,FALSE)</f>
        <v>Abilene</v>
      </c>
      <c r="D260" t="str">
        <f>VLOOKUP($A260,'[1]Exposure Characteristics'!$A$2:$BG$19217,6,FALSE)</f>
        <v>2233 E Stamford St</v>
      </c>
      <c r="E260" t="str">
        <f>VLOOKUP($A260,'[1]Exposure Characteristics'!$A$2:$BG$19217,13,FALSE)</f>
        <v>Owner</v>
      </c>
      <c r="F260" t="str">
        <f>VLOOKUP($A260,'[1]Exposure Characteristics'!$A$2:$BG$19217,15,FALSE)</f>
        <v>Comprehensive</v>
      </c>
      <c r="G260" t="str">
        <f>VLOOKUP($A260,'[1]Exposure Characteristics'!$A$2:$BG$19217,20,FALSE)</f>
        <v>Stationary Travel Trailer</v>
      </c>
      <c r="H260" t="str">
        <f>VLOOKUP($A260,'[1]Exposure Characteristics'!$A$2:$BG$19217,21,FALSE)</f>
        <v>Not Listed</v>
      </c>
      <c r="I260" t="str">
        <f>VLOOKUP($A260,'[1]Exposure Characteristics'!$A$2:$BG$19217,23,FALSE)</f>
        <v>Unknown</v>
      </c>
      <c r="J260">
        <f>VLOOKUP($A260,'[1]Exposure Characteristics'!$A$2:$BG$19217,24,FALSE)</f>
        <v>2021</v>
      </c>
      <c r="K260">
        <f>VLOOKUP($A260,'[1]Exposure Characteristics'!$A$2:$BG$19217,29,FALSE)</f>
        <v>1000</v>
      </c>
      <c r="L260">
        <f>VLOOKUP($A260,'[1]Exposure Characteristics'!$A$2:$BG$19217,34,FALSE)</f>
        <v>53461</v>
      </c>
      <c r="M260">
        <f>VLOOKUP($A260,'[1]Exposure Characteristics'!$A$2:$BG$19217,25,FALSE)</f>
        <v>83569</v>
      </c>
      <c r="N260">
        <v>0</v>
      </c>
    </row>
    <row r="261" spans="1:14" x14ac:dyDescent="0.35">
      <c r="A261">
        <v>108697066</v>
      </c>
      <c r="B261" t="str">
        <f>VLOOKUP($A261,'[1]Exposure Characteristics'!$A$2:$BG$19217,5,FALSE)</f>
        <v>TX</v>
      </c>
      <c r="C261" t="str">
        <f>VLOOKUP($A261,'[1]Exposure Characteristics'!$A$2:$BG$19217,8,FALSE)</f>
        <v>Abilene</v>
      </c>
      <c r="D261" t="str">
        <f>VLOOKUP($A261,'[1]Exposure Characteristics'!$A$2:$BG$19217,6,FALSE)</f>
        <v>2233 E Stamford St</v>
      </c>
      <c r="E261" t="str">
        <f>VLOOKUP($A261,'[1]Exposure Characteristics'!$A$2:$BG$19217,13,FALSE)</f>
        <v>Owner</v>
      </c>
      <c r="F261" t="str">
        <f>VLOOKUP($A261,'[1]Exposure Characteristics'!$A$2:$BG$19217,15,FALSE)</f>
        <v>Comprehensive</v>
      </c>
      <c r="G261" t="str">
        <f>VLOOKUP($A261,'[1]Exposure Characteristics'!$A$2:$BG$19217,20,FALSE)</f>
        <v>Stationary Travel Trailer</v>
      </c>
      <c r="H261" t="str">
        <f>VLOOKUP($A261,'[1]Exposure Characteristics'!$A$2:$BG$19217,21,FALSE)</f>
        <v>Not Listed</v>
      </c>
      <c r="I261" t="str">
        <f>VLOOKUP($A261,'[1]Exposure Characteristics'!$A$2:$BG$19217,23,FALSE)</f>
        <v>Unknown</v>
      </c>
      <c r="J261">
        <f>VLOOKUP($A261,'[1]Exposure Characteristics'!$A$2:$BG$19217,24,FALSE)</f>
        <v>2021</v>
      </c>
      <c r="K261">
        <f>VLOOKUP($A261,'[1]Exposure Characteristics'!$A$2:$BG$19217,29,FALSE)</f>
        <v>176</v>
      </c>
      <c r="L261">
        <f>VLOOKUP($A261,'[1]Exposure Characteristics'!$A$2:$BG$19217,34,FALSE)</f>
        <v>11393</v>
      </c>
      <c r="M261">
        <f>VLOOKUP($A261,'[1]Exposure Characteristics'!$A$2:$BG$19217,25,FALSE)</f>
        <v>15849</v>
      </c>
      <c r="N261">
        <v>0</v>
      </c>
    </row>
    <row r="262" spans="1:14" x14ac:dyDescent="0.35">
      <c r="A262">
        <v>108697582</v>
      </c>
      <c r="B262" t="str">
        <f>VLOOKUP($A262,'[1]Exposure Characteristics'!$A$2:$BG$19217,5,FALSE)</f>
        <v>MI</v>
      </c>
      <c r="C262" t="str">
        <f>VLOOKUP($A262,'[1]Exposure Characteristics'!$A$2:$BG$19217,8,FALSE)</f>
        <v>Montrose</v>
      </c>
      <c r="D262" t="str">
        <f>VLOOKUP($A262,'[1]Exposure Characteristics'!$A$2:$BG$19217,6,FALSE)</f>
        <v>13024 Virginia Drive</v>
      </c>
      <c r="E262" t="str">
        <f>VLOOKUP($A262,'[1]Exposure Characteristics'!$A$2:$BG$19217,13,FALSE)</f>
        <v>Tenant</v>
      </c>
      <c r="F262" t="str">
        <f>VLOOKUP($A262,'[1]Exposure Characteristics'!$A$2:$BG$19217,15,FALSE)</f>
        <v>Special</v>
      </c>
      <c r="G262" t="str">
        <f>VLOOKUP($A262,'[1]Exposure Characteristics'!$A$2:$BG$19217,20,FALSE)</f>
        <v>Single wide</v>
      </c>
      <c r="H262" t="str">
        <f>VLOOKUP($A262,'[1]Exposure Characteristics'!$A$2:$BG$19217,21,FALSE)</f>
        <v>[NULL]</v>
      </c>
      <c r="I262" t="str">
        <f>VLOOKUP($A262,'[1]Exposure Characteristics'!$A$2:$BG$19217,23,FALSE)</f>
        <v>[NULL]</v>
      </c>
      <c r="J262" t="str">
        <f>VLOOKUP($A262,'[1]Exposure Characteristics'!$A$2:$BG$19217,24,FALSE)</f>
        <v>[NULL]</v>
      </c>
      <c r="K262" t="str">
        <f>VLOOKUP($A262,'[1]Exposure Characteristics'!$A$2:$BG$19217,29,FALSE)</f>
        <v>[NULL]</v>
      </c>
      <c r="L262" t="str">
        <f>VLOOKUP($A262,'[1]Exposure Characteristics'!$A$2:$BG$19217,34,FALSE)</f>
        <v>[NULL]</v>
      </c>
      <c r="M262" t="str">
        <f>VLOOKUP($A262,'[1]Exposure Characteristics'!$A$2:$BG$19217,25,FALSE)</f>
        <v>[NULL]</v>
      </c>
      <c r="N262">
        <v>0</v>
      </c>
    </row>
    <row r="263" spans="1:14" x14ac:dyDescent="0.35">
      <c r="A263">
        <v>108722746</v>
      </c>
      <c r="B263" t="str">
        <f>VLOOKUP($A263,'[1]Exposure Characteristics'!$A$2:$BG$19217,5,FALSE)</f>
        <v>TX</v>
      </c>
      <c r="C263" t="str">
        <f>VLOOKUP($A263,'[1]Exposure Characteristics'!$A$2:$BG$19217,8,FALSE)</f>
        <v>Merkel</v>
      </c>
      <c r="D263" t="str">
        <f>VLOOKUP($A263,'[1]Exposure Characteristics'!$A$2:$BG$19217,6,FALSE)</f>
        <v>488 Twin County Road</v>
      </c>
      <c r="E263" t="str">
        <f>VLOOKUP($A263,'[1]Exposure Characteristics'!$A$2:$BG$19217,13,FALSE)</f>
        <v>Owner</v>
      </c>
      <c r="F263" t="str">
        <f>VLOOKUP($A263,'[1]Exposure Characteristics'!$A$2:$BG$19217,15,FALSE)</f>
        <v>Comprehensive</v>
      </c>
      <c r="G263" t="str">
        <f>VLOOKUP($A263,'[1]Exposure Characteristics'!$A$2:$BG$19217,20,FALSE)</f>
        <v>Double wide</v>
      </c>
      <c r="H263" t="str">
        <f>VLOOKUP($A263,'[1]Exposure Characteristics'!$A$2:$BG$19217,21,FALSE)</f>
        <v>Gable</v>
      </c>
      <c r="I263" t="str">
        <f>VLOOKUP($A263,'[1]Exposure Characteristics'!$A$2:$BG$19217,23,FALSE)</f>
        <v>Unknown</v>
      </c>
      <c r="J263">
        <f>VLOOKUP($A263,'[1]Exposure Characteristics'!$A$2:$BG$19217,24,FALSE)</f>
        <v>2017</v>
      </c>
      <c r="K263">
        <f>VLOOKUP($A263,'[1]Exposure Characteristics'!$A$2:$BG$19217,29,FALSE)</f>
        <v>2300</v>
      </c>
      <c r="L263">
        <f>VLOOKUP($A263,'[1]Exposure Characteristics'!$A$2:$BG$19217,34,FALSE)</f>
        <v>91560</v>
      </c>
      <c r="M263">
        <f>VLOOKUP($A263,'[1]Exposure Characteristics'!$A$2:$BG$19217,25,FALSE)</f>
        <v>180737</v>
      </c>
      <c r="N263">
        <v>0</v>
      </c>
    </row>
    <row r="264" spans="1:14" x14ac:dyDescent="0.35">
      <c r="A264">
        <v>108723146</v>
      </c>
      <c r="B264" t="str">
        <f>VLOOKUP($A264,'[1]Exposure Characteristics'!$A$2:$BG$19217,5,FALSE)</f>
        <v>AL</v>
      </c>
      <c r="C264" t="str">
        <f>VLOOKUP($A264,'[1]Exposure Characteristics'!$A$2:$BG$19217,8,FALSE)</f>
        <v>Montevallo</v>
      </c>
      <c r="D264" t="str">
        <f>VLOOKUP($A264,'[1]Exposure Characteristics'!$A$2:$BG$19217,6,FALSE)</f>
        <v>149 Highway 200</v>
      </c>
      <c r="E264" t="str">
        <f>VLOOKUP($A264,'[1]Exposure Characteristics'!$A$2:$BG$19217,13,FALSE)</f>
        <v>Owner</v>
      </c>
      <c r="F264" t="str">
        <f>VLOOKUP($A264,'[1]Exposure Characteristics'!$A$2:$BG$19217,15,FALSE)</f>
        <v>Comprehensive</v>
      </c>
      <c r="G264" t="str">
        <f>VLOOKUP($A264,'[1]Exposure Characteristics'!$A$2:$BG$19217,20,FALSE)</f>
        <v>Double wide</v>
      </c>
      <c r="H264" t="str">
        <f>VLOOKUP($A264,'[1]Exposure Characteristics'!$A$2:$BG$19217,21,FALSE)</f>
        <v>Gable</v>
      </c>
      <c r="I264" t="str">
        <f>VLOOKUP($A264,'[1]Exposure Characteristics'!$A$2:$BG$19217,23,FALSE)</f>
        <v>Unknown</v>
      </c>
      <c r="J264">
        <f>VLOOKUP($A264,'[1]Exposure Characteristics'!$A$2:$BG$19217,24,FALSE)</f>
        <v>2022</v>
      </c>
      <c r="K264">
        <f>VLOOKUP($A264,'[1]Exposure Characteristics'!$A$2:$BG$19217,29,FALSE)</f>
        <v>1200</v>
      </c>
      <c r="L264">
        <f>VLOOKUP($A264,'[1]Exposure Characteristics'!$A$2:$BG$19217,34,FALSE)</f>
        <v>61343</v>
      </c>
      <c r="M264">
        <f>VLOOKUP($A264,'[1]Exposure Characteristics'!$A$2:$BG$19217,25,FALSE)</f>
        <v>97662</v>
      </c>
      <c r="N264">
        <v>0</v>
      </c>
    </row>
    <row r="265" spans="1:14" x14ac:dyDescent="0.35">
      <c r="A265">
        <v>108723460</v>
      </c>
      <c r="B265" t="str">
        <f>VLOOKUP($A265,'[1]Exposure Characteristics'!$A$2:$BG$19217,5,FALSE)</f>
        <v>AL</v>
      </c>
      <c r="C265" t="str">
        <f>VLOOKUP($A265,'[1]Exposure Characteristics'!$A$2:$BG$19217,8,FALSE)</f>
        <v>Montevallo</v>
      </c>
      <c r="D265" t="str">
        <f>VLOOKUP($A265,'[1]Exposure Characteristics'!$A$2:$BG$19217,6,FALSE)</f>
        <v>149 Highway 200</v>
      </c>
      <c r="E265" t="str">
        <f>VLOOKUP($A265,'[1]Exposure Characteristics'!$A$2:$BG$19217,13,FALSE)</f>
        <v>Owner</v>
      </c>
      <c r="F265" t="str">
        <f>VLOOKUP($A265,'[1]Exposure Characteristics'!$A$2:$BG$19217,15,FALSE)</f>
        <v>Comprehensive</v>
      </c>
      <c r="G265" t="str">
        <f>VLOOKUP($A265,'[1]Exposure Characteristics'!$A$2:$BG$19217,20,FALSE)</f>
        <v>Single wide</v>
      </c>
      <c r="H265" t="str">
        <f>VLOOKUP($A265,'[1]Exposure Characteristics'!$A$2:$BG$19217,21,FALSE)</f>
        <v>Gable</v>
      </c>
      <c r="I265" t="str">
        <f>VLOOKUP($A265,'[1]Exposure Characteristics'!$A$2:$BG$19217,23,FALSE)</f>
        <v>Unknown</v>
      </c>
      <c r="J265">
        <f>VLOOKUP($A265,'[1]Exposure Characteristics'!$A$2:$BG$19217,24,FALSE)</f>
        <v>2022</v>
      </c>
      <c r="K265">
        <f>VLOOKUP($A265,'[1]Exposure Characteristics'!$A$2:$BG$19217,29,FALSE)</f>
        <v>1200</v>
      </c>
      <c r="L265">
        <f>VLOOKUP($A265,'[1]Exposure Characteristics'!$A$2:$BG$19217,34,FALSE)</f>
        <v>79435</v>
      </c>
      <c r="M265">
        <f>VLOOKUP($A265,'[1]Exposure Characteristics'!$A$2:$BG$19217,25,FALSE)</f>
        <v>137764</v>
      </c>
      <c r="N265">
        <v>0</v>
      </c>
    </row>
    <row r="266" spans="1:14" x14ac:dyDescent="0.35">
      <c r="A266">
        <v>108723642</v>
      </c>
      <c r="B266" t="str">
        <f>VLOOKUP($A266,'[1]Exposure Characteristics'!$A$2:$BG$19217,5,FALSE)</f>
        <v>AL</v>
      </c>
      <c r="C266" t="str">
        <f>VLOOKUP($A266,'[1]Exposure Characteristics'!$A$2:$BG$19217,8,FALSE)</f>
        <v>Montevallo</v>
      </c>
      <c r="D266" t="str">
        <f>VLOOKUP($A266,'[1]Exposure Characteristics'!$A$2:$BG$19217,6,FALSE)</f>
        <v>149 Highway 200</v>
      </c>
      <c r="E266" t="str">
        <f>VLOOKUP($A266,'[1]Exposure Characteristics'!$A$2:$BG$19217,13,FALSE)</f>
        <v>Owner</v>
      </c>
      <c r="F266" t="str">
        <f>VLOOKUP($A266,'[1]Exposure Characteristics'!$A$2:$BG$19217,15,FALSE)</f>
        <v>Comprehensive</v>
      </c>
      <c r="G266" t="str">
        <f>VLOOKUP($A266,'[1]Exposure Characteristics'!$A$2:$BG$19217,20,FALSE)</f>
        <v>Single wide</v>
      </c>
      <c r="H266" t="str">
        <f>VLOOKUP($A266,'[1]Exposure Characteristics'!$A$2:$BG$19217,21,FALSE)</f>
        <v>Gable</v>
      </c>
      <c r="I266" t="str">
        <f>VLOOKUP($A266,'[1]Exposure Characteristics'!$A$2:$BG$19217,23,FALSE)</f>
        <v>Unknown</v>
      </c>
      <c r="J266">
        <f>VLOOKUP($A266,'[1]Exposure Characteristics'!$A$2:$BG$19217,24,FALSE)</f>
        <v>2022</v>
      </c>
      <c r="K266">
        <f>VLOOKUP($A266,'[1]Exposure Characteristics'!$A$2:$BG$19217,29,FALSE)</f>
        <v>1160</v>
      </c>
      <c r="L266">
        <f>VLOOKUP($A266,'[1]Exposure Characteristics'!$A$2:$BG$19217,34,FALSE)</f>
        <v>75213</v>
      </c>
      <c r="M266">
        <f>VLOOKUP($A266,'[1]Exposure Characteristics'!$A$2:$BG$19217,25,FALSE)</f>
        <v>117940</v>
      </c>
      <c r="N266">
        <v>0</v>
      </c>
    </row>
    <row r="267" spans="1:14" x14ac:dyDescent="0.35">
      <c r="A267">
        <v>108749708</v>
      </c>
      <c r="B267" t="str">
        <f>VLOOKUP($A267,'[1]Exposure Characteristics'!$A$2:$BG$19217,5,FALSE)</f>
        <v>AZ</v>
      </c>
      <c r="C267" t="str">
        <f>VLOOKUP($A267,'[1]Exposure Characteristics'!$A$2:$BG$19217,8,FALSE)</f>
        <v>Safford</v>
      </c>
      <c r="D267" t="str">
        <f>VLOOKUP($A267,'[1]Exposure Characteristics'!$A$2:$BG$19217,6,FALSE)</f>
        <v>4152 S 12th Ave</v>
      </c>
      <c r="E267" t="str">
        <f>VLOOKUP($A267,'[1]Exposure Characteristics'!$A$2:$BG$19217,13,FALSE)</f>
        <v>Owner</v>
      </c>
      <c r="F267" t="str">
        <f>VLOOKUP($A267,'[1]Exposure Characteristics'!$A$2:$BG$19217,15,FALSE)</f>
        <v>Comprehensive</v>
      </c>
      <c r="G267" t="str">
        <f>VLOOKUP($A267,'[1]Exposure Characteristics'!$A$2:$BG$19217,20,FALSE)</f>
        <v>Double wide</v>
      </c>
      <c r="H267" t="str">
        <f>VLOOKUP($A267,'[1]Exposure Characteristics'!$A$2:$BG$19217,21,FALSE)</f>
        <v>Gable</v>
      </c>
      <c r="I267" t="str">
        <f>VLOOKUP($A267,'[1]Exposure Characteristics'!$A$2:$BG$19217,23,FALSE)</f>
        <v>Excellent</v>
      </c>
      <c r="J267">
        <f>VLOOKUP($A267,'[1]Exposure Characteristics'!$A$2:$BG$19217,24,FALSE)</f>
        <v>2013</v>
      </c>
      <c r="K267">
        <f>VLOOKUP($A267,'[1]Exposure Characteristics'!$A$2:$BG$19217,29,FALSE)</f>
        <v>1344</v>
      </c>
      <c r="L267">
        <f>VLOOKUP($A267,'[1]Exposure Characteristics'!$A$2:$BG$19217,34,FALSE)</f>
        <v>63163</v>
      </c>
      <c r="M267">
        <f>VLOOKUP($A267,'[1]Exposure Characteristics'!$A$2:$BG$19217,25,FALSE)</f>
        <v>118027</v>
      </c>
      <c r="N267">
        <v>0</v>
      </c>
    </row>
    <row r="268" spans="1:14" x14ac:dyDescent="0.35">
      <c r="A268">
        <v>108753840</v>
      </c>
      <c r="B268" t="str">
        <f>VLOOKUP($A268,'[1]Exposure Characteristics'!$A$2:$BG$19217,5,FALSE)</f>
        <v>AZ</v>
      </c>
      <c r="C268" t="str">
        <f>VLOOKUP($A268,'[1]Exposure Characteristics'!$A$2:$BG$19217,8,FALSE)</f>
        <v>Mesa</v>
      </c>
      <c r="D268" t="str">
        <f>VLOOKUP($A268,'[1]Exposure Characteristics'!$A$2:$BG$19217,6,FALSE)</f>
        <v>44 S Hawes Rd</v>
      </c>
      <c r="E268" t="str">
        <f>VLOOKUP($A268,'[1]Exposure Characteristics'!$A$2:$BG$19217,13,FALSE)</f>
        <v>Seasonal</v>
      </c>
      <c r="F268" t="str">
        <f>VLOOKUP($A268,'[1]Exposure Characteristics'!$A$2:$BG$19217,15,FALSE)</f>
        <v>Comprehensive</v>
      </c>
      <c r="G268" t="str">
        <f>VLOOKUP($A268,'[1]Exposure Characteristics'!$A$2:$BG$19217,20,FALSE)</f>
        <v>Single wide</v>
      </c>
      <c r="H268" t="str">
        <f>VLOOKUP($A268,'[1]Exposure Characteristics'!$A$2:$BG$19217,21,FALSE)</f>
        <v>Gable</v>
      </c>
      <c r="I268" t="str">
        <f>VLOOKUP($A268,'[1]Exposure Characteristics'!$A$2:$BG$19217,23,FALSE)</f>
        <v>Unknown</v>
      </c>
      <c r="J268">
        <f>VLOOKUP($A268,'[1]Exposure Characteristics'!$A$2:$BG$19217,24,FALSE)</f>
        <v>1973</v>
      </c>
      <c r="K268">
        <f>VLOOKUP($A268,'[1]Exposure Characteristics'!$A$2:$BG$19217,29,FALSE)</f>
        <v>720</v>
      </c>
      <c r="L268">
        <f>VLOOKUP($A268,'[1]Exposure Characteristics'!$A$2:$BG$19217,34,FALSE)</f>
        <v>11778</v>
      </c>
      <c r="M268">
        <f>VLOOKUP($A268,'[1]Exposure Characteristics'!$A$2:$BG$19217,25,FALSE)</f>
        <v>62133</v>
      </c>
      <c r="N268">
        <v>0</v>
      </c>
    </row>
    <row r="269" spans="1:14" x14ac:dyDescent="0.35">
      <c r="A269">
        <v>108754562</v>
      </c>
      <c r="B269" t="str">
        <f>VLOOKUP($A269,'[1]Exposure Characteristics'!$A$2:$BG$19217,5,FALSE)</f>
        <v>AZ</v>
      </c>
      <c r="C269" t="str">
        <f>VLOOKUP($A269,'[1]Exposure Characteristics'!$A$2:$BG$19217,8,FALSE)</f>
        <v>Mesa</v>
      </c>
      <c r="D269" t="str">
        <f>VLOOKUP($A269,'[1]Exposure Characteristics'!$A$2:$BG$19217,6,FALSE)</f>
        <v>44 S Hawes Rd</v>
      </c>
      <c r="E269" t="str">
        <f>VLOOKUP($A269,'[1]Exposure Characteristics'!$A$2:$BG$19217,13,FALSE)</f>
        <v>Owner</v>
      </c>
      <c r="F269" t="str">
        <f>VLOOKUP($A269,'[1]Exposure Characteristics'!$A$2:$BG$19217,15,FALSE)</f>
        <v>Comprehensive</v>
      </c>
      <c r="G269" t="str">
        <f>VLOOKUP($A269,'[1]Exposure Characteristics'!$A$2:$BG$19217,20,FALSE)</f>
        <v>Single wide</v>
      </c>
      <c r="H269" t="str">
        <f>VLOOKUP($A269,'[1]Exposure Characteristics'!$A$2:$BG$19217,21,FALSE)</f>
        <v>Gable</v>
      </c>
      <c r="I269" t="str">
        <f>VLOOKUP($A269,'[1]Exposure Characteristics'!$A$2:$BG$19217,23,FALSE)</f>
        <v>Unknown</v>
      </c>
      <c r="J269">
        <f>VLOOKUP($A269,'[1]Exposure Characteristics'!$A$2:$BG$19217,24,FALSE)</f>
        <v>1973</v>
      </c>
      <c r="K269">
        <f>VLOOKUP($A269,'[1]Exposure Characteristics'!$A$2:$BG$19217,29,FALSE)</f>
        <v>720</v>
      </c>
      <c r="L269">
        <f>VLOOKUP($A269,'[1]Exposure Characteristics'!$A$2:$BG$19217,34,FALSE)</f>
        <v>11778</v>
      </c>
      <c r="M269">
        <f>VLOOKUP($A269,'[1]Exposure Characteristics'!$A$2:$BG$19217,25,FALSE)</f>
        <v>62133</v>
      </c>
      <c r="N269">
        <v>0</v>
      </c>
    </row>
    <row r="270" spans="1:14" x14ac:dyDescent="0.35">
      <c r="A270">
        <v>108755476</v>
      </c>
      <c r="B270" t="str">
        <f>VLOOKUP($A270,'[1]Exposure Characteristics'!$A$2:$BG$19217,5,FALSE)</f>
        <v>AZ</v>
      </c>
      <c r="C270" t="str">
        <f>VLOOKUP($A270,'[1]Exposure Characteristics'!$A$2:$BG$19217,8,FALSE)</f>
        <v>Mesa</v>
      </c>
      <c r="D270" t="str">
        <f>VLOOKUP($A270,'[1]Exposure Characteristics'!$A$2:$BG$19217,6,FALSE)</f>
        <v>44 S Hawes Rd</v>
      </c>
      <c r="E270" t="str">
        <f>VLOOKUP($A270,'[1]Exposure Characteristics'!$A$2:$BG$19217,13,FALSE)</f>
        <v>Seasonal</v>
      </c>
      <c r="F270" t="str">
        <f>VLOOKUP($A270,'[1]Exposure Characteristics'!$A$2:$BG$19217,15,FALSE)</f>
        <v>Comprehensive</v>
      </c>
      <c r="G270" t="str">
        <f>VLOOKUP($A270,'[1]Exposure Characteristics'!$A$2:$BG$19217,20,FALSE)</f>
        <v>Single wide</v>
      </c>
      <c r="H270" t="str">
        <f>VLOOKUP($A270,'[1]Exposure Characteristics'!$A$2:$BG$19217,21,FALSE)</f>
        <v>Gable</v>
      </c>
      <c r="I270" t="str">
        <f>VLOOKUP($A270,'[1]Exposure Characteristics'!$A$2:$BG$19217,23,FALSE)</f>
        <v>Unknown</v>
      </c>
      <c r="J270">
        <f>VLOOKUP($A270,'[1]Exposure Characteristics'!$A$2:$BG$19217,24,FALSE)</f>
        <v>1973</v>
      </c>
      <c r="K270">
        <f>VLOOKUP($A270,'[1]Exposure Characteristics'!$A$2:$BG$19217,29,FALSE)</f>
        <v>720</v>
      </c>
      <c r="L270">
        <f>VLOOKUP($A270,'[1]Exposure Characteristics'!$A$2:$BG$19217,34,FALSE)</f>
        <v>11778</v>
      </c>
      <c r="M270">
        <f>VLOOKUP($A270,'[1]Exposure Characteristics'!$A$2:$BG$19217,25,FALSE)</f>
        <v>62133</v>
      </c>
      <c r="N270">
        <v>0</v>
      </c>
    </row>
    <row r="271" spans="1:14" x14ac:dyDescent="0.35">
      <c r="A271">
        <v>108762614</v>
      </c>
      <c r="B271" t="str">
        <f>VLOOKUP($A271,'[1]Exposure Characteristics'!$A$2:$BG$19217,5,FALSE)</f>
        <v>TX</v>
      </c>
      <c r="C271" t="str">
        <f>VLOOKUP($A271,'[1]Exposure Characteristics'!$A$2:$BG$19217,8,FALSE)</f>
        <v>Rosharon</v>
      </c>
      <c r="D271" t="str">
        <f>VLOOKUP($A271,'[1]Exposure Characteristics'!$A$2:$BG$19217,6,FALSE)</f>
        <v>12502 Wanda Way</v>
      </c>
      <c r="E271" t="str">
        <f>VLOOKUP($A271,'[1]Exposure Characteristics'!$A$2:$BG$19217,13,FALSE)</f>
        <v>Owner</v>
      </c>
      <c r="F271" t="str">
        <f>VLOOKUP($A271,'[1]Exposure Characteristics'!$A$2:$BG$19217,15,FALSE)</f>
        <v>Comprehensive</v>
      </c>
      <c r="G271" t="str">
        <f>VLOOKUP($A271,'[1]Exposure Characteristics'!$A$2:$BG$19217,20,FALSE)</f>
        <v>Single wide</v>
      </c>
      <c r="H271" t="str">
        <f>VLOOKUP($A271,'[1]Exposure Characteristics'!$A$2:$BG$19217,21,FALSE)</f>
        <v>Gable</v>
      </c>
      <c r="I271" t="str">
        <f>VLOOKUP($A271,'[1]Exposure Characteristics'!$A$2:$BG$19217,23,FALSE)</f>
        <v>Unknown</v>
      </c>
      <c r="J271">
        <f>VLOOKUP($A271,'[1]Exposure Characteristics'!$A$2:$BG$19217,24,FALSE)</f>
        <v>2021</v>
      </c>
      <c r="K271">
        <f>VLOOKUP($A271,'[1]Exposure Characteristics'!$A$2:$BG$19217,29,FALSE)</f>
        <v>2275</v>
      </c>
      <c r="L271">
        <f>VLOOKUP($A271,'[1]Exposure Characteristics'!$A$2:$BG$19217,34,FALSE)</f>
        <v>125722</v>
      </c>
      <c r="M271">
        <f>VLOOKUP($A271,'[1]Exposure Characteristics'!$A$2:$BG$19217,25,FALSE)</f>
        <v>192529</v>
      </c>
      <c r="N271">
        <v>0</v>
      </c>
    </row>
    <row r="272" spans="1:14" x14ac:dyDescent="0.35">
      <c r="A272">
        <v>108811790</v>
      </c>
      <c r="B272" t="str">
        <f>VLOOKUP($A272,'[1]Exposure Characteristics'!$A$2:$BG$19217,5,FALSE)</f>
        <v>TX</v>
      </c>
      <c r="C272" t="str">
        <f>VLOOKUP($A272,'[1]Exposure Characteristics'!$A$2:$BG$19217,8,FALSE)</f>
        <v>Eldorado</v>
      </c>
      <c r="D272" t="str">
        <f>VLOOKUP($A272,'[1]Exposure Characteristics'!$A$2:$BG$19217,6,FALSE)</f>
        <v>306 Denny St</v>
      </c>
      <c r="E272" t="str">
        <f>VLOOKUP($A272,'[1]Exposure Characteristics'!$A$2:$BG$19217,13,FALSE)</f>
        <v>Owner</v>
      </c>
      <c r="F272" t="str">
        <f>VLOOKUP($A272,'[1]Exposure Characteristics'!$A$2:$BG$19217,15,FALSE)</f>
        <v>Comprehensive</v>
      </c>
      <c r="G272" t="str">
        <f>VLOOKUP($A272,'[1]Exposure Characteristics'!$A$2:$BG$19217,20,FALSE)</f>
        <v>Double wide</v>
      </c>
      <c r="H272" t="str">
        <f>VLOOKUP($A272,'[1]Exposure Characteristics'!$A$2:$BG$19217,21,FALSE)</f>
        <v>Gable</v>
      </c>
      <c r="I272" t="str">
        <f>VLOOKUP($A272,'[1]Exposure Characteristics'!$A$2:$BG$19217,23,FALSE)</f>
        <v>Unknown</v>
      </c>
      <c r="J272">
        <f>VLOOKUP($A272,'[1]Exposure Characteristics'!$A$2:$BG$19217,24,FALSE)</f>
        <v>1975</v>
      </c>
      <c r="K272">
        <f>VLOOKUP($A272,'[1]Exposure Characteristics'!$A$2:$BG$19217,29,FALSE)</f>
        <v>1680</v>
      </c>
      <c r="L272">
        <f>VLOOKUP($A272,'[1]Exposure Characteristics'!$A$2:$BG$19217,34,FALSE)</f>
        <v>31159</v>
      </c>
      <c r="M272">
        <f>VLOOKUP($A272,'[1]Exposure Characteristics'!$A$2:$BG$19217,25,FALSE)</f>
        <v>174545</v>
      </c>
      <c r="N272">
        <v>0</v>
      </c>
    </row>
    <row r="273" spans="1:14" x14ac:dyDescent="0.35">
      <c r="A273">
        <v>108813194</v>
      </c>
      <c r="B273" t="str">
        <f>VLOOKUP($A273,'[1]Exposure Characteristics'!$A$2:$BG$19217,5,FALSE)</f>
        <v>TX</v>
      </c>
      <c r="C273" t="str">
        <f>VLOOKUP($A273,'[1]Exposure Characteristics'!$A$2:$BG$19217,8,FALSE)</f>
        <v>Eldorado</v>
      </c>
      <c r="D273" t="str">
        <f>VLOOKUP($A273,'[1]Exposure Characteristics'!$A$2:$BG$19217,6,FALSE)</f>
        <v>306 Denney St</v>
      </c>
      <c r="E273" t="str">
        <f>VLOOKUP($A273,'[1]Exposure Characteristics'!$A$2:$BG$19217,13,FALSE)</f>
        <v>Owner</v>
      </c>
      <c r="F273" t="str">
        <f>VLOOKUP($A273,'[1]Exposure Characteristics'!$A$2:$BG$19217,15,FALSE)</f>
        <v>Comprehensive</v>
      </c>
      <c r="G273" t="str">
        <f>VLOOKUP($A273,'[1]Exposure Characteristics'!$A$2:$BG$19217,20,FALSE)</f>
        <v>Double wide</v>
      </c>
      <c r="H273" t="str">
        <f>VLOOKUP($A273,'[1]Exposure Characteristics'!$A$2:$BG$19217,21,FALSE)</f>
        <v>Gable</v>
      </c>
      <c r="I273" t="str">
        <f>VLOOKUP($A273,'[1]Exposure Characteristics'!$A$2:$BG$19217,23,FALSE)</f>
        <v>Unknown</v>
      </c>
      <c r="J273">
        <f>VLOOKUP($A273,'[1]Exposure Characteristics'!$A$2:$BG$19217,24,FALSE)</f>
        <v>1975</v>
      </c>
      <c r="K273">
        <f>VLOOKUP($A273,'[1]Exposure Characteristics'!$A$2:$BG$19217,29,FALSE)</f>
        <v>1680</v>
      </c>
      <c r="L273">
        <f>VLOOKUP($A273,'[1]Exposure Characteristics'!$A$2:$BG$19217,34,FALSE)</f>
        <v>25910</v>
      </c>
      <c r="M273">
        <f>VLOOKUP($A273,'[1]Exposure Characteristics'!$A$2:$BG$19217,25,FALSE)</f>
        <v>142353</v>
      </c>
      <c r="N273">
        <v>1</v>
      </c>
    </row>
    <row r="274" spans="1:14" x14ac:dyDescent="0.35">
      <c r="A274">
        <v>108853826</v>
      </c>
      <c r="B274" t="str">
        <f>VLOOKUP($A274,'[1]Exposure Characteristics'!$A$2:$BG$19217,5,FALSE)</f>
        <v>TX</v>
      </c>
      <c r="C274" t="str">
        <f>VLOOKUP($A274,'[1]Exposure Characteristics'!$A$2:$BG$19217,8,FALSE)</f>
        <v>Wichita Falls</v>
      </c>
      <c r="D274" t="str">
        <f>VLOOKUP($A274,'[1]Exposure Characteristics'!$A$2:$BG$19217,6,FALSE)</f>
        <v>88 4th Circle Drive</v>
      </c>
      <c r="E274" t="str">
        <f>VLOOKUP($A274,'[1]Exposure Characteristics'!$A$2:$BG$19217,13,FALSE)</f>
        <v>Tenant</v>
      </c>
      <c r="F274" t="str">
        <f>VLOOKUP($A274,'[1]Exposure Characteristics'!$A$2:$BG$19217,15,FALSE)</f>
        <v>Special</v>
      </c>
      <c r="G274" t="str">
        <f>VLOOKUP($A274,'[1]Exposure Characteristics'!$A$2:$BG$19217,20,FALSE)</f>
        <v>Single wide</v>
      </c>
      <c r="H274" t="str">
        <f>VLOOKUP($A274,'[1]Exposure Characteristics'!$A$2:$BG$19217,21,FALSE)</f>
        <v>[NULL]</v>
      </c>
      <c r="I274" t="str">
        <f>VLOOKUP($A274,'[1]Exposure Characteristics'!$A$2:$BG$19217,23,FALSE)</f>
        <v>[NULL]</v>
      </c>
      <c r="J274" t="str">
        <f>VLOOKUP($A274,'[1]Exposure Characteristics'!$A$2:$BG$19217,24,FALSE)</f>
        <v>[NULL]</v>
      </c>
      <c r="K274" t="str">
        <f>VLOOKUP($A274,'[1]Exposure Characteristics'!$A$2:$BG$19217,29,FALSE)</f>
        <v>[NULL]</v>
      </c>
      <c r="L274" t="str">
        <f>VLOOKUP($A274,'[1]Exposure Characteristics'!$A$2:$BG$19217,34,FALSE)</f>
        <v>[NULL]</v>
      </c>
      <c r="M274" t="str">
        <f>VLOOKUP($A274,'[1]Exposure Characteristics'!$A$2:$BG$19217,25,FALSE)</f>
        <v>[NULL]</v>
      </c>
      <c r="N274">
        <v>0</v>
      </c>
    </row>
    <row r="275" spans="1:14" x14ac:dyDescent="0.35">
      <c r="A275">
        <v>108855148</v>
      </c>
      <c r="B275" t="str">
        <f>VLOOKUP($A275,'[1]Exposure Characteristics'!$A$2:$BG$19217,5,FALSE)</f>
        <v>TX</v>
      </c>
      <c r="C275" t="str">
        <f>VLOOKUP($A275,'[1]Exposure Characteristics'!$A$2:$BG$19217,8,FALSE)</f>
        <v>Wichita Falls</v>
      </c>
      <c r="D275" t="str">
        <f>VLOOKUP($A275,'[1]Exposure Characteristics'!$A$2:$BG$19217,6,FALSE)</f>
        <v>88 4th Circle Drive</v>
      </c>
      <c r="E275" t="str">
        <f>VLOOKUP($A275,'[1]Exposure Characteristics'!$A$2:$BG$19217,13,FALSE)</f>
        <v>Tenant</v>
      </c>
      <c r="F275" t="str">
        <f>VLOOKUP($A275,'[1]Exposure Characteristics'!$A$2:$BG$19217,15,FALSE)</f>
        <v>Special</v>
      </c>
      <c r="G275" t="str">
        <f>VLOOKUP($A275,'[1]Exposure Characteristics'!$A$2:$BG$19217,20,FALSE)</f>
        <v>Single wide</v>
      </c>
      <c r="H275" t="str">
        <f>VLOOKUP($A275,'[1]Exposure Characteristics'!$A$2:$BG$19217,21,FALSE)</f>
        <v>[NULL]</v>
      </c>
      <c r="I275" t="str">
        <f>VLOOKUP($A275,'[1]Exposure Characteristics'!$A$2:$BG$19217,23,FALSE)</f>
        <v>[NULL]</v>
      </c>
      <c r="J275" t="str">
        <f>VLOOKUP($A275,'[1]Exposure Characteristics'!$A$2:$BG$19217,24,FALSE)</f>
        <v>[NULL]</v>
      </c>
      <c r="K275" t="str">
        <f>VLOOKUP($A275,'[1]Exposure Characteristics'!$A$2:$BG$19217,29,FALSE)</f>
        <v>[NULL]</v>
      </c>
      <c r="L275" t="str">
        <f>VLOOKUP($A275,'[1]Exposure Characteristics'!$A$2:$BG$19217,34,FALSE)</f>
        <v>[NULL]</v>
      </c>
      <c r="M275" t="str">
        <f>VLOOKUP($A275,'[1]Exposure Characteristics'!$A$2:$BG$19217,25,FALSE)</f>
        <v>[NULL]</v>
      </c>
      <c r="N275">
        <v>0</v>
      </c>
    </row>
    <row r="276" spans="1:14" x14ac:dyDescent="0.35">
      <c r="A276">
        <v>108856736</v>
      </c>
      <c r="B276" t="str">
        <f>VLOOKUP($A276,'[1]Exposure Characteristics'!$A$2:$BG$19217,5,FALSE)</f>
        <v>TX</v>
      </c>
      <c r="C276" t="str">
        <f>VLOOKUP($A276,'[1]Exposure Characteristics'!$A$2:$BG$19217,8,FALSE)</f>
        <v>Wichita Falls</v>
      </c>
      <c r="D276" t="str">
        <f>VLOOKUP($A276,'[1]Exposure Characteristics'!$A$2:$BG$19217,6,FALSE)</f>
        <v>88 4th Circle Drive</v>
      </c>
      <c r="E276" t="str">
        <f>VLOOKUP($A276,'[1]Exposure Characteristics'!$A$2:$BG$19217,13,FALSE)</f>
        <v>Tenant</v>
      </c>
      <c r="F276" t="str">
        <f>VLOOKUP($A276,'[1]Exposure Characteristics'!$A$2:$BG$19217,15,FALSE)</f>
        <v>Special</v>
      </c>
      <c r="G276" t="str">
        <f>VLOOKUP($A276,'[1]Exposure Characteristics'!$A$2:$BG$19217,20,FALSE)</f>
        <v>Single wide</v>
      </c>
      <c r="H276" t="str">
        <f>VLOOKUP($A276,'[1]Exposure Characteristics'!$A$2:$BG$19217,21,FALSE)</f>
        <v>[NULL]</v>
      </c>
      <c r="I276" t="str">
        <f>VLOOKUP($A276,'[1]Exposure Characteristics'!$A$2:$BG$19217,23,FALSE)</f>
        <v>[NULL]</v>
      </c>
      <c r="J276" t="str">
        <f>VLOOKUP($A276,'[1]Exposure Characteristics'!$A$2:$BG$19217,24,FALSE)</f>
        <v>[NULL]</v>
      </c>
      <c r="K276" t="str">
        <f>VLOOKUP($A276,'[1]Exposure Characteristics'!$A$2:$BG$19217,29,FALSE)</f>
        <v>[NULL]</v>
      </c>
      <c r="L276" t="str">
        <f>VLOOKUP($A276,'[1]Exposure Characteristics'!$A$2:$BG$19217,34,FALSE)</f>
        <v>[NULL]</v>
      </c>
      <c r="M276" t="str">
        <f>VLOOKUP($A276,'[1]Exposure Characteristics'!$A$2:$BG$19217,25,FALSE)</f>
        <v>[NULL]</v>
      </c>
      <c r="N276">
        <v>0</v>
      </c>
    </row>
    <row r="277" spans="1:14" x14ac:dyDescent="0.35">
      <c r="A277">
        <v>108857888</v>
      </c>
      <c r="B277" t="str">
        <f>VLOOKUP($A277,'[1]Exposure Characteristics'!$A$2:$BG$19217,5,FALSE)</f>
        <v>TX</v>
      </c>
      <c r="C277" t="str">
        <f>VLOOKUP($A277,'[1]Exposure Characteristics'!$A$2:$BG$19217,8,FALSE)</f>
        <v>Wichita Falls</v>
      </c>
      <c r="D277" t="str">
        <f>VLOOKUP($A277,'[1]Exposure Characteristics'!$A$2:$BG$19217,6,FALSE)</f>
        <v>88 4th Circle Drive</v>
      </c>
      <c r="E277" t="str">
        <f>VLOOKUP($A277,'[1]Exposure Characteristics'!$A$2:$BG$19217,13,FALSE)</f>
        <v>Tenant</v>
      </c>
      <c r="F277" t="str">
        <f>VLOOKUP($A277,'[1]Exposure Characteristics'!$A$2:$BG$19217,15,FALSE)</f>
        <v>Special</v>
      </c>
      <c r="G277" t="str">
        <f>VLOOKUP($A277,'[1]Exposure Characteristics'!$A$2:$BG$19217,20,FALSE)</f>
        <v>Single wide</v>
      </c>
      <c r="H277" t="str">
        <f>VLOOKUP($A277,'[1]Exposure Characteristics'!$A$2:$BG$19217,21,FALSE)</f>
        <v>[NULL]</v>
      </c>
      <c r="I277" t="str">
        <f>VLOOKUP($A277,'[1]Exposure Characteristics'!$A$2:$BG$19217,23,FALSE)</f>
        <v>[NULL]</v>
      </c>
      <c r="J277" t="str">
        <f>VLOOKUP($A277,'[1]Exposure Characteristics'!$A$2:$BG$19217,24,FALSE)</f>
        <v>[NULL]</v>
      </c>
      <c r="K277" t="str">
        <f>VLOOKUP($A277,'[1]Exposure Characteristics'!$A$2:$BG$19217,29,FALSE)</f>
        <v>[NULL]</v>
      </c>
      <c r="L277" t="str">
        <f>VLOOKUP($A277,'[1]Exposure Characteristics'!$A$2:$BG$19217,34,FALSE)</f>
        <v>[NULL]</v>
      </c>
      <c r="M277" t="str">
        <f>VLOOKUP($A277,'[1]Exposure Characteristics'!$A$2:$BG$19217,25,FALSE)</f>
        <v>[NULL]</v>
      </c>
      <c r="N277">
        <v>0</v>
      </c>
    </row>
    <row r="278" spans="1:14" x14ac:dyDescent="0.35">
      <c r="A278">
        <v>108859340</v>
      </c>
      <c r="B278" t="str">
        <f>VLOOKUP($A278,'[1]Exposure Characteristics'!$A$2:$BG$19217,5,FALSE)</f>
        <v>TX</v>
      </c>
      <c r="C278" t="str">
        <f>VLOOKUP($A278,'[1]Exposure Characteristics'!$A$2:$BG$19217,8,FALSE)</f>
        <v>Wichita Falls</v>
      </c>
      <c r="D278" t="str">
        <f>VLOOKUP($A278,'[1]Exposure Characteristics'!$A$2:$BG$19217,6,FALSE)</f>
        <v>88 4th Circle Drive</v>
      </c>
      <c r="E278" t="str">
        <f>VLOOKUP($A278,'[1]Exposure Characteristics'!$A$2:$BG$19217,13,FALSE)</f>
        <v>Tenant</v>
      </c>
      <c r="F278" t="str">
        <f>VLOOKUP($A278,'[1]Exposure Characteristics'!$A$2:$BG$19217,15,FALSE)</f>
        <v>Special</v>
      </c>
      <c r="G278" t="str">
        <f>VLOOKUP($A278,'[1]Exposure Characteristics'!$A$2:$BG$19217,20,FALSE)</f>
        <v>Single wide</v>
      </c>
      <c r="H278" t="str">
        <f>VLOOKUP($A278,'[1]Exposure Characteristics'!$A$2:$BG$19217,21,FALSE)</f>
        <v>[NULL]</v>
      </c>
      <c r="I278" t="str">
        <f>VLOOKUP($A278,'[1]Exposure Characteristics'!$A$2:$BG$19217,23,FALSE)</f>
        <v>[NULL]</v>
      </c>
      <c r="J278" t="str">
        <f>VLOOKUP($A278,'[1]Exposure Characteristics'!$A$2:$BG$19217,24,FALSE)</f>
        <v>[NULL]</v>
      </c>
      <c r="K278" t="str">
        <f>VLOOKUP($A278,'[1]Exposure Characteristics'!$A$2:$BG$19217,29,FALSE)</f>
        <v>[NULL]</v>
      </c>
      <c r="L278" t="str">
        <f>VLOOKUP($A278,'[1]Exposure Characteristics'!$A$2:$BG$19217,34,FALSE)</f>
        <v>[NULL]</v>
      </c>
      <c r="M278" t="str">
        <f>VLOOKUP($A278,'[1]Exposure Characteristics'!$A$2:$BG$19217,25,FALSE)</f>
        <v>[NULL]</v>
      </c>
      <c r="N278">
        <v>0</v>
      </c>
    </row>
    <row r="279" spans="1:14" x14ac:dyDescent="0.35">
      <c r="A279">
        <v>108860062</v>
      </c>
      <c r="B279" t="str">
        <f>VLOOKUP($A279,'[1]Exposure Characteristics'!$A$2:$BG$19217,5,FALSE)</f>
        <v>TX</v>
      </c>
      <c r="C279" t="str">
        <f>VLOOKUP($A279,'[1]Exposure Characteristics'!$A$2:$BG$19217,8,FALSE)</f>
        <v>Wichita Falls</v>
      </c>
      <c r="D279" t="str">
        <f>VLOOKUP($A279,'[1]Exposure Characteristics'!$A$2:$BG$19217,6,FALSE)</f>
        <v>88 4th Circle Drive</v>
      </c>
      <c r="E279" t="str">
        <f>VLOOKUP($A279,'[1]Exposure Characteristics'!$A$2:$BG$19217,13,FALSE)</f>
        <v>Tenant</v>
      </c>
      <c r="F279" t="str">
        <f>VLOOKUP($A279,'[1]Exposure Characteristics'!$A$2:$BG$19217,15,FALSE)</f>
        <v>Special</v>
      </c>
      <c r="G279" t="str">
        <f>VLOOKUP($A279,'[1]Exposure Characteristics'!$A$2:$BG$19217,20,FALSE)</f>
        <v>Single wide</v>
      </c>
      <c r="H279" t="str">
        <f>VLOOKUP($A279,'[1]Exposure Characteristics'!$A$2:$BG$19217,21,FALSE)</f>
        <v>[NULL]</v>
      </c>
      <c r="I279" t="str">
        <f>VLOOKUP($A279,'[1]Exposure Characteristics'!$A$2:$BG$19217,23,FALSE)</f>
        <v>[NULL]</v>
      </c>
      <c r="J279" t="str">
        <f>VLOOKUP($A279,'[1]Exposure Characteristics'!$A$2:$BG$19217,24,FALSE)</f>
        <v>[NULL]</v>
      </c>
      <c r="K279" t="str">
        <f>VLOOKUP($A279,'[1]Exposure Characteristics'!$A$2:$BG$19217,29,FALSE)</f>
        <v>[NULL]</v>
      </c>
      <c r="L279" t="str">
        <f>VLOOKUP($A279,'[1]Exposure Characteristics'!$A$2:$BG$19217,34,FALSE)</f>
        <v>[NULL]</v>
      </c>
      <c r="M279" t="str">
        <f>VLOOKUP($A279,'[1]Exposure Characteristics'!$A$2:$BG$19217,25,FALSE)</f>
        <v>[NULL]</v>
      </c>
      <c r="N279">
        <v>1</v>
      </c>
    </row>
    <row r="280" spans="1:14" x14ac:dyDescent="0.35">
      <c r="A280">
        <v>108874664</v>
      </c>
      <c r="B280" t="str">
        <f>VLOOKUP($A280,'[1]Exposure Characteristics'!$A$2:$BG$19217,5,FALSE)</f>
        <v>AZ</v>
      </c>
      <c r="C280" t="str">
        <f>VLOOKUP($A280,'[1]Exposure Characteristics'!$A$2:$BG$19217,8,FALSE)</f>
        <v>Litchfield Park</v>
      </c>
      <c r="D280" t="str">
        <f>VLOOKUP($A280,'[1]Exposure Characteristics'!$A$2:$BG$19217,6,FALSE)</f>
        <v>15543 W Orangewood Ave</v>
      </c>
      <c r="E280" t="str">
        <f>VLOOKUP($A280,'[1]Exposure Characteristics'!$A$2:$BG$19217,13,FALSE)</f>
        <v>Owner</v>
      </c>
      <c r="F280" t="str">
        <f>VLOOKUP($A280,'[1]Exposure Characteristics'!$A$2:$BG$19217,15,FALSE)</f>
        <v>Comprehensive</v>
      </c>
      <c r="G280" t="str">
        <f>VLOOKUP($A280,'[1]Exposure Characteristics'!$A$2:$BG$19217,20,FALSE)</f>
        <v>Double wide</v>
      </c>
      <c r="H280" t="str">
        <f>VLOOKUP($A280,'[1]Exposure Characteristics'!$A$2:$BG$19217,21,FALSE)</f>
        <v>Gable</v>
      </c>
      <c r="I280" t="str">
        <f>VLOOKUP($A280,'[1]Exposure Characteristics'!$A$2:$BG$19217,23,FALSE)</f>
        <v>Good</v>
      </c>
      <c r="J280">
        <f>VLOOKUP($A280,'[1]Exposure Characteristics'!$A$2:$BG$19217,24,FALSE)</f>
        <v>2005</v>
      </c>
      <c r="K280">
        <f>VLOOKUP($A280,'[1]Exposure Characteristics'!$A$2:$BG$19217,29,FALSE)</f>
        <v>1400</v>
      </c>
      <c r="L280">
        <f>VLOOKUP($A280,'[1]Exposure Characteristics'!$A$2:$BG$19217,34,FALSE)</f>
        <v>61117</v>
      </c>
      <c r="M280">
        <f>VLOOKUP($A280,'[1]Exposure Characteristics'!$A$2:$BG$19217,25,FALSE)</f>
        <v>173388</v>
      </c>
      <c r="N280">
        <v>0</v>
      </c>
    </row>
    <row r="281" spans="1:14" x14ac:dyDescent="0.35">
      <c r="A281">
        <v>108885100</v>
      </c>
      <c r="B281" t="str">
        <f>VLOOKUP($A281,'[1]Exposure Characteristics'!$A$2:$BG$19217,5,FALSE)</f>
        <v>IL</v>
      </c>
      <c r="C281" t="str">
        <f>VLOOKUP($A281,'[1]Exposure Characteristics'!$A$2:$BG$19217,8,FALSE)</f>
        <v>Louisville</v>
      </c>
      <c r="D281" t="str">
        <f>VLOOKUP($A281,'[1]Exposure Characteristics'!$A$2:$BG$19217,6,FALSE)</f>
        <v>19384 Highway 45</v>
      </c>
      <c r="E281" t="str">
        <f>VLOOKUP($A281,'[1]Exposure Characteristics'!$A$2:$BG$19217,13,FALSE)</f>
        <v>Owner</v>
      </c>
      <c r="F281" t="str">
        <f>VLOOKUP($A281,'[1]Exposure Characteristics'!$A$2:$BG$19217,15,FALSE)</f>
        <v>Comprehensive</v>
      </c>
      <c r="G281" t="str">
        <f>VLOOKUP($A281,'[1]Exposure Characteristics'!$A$2:$BG$19217,20,FALSE)</f>
        <v>Double wide</v>
      </c>
      <c r="H281" t="str">
        <f>VLOOKUP($A281,'[1]Exposure Characteristics'!$A$2:$BG$19217,21,FALSE)</f>
        <v>Gable</v>
      </c>
      <c r="I281" t="str">
        <f>VLOOKUP($A281,'[1]Exposure Characteristics'!$A$2:$BG$19217,23,FALSE)</f>
        <v>Unknown</v>
      </c>
      <c r="J281">
        <f>VLOOKUP($A281,'[1]Exposure Characteristics'!$A$2:$BG$19217,24,FALSE)</f>
        <v>1999</v>
      </c>
      <c r="K281">
        <f>VLOOKUP($A281,'[1]Exposure Characteristics'!$A$2:$BG$19217,29,FALSE)</f>
        <v>2050</v>
      </c>
      <c r="L281">
        <f>VLOOKUP($A281,'[1]Exposure Characteristics'!$A$2:$BG$19217,34,FALSE)</f>
        <v>37735</v>
      </c>
      <c r="M281">
        <f>VLOOKUP($A281,'[1]Exposure Characteristics'!$A$2:$BG$19217,25,FALSE)</f>
        <v>165794</v>
      </c>
      <c r="N281">
        <v>0</v>
      </c>
    </row>
    <row r="282" spans="1:14" x14ac:dyDescent="0.35">
      <c r="A282">
        <v>108885268</v>
      </c>
      <c r="B282" t="str">
        <f>VLOOKUP($A282,'[1]Exposure Characteristics'!$A$2:$BG$19217,5,FALSE)</f>
        <v>AZ</v>
      </c>
      <c r="C282" t="str">
        <f>VLOOKUP($A282,'[1]Exposure Characteristics'!$A$2:$BG$19217,8,FALSE)</f>
        <v>Amado</v>
      </c>
      <c r="D282" t="str">
        <f>VLOOKUP($A282,'[1]Exposure Characteristics'!$A$2:$BG$19217,6,FALSE)</f>
        <v>2869 I-19 Frontage Rd #106</v>
      </c>
      <c r="E282" t="str">
        <f>VLOOKUP($A282,'[1]Exposure Characteristics'!$A$2:$BG$19217,13,FALSE)</f>
        <v>Seasonal</v>
      </c>
      <c r="F282" t="str">
        <f>VLOOKUP($A282,'[1]Exposure Characteristics'!$A$2:$BG$19217,15,FALSE)</f>
        <v>Comprehensive</v>
      </c>
      <c r="G282" t="str">
        <f>VLOOKUP($A282,'[1]Exposure Characteristics'!$A$2:$BG$19217,20,FALSE)</f>
        <v>Park Model</v>
      </c>
      <c r="H282" t="str">
        <f>VLOOKUP($A282,'[1]Exposure Characteristics'!$A$2:$BG$19217,21,FALSE)</f>
        <v>Gable</v>
      </c>
      <c r="I282" t="str">
        <f>VLOOKUP($A282,'[1]Exposure Characteristics'!$A$2:$BG$19217,23,FALSE)</f>
        <v>Unknown</v>
      </c>
      <c r="J282">
        <f>VLOOKUP($A282,'[1]Exposure Characteristics'!$A$2:$BG$19217,24,FALSE)</f>
        <v>2020</v>
      </c>
      <c r="K282">
        <f>VLOOKUP($A282,'[1]Exposure Characteristics'!$A$2:$BG$19217,29,FALSE)</f>
        <v>550</v>
      </c>
      <c r="L282">
        <f>VLOOKUP($A282,'[1]Exposure Characteristics'!$A$2:$BG$19217,34,FALSE)</f>
        <v>31578</v>
      </c>
      <c r="M282">
        <f>VLOOKUP($A282,'[1]Exposure Characteristics'!$A$2:$BG$19217,25,FALSE)</f>
        <v>63277</v>
      </c>
      <c r="N282">
        <v>0</v>
      </c>
    </row>
    <row r="283" spans="1:14" x14ac:dyDescent="0.35">
      <c r="A283">
        <v>108885508</v>
      </c>
      <c r="B283" t="str">
        <f>VLOOKUP($A283,'[1]Exposure Characteristics'!$A$2:$BG$19217,5,FALSE)</f>
        <v>IL</v>
      </c>
      <c r="C283" t="str">
        <f>VLOOKUP($A283,'[1]Exposure Characteristics'!$A$2:$BG$19217,8,FALSE)</f>
        <v>Louisville</v>
      </c>
      <c r="D283" t="str">
        <f>VLOOKUP($A283,'[1]Exposure Characteristics'!$A$2:$BG$19217,6,FALSE)</f>
        <v>19384 Highway 45</v>
      </c>
      <c r="E283" t="str">
        <f>VLOOKUP($A283,'[1]Exposure Characteristics'!$A$2:$BG$19217,13,FALSE)</f>
        <v>Owner</v>
      </c>
      <c r="F283" t="str">
        <f>VLOOKUP($A283,'[1]Exposure Characteristics'!$A$2:$BG$19217,15,FALSE)</f>
        <v>Comprehensive</v>
      </c>
      <c r="G283" t="str">
        <f>VLOOKUP($A283,'[1]Exposure Characteristics'!$A$2:$BG$19217,20,FALSE)</f>
        <v>Double wide</v>
      </c>
      <c r="H283" t="str">
        <f>VLOOKUP($A283,'[1]Exposure Characteristics'!$A$2:$BG$19217,21,FALSE)</f>
        <v>Gable</v>
      </c>
      <c r="I283" t="str">
        <f>VLOOKUP($A283,'[1]Exposure Characteristics'!$A$2:$BG$19217,23,FALSE)</f>
        <v>Unknown</v>
      </c>
      <c r="J283">
        <f>VLOOKUP($A283,'[1]Exposure Characteristics'!$A$2:$BG$19217,24,FALSE)</f>
        <v>1999</v>
      </c>
      <c r="K283">
        <f>VLOOKUP($A283,'[1]Exposure Characteristics'!$A$2:$BG$19217,29,FALSE)</f>
        <v>2050</v>
      </c>
      <c r="L283">
        <f>VLOOKUP($A283,'[1]Exposure Characteristics'!$A$2:$BG$19217,34,FALSE)</f>
        <v>46681</v>
      </c>
      <c r="M283">
        <f>VLOOKUP($A283,'[1]Exposure Characteristics'!$A$2:$BG$19217,25,FALSE)</f>
        <v>205384</v>
      </c>
      <c r="N283">
        <v>0</v>
      </c>
    </row>
    <row r="284" spans="1:14" x14ac:dyDescent="0.35">
      <c r="A284">
        <v>108885916</v>
      </c>
      <c r="B284" t="str">
        <f>VLOOKUP($A284,'[1]Exposure Characteristics'!$A$2:$BG$19217,5,FALSE)</f>
        <v>AZ</v>
      </c>
      <c r="C284" t="str">
        <f>VLOOKUP($A284,'[1]Exposure Characteristics'!$A$2:$BG$19217,8,FALSE)</f>
        <v>Amado</v>
      </c>
      <c r="D284" t="str">
        <f>VLOOKUP($A284,'[1]Exposure Characteristics'!$A$2:$BG$19217,6,FALSE)</f>
        <v>2869 I-19 Frontage Rd #106</v>
      </c>
      <c r="E284" t="str">
        <f>VLOOKUP($A284,'[1]Exposure Characteristics'!$A$2:$BG$19217,13,FALSE)</f>
        <v>Seasonal</v>
      </c>
      <c r="F284" t="str">
        <f>VLOOKUP($A284,'[1]Exposure Characteristics'!$A$2:$BG$19217,15,FALSE)</f>
        <v>Comprehensive</v>
      </c>
      <c r="G284" t="str">
        <f>VLOOKUP($A284,'[1]Exposure Characteristics'!$A$2:$BG$19217,20,FALSE)</f>
        <v>Park Model</v>
      </c>
      <c r="H284" t="str">
        <f>VLOOKUP($A284,'[1]Exposure Characteristics'!$A$2:$BG$19217,21,FALSE)</f>
        <v>Gable</v>
      </c>
      <c r="I284" t="str">
        <f>VLOOKUP($A284,'[1]Exposure Characteristics'!$A$2:$BG$19217,23,FALSE)</f>
        <v>Unknown</v>
      </c>
      <c r="J284">
        <f>VLOOKUP($A284,'[1]Exposure Characteristics'!$A$2:$BG$19217,24,FALSE)</f>
        <v>2020</v>
      </c>
      <c r="K284">
        <f>VLOOKUP($A284,'[1]Exposure Characteristics'!$A$2:$BG$19217,29,FALSE)</f>
        <v>550</v>
      </c>
      <c r="L284">
        <f>VLOOKUP($A284,'[1]Exposure Characteristics'!$A$2:$BG$19217,34,FALSE)</f>
        <v>35311</v>
      </c>
      <c r="M284">
        <f>VLOOKUP($A284,'[1]Exposure Characteristics'!$A$2:$BG$19217,25,FALSE)</f>
        <v>77638</v>
      </c>
      <c r="N284">
        <v>1</v>
      </c>
    </row>
    <row r="285" spans="1:14" x14ac:dyDescent="0.35">
      <c r="A285">
        <v>109570722</v>
      </c>
      <c r="B285" t="str">
        <f>VLOOKUP($A285,'[1]Exposure Characteristics'!$A$2:$BG$19217,5,FALSE)</f>
        <v>IL</v>
      </c>
      <c r="C285" t="str">
        <f>VLOOKUP($A285,'[1]Exposure Characteristics'!$A$2:$BG$19217,8,FALSE)</f>
        <v>Louisville</v>
      </c>
      <c r="D285" t="str">
        <f>VLOOKUP($A285,'[1]Exposure Characteristics'!$A$2:$BG$19217,6,FALSE)</f>
        <v>19384 Highway 45</v>
      </c>
      <c r="E285" t="str">
        <f>VLOOKUP($A285,'[1]Exposure Characteristics'!$A$2:$BG$19217,13,FALSE)</f>
        <v>Vacant</v>
      </c>
      <c r="F285" t="str">
        <f>VLOOKUP($A285,'[1]Exposure Characteristics'!$A$2:$BG$19217,15,FALSE)</f>
        <v>Basic</v>
      </c>
      <c r="G285" t="str">
        <f>VLOOKUP($A285,'[1]Exposure Characteristics'!$A$2:$BG$19217,20,FALSE)</f>
        <v>Double wide</v>
      </c>
      <c r="H285" t="str">
        <f>VLOOKUP($A285,'[1]Exposure Characteristics'!$A$2:$BG$19217,21,FALSE)</f>
        <v>Gable</v>
      </c>
      <c r="I285" t="str">
        <f>VLOOKUP($A285,'[1]Exposure Characteristics'!$A$2:$BG$19217,23,FALSE)</f>
        <v>Unknown</v>
      </c>
      <c r="J285">
        <f>VLOOKUP($A285,'[1]Exposure Characteristics'!$A$2:$BG$19217,24,FALSE)</f>
        <v>1999</v>
      </c>
      <c r="K285">
        <f>VLOOKUP($A285,'[1]Exposure Characteristics'!$A$2:$BG$19217,29,FALSE)</f>
        <v>2050</v>
      </c>
      <c r="L285">
        <f>VLOOKUP($A285,'[1]Exposure Characteristics'!$A$2:$BG$19217,34,FALSE)</f>
        <v>46681</v>
      </c>
      <c r="M285">
        <f>VLOOKUP($A285,'[1]Exposure Characteristics'!$A$2:$BG$19217,25,FALSE)</f>
        <v>205384</v>
      </c>
      <c r="N285">
        <v>1</v>
      </c>
    </row>
    <row r="286" spans="1:14" x14ac:dyDescent="0.35">
      <c r="A286">
        <v>108910964</v>
      </c>
      <c r="B286" t="str">
        <f>VLOOKUP($A286,'[1]Exposure Characteristics'!$A$2:$BG$19217,5,FALSE)</f>
        <v>AZ</v>
      </c>
      <c r="C286" t="str">
        <f>VLOOKUP($A286,'[1]Exposure Characteristics'!$A$2:$BG$19217,8,FALSE)</f>
        <v>Fortuna Foothills</v>
      </c>
      <c r="D286" t="str">
        <f>VLOOKUP($A286,'[1]Exposure Characteristics'!$A$2:$BG$19217,6,FALSE)</f>
        <v>10370 S. Summer Ave.</v>
      </c>
      <c r="E286" t="str">
        <f>VLOOKUP($A286,'[1]Exposure Characteristics'!$A$2:$BG$19217,13,FALSE)</f>
        <v>Seasonal</v>
      </c>
      <c r="F286" t="str">
        <f>VLOOKUP($A286,'[1]Exposure Characteristics'!$A$2:$BG$19217,15,FALSE)</f>
        <v>Comprehensive</v>
      </c>
      <c r="G286" t="str">
        <f>VLOOKUP($A286,'[1]Exposure Characteristics'!$A$2:$BG$19217,20,FALSE)</f>
        <v>Single wide</v>
      </c>
      <c r="H286" t="str">
        <f>VLOOKUP($A286,'[1]Exposure Characteristics'!$A$2:$BG$19217,21,FALSE)</f>
        <v>Gable</v>
      </c>
      <c r="I286" t="str">
        <f>VLOOKUP($A286,'[1]Exposure Characteristics'!$A$2:$BG$19217,23,FALSE)</f>
        <v>Unknown</v>
      </c>
      <c r="J286">
        <f>VLOOKUP($A286,'[1]Exposure Characteristics'!$A$2:$BG$19217,24,FALSE)</f>
        <v>2002</v>
      </c>
      <c r="K286">
        <f>VLOOKUP($A286,'[1]Exposure Characteristics'!$A$2:$BG$19217,29,FALSE)</f>
        <v>780</v>
      </c>
      <c r="L286">
        <f>VLOOKUP($A286,'[1]Exposure Characteristics'!$A$2:$BG$19217,34,FALSE)</f>
        <v>28443</v>
      </c>
      <c r="M286">
        <f>VLOOKUP($A286,'[1]Exposure Characteristics'!$A$2:$BG$19217,25,FALSE)</f>
        <v>96113</v>
      </c>
      <c r="N286">
        <v>0</v>
      </c>
    </row>
    <row r="287" spans="1:14" x14ac:dyDescent="0.35">
      <c r="A287">
        <v>108931314</v>
      </c>
      <c r="B287" t="str">
        <f>VLOOKUP($A287,'[1]Exposure Characteristics'!$A$2:$BG$19217,5,FALSE)</f>
        <v>AZ</v>
      </c>
      <c r="C287" t="str">
        <f>VLOOKUP($A287,'[1]Exposure Characteristics'!$A$2:$BG$19217,8,FALSE)</f>
        <v>Tucson</v>
      </c>
      <c r="D287" t="str">
        <f>VLOOKUP($A287,'[1]Exposure Characteristics'!$A$2:$BG$19217,6,FALSE)</f>
        <v>801 W Limberlost Dr</v>
      </c>
      <c r="E287" t="str">
        <f>VLOOKUP($A287,'[1]Exposure Characteristics'!$A$2:$BG$19217,13,FALSE)</f>
        <v>Seasonal</v>
      </c>
      <c r="F287" t="str">
        <f>VLOOKUP($A287,'[1]Exposure Characteristics'!$A$2:$BG$19217,15,FALSE)</f>
        <v>Comprehensive</v>
      </c>
      <c r="G287" t="str">
        <f>VLOOKUP($A287,'[1]Exposure Characteristics'!$A$2:$BG$19217,20,FALSE)</f>
        <v>Single wide</v>
      </c>
      <c r="H287" t="str">
        <f>VLOOKUP($A287,'[1]Exposure Characteristics'!$A$2:$BG$19217,21,FALSE)</f>
        <v>Gable</v>
      </c>
      <c r="I287" t="str">
        <f>VLOOKUP($A287,'[1]Exposure Characteristics'!$A$2:$BG$19217,23,FALSE)</f>
        <v>Fair</v>
      </c>
      <c r="J287">
        <f>VLOOKUP($A287,'[1]Exposure Characteristics'!$A$2:$BG$19217,24,FALSE)</f>
        <v>1986</v>
      </c>
      <c r="K287">
        <f>VLOOKUP($A287,'[1]Exposure Characteristics'!$A$2:$BG$19217,29,FALSE)</f>
        <v>396</v>
      </c>
      <c r="L287">
        <f>VLOOKUP($A287,'[1]Exposure Characteristics'!$A$2:$BG$19217,34,FALSE)</f>
        <v>7112</v>
      </c>
      <c r="M287">
        <f>VLOOKUP($A287,'[1]Exposure Characteristics'!$A$2:$BG$19217,25,FALSE)</f>
        <v>35161</v>
      </c>
      <c r="N287">
        <v>0</v>
      </c>
    </row>
    <row r="288" spans="1:14" x14ac:dyDescent="0.35">
      <c r="A288">
        <v>108933180</v>
      </c>
      <c r="B288" t="str">
        <f>VLOOKUP($A288,'[1]Exposure Characteristics'!$A$2:$BG$19217,5,FALSE)</f>
        <v>AZ</v>
      </c>
      <c r="C288" t="str">
        <f>VLOOKUP($A288,'[1]Exposure Characteristics'!$A$2:$BG$19217,8,FALSE)</f>
        <v>Apache Junction</v>
      </c>
      <c r="D288" t="str">
        <f>VLOOKUP($A288,'[1]Exposure Characteristics'!$A$2:$BG$19217,6,FALSE)</f>
        <v>1615 N Delaware Dr</v>
      </c>
      <c r="E288" t="str">
        <f>VLOOKUP($A288,'[1]Exposure Characteristics'!$A$2:$BG$19217,13,FALSE)</f>
        <v>Seasonal</v>
      </c>
      <c r="F288" t="str">
        <f>VLOOKUP($A288,'[1]Exposure Characteristics'!$A$2:$BG$19217,15,FALSE)</f>
        <v>Comprehensive</v>
      </c>
      <c r="G288" t="str">
        <f>VLOOKUP($A288,'[1]Exposure Characteristics'!$A$2:$BG$19217,20,FALSE)</f>
        <v>Park Model</v>
      </c>
      <c r="H288" t="str">
        <f>VLOOKUP($A288,'[1]Exposure Characteristics'!$A$2:$BG$19217,21,FALSE)</f>
        <v>Gable</v>
      </c>
      <c r="I288" t="str">
        <f>VLOOKUP($A288,'[1]Exposure Characteristics'!$A$2:$BG$19217,23,FALSE)</f>
        <v>Unknown</v>
      </c>
      <c r="J288">
        <f>VLOOKUP($A288,'[1]Exposure Characteristics'!$A$2:$BG$19217,24,FALSE)</f>
        <v>1993</v>
      </c>
      <c r="K288">
        <f>VLOOKUP($A288,'[1]Exposure Characteristics'!$A$2:$BG$19217,29,FALSE)</f>
        <v>444</v>
      </c>
      <c r="L288">
        <f>VLOOKUP($A288,'[1]Exposure Characteristics'!$A$2:$BG$19217,34,FALSE)</f>
        <v>7741</v>
      </c>
      <c r="M288">
        <f>VLOOKUP($A288,'[1]Exposure Characteristics'!$A$2:$BG$19217,25,FALSE)</f>
        <v>51596</v>
      </c>
      <c r="N288">
        <v>1</v>
      </c>
    </row>
    <row r="289" spans="1:14" x14ac:dyDescent="0.35">
      <c r="A289">
        <v>108934858</v>
      </c>
      <c r="B289" t="str">
        <f>VLOOKUP($A289,'[1]Exposure Characteristics'!$A$2:$BG$19217,5,FALSE)</f>
        <v>TX</v>
      </c>
      <c r="C289" t="str">
        <f>VLOOKUP($A289,'[1]Exposure Characteristics'!$A$2:$BG$19217,8,FALSE)</f>
        <v>Clyde</v>
      </c>
      <c r="D289" t="str">
        <f>VLOOKUP($A289,'[1]Exposure Characteristics'!$A$2:$BG$19217,6,FALSE)</f>
        <v>2860 County Road 215</v>
      </c>
      <c r="E289" t="str">
        <f>VLOOKUP($A289,'[1]Exposure Characteristics'!$A$2:$BG$19217,13,FALSE)</f>
        <v>Owner</v>
      </c>
      <c r="F289" t="str">
        <f>VLOOKUP($A289,'[1]Exposure Characteristics'!$A$2:$BG$19217,15,FALSE)</f>
        <v>Comprehensive</v>
      </c>
      <c r="G289" t="str">
        <f>VLOOKUP($A289,'[1]Exposure Characteristics'!$A$2:$BG$19217,20,FALSE)</f>
        <v>Double wide</v>
      </c>
      <c r="H289" t="str">
        <f>VLOOKUP($A289,'[1]Exposure Characteristics'!$A$2:$BG$19217,21,FALSE)</f>
        <v>Gable</v>
      </c>
      <c r="I289" t="str">
        <f>VLOOKUP($A289,'[1]Exposure Characteristics'!$A$2:$BG$19217,23,FALSE)</f>
        <v>Unknown</v>
      </c>
      <c r="J289">
        <f>VLOOKUP($A289,'[1]Exposure Characteristics'!$A$2:$BG$19217,24,FALSE)</f>
        <v>2000</v>
      </c>
      <c r="K289">
        <f>VLOOKUP($A289,'[1]Exposure Characteristics'!$A$2:$BG$19217,29,FALSE)</f>
        <v>2200</v>
      </c>
      <c r="L289">
        <f>VLOOKUP($A289,'[1]Exposure Characteristics'!$A$2:$BG$19217,34,FALSE)</f>
        <v>40118</v>
      </c>
      <c r="M289">
        <f>VLOOKUP($A289,'[1]Exposure Characteristics'!$A$2:$BG$19217,25,FALSE)</f>
        <v>172974</v>
      </c>
      <c r="N289">
        <v>0</v>
      </c>
    </row>
    <row r="290" spans="1:14" x14ac:dyDescent="0.35">
      <c r="A290">
        <v>108953890</v>
      </c>
      <c r="B290" t="str">
        <f>VLOOKUP($A290,'[1]Exposure Characteristics'!$A$2:$BG$19217,5,FALSE)</f>
        <v>AZ</v>
      </c>
      <c r="C290" t="str">
        <f>VLOOKUP($A290,'[1]Exposure Characteristics'!$A$2:$BG$19217,8,FALSE)</f>
        <v>Apache Junction</v>
      </c>
      <c r="D290" t="str">
        <f>VLOOKUP($A290,'[1]Exposure Characteristics'!$A$2:$BG$19217,6,FALSE)</f>
        <v>10220 East Apache Trail</v>
      </c>
      <c r="E290" t="str">
        <f>VLOOKUP($A290,'[1]Exposure Characteristics'!$A$2:$BG$19217,13,FALSE)</f>
        <v>Owner</v>
      </c>
      <c r="F290" t="str">
        <f>VLOOKUP($A290,'[1]Exposure Characteristics'!$A$2:$BG$19217,15,FALSE)</f>
        <v>Comprehensive</v>
      </c>
      <c r="G290" t="str">
        <f>VLOOKUP($A290,'[1]Exposure Characteristics'!$A$2:$BG$19217,20,FALSE)</f>
        <v>Single wide</v>
      </c>
      <c r="H290" t="str">
        <f>VLOOKUP($A290,'[1]Exposure Characteristics'!$A$2:$BG$19217,21,FALSE)</f>
        <v>Flat</v>
      </c>
      <c r="I290" t="str">
        <f>VLOOKUP($A290,'[1]Exposure Characteristics'!$A$2:$BG$19217,23,FALSE)</f>
        <v>Fair</v>
      </c>
      <c r="J290">
        <f>VLOOKUP($A290,'[1]Exposure Characteristics'!$A$2:$BG$19217,24,FALSE)</f>
        <v>1968</v>
      </c>
      <c r="K290">
        <f>VLOOKUP($A290,'[1]Exposure Characteristics'!$A$2:$BG$19217,29,FALSE)</f>
        <v>780</v>
      </c>
      <c r="L290">
        <f>VLOOKUP($A290,'[1]Exposure Characteristics'!$A$2:$BG$19217,34,FALSE)</f>
        <v>17156</v>
      </c>
      <c r="M290">
        <f>VLOOKUP($A290,'[1]Exposure Characteristics'!$A$2:$BG$19217,25,FALSE)</f>
        <v>96138</v>
      </c>
      <c r="N290">
        <v>1</v>
      </c>
    </row>
    <row r="291" spans="1:14" x14ac:dyDescent="0.35">
      <c r="A291">
        <v>108983030</v>
      </c>
      <c r="B291" t="str">
        <f>VLOOKUP($A291,'[1]Exposure Characteristics'!$A$2:$BG$19217,5,FALSE)</f>
        <v>AZ</v>
      </c>
      <c r="C291" t="str">
        <f>VLOOKUP($A291,'[1]Exposure Characteristics'!$A$2:$BG$19217,8,FALSE)</f>
        <v>Mesa</v>
      </c>
      <c r="D291" t="str">
        <f>VLOOKUP($A291,'[1]Exposure Characteristics'!$A$2:$BG$19217,6,FALSE)</f>
        <v>9119 East Elman Avenue</v>
      </c>
      <c r="E291" t="str">
        <f>VLOOKUP($A291,'[1]Exposure Characteristics'!$A$2:$BG$19217,13,FALSE)</f>
        <v>Seasonal</v>
      </c>
      <c r="F291" t="str">
        <f>VLOOKUP($A291,'[1]Exposure Characteristics'!$A$2:$BG$19217,15,FALSE)</f>
        <v>Broad</v>
      </c>
      <c r="G291" t="str">
        <f>VLOOKUP($A291,'[1]Exposure Characteristics'!$A$2:$BG$19217,20,FALSE)</f>
        <v>Single wide</v>
      </c>
      <c r="H291" t="str">
        <f>VLOOKUP($A291,'[1]Exposure Characteristics'!$A$2:$BG$19217,21,FALSE)</f>
        <v>Gable</v>
      </c>
      <c r="I291" t="str">
        <f>VLOOKUP($A291,'[1]Exposure Characteristics'!$A$2:$BG$19217,23,FALSE)</f>
        <v>Fair</v>
      </c>
      <c r="J291">
        <f>VLOOKUP($A291,'[1]Exposure Characteristics'!$A$2:$BG$19217,24,FALSE)</f>
        <v>1973</v>
      </c>
      <c r="K291">
        <f>VLOOKUP($A291,'[1]Exposure Characteristics'!$A$2:$BG$19217,29,FALSE)</f>
        <v>910</v>
      </c>
      <c r="L291">
        <f>VLOOKUP($A291,'[1]Exposure Characteristics'!$A$2:$BG$19217,34,FALSE)</f>
        <v>19725</v>
      </c>
      <c r="M291">
        <f>VLOOKUP($A291,'[1]Exposure Characteristics'!$A$2:$BG$19217,25,FALSE)</f>
        <v>114593</v>
      </c>
      <c r="N291">
        <v>1</v>
      </c>
    </row>
    <row r="292" spans="1:14" x14ac:dyDescent="0.35">
      <c r="A292">
        <v>111359056</v>
      </c>
      <c r="B292" t="str">
        <f>VLOOKUP($A292,'[1]Exposure Characteristics'!$A$2:$BG$19217,5,FALSE)</f>
        <v>AZ</v>
      </c>
      <c r="C292" t="str">
        <f>VLOOKUP($A292,'[1]Exposure Characteristics'!$A$2:$BG$19217,8,FALSE)</f>
        <v>Hereford</v>
      </c>
      <c r="D292" t="str">
        <f>VLOOKUP($A292,'[1]Exposure Characteristics'!$A$2:$BG$19217,6,FALSE)</f>
        <v>10197 S Shiloh Ranch Rd</v>
      </c>
      <c r="E292" t="str">
        <f>VLOOKUP($A292,'[1]Exposure Characteristics'!$A$2:$BG$19217,13,FALSE)</f>
        <v>Owner</v>
      </c>
      <c r="F292" t="str">
        <f>VLOOKUP($A292,'[1]Exposure Characteristics'!$A$2:$BG$19217,15,FALSE)</f>
        <v>Comprehensive</v>
      </c>
      <c r="G292" t="str">
        <f>VLOOKUP($A292,'[1]Exposure Characteristics'!$A$2:$BG$19217,20,FALSE)</f>
        <v>Double wide</v>
      </c>
      <c r="H292" t="str">
        <f>VLOOKUP($A292,'[1]Exposure Characteristics'!$A$2:$BG$19217,21,FALSE)</f>
        <v>Gable</v>
      </c>
      <c r="I292" t="str">
        <f>VLOOKUP($A292,'[1]Exposure Characteristics'!$A$2:$BG$19217,23,FALSE)</f>
        <v>Unknown</v>
      </c>
      <c r="J292">
        <f>VLOOKUP($A292,'[1]Exposure Characteristics'!$A$2:$BG$19217,24,FALSE)</f>
        <v>2005</v>
      </c>
      <c r="K292">
        <f>VLOOKUP($A292,'[1]Exposure Characteristics'!$A$2:$BG$19217,29,FALSE)</f>
        <v>1932</v>
      </c>
      <c r="L292">
        <f>VLOOKUP($A292,'[1]Exposure Characteristics'!$A$2:$BG$19217,34,FALSE)</f>
        <v>71094</v>
      </c>
      <c r="M292">
        <f>VLOOKUP($A292,'[1]Exposure Characteristics'!$A$2:$BG$19217,25,FALSE)</f>
        <v>201296</v>
      </c>
      <c r="N292">
        <v>1</v>
      </c>
    </row>
    <row r="293" spans="1:14" x14ac:dyDescent="0.35">
      <c r="A293">
        <v>109041906</v>
      </c>
      <c r="B293" t="str">
        <f>VLOOKUP($A293,'[1]Exposure Characteristics'!$A$2:$BG$19217,5,FALSE)</f>
        <v>TX</v>
      </c>
      <c r="C293" t="str">
        <f>VLOOKUP($A293,'[1]Exposure Characteristics'!$A$2:$BG$19217,8,FALSE)</f>
        <v>Woodville</v>
      </c>
      <c r="D293" t="str">
        <f>VLOOKUP($A293,'[1]Exposure Characteristics'!$A$2:$BG$19217,6,FALSE)</f>
        <v>353 County Road 3700</v>
      </c>
      <c r="E293" t="str">
        <f>VLOOKUP($A293,'[1]Exposure Characteristics'!$A$2:$BG$19217,13,FALSE)</f>
        <v>Owner</v>
      </c>
      <c r="F293" t="str">
        <f>VLOOKUP($A293,'[1]Exposure Characteristics'!$A$2:$BG$19217,15,FALSE)</f>
        <v>Comprehensive</v>
      </c>
      <c r="G293" t="str">
        <f>VLOOKUP($A293,'[1]Exposure Characteristics'!$A$2:$BG$19217,20,FALSE)</f>
        <v>Single wide</v>
      </c>
      <c r="H293" t="str">
        <f>VLOOKUP($A293,'[1]Exposure Characteristics'!$A$2:$BG$19217,21,FALSE)</f>
        <v>Gable</v>
      </c>
      <c r="I293" t="str">
        <f>VLOOKUP($A293,'[1]Exposure Characteristics'!$A$2:$BG$19217,23,FALSE)</f>
        <v>Unknown</v>
      </c>
      <c r="J293">
        <f>VLOOKUP($A293,'[1]Exposure Characteristics'!$A$2:$BG$19217,24,FALSE)</f>
        <v>2014</v>
      </c>
      <c r="K293">
        <f>VLOOKUP($A293,'[1]Exposure Characteristics'!$A$2:$BG$19217,29,FALSE)</f>
        <v>1152</v>
      </c>
      <c r="L293">
        <f>VLOOKUP($A293,'[1]Exposure Characteristics'!$A$2:$BG$19217,34,FALSE)</f>
        <v>42555</v>
      </c>
      <c r="M293">
        <f>VLOOKUP($A293,'[1]Exposure Characteristics'!$A$2:$BG$19217,25,FALSE)</f>
        <v>91277</v>
      </c>
      <c r="N293">
        <v>0</v>
      </c>
    </row>
    <row r="294" spans="1:14" x14ac:dyDescent="0.35">
      <c r="A294">
        <v>109081260</v>
      </c>
      <c r="B294" t="str">
        <f>VLOOKUP($A294,'[1]Exposure Characteristics'!$A$2:$BG$19217,5,FALSE)</f>
        <v>TN</v>
      </c>
      <c r="C294" t="str">
        <f>VLOOKUP($A294,'[1]Exposure Characteristics'!$A$2:$BG$19217,8,FALSE)</f>
        <v>New Johnsonville</v>
      </c>
      <c r="D294" t="str">
        <f>VLOOKUP($A294,'[1]Exposure Characteristics'!$A$2:$BG$19217,6,FALSE)</f>
        <v>2047 Long St</v>
      </c>
      <c r="E294" t="str">
        <f>VLOOKUP($A294,'[1]Exposure Characteristics'!$A$2:$BG$19217,13,FALSE)</f>
        <v>Owner</v>
      </c>
      <c r="F294" t="str">
        <f>VLOOKUP($A294,'[1]Exposure Characteristics'!$A$2:$BG$19217,15,FALSE)</f>
        <v>Comprehensive</v>
      </c>
      <c r="G294" t="str">
        <f>VLOOKUP($A294,'[1]Exposure Characteristics'!$A$2:$BG$19217,20,FALSE)</f>
        <v>Double wide</v>
      </c>
      <c r="H294" t="str">
        <f>VLOOKUP($A294,'[1]Exposure Characteristics'!$A$2:$BG$19217,21,FALSE)</f>
        <v>Gable</v>
      </c>
      <c r="I294" t="str">
        <f>VLOOKUP($A294,'[1]Exposure Characteristics'!$A$2:$BG$19217,23,FALSE)</f>
        <v>Good</v>
      </c>
      <c r="J294">
        <f>VLOOKUP($A294,'[1]Exposure Characteristics'!$A$2:$BG$19217,24,FALSE)</f>
        <v>1974</v>
      </c>
      <c r="K294">
        <f>VLOOKUP($A294,'[1]Exposure Characteristics'!$A$2:$BG$19217,29,FALSE)</f>
        <v>1848</v>
      </c>
      <c r="L294">
        <f>VLOOKUP($A294,'[1]Exposure Characteristics'!$A$2:$BG$19217,34,FALSE)</f>
        <v>34846</v>
      </c>
      <c r="M294">
        <f>VLOOKUP($A294,'[1]Exposure Characteristics'!$A$2:$BG$19217,25,FALSE)</f>
        <v>193238</v>
      </c>
      <c r="N294">
        <v>0</v>
      </c>
    </row>
    <row r="295" spans="1:14" x14ac:dyDescent="0.35">
      <c r="A295">
        <v>109081410</v>
      </c>
      <c r="B295" t="str">
        <f>VLOOKUP($A295,'[1]Exposure Characteristics'!$A$2:$BG$19217,5,FALSE)</f>
        <v>NM</v>
      </c>
      <c r="C295" t="str">
        <f>VLOOKUP($A295,'[1]Exposure Characteristics'!$A$2:$BG$19217,8,FALSE)</f>
        <v>Las Cruces</v>
      </c>
      <c r="D295" t="str">
        <f>VLOOKUP($A295,'[1]Exposure Characteristics'!$A$2:$BG$19217,6,FALSE)</f>
        <v>65 Party Time Pl</v>
      </c>
      <c r="E295" t="str">
        <f>VLOOKUP($A295,'[1]Exposure Characteristics'!$A$2:$BG$19217,13,FALSE)</f>
        <v>Owner</v>
      </c>
      <c r="F295" t="str">
        <f>VLOOKUP($A295,'[1]Exposure Characteristics'!$A$2:$BG$19217,15,FALSE)</f>
        <v>Comprehensive</v>
      </c>
      <c r="G295" t="str">
        <f>VLOOKUP($A295,'[1]Exposure Characteristics'!$A$2:$BG$19217,20,FALSE)</f>
        <v>Double wide</v>
      </c>
      <c r="H295" t="str">
        <f>VLOOKUP($A295,'[1]Exposure Characteristics'!$A$2:$BG$19217,21,FALSE)</f>
        <v>Gable</v>
      </c>
      <c r="I295" t="str">
        <f>VLOOKUP($A295,'[1]Exposure Characteristics'!$A$2:$BG$19217,23,FALSE)</f>
        <v>Unknown</v>
      </c>
      <c r="J295">
        <f>VLOOKUP($A295,'[1]Exposure Characteristics'!$A$2:$BG$19217,24,FALSE)</f>
        <v>1998</v>
      </c>
      <c r="K295">
        <f>VLOOKUP($A295,'[1]Exposure Characteristics'!$A$2:$BG$19217,29,FALSE)</f>
        <v>1386</v>
      </c>
      <c r="L295">
        <f>VLOOKUP($A295,'[1]Exposure Characteristics'!$A$2:$BG$19217,34,FALSE)</f>
        <v>29874</v>
      </c>
      <c r="M295">
        <f>VLOOKUP($A295,'[1]Exposure Characteristics'!$A$2:$BG$19217,25,FALSE)</f>
        <v>122555</v>
      </c>
      <c r="N295">
        <v>0</v>
      </c>
    </row>
    <row r="296" spans="1:14" x14ac:dyDescent="0.35">
      <c r="A296">
        <v>109082638</v>
      </c>
      <c r="B296" t="str">
        <f>VLOOKUP($A296,'[1]Exposure Characteristics'!$A$2:$BG$19217,5,FALSE)</f>
        <v>NM</v>
      </c>
      <c r="C296" t="str">
        <f>VLOOKUP($A296,'[1]Exposure Characteristics'!$A$2:$BG$19217,8,FALSE)</f>
        <v>Las Cruces</v>
      </c>
      <c r="D296" t="str">
        <f>VLOOKUP($A296,'[1]Exposure Characteristics'!$A$2:$BG$19217,6,FALSE)</f>
        <v>65 Party Time Pl</v>
      </c>
      <c r="E296" t="str">
        <f>VLOOKUP($A296,'[1]Exposure Characteristics'!$A$2:$BG$19217,13,FALSE)</f>
        <v>Owner</v>
      </c>
      <c r="F296" t="str">
        <f>VLOOKUP($A296,'[1]Exposure Characteristics'!$A$2:$BG$19217,15,FALSE)</f>
        <v>Comprehensive</v>
      </c>
      <c r="G296" t="str">
        <f>VLOOKUP($A296,'[1]Exposure Characteristics'!$A$2:$BG$19217,20,FALSE)</f>
        <v>Double wide</v>
      </c>
      <c r="H296" t="str">
        <f>VLOOKUP($A296,'[1]Exposure Characteristics'!$A$2:$BG$19217,21,FALSE)</f>
        <v>Gable</v>
      </c>
      <c r="I296" t="str">
        <f>VLOOKUP($A296,'[1]Exposure Characteristics'!$A$2:$BG$19217,23,FALSE)</f>
        <v>Unknown</v>
      </c>
      <c r="J296">
        <f>VLOOKUP($A296,'[1]Exposure Characteristics'!$A$2:$BG$19217,24,FALSE)</f>
        <v>1998</v>
      </c>
      <c r="K296">
        <f>VLOOKUP($A296,'[1]Exposure Characteristics'!$A$2:$BG$19217,29,FALSE)</f>
        <v>1386</v>
      </c>
      <c r="L296">
        <f>VLOOKUP($A296,'[1]Exposure Characteristics'!$A$2:$BG$19217,34,FALSE)</f>
        <v>29874</v>
      </c>
      <c r="M296">
        <f>VLOOKUP($A296,'[1]Exposure Characteristics'!$A$2:$BG$19217,25,FALSE)</f>
        <v>122555</v>
      </c>
      <c r="N296">
        <v>1</v>
      </c>
    </row>
    <row r="297" spans="1:14" x14ac:dyDescent="0.35">
      <c r="A297">
        <v>109093118</v>
      </c>
      <c r="B297" t="str">
        <f>VLOOKUP($A297,'[1]Exposure Characteristics'!$A$2:$BG$19217,5,FALSE)</f>
        <v>AZ</v>
      </c>
      <c r="C297" t="str">
        <f>VLOOKUP($A297,'[1]Exposure Characteristics'!$A$2:$BG$19217,8,FALSE)</f>
        <v>Cornville</v>
      </c>
      <c r="D297" t="str">
        <f>VLOOKUP($A297,'[1]Exposure Characteristics'!$A$2:$BG$19217,6,FALSE)</f>
        <v>2679 S Karlson Dr</v>
      </c>
      <c r="E297" t="str">
        <f>VLOOKUP($A297,'[1]Exposure Characteristics'!$A$2:$BG$19217,13,FALSE)</f>
        <v>Owner</v>
      </c>
      <c r="F297" t="str">
        <f>VLOOKUP($A297,'[1]Exposure Characteristics'!$A$2:$BG$19217,15,FALSE)</f>
        <v>Comprehensive</v>
      </c>
      <c r="G297" t="str">
        <f>VLOOKUP($A297,'[1]Exposure Characteristics'!$A$2:$BG$19217,20,FALSE)</f>
        <v>Double wide</v>
      </c>
      <c r="H297" t="str">
        <f>VLOOKUP($A297,'[1]Exposure Characteristics'!$A$2:$BG$19217,21,FALSE)</f>
        <v>Gable</v>
      </c>
      <c r="I297" t="str">
        <f>VLOOKUP($A297,'[1]Exposure Characteristics'!$A$2:$BG$19217,23,FALSE)</f>
        <v>Unknown</v>
      </c>
      <c r="J297">
        <f>VLOOKUP($A297,'[1]Exposure Characteristics'!$A$2:$BG$19217,24,FALSE)</f>
        <v>2022</v>
      </c>
      <c r="K297">
        <f>VLOOKUP($A297,'[1]Exposure Characteristics'!$A$2:$BG$19217,29,FALSE)</f>
        <v>1056</v>
      </c>
      <c r="L297">
        <f>VLOOKUP($A297,'[1]Exposure Characteristics'!$A$2:$BG$19217,34,FALSE)</f>
        <v>75491</v>
      </c>
      <c r="M297">
        <f>VLOOKUP($A297,'[1]Exposure Characteristics'!$A$2:$BG$19217,25,FALSE)</f>
        <v>111345</v>
      </c>
      <c r="N297">
        <v>0</v>
      </c>
    </row>
    <row r="298" spans="1:14" x14ac:dyDescent="0.35">
      <c r="A298">
        <v>109095178</v>
      </c>
      <c r="B298" t="str">
        <f>VLOOKUP($A298,'[1]Exposure Characteristics'!$A$2:$BG$19217,5,FALSE)</f>
        <v>AZ</v>
      </c>
      <c r="C298" t="str">
        <f>VLOOKUP($A298,'[1]Exposure Characteristics'!$A$2:$BG$19217,8,FALSE)</f>
        <v>Marana</v>
      </c>
      <c r="D298" t="str">
        <f>VLOOKUP($A298,'[1]Exposure Characteristics'!$A$2:$BG$19217,6,FALSE)</f>
        <v>17670 W Cocoraque Ln</v>
      </c>
      <c r="E298" t="str">
        <f>VLOOKUP($A298,'[1]Exposure Characteristics'!$A$2:$BG$19217,13,FALSE)</f>
        <v>Owner</v>
      </c>
      <c r="F298" t="str">
        <f>VLOOKUP($A298,'[1]Exposure Characteristics'!$A$2:$BG$19217,15,FALSE)</f>
        <v>Comprehensive</v>
      </c>
      <c r="G298" t="str">
        <f>VLOOKUP($A298,'[1]Exposure Characteristics'!$A$2:$BG$19217,20,FALSE)</f>
        <v>Single wide</v>
      </c>
      <c r="H298" t="str">
        <f>VLOOKUP($A298,'[1]Exposure Characteristics'!$A$2:$BG$19217,21,FALSE)</f>
        <v>Flat</v>
      </c>
      <c r="I298" t="str">
        <f>VLOOKUP($A298,'[1]Exposure Characteristics'!$A$2:$BG$19217,23,FALSE)</f>
        <v>Fair</v>
      </c>
      <c r="J298">
        <f>VLOOKUP($A298,'[1]Exposure Characteristics'!$A$2:$BG$19217,24,FALSE)</f>
        <v>1973</v>
      </c>
      <c r="K298">
        <f>VLOOKUP($A298,'[1]Exposure Characteristics'!$A$2:$BG$19217,29,FALSE)</f>
        <v>1440</v>
      </c>
      <c r="L298">
        <f>VLOOKUP($A298,'[1]Exposure Characteristics'!$A$2:$BG$19217,34,FALSE)</f>
        <v>19703</v>
      </c>
      <c r="M298">
        <f>VLOOKUP($A298,'[1]Exposure Characteristics'!$A$2:$BG$19217,25,FALSE)</f>
        <v>116661</v>
      </c>
      <c r="N298">
        <v>0</v>
      </c>
    </row>
    <row r="299" spans="1:14" x14ac:dyDescent="0.35">
      <c r="A299">
        <v>109096882</v>
      </c>
      <c r="B299" t="str">
        <f>VLOOKUP($A299,'[1]Exposure Characteristics'!$A$2:$BG$19217,5,FALSE)</f>
        <v>AZ</v>
      </c>
      <c r="C299" t="str">
        <f>VLOOKUP($A299,'[1]Exposure Characteristics'!$A$2:$BG$19217,8,FALSE)</f>
        <v>Cornville</v>
      </c>
      <c r="D299" t="str">
        <f>VLOOKUP($A299,'[1]Exposure Characteristics'!$A$2:$BG$19217,6,FALSE)</f>
        <v>2679 S Karlson Dr</v>
      </c>
      <c r="E299" t="str">
        <f>VLOOKUP($A299,'[1]Exposure Characteristics'!$A$2:$BG$19217,13,FALSE)</f>
        <v>Owner</v>
      </c>
      <c r="F299" t="str">
        <f>VLOOKUP($A299,'[1]Exposure Characteristics'!$A$2:$BG$19217,15,FALSE)</f>
        <v>Comprehensive</v>
      </c>
      <c r="G299" t="str">
        <f>VLOOKUP($A299,'[1]Exposure Characteristics'!$A$2:$BG$19217,20,FALSE)</f>
        <v>Double wide</v>
      </c>
      <c r="H299" t="str">
        <f>VLOOKUP($A299,'[1]Exposure Characteristics'!$A$2:$BG$19217,21,FALSE)</f>
        <v>Gable</v>
      </c>
      <c r="I299" t="str">
        <f>VLOOKUP($A299,'[1]Exposure Characteristics'!$A$2:$BG$19217,23,FALSE)</f>
        <v>Unknown</v>
      </c>
      <c r="J299">
        <f>VLOOKUP($A299,'[1]Exposure Characteristics'!$A$2:$BG$19217,24,FALSE)</f>
        <v>2022</v>
      </c>
      <c r="K299">
        <f>VLOOKUP($A299,'[1]Exposure Characteristics'!$A$2:$BG$19217,29,FALSE)</f>
        <v>1056</v>
      </c>
      <c r="L299">
        <f>VLOOKUP($A299,'[1]Exposure Characteristics'!$A$2:$BG$19217,34,FALSE)</f>
        <v>75491</v>
      </c>
      <c r="M299">
        <f>VLOOKUP($A299,'[1]Exposure Characteristics'!$A$2:$BG$19217,25,FALSE)</f>
        <v>111345</v>
      </c>
      <c r="N299">
        <v>1</v>
      </c>
    </row>
    <row r="300" spans="1:14" x14ac:dyDescent="0.35">
      <c r="A300">
        <v>109108932</v>
      </c>
      <c r="B300" t="str">
        <f>VLOOKUP($A300,'[1]Exposure Characteristics'!$A$2:$BG$19217,5,FALSE)</f>
        <v>AL</v>
      </c>
      <c r="C300" t="str">
        <f>VLOOKUP($A300,'[1]Exposure Characteristics'!$A$2:$BG$19217,8,FALSE)</f>
        <v>Grand Bay</v>
      </c>
      <c r="D300" t="str">
        <f>VLOOKUP($A300,'[1]Exposure Characteristics'!$A$2:$BG$19217,6,FALSE)</f>
        <v>8770 Matador Dr</v>
      </c>
      <c r="E300" t="str">
        <f>VLOOKUP($A300,'[1]Exposure Characteristics'!$A$2:$BG$19217,13,FALSE)</f>
        <v>Owner</v>
      </c>
      <c r="F300" t="str">
        <f>VLOOKUP($A300,'[1]Exposure Characteristics'!$A$2:$BG$19217,15,FALSE)</f>
        <v>Comprehensive</v>
      </c>
      <c r="G300" t="str">
        <f>VLOOKUP($A300,'[1]Exposure Characteristics'!$A$2:$BG$19217,20,FALSE)</f>
        <v>Single wide</v>
      </c>
      <c r="H300" t="str">
        <f>VLOOKUP($A300,'[1]Exposure Characteristics'!$A$2:$BG$19217,21,FALSE)</f>
        <v>Gable</v>
      </c>
      <c r="I300" t="str">
        <f>VLOOKUP($A300,'[1]Exposure Characteristics'!$A$2:$BG$19217,23,FALSE)</f>
        <v>Poor</v>
      </c>
      <c r="J300">
        <f>VLOOKUP($A300,'[1]Exposure Characteristics'!$A$2:$BG$19217,24,FALSE)</f>
        <v>2009</v>
      </c>
      <c r="K300">
        <f>VLOOKUP($A300,'[1]Exposure Characteristics'!$A$2:$BG$19217,29,FALSE)</f>
        <v>1280</v>
      </c>
      <c r="L300">
        <f>VLOOKUP($A300,'[1]Exposure Characteristics'!$A$2:$BG$19217,34,FALSE)</f>
        <v>52129</v>
      </c>
      <c r="M300">
        <f>VLOOKUP($A300,'[1]Exposure Characteristics'!$A$2:$BG$19217,25,FALSE)</f>
        <v>129120</v>
      </c>
      <c r="N300">
        <v>0</v>
      </c>
    </row>
    <row r="301" spans="1:14" x14ac:dyDescent="0.35">
      <c r="A301">
        <v>109119400</v>
      </c>
      <c r="B301" t="str">
        <f>VLOOKUP($A301,'[1]Exposure Characteristics'!$A$2:$BG$19217,5,FALSE)</f>
        <v>AZ</v>
      </c>
      <c r="C301" t="str">
        <f>VLOOKUP($A301,'[1]Exposure Characteristics'!$A$2:$BG$19217,8,FALSE)</f>
        <v>New River</v>
      </c>
      <c r="D301" t="str">
        <f>VLOOKUP($A301,'[1]Exposure Characteristics'!$A$2:$BG$19217,6,FALSE)</f>
        <v>43105 N 11th Ave</v>
      </c>
      <c r="E301" t="str">
        <f>VLOOKUP($A301,'[1]Exposure Characteristics'!$A$2:$BG$19217,13,FALSE)</f>
        <v>Owner</v>
      </c>
      <c r="F301" t="str">
        <f>VLOOKUP($A301,'[1]Exposure Characteristics'!$A$2:$BG$19217,15,FALSE)</f>
        <v>Comprehensive</v>
      </c>
      <c r="G301" t="str">
        <f>VLOOKUP($A301,'[1]Exposure Characteristics'!$A$2:$BG$19217,20,FALSE)</f>
        <v>Single wide</v>
      </c>
      <c r="H301" t="str">
        <f>VLOOKUP($A301,'[1]Exposure Characteristics'!$A$2:$BG$19217,21,FALSE)</f>
        <v>Gable</v>
      </c>
      <c r="I301" t="str">
        <f>VLOOKUP($A301,'[1]Exposure Characteristics'!$A$2:$BG$19217,23,FALSE)</f>
        <v>Unknown</v>
      </c>
      <c r="J301">
        <f>VLOOKUP($A301,'[1]Exposure Characteristics'!$A$2:$BG$19217,24,FALSE)</f>
        <v>2021</v>
      </c>
      <c r="K301">
        <f>VLOOKUP($A301,'[1]Exposure Characteristics'!$A$2:$BG$19217,29,FALSE)</f>
        <v>1216</v>
      </c>
      <c r="L301">
        <f>VLOOKUP($A301,'[1]Exposure Characteristics'!$A$2:$BG$19217,34,FALSE)</f>
        <v>74909</v>
      </c>
      <c r="M301">
        <f>VLOOKUP($A301,'[1]Exposure Characteristics'!$A$2:$BG$19217,25,FALSE)</f>
        <v>122606</v>
      </c>
      <c r="N301">
        <v>0</v>
      </c>
    </row>
    <row r="302" spans="1:14" x14ac:dyDescent="0.35">
      <c r="A302">
        <v>109123636</v>
      </c>
      <c r="B302" t="str">
        <f>VLOOKUP($A302,'[1]Exposure Characteristics'!$A$2:$BG$19217,5,FALSE)</f>
        <v>AZ</v>
      </c>
      <c r="C302" t="str">
        <f>VLOOKUP($A302,'[1]Exposure Characteristics'!$A$2:$BG$19217,8,FALSE)</f>
        <v>Mesa</v>
      </c>
      <c r="D302" t="str">
        <f>VLOOKUP($A302,'[1]Exposure Characteristics'!$A$2:$BG$19217,6,FALSE)</f>
        <v>4065 E University Dr</v>
      </c>
      <c r="E302" t="str">
        <f>VLOOKUP($A302,'[1]Exposure Characteristics'!$A$2:$BG$19217,13,FALSE)</f>
        <v>Seasonal</v>
      </c>
      <c r="F302" t="str">
        <f>VLOOKUP($A302,'[1]Exposure Characteristics'!$A$2:$BG$19217,15,FALSE)</f>
        <v>Comprehensive</v>
      </c>
      <c r="G302" t="str">
        <f>VLOOKUP($A302,'[1]Exposure Characteristics'!$A$2:$BG$19217,20,FALSE)</f>
        <v>Double wide</v>
      </c>
      <c r="H302" t="str">
        <f>VLOOKUP($A302,'[1]Exposure Characteristics'!$A$2:$BG$19217,21,FALSE)</f>
        <v>Gable</v>
      </c>
      <c r="I302" t="str">
        <f>VLOOKUP($A302,'[1]Exposure Characteristics'!$A$2:$BG$19217,23,FALSE)</f>
        <v>Unknown</v>
      </c>
      <c r="J302">
        <f>VLOOKUP($A302,'[1]Exposure Characteristics'!$A$2:$BG$19217,24,FALSE)</f>
        <v>1971</v>
      </c>
      <c r="K302">
        <f>VLOOKUP($A302,'[1]Exposure Characteristics'!$A$2:$BG$19217,29,FALSE)</f>
        <v>1200</v>
      </c>
      <c r="L302">
        <f>VLOOKUP($A302,'[1]Exposure Characteristics'!$A$2:$BG$19217,34,FALSE)</f>
        <v>19389</v>
      </c>
      <c r="M302">
        <f>VLOOKUP($A302,'[1]Exposure Characteristics'!$A$2:$BG$19217,25,FALSE)</f>
        <v>103356</v>
      </c>
      <c r="N302">
        <v>0</v>
      </c>
    </row>
    <row r="303" spans="1:14" x14ac:dyDescent="0.35">
      <c r="A303">
        <v>109132204</v>
      </c>
      <c r="B303" t="str">
        <f>VLOOKUP($A303,'[1]Exposure Characteristics'!$A$2:$BG$19217,5,FALSE)</f>
        <v>AZ</v>
      </c>
      <c r="C303" t="str">
        <f>VLOOKUP($A303,'[1]Exposure Characteristics'!$A$2:$BG$19217,8,FALSE)</f>
        <v>New River</v>
      </c>
      <c r="D303" t="str">
        <f>VLOOKUP($A303,'[1]Exposure Characteristics'!$A$2:$BG$19217,6,FALSE)</f>
        <v>43109 N 11th Ave</v>
      </c>
      <c r="E303" t="str">
        <f>VLOOKUP($A303,'[1]Exposure Characteristics'!$A$2:$BG$19217,13,FALSE)</f>
        <v>Owner</v>
      </c>
      <c r="F303" t="str">
        <f>VLOOKUP($A303,'[1]Exposure Characteristics'!$A$2:$BG$19217,15,FALSE)</f>
        <v>Comprehensive</v>
      </c>
      <c r="G303" t="str">
        <f>VLOOKUP($A303,'[1]Exposure Characteristics'!$A$2:$BG$19217,20,FALSE)</f>
        <v>Single wide</v>
      </c>
      <c r="H303" t="str">
        <f>VLOOKUP($A303,'[1]Exposure Characteristics'!$A$2:$BG$19217,21,FALSE)</f>
        <v>Gable</v>
      </c>
      <c r="I303" t="str">
        <f>VLOOKUP($A303,'[1]Exposure Characteristics'!$A$2:$BG$19217,23,FALSE)</f>
        <v>Good</v>
      </c>
      <c r="J303">
        <f>VLOOKUP($A303,'[1]Exposure Characteristics'!$A$2:$BG$19217,24,FALSE)</f>
        <v>2021</v>
      </c>
      <c r="K303">
        <f>VLOOKUP($A303,'[1]Exposure Characteristics'!$A$2:$BG$19217,29,FALSE)</f>
        <v>1140</v>
      </c>
      <c r="L303">
        <f>VLOOKUP($A303,'[1]Exposure Characteristics'!$A$2:$BG$19217,34,FALSE)</f>
        <v>70417</v>
      </c>
      <c r="M303">
        <f>VLOOKUP($A303,'[1]Exposure Characteristics'!$A$2:$BG$19217,25,FALSE)</f>
        <v>115052</v>
      </c>
      <c r="N303">
        <v>0</v>
      </c>
    </row>
    <row r="304" spans="1:14" x14ac:dyDescent="0.35">
      <c r="A304">
        <v>109140248</v>
      </c>
      <c r="B304" t="str">
        <f>VLOOKUP($A304,'[1]Exposure Characteristics'!$A$2:$BG$19217,5,FALSE)</f>
        <v>AZ</v>
      </c>
      <c r="C304" t="str">
        <f>VLOOKUP($A304,'[1]Exposure Characteristics'!$A$2:$BG$19217,8,FALSE)</f>
        <v>New River</v>
      </c>
      <c r="D304" t="str">
        <f>VLOOKUP($A304,'[1]Exposure Characteristics'!$A$2:$BG$19217,6,FALSE)</f>
        <v>43109 N 11th Ave</v>
      </c>
      <c r="E304" t="str">
        <f>VLOOKUP($A304,'[1]Exposure Characteristics'!$A$2:$BG$19217,13,FALSE)</f>
        <v>Owner</v>
      </c>
      <c r="F304" t="str">
        <f>VLOOKUP($A304,'[1]Exposure Characteristics'!$A$2:$BG$19217,15,FALSE)</f>
        <v>Comprehensive</v>
      </c>
      <c r="G304" t="str">
        <f>VLOOKUP($A304,'[1]Exposure Characteristics'!$A$2:$BG$19217,20,FALSE)</f>
        <v>Single wide</v>
      </c>
      <c r="H304" t="str">
        <f>VLOOKUP($A304,'[1]Exposure Characteristics'!$A$2:$BG$19217,21,FALSE)</f>
        <v>Gable</v>
      </c>
      <c r="I304" t="str">
        <f>VLOOKUP($A304,'[1]Exposure Characteristics'!$A$2:$BG$19217,23,FALSE)</f>
        <v>Good</v>
      </c>
      <c r="J304">
        <f>VLOOKUP($A304,'[1]Exposure Characteristics'!$A$2:$BG$19217,24,FALSE)</f>
        <v>2021</v>
      </c>
      <c r="K304">
        <f>VLOOKUP($A304,'[1]Exposure Characteristics'!$A$2:$BG$19217,29,FALSE)</f>
        <v>1140</v>
      </c>
      <c r="L304">
        <f>VLOOKUP($A304,'[1]Exposure Characteristics'!$A$2:$BG$19217,34,FALSE)</f>
        <v>70417</v>
      </c>
      <c r="M304">
        <f>VLOOKUP($A304,'[1]Exposure Characteristics'!$A$2:$BG$19217,25,FALSE)</f>
        <v>115052</v>
      </c>
      <c r="N304">
        <v>1</v>
      </c>
    </row>
    <row r="305" spans="1:14" x14ac:dyDescent="0.35">
      <c r="A305">
        <v>109142544</v>
      </c>
      <c r="B305" t="str">
        <f>VLOOKUP($A305,'[1]Exposure Characteristics'!$A$2:$BG$19217,5,FALSE)</f>
        <v>AZ</v>
      </c>
      <c r="C305" t="str">
        <f>VLOOKUP($A305,'[1]Exposure Characteristics'!$A$2:$BG$19217,8,FALSE)</f>
        <v>Tucson</v>
      </c>
      <c r="D305" t="str">
        <f>VLOOKUP($A305,'[1]Exposure Characteristics'!$A$2:$BG$19217,6,FALSE)</f>
        <v>9771 W Sky Blue Dr</v>
      </c>
      <c r="E305" t="str">
        <f>VLOOKUP($A305,'[1]Exposure Characteristics'!$A$2:$BG$19217,13,FALSE)</f>
        <v>Owner</v>
      </c>
      <c r="F305" t="str">
        <f>VLOOKUP($A305,'[1]Exposure Characteristics'!$A$2:$BG$19217,15,FALSE)</f>
        <v>Comprehensive</v>
      </c>
      <c r="G305" t="str">
        <f>VLOOKUP($A305,'[1]Exposure Characteristics'!$A$2:$BG$19217,20,FALSE)</f>
        <v>Double wide</v>
      </c>
      <c r="H305" t="str">
        <f>VLOOKUP($A305,'[1]Exposure Characteristics'!$A$2:$BG$19217,21,FALSE)</f>
        <v>Gable</v>
      </c>
      <c r="I305" t="str">
        <f>VLOOKUP($A305,'[1]Exposure Characteristics'!$A$2:$BG$19217,23,FALSE)</f>
        <v>Fair</v>
      </c>
      <c r="J305">
        <f>VLOOKUP($A305,'[1]Exposure Characteristics'!$A$2:$BG$19217,24,FALSE)</f>
        <v>1970</v>
      </c>
      <c r="K305">
        <f>VLOOKUP($A305,'[1]Exposure Characteristics'!$A$2:$BG$19217,29,FALSE)</f>
        <v>1820</v>
      </c>
      <c r="L305">
        <f>VLOOKUP($A305,'[1]Exposure Characteristics'!$A$2:$BG$19217,34,FALSE)</f>
        <v>35719</v>
      </c>
      <c r="M305">
        <f>VLOOKUP($A305,'[1]Exposure Characteristics'!$A$2:$BG$19217,25,FALSE)</f>
        <v>215664</v>
      </c>
      <c r="N305">
        <v>0</v>
      </c>
    </row>
    <row r="306" spans="1:14" x14ac:dyDescent="0.35">
      <c r="A306">
        <v>109146738</v>
      </c>
      <c r="B306" t="str">
        <f>VLOOKUP($A306,'[1]Exposure Characteristics'!$A$2:$BG$19217,5,FALSE)</f>
        <v>OK</v>
      </c>
      <c r="C306" t="str">
        <f>VLOOKUP($A306,'[1]Exposure Characteristics'!$A$2:$BG$19217,8,FALSE)</f>
        <v>Chelsea</v>
      </c>
      <c r="D306" t="str">
        <f>VLOOKUP($A306,'[1]Exposure Characteristics'!$A$2:$BG$19217,6,FALSE)</f>
        <v>19795 E 345 Rd</v>
      </c>
      <c r="E306" t="str">
        <f>VLOOKUP($A306,'[1]Exposure Characteristics'!$A$2:$BG$19217,13,FALSE)</f>
        <v>Owner</v>
      </c>
      <c r="F306" t="str">
        <f>VLOOKUP($A306,'[1]Exposure Characteristics'!$A$2:$BG$19217,15,FALSE)</f>
        <v>Comprehensive</v>
      </c>
      <c r="G306" t="str">
        <f>VLOOKUP($A306,'[1]Exposure Characteristics'!$A$2:$BG$19217,20,FALSE)</f>
        <v>Single wide</v>
      </c>
      <c r="H306" t="str">
        <f>VLOOKUP($A306,'[1]Exposure Characteristics'!$A$2:$BG$19217,21,FALSE)</f>
        <v>Gable</v>
      </c>
      <c r="I306" t="str">
        <f>VLOOKUP($A306,'[1]Exposure Characteristics'!$A$2:$BG$19217,23,FALSE)</f>
        <v>Unknown</v>
      </c>
      <c r="J306">
        <f>VLOOKUP($A306,'[1]Exposure Characteristics'!$A$2:$BG$19217,24,FALSE)</f>
        <v>1997</v>
      </c>
      <c r="K306">
        <f>VLOOKUP($A306,'[1]Exposure Characteristics'!$A$2:$BG$19217,29,FALSE)</f>
        <v>1200</v>
      </c>
      <c r="L306">
        <f>VLOOKUP($A306,'[1]Exposure Characteristics'!$A$2:$BG$19217,34,FALSE)</f>
        <v>17959</v>
      </c>
      <c r="M306">
        <f>VLOOKUP($A306,'[1]Exposure Characteristics'!$A$2:$BG$19217,25,FALSE)</f>
        <v>95373</v>
      </c>
      <c r="N306">
        <v>0</v>
      </c>
    </row>
    <row r="307" spans="1:14" x14ac:dyDescent="0.35">
      <c r="A307">
        <v>109154766</v>
      </c>
      <c r="B307" t="str">
        <f>VLOOKUP($A307,'[1]Exposure Characteristics'!$A$2:$BG$19217,5,FALSE)</f>
        <v>AZ</v>
      </c>
      <c r="C307" t="str">
        <f>VLOOKUP($A307,'[1]Exposure Characteristics'!$A$2:$BG$19217,8,FALSE)</f>
        <v>Vail</v>
      </c>
      <c r="D307" t="str">
        <f>VLOOKUP($A307,'[1]Exposure Characteristics'!$A$2:$BG$19217,6,FALSE)</f>
        <v>19910 S Sonoita Hwy</v>
      </c>
      <c r="E307" t="str">
        <f>VLOOKUP($A307,'[1]Exposure Characteristics'!$A$2:$BG$19217,13,FALSE)</f>
        <v>Owner</v>
      </c>
      <c r="F307" t="str">
        <f>VLOOKUP($A307,'[1]Exposure Characteristics'!$A$2:$BG$19217,15,FALSE)</f>
        <v>Comprehensive</v>
      </c>
      <c r="G307" t="str">
        <f>VLOOKUP($A307,'[1]Exposure Characteristics'!$A$2:$BG$19217,20,FALSE)</f>
        <v>Double wide</v>
      </c>
      <c r="H307" t="str">
        <f>VLOOKUP($A307,'[1]Exposure Characteristics'!$A$2:$BG$19217,21,FALSE)</f>
        <v>Gable</v>
      </c>
      <c r="I307" t="str">
        <f>VLOOKUP($A307,'[1]Exposure Characteristics'!$A$2:$BG$19217,23,FALSE)</f>
        <v>Unknown</v>
      </c>
      <c r="J307">
        <f>VLOOKUP($A307,'[1]Exposure Characteristics'!$A$2:$BG$19217,24,FALSE)</f>
        <v>2001</v>
      </c>
      <c r="K307">
        <f>VLOOKUP($A307,'[1]Exposure Characteristics'!$A$2:$BG$19217,29,FALSE)</f>
        <v>1344</v>
      </c>
      <c r="L307">
        <f>VLOOKUP($A307,'[1]Exposure Characteristics'!$A$2:$BG$19217,34,FALSE)</f>
        <v>35691</v>
      </c>
      <c r="M307">
        <f>VLOOKUP($A307,'[1]Exposure Characteristics'!$A$2:$BG$19217,25,FALSE)</f>
        <v>118347</v>
      </c>
      <c r="N307">
        <v>0</v>
      </c>
    </row>
    <row r="308" spans="1:14" x14ac:dyDescent="0.35">
      <c r="A308">
        <v>109173854</v>
      </c>
      <c r="B308" t="str">
        <f>VLOOKUP($A308,'[1]Exposure Characteristics'!$A$2:$BG$19217,5,FALSE)</f>
        <v>OH</v>
      </c>
      <c r="C308" t="str">
        <f>VLOOKUP($A308,'[1]Exposure Characteristics'!$A$2:$BG$19217,8,FALSE)</f>
        <v>Rushville</v>
      </c>
      <c r="D308" t="str">
        <f>VLOOKUP($A308,'[1]Exposure Characteristics'!$A$2:$BG$19217,6,FALSE)</f>
        <v>7923 Logan Thornville Rd NE</v>
      </c>
      <c r="E308" t="str">
        <f>VLOOKUP($A308,'[1]Exposure Characteristics'!$A$2:$BG$19217,13,FALSE)</f>
        <v>Owner</v>
      </c>
      <c r="F308" t="str">
        <f>VLOOKUP($A308,'[1]Exposure Characteristics'!$A$2:$BG$19217,15,FALSE)</f>
        <v>Comprehensive</v>
      </c>
      <c r="G308" t="str">
        <f>VLOOKUP($A308,'[1]Exposure Characteristics'!$A$2:$BG$19217,20,FALSE)</f>
        <v>Double wide</v>
      </c>
      <c r="H308" t="str">
        <f>VLOOKUP($A308,'[1]Exposure Characteristics'!$A$2:$BG$19217,21,FALSE)</f>
        <v>Gable</v>
      </c>
      <c r="I308" t="str">
        <f>VLOOKUP($A308,'[1]Exposure Characteristics'!$A$2:$BG$19217,23,FALSE)</f>
        <v>Poor</v>
      </c>
      <c r="J308">
        <f>VLOOKUP($A308,'[1]Exposure Characteristics'!$A$2:$BG$19217,24,FALSE)</f>
        <v>2006</v>
      </c>
      <c r="K308">
        <f>VLOOKUP($A308,'[1]Exposure Characteristics'!$A$2:$BG$19217,29,FALSE)</f>
        <v>1620</v>
      </c>
      <c r="L308">
        <f>VLOOKUP($A308,'[1]Exposure Characteristics'!$A$2:$BG$19217,34,FALSE)</f>
        <v>47773</v>
      </c>
      <c r="M308">
        <f>VLOOKUP($A308,'[1]Exposure Characteristics'!$A$2:$BG$19217,25,FALSE)</f>
        <v>133236</v>
      </c>
      <c r="N308">
        <v>0</v>
      </c>
    </row>
    <row r="309" spans="1:14" x14ac:dyDescent="0.35">
      <c r="A309">
        <v>109175926</v>
      </c>
      <c r="B309" t="str">
        <f>VLOOKUP($A309,'[1]Exposure Characteristics'!$A$2:$BG$19217,5,FALSE)</f>
        <v>TX</v>
      </c>
      <c r="C309" t="str">
        <f>VLOOKUP($A309,'[1]Exposure Characteristics'!$A$2:$BG$19217,8,FALSE)</f>
        <v>Center</v>
      </c>
      <c r="D309" t="str">
        <f>VLOOKUP($A309,'[1]Exposure Characteristics'!$A$2:$BG$19217,6,FALSE)</f>
        <v>2623 State Highway 7 W</v>
      </c>
      <c r="E309" t="str">
        <f>VLOOKUP($A309,'[1]Exposure Characteristics'!$A$2:$BG$19217,13,FALSE)</f>
        <v>Owner</v>
      </c>
      <c r="F309" t="str">
        <f>VLOOKUP($A309,'[1]Exposure Characteristics'!$A$2:$BG$19217,15,FALSE)</f>
        <v>Comprehensive</v>
      </c>
      <c r="G309" t="str">
        <f>VLOOKUP($A309,'[1]Exposure Characteristics'!$A$2:$BG$19217,20,FALSE)</f>
        <v>Single wide</v>
      </c>
      <c r="H309" t="str">
        <f>VLOOKUP($A309,'[1]Exposure Characteristics'!$A$2:$BG$19217,21,FALSE)</f>
        <v>Gable</v>
      </c>
      <c r="I309" t="str">
        <f>VLOOKUP($A309,'[1]Exposure Characteristics'!$A$2:$BG$19217,23,FALSE)</f>
        <v>Unknown</v>
      </c>
      <c r="J309">
        <f>VLOOKUP($A309,'[1]Exposure Characteristics'!$A$2:$BG$19217,24,FALSE)</f>
        <v>2008</v>
      </c>
      <c r="K309">
        <f>VLOOKUP($A309,'[1]Exposure Characteristics'!$A$2:$BG$19217,29,FALSE)</f>
        <v>1440</v>
      </c>
      <c r="L309">
        <f>VLOOKUP($A309,'[1]Exposure Characteristics'!$A$2:$BG$19217,34,FALSE)</f>
        <v>41290</v>
      </c>
      <c r="M309">
        <f>VLOOKUP($A309,'[1]Exposure Characteristics'!$A$2:$BG$19217,25,FALSE)</f>
        <v>113527</v>
      </c>
      <c r="N309">
        <v>0</v>
      </c>
    </row>
    <row r="310" spans="1:14" x14ac:dyDescent="0.35">
      <c r="A310">
        <v>109201600</v>
      </c>
      <c r="B310" t="str">
        <f>VLOOKUP($A310,'[1]Exposure Characteristics'!$A$2:$BG$19217,5,FALSE)</f>
        <v>IL</v>
      </c>
      <c r="C310" t="str">
        <f>VLOOKUP($A310,'[1]Exposure Characteristics'!$A$2:$BG$19217,8,FALSE)</f>
        <v>Mound City</v>
      </c>
      <c r="D310" t="str">
        <f>VLOOKUP($A310,'[1]Exposure Characteristics'!$A$2:$BG$19217,6,FALSE)</f>
        <v>410 High St</v>
      </c>
      <c r="E310" t="str">
        <f>VLOOKUP($A310,'[1]Exposure Characteristics'!$A$2:$BG$19217,13,FALSE)</f>
        <v>Owner</v>
      </c>
      <c r="F310" t="str">
        <f>VLOOKUP($A310,'[1]Exposure Characteristics'!$A$2:$BG$19217,15,FALSE)</f>
        <v>Comprehensive</v>
      </c>
      <c r="G310" t="str">
        <f>VLOOKUP($A310,'[1]Exposure Characteristics'!$A$2:$BG$19217,20,FALSE)</f>
        <v>Single wide</v>
      </c>
      <c r="H310" t="str">
        <f>VLOOKUP($A310,'[1]Exposure Characteristics'!$A$2:$BG$19217,21,FALSE)</f>
        <v>Gable</v>
      </c>
      <c r="I310" t="str">
        <f>VLOOKUP($A310,'[1]Exposure Characteristics'!$A$2:$BG$19217,23,FALSE)</f>
        <v>Unknown</v>
      </c>
      <c r="J310">
        <f>VLOOKUP($A310,'[1]Exposure Characteristics'!$A$2:$BG$19217,24,FALSE)</f>
        <v>1999</v>
      </c>
      <c r="K310">
        <f>VLOOKUP($A310,'[1]Exposure Characteristics'!$A$2:$BG$19217,29,FALSE)</f>
        <v>1280</v>
      </c>
      <c r="L310">
        <f>VLOOKUP($A310,'[1]Exposure Characteristics'!$A$2:$BG$19217,34,FALSE)</f>
        <v>24659</v>
      </c>
      <c r="M310">
        <f>VLOOKUP($A310,'[1]Exposure Characteristics'!$A$2:$BG$19217,25,FALSE)</f>
        <v>105113</v>
      </c>
      <c r="N310">
        <v>0</v>
      </c>
    </row>
    <row r="311" spans="1:14" x14ac:dyDescent="0.35">
      <c r="A311">
        <v>109207530</v>
      </c>
      <c r="B311" t="str">
        <f>VLOOKUP($A311,'[1]Exposure Characteristics'!$A$2:$BG$19217,5,FALSE)</f>
        <v>IL</v>
      </c>
      <c r="C311" t="str">
        <f>VLOOKUP($A311,'[1]Exposure Characteristics'!$A$2:$BG$19217,8,FALSE)</f>
        <v>Mound City</v>
      </c>
      <c r="D311" t="str">
        <f>VLOOKUP($A311,'[1]Exposure Characteristics'!$A$2:$BG$19217,6,FALSE)</f>
        <v>410 High St</v>
      </c>
      <c r="E311" t="str">
        <f>VLOOKUP($A311,'[1]Exposure Characteristics'!$A$2:$BG$19217,13,FALSE)</f>
        <v>Owner</v>
      </c>
      <c r="F311" t="str">
        <f>VLOOKUP($A311,'[1]Exposure Characteristics'!$A$2:$BG$19217,15,FALSE)</f>
        <v>Comprehensive</v>
      </c>
      <c r="G311" t="str">
        <f>VLOOKUP($A311,'[1]Exposure Characteristics'!$A$2:$BG$19217,20,FALSE)</f>
        <v>Single wide</v>
      </c>
      <c r="H311" t="str">
        <f>VLOOKUP($A311,'[1]Exposure Characteristics'!$A$2:$BG$19217,21,FALSE)</f>
        <v>Gable</v>
      </c>
      <c r="I311" t="str">
        <f>VLOOKUP($A311,'[1]Exposure Characteristics'!$A$2:$BG$19217,23,FALSE)</f>
        <v>Unknown</v>
      </c>
      <c r="J311">
        <f>VLOOKUP($A311,'[1]Exposure Characteristics'!$A$2:$BG$19217,24,FALSE)</f>
        <v>1999</v>
      </c>
      <c r="K311">
        <f>VLOOKUP($A311,'[1]Exposure Characteristics'!$A$2:$BG$19217,29,FALSE)</f>
        <v>1280</v>
      </c>
      <c r="L311">
        <f>VLOOKUP($A311,'[1]Exposure Characteristics'!$A$2:$BG$19217,34,FALSE)</f>
        <v>24659</v>
      </c>
      <c r="M311">
        <f>VLOOKUP($A311,'[1]Exposure Characteristics'!$A$2:$BG$19217,25,FALSE)</f>
        <v>105113</v>
      </c>
      <c r="N311">
        <v>0</v>
      </c>
    </row>
    <row r="312" spans="1:14" x14ac:dyDescent="0.35">
      <c r="A312">
        <v>109209226</v>
      </c>
      <c r="B312" t="str">
        <f>VLOOKUP($A312,'[1]Exposure Characteristics'!$A$2:$BG$19217,5,FALSE)</f>
        <v>AZ</v>
      </c>
      <c r="C312" t="str">
        <f>VLOOKUP($A312,'[1]Exposure Characteristics'!$A$2:$BG$19217,8,FALSE)</f>
        <v>Thatcher</v>
      </c>
      <c r="D312" t="str">
        <f>VLOOKUP($A312,'[1]Exposure Characteristics'!$A$2:$BG$19217,6,FALSE)</f>
        <v>3422 S Sage Trl</v>
      </c>
      <c r="E312" t="str">
        <f>VLOOKUP($A312,'[1]Exposure Characteristics'!$A$2:$BG$19217,13,FALSE)</f>
        <v>Owner</v>
      </c>
      <c r="F312" t="str">
        <f>VLOOKUP($A312,'[1]Exposure Characteristics'!$A$2:$BG$19217,15,FALSE)</f>
        <v>Comprehensive</v>
      </c>
      <c r="G312" t="str">
        <f>VLOOKUP($A312,'[1]Exposure Characteristics'!$A$2:$BG$19217,20,FALSE)</f>
        <v>Double wide</v>
      </c>
      <c r="H312" t="str">
        <f>VLOOKUP($A312,'[1]Exposure Characteristics'!$A$2:$BG$19217,21,FALSE)</f>
        <v>Gable</v>
      </c>
      <c r="I312" t="str">
        <f>VLOOKUP($A312,'[1]Exposure Characteristics'!$A$2:$BG$19217,23,FALSE)</f>
        <v>Good</v>
      </c>
      <c r="J312">
        <f>VLOOKUP($A312,'[1]Exposure Characteristics'!$A$2:$BG$19217,24,FALSE)</f>
        <v>1998</v>
      </c>
      <c r="K312">
        <f>VLOOKUP($A312,'[1]Exposure Characteristics'!$A$2:$BG$19217,29,FALSE)</f>
        <v>1848</v>
      </c>
      <c r="L312">
        <f>VLOOKUP($A312,'[1]Exposure Characteristics'!$A$2:$BG$19217,34,FALSE)</f>
        <v>45191</v>
      </c>
      <c r="M312">
        <f>VLOOKUP($A312,'[1]Exposure Characteristics'!$A$2:$BG$19217,25,FALSE)</f>
        <v>218433</v>
      </c>
      <c r="N312">
        <v>0</v>
      </c>
    </row>
    <row r="313" spans="1:14" x14ac:dyDescent="0.35">
      <c r="A313">
        <v>109209652</v>
      </c>
      <c r="B313" t="str">
        <f>VLOOKUP($A313,'[1]Exposure Characteristics'!$A$2:$BG$19217,5,FALSE)</f>
        <v>AZ</v>
      </c>
      <c r="C313" t="str">
        <f>VLOOKUP($A313,'[1]Exposure Characteristics'!$A$2:$BG$19217,8,FALSE)</f>
        <v>Thatcher</v>
      </c>
      <c r="D313" t="str">
        <f>VLOOKUP($A313,'[1]Exposure Characteristics'!$A$2:$BG$19217,6,FALSE)</f>
        <v>3422 S Sage Trl</v>
      </c>
      <c r="E313" t="str">
        <f>VLOOKUP($A313,'[1]Exposure Characteristics'!$A$2:$BG$19217,13,FALSE)</f>
        <v>Owner</v>
      </c>
      <c r="F313" t="str">
        <f>VLOOKUP($A313,'[1]Exposure Characteristics'!$A$2:$BG$19217,15,FALSE)</f>
        <v>Comprehensive</v>
      </c>
      <c r="G313" t="str">
        <f>VLOOKUP($A313,'[1]Exposure Characteristics'!$A$2:$BG$19217,20,FALSE)</f>
        <v>Double wide</v>
      </c>
      <c r="H313" t="str">
        <f>VLOOKUP($A313,'[1]Exposure Characteristics'!$A$2:$BG$19217,21,FALSE)</f>
        <v>Gable</v>
      </c>
      <c r="I313" t="str">
        <f>VLOOKUP($A313,'[1]Exposure Characteristics'!$A$2:$BG$19217,23,FALSE)</f>
        <v>Good</v>
      </c>
      <c r="J313">
        <f>VLOOKUP($A313,'[1]Exposure Characteristics'!$A$2:$BG$19217,24,FALSE)</f>
        <v>1998</v>
      </c>
      <c r="K313">
        <f>VLOOKUP($A313,'[1]Exposure Characteristics'!$A$2:$BG$19217,29,FALSE)</f>
        <v>1848</v>
      </c>
      <c r="L313">
        <f>VLOOKUP($A313,'[1]Exposure Characteristics'!$A$2:$BG$19217,34,FALSE)</f>
        <v>45191</v>
      </c>
      <c r="M313">
        <f>VLOOKUP($A313,'[1]Exposure Characteristics'!$A$2:$BG$19217,25,FALSE)</f>
        <v>218433</v>
      </c>
      <c r="N313">
        <v>0</v>
      </c>
    </row>
    <row r="314" spans="1:14" x14ac:dyDescent="0.35">
      <c r="A314">
        <v>109228590</v>
      </c>
      <c r="B314" t="str">
        <f>VLOOKUP($A314,'[1]Exposure Characteristics'!$A$2:$BG$19217,5,FALSE)</f>
        <v>AZ</v>
      </c>
      <c r="C314" t="str">
        <f>VLOOKUP($A314,'[1]Exposure Characteristics'!$A$2:$BG$19217,8,FALSE)</f>
        <v>Apache Junction</v>
      </c>
      <c r="D314" t="str">
        <f>VLOOKUP($A314,'[1]Exposure Characteristics'!$A$2:$BG$19217,6,FALSE)</f>
        <v>10220 E Apache Trl</v>
      </c>
      <c r="E314" t="str">
        <f>VLOOKUP($A314,'[1]Exposure Characteristics'!$A$2:$BG$19217,13,FALSE)</f>
        <v>Seasonal</v>
      </c>
      <c r="F314" t="str">
        <f>VLOOKUP($A314,'[1]Exposure Characteristics'!$A$2:$BG$19217,15,FALSE)</f>
        <v>Comprehensive</v>
      </c>
      <c r="G314" t="str">
        <f>VLOOKUP($A314,'[1]Exposure Characteristics'!$A$2:$BG$19217,20,FALSE)</f>
        <v>Single wide</v>
      </c>
      <c r="H314" t="str">
        <f>VLOOKUP($A314,'[1]Exposure Characteristics'!$A$2:$BG$19217,21,FALSE)</f>
        <v>Gable</v>
      </c>
      <c r="I314" t="str">
        <f>VLOOKUP($A314,'[1]Exposure Characteristics'!$A$2:$BG$19217,23,FALSE)</f>
        <v>Poor</v>
      </c>
      <c r="J314">
        <f>VLOOKUP($A314,'[1]Exposure Characteristics'!$A$2:$BG$19217,24,FALSE)</f>
        <v>1976</v>
      </c>
      <c r="K314">
        <f>VLOOKUP($A314,'[1]Exposure Characteristics'!$A$2:$BG$19217,29,FALSE)</f>
        <v>840</v>
      </c>
      <c r="L314">
        <f>VLOOKUP($A314,'[1]Exposure Characteristics'!$A$2:$BG$19217,34,FALSE)</f>
        <v>15301</v>
      </c>
      <c r="M314">
        <f>VLOOKUP($A314,'[1]Exposure Characteristics'!$A$2:$BG$19217,25,FALSE)</f>
        <v>86421</v>
      </c>
      <c r="N314">
        <v>0</v>
      </c>
    </row>
    <row r="315" spans="1:14" x14ac:dyDescent="0.35">
      <c r="A315">
        <v>109250508</v>
      </c>
      <c r="B315" t="str">
        <f>VLOOKUP($A315,'[1]Exposure Characteristics'!$A$2:$BG$19217,5,FALSE)</f>
        <v>AZ</v>
      </c>
      <c r="C315" t="str">
        <f>VLOOKUP($A315,'[1]Exposure Characteristics'!$A$2:$BG$19217,8,FALSE)</f>
        <v>Hereford</v>
      </c>
      <c r="D315" t="str">
        <f>VLOOKUP($A315,'[1]Exposure Characteristics'!$A$2:$BG$19217,6,FALSE)</f>
        <v>10197 S Shiloh Ranch Rd</v>
      </c>
      <c r="E315" t="str">
        <f>VLOOKUP($A315,'[1]Exposure Characteristics'!$A$2:$BG$19217,13,FALSE)</f>
        <v>Owner</v>
      </c>
      <c r="F315" t="str">
        <f>VLOOKUP($A315,'[1]Exposure Characteristics'!$A$2:$BG$19217,15,FALSE)</f>
        <v>Comprehensive</v>
      </c>
      <c r="G315" t="str">
        <f>VLOOKUP($A315,'[1]Exposure Characteristics'!$A$2:$BG$19217,20,FALSE)</f>
        <v>Double wide</v>
      </c>
      <c r="H315" t="str">
        <f>VLOOKUP($A315,'[1]Exposure Characteristics'!$A$2:$BG$19217,21,FALSE)</f>
        <v>Gable</v>
      </c>
      <c r="I315" t="str">
        <f>VLOOKUP($A315,'[1]Exposure Characteristics'!$A$2:$BG$19217,23,FALSE)</f>
        <v>Unknown</v>
      </c>
      <c r="J315">
        <f>VLOOKUP($A315,'[1]Exposure Characteristics'!$A$2:$BG$19217,24,FALSE)</f>
        <v>2005</v>
      </c>
      <c r="K315">
        <f>VLOOKUP($A315,'[1]Exposure Characteristics'!$A$2:$BG$19217,29,FALSE)</f>
        <v>1932</v>
      </c>
      <c r="L315">
        <f>VLOOKUP($A315,'[1]Exposure Characteristics'!$A$2:$BG$19217,34,FALSE)</f>
        <v>58930</v>
      </c>
      <c r="M315">
        <f>VLOOKUP($A315,'[1]Exposure Characteristics'!$A$2:$BG$19217,25,FALSE)</f>
        <v>164107</v>
      </c>
      <c r="N315">
        <v>0</v>
      </c>
    </row>
    <row r="316" spans="1:14" x14ac:dyDescent="0.35">
      <c r="A316">
        <v>109281632</v>
      </c>
      <c r="B316" t="str">
        <f>VLOOKUP($A316,'[1]Exposure Characteristics'!$A$2:$BG$19217,5,FALSE)</f>
        <v>AZ</v>
      </c>
      <c r="C316" t="str">
        <f>VLOOKUP($A316,'[1]Exposure Characteristics'!$A$2:$BG$19217,8,FALSE)</f>
        <v>Show Low</v>
      </c>
      <c r="D316" t="str">
        <f>VLOOKUP($A316,'[1]Exposure Characteristics'!$A$2:$BG$19217,6,FALSE)</f>
        <v>3851 Vacation Village Dr</v>
      </c>
      <c r="E316" t="str">
        <f>VLOOKUP($A316,'[1]Exposure Characteristics'!$A$2:$BG$19217,13,FALSE)</f>
        <v>Seasonal</v>
      </c>
      <c r="F316" t="str">
        <f>VLOOKUP($A316,'[1]Exposure Characteristics'!$A$2:$BG$19217,15,FALSE)</f>
        <v>Comprehensive</v>
      </c>
      <c r="G316" t="str">
        <f>VLOOKUP($A316,'[1]Exposure Characteristics'!$A$2:$BG$19217,20,FALSE)</f>
        <v>Park Model</v>
      </c>
      <c r="H316" t="str">
        <f>VLOOKUP($A316,'[1]Exposure Characteristics'!$A$2:$BG$19217,21,FALSE)</f>
        <v>Gable</v>
      </c>
      <c r="I316" t="str">
        <f>VLOOKUP($A316,'[1]Exposure Characteristics'!$A$2:$BG$19217,23,FALSE)</f>
        <v>Fair</v>
      </c>
      <c r="J316">
        <f>VLOOKUP($A316,'[1]Exposure Characteristics'!$A$2:$BG$19217,24,FALSE)</f>
        <v>2019</v>
      </c>
      <c r="K316">
        <f>VLOOKUP($A316,'[1]Exposure Characteristics'!$A$2:$BG$19217,29,FALSE)</f>
        <v>374</v>
      </c>
      <c r="L316">
        <f>VLOOKUP($A316,'[1]Exposure Characteristics'!$A$2:$BG$19217,34,FALSE)</f>
        <v>21904</v>
      </c>
      <c r="M316">
        <f>VLOOKUP($A316,'[1]Exposure Characteristics'!$A$2:$BG$19217,25,FALSE)</f>
        <v>43669</v>
      </c>
      <c r="N316">
        <v>0</v>
      </c>
    </row>
    <row r="317" spans="1:14" x14ac:dyDescent="0.35">
      <c r="A317">
        <v>109284356</v>
      </c>
      <c r="B317" t="str">
        <f>VLOOKUP($A317,'[1]Exposure Characteristics'!$A$2:$BG$19217,5,FALSE)</f>
        <v>AZ</v>
      </c>
      <c r="C317" t="str">
        <f>VLOOKUP($A317,'[1]Exposure Characteristics'!$A$2:$BG$19217,8,FALSE)</f>
        <v>Pima</v>
      </c>
      <c r="D317" t="str">
        <f>VLOOKUP($A317,'[1]Exposure Characteristics'!$A$2:$BG$19217,6,FALSE)</f>
        <v>10632 Cottonwood Wash Rd</v>
      </c>
      <c r="E317" t="str">
        <f>VLOOKUP($A317,'[1]Exposure Characteristics'!$A$2:$BG$19217,13,FALSE)</f>
        <v>Owner</v>
      </c>
      <c r="F317" t="str">
        <f>VLOOKUP($A317,'[1]Exposure Characteristics'!$A$2:$BG$19217,15,FALSE)</f>
        <v>Comprehensive</v>
      </c>
      <c r="G317" t="str">
        <f>VLOOKUP($A317,'[1]Exposure Characteristics'!$A$2:$BG$19217,20,FALSE)</f>
        <v>Double wide</v>
      </c>
      <c r="H317" t="str">
        <f>VLOOKUP($A317,'[1]Exposure Characteristics'!$A$2:$BG$19217,21,FALSE)</f>
        <v>Gable</v>
      </c>
      <c r="I317" t="str">
        <f>VLOOKUP($A317,'[1]Exposure Characteristics'!$A$2:$BG$19217,23,FALSE)</f>
        <v>Unknown</v>
      </c>
      <c r="J317">
        <f>VLOOKUP($A317,'[1]Exposure Characteristics'!$A$2:$BG$19217,24,FALSE)</f>
        <v>2001</v>
      </c>
      <c r="K317">
        <f>VLOOKUP($A317,'[1]Exposure Characteristics'!$A$2:$BG$19217,29,FALSE)</f>
        <v>1400</v>
      </c>
      <c r="L317">
        <f>VLOOKUP($A317,'[1]Exposure Characteristics'!$A$2:$BG$19217,34,FALSE)</f>
        <v>48443</v>
      </c>
      <c r="M317">
        <f>VLOOKUP($A317,'[1]Exposure Characteristics'!$A$2:$BG$19217,25,FALSE)</f>
        <v>173299</v>
      </c>
      <c r="N317">
        <v>0</v>
      </c>
    </row>
    <row r="318" spans="1:14" x14ac:dyDescent="0.35">
      <c r="A318">
        <v>111591434</v>
      </c>
      <c r="B318" t="str">
        <f>VLOOKUP($A318,'[1]Exposure Characteristics'!$A$2:$BG$19217,5,FALSE)</f>
        <v>TX</v>
      </c>
      <c r="C318" t="str">
        <f>VLOOKUP($A318,'[1]Exposure Characteristics'!$A$2:$BG$19217,8,FALSE)</f>
        <v>Quinlan</v>
      </c>
      <c r="D318" t="str">
        <f>VLOOKUP($A318,'[1]Exposure Characteristics'!$A$2:$BG$19217,6,FALSE)</f>
        <v>9306 Private Road 3844</v>
      </c>
      <c r="E318" t="str">
        <f>VLOOKUP($A318,'[1]Exposure Characteristics'!$A$2:$BG$19217,13,FALSE)</f>
        <v>Owner</v>
      </c>
      <c r="F318" t="str">
        <f>VLOOKUP($A318,'[1]Exposure Characteristics'!$A$2:$BG$19217,15,FALSE)</f>
        <v>Comprehensive</v>
      </c>
      <c r="G318" t="str">
        <f>VLOOKUP($A318,'[1]Exposure Characteristics'!$A$2:$BG$19217,20,FALSE)</f>
        <v>Single wide</v>
      </c>
      <c r="H318" t="str">
        <f>VLOOKUP($A318,'[1]Exposure Characteristics'!$A$2:$BG$19217,21,FALSE)</f>
        <v>Gable</v>
      </c>
      <c r="I318" t="str">
        <f>VLOOKUP($A318,'[1]Exposure Characteristics'!$A$2:$BG$19217,23,FALSE)</f>
        <v>Fair</v>
      </c>
      <c r="J318">
        <f>VLOOKUP($A318,'[1]Exposure Characteristics'!$A$2:$BG$19217,24,FALSE)</f>
        <v>2008</v>
      </c>
      <c r="K318">
        <f>VLOOKUP($A318,'[1]Exposure Characteristics'!$A$2:$BG$19217,29,FALSE)</f>
        <v>960</v>
      </c>
      <c r="L318">
        <f>VLOOKUP($A318,'[1]Exposure Characteristics'!$A$2:$BG$19217,34,FALSE)</f>
        <v>31141</v>
      </c>
      <c r="M318">
        <f>VLOOKUP($A318,'[1]Exposure Characteristics'!$A$2:$BG$19217,25,FALSE)</f>
        <v>78957</v>
      </c>
      <c r="N318">
        <v>1</v>
      </c>
    </row>
    <row r="319" spans="1:14" x14ac:dyDescent="0.35">
      <c r="A319">
        <v>109295030</v>
      </c>
      <c r="B319" t="str">
        <f>VLOOKUP($A319,'[1]Exposure Characteristics'!$A$2:$BG$19217,5,FALSE)</f>
        <v>AZ</v>
      </c>
      <c r="C319" t="str">
        <f>VLOOKUP($A319,'[1]Exposure Characteristics'!$A$2:$BG$19217,8,FALSE)</f>
        <v>Show Low</v>
      </c>
      <c r="D319" t="str">
        <f>VLOOKUP($A319,'[1]Exposure Characteristics'!$A$2:$BG$19217,6,FALSE)</f>
        <v>3851 Vacation Village Dr</v>
      </c>
      <c r="E319" t="str">
        <f>VLOOKUP($A319,'[1]Exposure Characteristics'!$A$2:$BG$19217,13,FALSE)</f>
        <v>Seasonal</v>
      </c>
      <c r="F319" t="str">
        <f>VLOOKUP($A319,'[1]Exposure Characteristics'!$A$2:$BG$19217,15,FALSE)</f>
        <v>Comprehensive</v>
      </c>
      <c r="G319" t="str">
        <f>VLOOKUP($A319,'[1]Exposure Characteristics'!$A$2:$BG$19217,20,FALSE)</f>
        <v>Park Model</v>
      </c>
      <c r="H319" t="str">
        <f>VLOOKUP($A319,'[1]Exposure Characteristics'!$A$2:$BG$19217,21,FALSE)</f>
        <v>Gable</v>
      </c>
      <c r="I319" t="str">
        <f>VLOOKUP($A319,'[1]Exposure Characteristics'!$A$2:$BG$19217,23,FALSE)</f>
        <v>Fair</v>
      </c>
      <c r="J319">
        <f>VLOOKUP($A319,'[1]Exposure Characteristics'!$A$2:$BG$19217,24,FALSE)</f>
        <v>2019</v>
      </c>
      <c r="K319">
        <f>VLOOKUP($A319,'[1]Exposure Characteristics'!$A$2:$BG$19217,29,FALSE)</f>
        <v>524</v>
      </c>
      <c r="L319">
        <f>VLOOKUP($A319,'[1]Exposure Characteristics'!$A$2:$BG$19217,34,FALSE)</f>
        <v>40121</v>
      </c>
      <c r="M319">
        <f>VLOOKUP($A319,'[1]Exposure Characteristics'!$A$2:$BG$19217,25,FALSE)</f>
        <v>90122</v>
      </c>
      <c r="N319">
        <v>0</v>
      </c>
    </row>
    <row r="320" spans="1:14" x14ac:dyDescent="0.35">
      <c r="A320">
        <v>109298210</v>
      </c>
      <c r="B320" t="str">
        <f>VLOOKUP($A320,'[1]Exposure Characteristics'!$A$2:$BG$19217,5,FALSE)</f>
        <v>AZ</v>
      </c>
      <c r="C320" t="str">
        <f>VLOOKUP($A320,'[1]Exposure Characteristics'!$A$2:$BG$19217,8,FALSE)</f>
        <v>Show Low</v>
      </c>
      <c r="D320" t="str">
        <f>VLOOKUP($A320,'[1]Exposure Characteristics'!$A$2:$BG$19217,6,FALSE)</f>
        <v>3851 Vacation Village Dr</v>
      </c>
      <c r="E320" t="str">
        <f>VLOOKUP($A320,'[1]Exposure Characteristics'!$A$2:$BG$19217,13,FALSE)</f>
        <v>Seasonal</v>
      </c>
      <c r="F320" t="str">
        <f>VLOOKUP($A320,'[1]Exposure Characteristics'!$A$2:$BG$19217,15,FALSE)</f>
        <v>Comprehensive</v>
      </c>
      <c r="G320" t="str">
        <f>VLOOKUP($A320,'[1]Exposure Characteristics'!$A$2:$BG$19217,20,FALSE)</f>
        <v>Park Model</v>
      </c>
      <c r="H320" t="str">
        <f>VLOOKUP($A320,'[1]Exposure Characteristics'!$A$2:$BG$19217,21,FALSE)</f>
        <v>Gable</v>
      </c>
      <c r="I320" t="str">
        <f>VLOOKUP($A320,'[1]Exposure Characteristics'!$A$2:$BG$19217,23,FALSE)</f>
        <v>Fair</v>
      </c>
      <c r="J320">
        <f>VLOOKUP($A320,'[1]Exposure Characteristics'!$A$2:$BG$19217,24,FALSE)</f>
        <v>2019</v>
      </c>
      <c r="K320">
        <f>VLOOKUP($A320,'[1]Exposure Characteristics'!$A$2:$BG$19217,29,FALSE)</f>
        <v>374</v>
      </c>
      <c r="L320">
        <f>VLOOKUP($A320,'[1]Exposure Characteristics'!$A$2:$BG$19217,34,FALSE)</f>
        <v>29409</v>
      </c>
      <c r="M320">
        <f>VLOOKUP($A320,'[1]Exposure Characteristics'!$A$2:$BG$19217,25,FALSE)</f>
        <v>64791</v>
      </c>
      <c r="N320">
        <v>0</v>
      </c>
    </row>
    <row r="321" spans="1:14" x14ac:dyDescent="0.35">
      <c r="A321">
        <v>110838476</v>
      </c>
      <c r="B321" t="str">
        <f>VLOOKUP($A321,'[1]Exposure Characteristics'!$A$2:$BG$19217,5,FALSE)</f>
        <v>AZ</v>
      </c>
      <c r="C321" t="str">
        <f>VLOOKUP($A321,'[1]Exposure Characteristics'!$A$2:$BG$19217,8,FALSE)</f>
        <v>Apache Junction</v>
      </c>
      <c r="D321" t="str">
        <f>VLOOKUP($A321,'[1]Exposure Characteristics'!$A$2:$BG$19217,6,FALSE)</f>
        <v>2400 E Baseline Ave</v>
      </c>
      <c r="E321" t="str">
        <f>VLOOKUP($A321,'[1]Exposure Characteristics'!$A$2:$BG$19217,13,FALSE)</f>
        <v>Seasonal</v>
      </c>
      <c r="F321" t="str">
        <f>VLOOKUP($A321,'[1]Exposure Characteristics'!$A$2:$BG$19217,15,FALSE)</f>
        <v>Comprehensive</v>
      </c>
      <c r="G321" t="str">
        <f>VLOOKUP($A321,'[1]Exposure Characteristics'!$A$2:$BG$19217,20,FALSE)</f>
        <v>Double wide</v>
      </c>
      <c r="H321" t="str">
        <f>VLOOKUP($A321,'[1]Exposure Characteristics'!$A$2:$BG$19217,21,FALSE)</f>
        <v>Gable</v>
      </c>
      <c r="I321" t="str">
        <f>VLOOKUP($A321,'[1]Exposure Characteristics'!$A$2:$BG$19217,23,FALSE)</f>
        <v>Unknown</v>
      </c>
      <c r="J321">
        <f>VLOOKUP($A321,'[1]Exposure Characteristics'!$A$2:$BG$19217,24,FALSE)</f>
        <v>1996</v>
      </c>
      <c r="K321">
        <f>VLOOKUP($A321,'[1]Exposure Characteristics'!$A$2:$BG$19217,29,FALSE)</f>
        <v>1350</v>
      </c>
      <c r="L321">
        <f>VLOOKUP($A321,'[1]Exposure Characteristics'!$A$2:$BG$19217,34,FALSE)</f>
        <v>22976</v>
      </c>
      <c r="M321">
        <f>VLOOKUP($A321,'[1]Exposure Characteristics'!$A$2:$BG$19217,25,FALSE)</f>
        <v>116515</v>
      </c>
      <c r="N321">
        <v>1</v>
      </c>
    </row>
    <row r="322" spans="1:14" x14ac:dyDescent="0.35">
      <c r="A322">
        <v>109319916</v>
      </c>
      <c r="B322" t="str">
        <f>VLOOKUP($A322,'[1]Exposure Characteristics'!$A$2:$BG$19217,5,FALSE)</f>
        <v>TN</v>
      </c>
      <c r="C322" t="str">
        <f>VLOOKUP($A322,'[1]Exposure Characteristics'!$A$2:$BG$19217,8,FALSE)</f>
        <v>Huntingdon</v>
      </c>
      <c r="D322" t="str">
        <f>VLOOKUP($A322,'[1]Exposure Characteristics'!$A$2:$BG$19217,6,FALSE)</f>
        <v>480 Bluebird Ln</v>
      </c>
      <c r="E322" t="str">
        <f>VLOOKUP($A322,'[1]Exposure Characteristics'!$A$2:$BG$19217,13,FALSE)</f>
        <v>Owner</v>
      </c>
      <c r="F322" t="str">
        <f>VLOOKUP($A322,'[1]Exposure Characteristics'!$A$2:$BG$19217,15,FALSE)</f>
        <v>Comprehensive</v>
      </c>
      <c r="G322" t="str">
        <f>VLOOKUP($A322,'[1]Exposure Characteristics'!$A$2:$BG$19217,20,FALSE)</f>
        <v>Double wide</v>
      </c>
      <c r="H322" t="str">
        <f>VLOOKUP($A322,'[1]Exposure Characteristics'!$A$2:$BG$19217,21,FALSE)</f>
        <v>Gable</v>
      </c>
      <c r="I322" t="str">
        <f>VLOOKUP($A322,'[1]Exposure Characteristics'!$A$2:$BG$19217,23,FALSE)</f>
        <v>Unknown</v>
      </c>
      <c r="J322">
        <f>VLOOKUP($A322,'[1]Exposure Characteristics'!$A$2:$BG$19217,24,FALSE)</f>
        <v>1997</v>
      </c>
      <c r="K322">
        <f>VLOOKUP($A322,'[1]Exposure Characteristics'!$A$2:$BG$19217,29,FALSE)</f>
        <v>1456</v>
      </c>
      <c r="L322">
        <f>VLOOKUP($A322,'[1]Exposure Characteristics'!$A$2:$BG$19217,34,FALSE)</f>
        <v>27399</v>
      </c>
      <c r="M322">
        <f>VLOOKUP($A322,'[1]Exposure Characteristics'!$A$2:$BG$19217,25,FALSE)</f>
        <v>126161</v>
      </c>
      <c r="N322">
        <v>0</v>
      </c>
    </row>
    <row r="323" spans="1:14" x14ac:dyDescent="0.35">
      <c r="A323">
        <v>109360194</v>
      </c>
      <c r="B323" t="str">
        <f>VLOOKUP($A323,'[1]Exposure Characteristics'!$A$2:$BG$19217,5,FALSE)</f>
        <v>AZ</v>
      </c>
      <c r="C323" t="str">
        <f>VLOOKUP($A323,'[1]Exposure Characteristics'!$A$2:$BG$19217,8,FALSE)</f>
        <v>Marana</v>
      </c>
      <c r="D323" t="str">
        <f>VLOOKUP($A323,'[1]Exposure Characteristics'!$A$2:$BG$19217,6,FALSE)</f>
        <v>12421 N Carbine Rd</v>
      </c>
      <c r="E323" t="str">
        <f>VLOOKUP($A323,'[1]Exposure Characteristics'!$A$2:$BG$19217,13,FALSE)</f>
        <v>Owner</v>
      </c>
      <c r="F323" t="str">
        <f>VLOOKUP($A323,'[1]Exposure Characteristics'!$A$2:$BG$19217,15,FALSE)</f>
        <v>Comprehensive</v>
      </c>
      <c r="G323" t="str">
        <f>VLOOKUP($A323,'[1]Exposure Characteristics'!$A$2:$BG$19217,20,FALSE)</f>
        <v>Single wide</v>
      </c>
      <c r="H323" t="str">
        <f>VLOOKUP($A323,'[1]Exposure Characteristics'!$A$2:$BG$19217,21,FALSE)</f>
        <v>Gable</v>
      </c>
      <c r="I323" t="str">
        <f>VLOOKUP($A323,'[1]Exposure Characteristics'!$A$2:$BG$19217,23,FALSE)</f>
        <v>Fair</v>
      </c>
      <c r="J323">
        <f>VLOOKUP($A323,'[1]Exposure Characteristics'!$A$2:$BG$19217,24,FALSE)</f>
        <v>1978</v>
      </c>
      <c r="K323">
        <f>VLOOKUP($A323,'[1]Exposure Characteristics'!$A$2:$BG$19217,29,FALSE)</f>
        <v>980</v>
      </c>
      <c r="L323">
        <f>VLOOKUP($A323,'[1]Exposure Characteristics'!$A$2:$BG$19217,34,FALSE)</f>
        <v>15876</v>
      </c>
      <c r="M323">
        <f>VLOOKUP($A323,'[1]Exposure Characteristics'!$A$2:$BG$19217,25,FALSE)</f>
        <v>84431</v>
      </c>
      <c r="N323">
        <v>1</v>
      </c>
    </row>
    <row r="324" spans="1:14" x14ac:dyDescent="0.35">
      <c r="A324">
        <v>109363970</v>
      </c>
      <c r="B324" t="str">
        <f>VLOOKUP($A324,'[1]Exposure Characteristics'!$A$2:$BG$19217,5,FALSE)</f>
        <v>AZ</v>
      </c>
      <c r="C324" t="str">
        <f>VLOOKUP($A324,'[1]Exposure Characteristics'!$A$2:$BG$19217,8,FALSE)</f>
        <v>Marana</v>
      </c>
      <c r="D324" t="str">
        <f>VLOOKUP($A324,'[1]Exposure Characteristics'!$A$2:$BG$19217,6,FALSE)</f>
        <v>12401 N Carbine Rd</v>
      </c>
      <c r="E324" t="str">
        <f>VLOOKUP($A324,'[1]Exposure Characteristics'!$A$2:$BG$19217,13,FALSE)</f>
        <v>Owner</v>
      </c>
      <c r="F324" t="str">
        <f>VLOOKUP($A324,'[1]Exposure Characteristics'!$A$2:$BG$19217,15,FALSE)</f>
        <v>Comprehensive</v>
      </c>
      <c r="G324" t="str">
        <f>VLOOKUP($A324,'[1]Exposure Characteristics'!$A$2:$BG$19217,20,FALSE)</f>
        <v>Single wide</v>
      </c>
      <c r="H324" t="str">
        <f>VLOOKUP($A324,'[1]Exposure Characteristics'!$A$2:$BG$19217,21,FALSE)</f>
        <v>Gable</v>
      </c>
      <c r="I324" t="str">
        <f>VLOOKUP($A324,'[1]Exposure Characteristics'!$A$2:$BG$19217,23,FALSE)</f>
        <v>Fair</v>
      </c>
      <c r="J324">
        <f>VLOOKUP($A324,'[1]Exposure Characteristics'!$A$2:$BG$19217,24,FALSE)</f>
        <v>1970</v>
      </c>
      <c r="K324">
        <f>VLOOKUP($A324,'[1]Exposure Characteristics'!$A$2:$BG$19217,29,FALSE)</f>
        <v>800</v>
      </c>
      <c r="L324">
        <f>VLOOKUP($A324,'[1]Exposure Characteristics'!$A$2:$BG$19217,34,FALSE)</f>
        <v>13172</v>
      </c>
      <c r="M324">
        <f>VLOOKUP($A324,'[1]Exposure Characteristics'!$A$2:$BG$19217,25,FALSE)</f>
        <v>69232</v>
      </c>
      <c r="N324">
        <v>1</v>
      </c>
    </row>
    <row r="325" spans="1:14" x14ac:dyDescent="0.35">
      <c r="A325">
        <v>109374132</v>
      </c>
      <c r="B325" t="str">
        <f>VLOOKUP($A325,'[1]Exposure Characteristics'!$A$2:$BG$19217,5,FALSE)</f>
        <v>TX</v>
      </c>
      <c r="C325" t="str">
        <f>VLOOKUP($A325,'[1]Exposure Characteristics'!$A$2:$BG$19217,8,FALSE)</f>
        <v>Lubbock</v>
      </c>
      <c r="D325" t="str">
        <f>VLOOKUP($A325,'[1]Exposure Characteristics'!$A$2:$BG$19217,6,FALSE)</f>
        <v>3911 E 4th St</v>
      </c>
      <c r="E325" t="str">
        <f>VLOOKUP($A325,'[1]Exposure Characteristics'!$A$2:$BG$19217,13,FALSE)</f>
        <v>Owner</v>
      </c>
      <c r="F325" t="str">
        <f>VLOOKUP($A325,'[1]Exposure Characteristics'!$A$2:$BG$19217,15,FALSE)</f>
        <v>Comprehensive</v>
      </c>
      <c r="G325" t="str">
        <f>VLOOKUP($A325,'[1]Exposure Characteristics'!$A$2:$BG$19217,20,FALSE)</f>
        <v>Single wide</v>
      </c>
      <c r="H325" t="str">
        <f>VLOOKUP($A325,'[1]Exposure Characteristics'!$A$2:$BG$19217,21,FALSE)</f>
        <v>Gable</v>
      </c>
      <c r="I325" t="str">
        <f>VLOOKUP($A325,'[1]Exposure Characteristics'!$A$2:$BG$19217,23,FALSE)</f>
        <v>Good</v>
      </c>
      <c r="J325">
        <f>VLOOKUP($A325,'[1]Exposure Characteristics'!$A$2:$BG$19217,24,FALSE)</f>
        <v>2016</v>
      </c>
      <c r="K325">
        <f>VLOOKUP($A325,'[1]Exposure Characteristics'!$A$2:$BG$19217,29,FALSE)</f>
        <v>1152</v>
      </c>
      <c r="L325">
        <f>VLOOKUP($A325,'[1]Exposure Characteristics'!$A$2:$BG$19217,34,FALSE)</f>
        <v>47565</v>
      </c>
      <c r="M325">
        <f>VLOOKUP($A325,'[1]Exposure Characteristics'!$A$2:$BG$19217,25,FALSE)</f>
        <v>92654</v>
      </c>
      <c r="N325">
        <v>0</v>
      </c>
    </row>
    <row r="326" spans="1:14" x14ac:dyDescent="0.35">
      <c r="A326">
        <v>109382068</v>
      </c>
      <c r="B326" t="str">
        <f>VLOOKUP($A326,'[1]Exposure Characteristics'!$A$2:$BG$19217,5,FALSE)</f>
        <v>TX</v>
      </c>
      <c r="C326" t="str">
        <f>VLOOKUP($A326,'[1]Exposure Characteristics'!$A$2:$BG$19217,8,FALSE)</f>
        <v>Bayside</v>
      </c>
      <c r="D326" t="str">
        <f>VLOOKUP($A326,'[1]Exposure Characteristics'!$A$2:$BG$19217,6,FALSE)</f>
        <v>518 3rd St</v>
      </c>
      <c r="E326" t="str">
        <f>VLOOKUP($A326,'[1]Exposure Characteristics'!$A$2:$BG$19217,13,FALSE)</f>
        <v>Owner</v>
      </c>
      <c r="F326" t="str">
        <f>VLOOKUP($A326,'[1]Exposure Characteristics'!$A$2:$BG$19217,15,FALSE)</f>
        <v>Comprehensive</v>
      </c>
      <c r="G326" t="str">
        <f>VLOOKUP($A326,'[1]Exposure Characteristics'!$A$2:$BG$19217,20,FALSE)</f>
        <v>Double wide</v>
      </c>
      <c r="H326" t="str">
        <f>VLOOKUP($A326,'[1]Exposure Characteristics'!$A$2:$BG$19217,21,FALSE)</f>
        <v>Gable</v>
      </c>
      <c r="I326" t="str">
        <f>VLOOKUP($A326,'[1]Exposure Characteristics'!$A$2:$BG$19217,23,FALSE)</f>
        <v>Unknown</v>
      </c>
      <c r="J326">
        <f>VLOOKUP($A326,'[1]Exposure Characteristics'!$A$2:$BG$19217,24,FALSE)</f>
        <v>2018</v>
      </c>
      <c r="K326">
        <f>VLOOKUP($A326,'[1]Exposure Characteristics'!$A$2:$BG$19217,29,FALSE)</f>
        <v>1440</v>
      </c>
      <c r="L326">
        <f>VLOOKUP($A326,'[1]Exposure Characteristics'!$A$2:$BG$19217,34,FALSE)</f>
        <v>84139</v>
      </c>
      <c r="M326">
        <f>VLOOKUP($A326,'[1]Exposure Characteristics'!$A$2:$BG$19217,25,FALSE)</f>
        <v>147073</v>
      </c>
      <c r="N326">
        <v>0</v>
      </c>
    </row>
    <row r="327" spans="1:14" x14ac:dyDescent="0.35">
      <c r="A327">
        <v>109382248</v>
      </c>
      <c r="B327" t="str">
        <f>VLOOKUP($A327,'[1]Exposure Characteristics'!$A$2:$BG$19217,5,FALSE)</f>
        <v>TX</v>
      </c>
      <c r="C327" t="str">
        <f>VLOOKUP($A327,'[1]Exposure Characteristics'!$A$2:$BG$19217,8,FALSE)</f>
        <v>Bayside</v>
      </c>
      <c r="D327" t="str">
        <f>VLOOKUP($A327,'[1]Exposure Characteristics'!$A$2:$BG$19217,6,FALSE)</f>
        <v>518 3rd St</v>
      </c>
      <c r="E327" t="str">
        <f>VLOOKUP($A327,'[1]Exposure Characteristics'!$A$2:$BG$19217,13,FALSE)</f>
        <v>Owner</v>
      </c>
      <c r="F327" t="str">
        <f>VLOOKUP($A327,'[1]Exposure Characteristics'!$A$2:$BG$19217,15,FALSE)</f>
        <v>Comprehensive</v>
      </c>
      <c r="G327" t="str">
        <f>VLOOKUP($A327,'[1]Exposure Characteristics'!$A$2:$BG$19217,20,FALSE)</f>
        <v>Double wide</v>
      </c>
      <c r="H327" t="str">
        <f>VLOOKUP($A327,'[1]Exposure Characteristics'!$A$2:$BG$19217,21,FALSE)</f>
        <v>Gable</v>
      </c>
      <c r="I327" t="str">
        <f>VLOOKUP($A327,'[1]Exposure Characteristics'!$A$2:$BG$19217,23,FALSE)</f>
        <v>Unknown</v>
      </c>
      <c r="J327">
        <f>VLOOKUP($A327,'[1]Exposure Characteristics'!$A$2:$BG$19217,24,FALSE)</f>
        <v>2018</v>
      </c>
      <c r="K327">
        <f>VLOOKUP($A327,'[1]Exposure Characteristics'!$A$2:$BG$19217,29,FALSE)</f>
        <v>1440</v>
      </c>
      <c r="L327">
        <f>VLOOKUP($A327,'[1]Exposure Characteristics'!$A$2:$BG$19217,34,FALSE)</f>
        <v>69135</v>
      </c>
      <c r="M327">
        <f>VLOOKUP($A327,'[1]Exposure Characteristics'!$A$2:$BG$19217,25,FALSE)</f>
        <v>119499</v>
      </c>
      <c r="N327">
        <v>0</v>
      </c>
    </row>
    <row r="328" spans="1:14" x14ac:dyDescent="0.35">
      <c r="A328">
        <v>109382594</v>
      </c>
      <c r="B328" t="str">
        <f>VLOOKUP($A328,'[1]Exposure Characteristics'!$A$2:$BG$19217,5,FALSE)</f>
        <v>AZ</v>
      </c>
      <c r="C328" t="str">
        <f>VLOOKUP($A328,'[1]Exposure Characteristics'!$A$2:$BG$19217,8,FALSE)</f>
        <v>Tucson</v>
      </c>
      <c r="D328" t="str">
        <f>VLOOKUP($A328,'[1]Exposure Characteristics'!$A$2:$BG$19217,6,FALSE)</f>
        <v>6604 N Boswell Ln</v>
      </c>
      <c r="E328" t="str">
        <f>VLOOKUP($A328,'[1]Exposure Characteristics'!$A$2:$BG$19217,13,FALSE)</f>
        <v>Owner</v>
      </c>
      <c r="F328" t="str">
        <f>VLOOKUP($A328,'[1]Exposure Characteristics'!$A$2:$BG$19217,15,FALSE)</f>
        <v>Comprehensive</v>
      </c>
      <c r="G328" t="str">
        <f>VLOOKUP($A328,'[1]Exposure Characteristics'!$A$2:$BG$19217,20,FALSE)</f>
        <v>Double wide</v>
      </c>
      <c r="H328" t="str">
        <f>VLOOKUP($A328,'[1]Exposure Characteristics'!$A$2:$BG$19217,21,FALSE)</f>
        <v>Gable</v>
      </c>
      <c r="I328" t="str">
        <f>VLOOKUP($A328,'[1]Exposure Characteristics'!$A$2:$BG$19217,23,FALSE)</f>
        <v>Good</v>
      </c>
      <c r="J328">
        <f>VLOOKUP($A328,'[1]Exposure Characteristics'!$A$2:$BG$19217,24,FALSE)</f>
        <v>1998</v>
      </c>
      <c r="K328">
        <f>VLOOKUP($A328,'[1]Exposure Characteristics'!$A$2:$BG$19217,29,FALSE)</f>
        <v>1560</v>
      </c>
      <c r="L328">
        <f>VLOOKUP($A328,'[1]Exposure Characteristics'!$A$2:$BG$19217,34,FALSE)</f>
        <v>37830</v>
      </c>
      <c r="M328">
        <f>VLOOKUP($A328,'[1]Exposure Characteristics'!$A$2:$BG$19217,25,FALSE)</f>
        <v>164564</v>
      </c>
      <c r="N328">
        <v>0</v>
      </c>
    </row>
    <row r="329" spans="1:14" x14ac:dyDescent="0.35">
      <c r="A329">
        <v>109402434</v>
      </c>
      <c r="B329" t="str">
        <f>VLOOKUP($A329,'[1]Exposure Characteristics'!$A$2:$BG$19217,5,FALSE)</f>
        <v>AZ</v>
      </c>
      <c r="C329" t="str">
        <f>VLOOKUP($A329,'[1]Exposure Characteristics'!$A$2:$BG$19217,8,FALSE)</f>
        <v>Casa Grande</v>
      </c>
      <c r="D329" t="str">
        <f>VLOOKUP($A329,'[1]Exposure Characteristics'!$A$2:$BG$19217,6,FALSE)</f>
        <v>1110 N Henness Rd</v>
      </c>
      <c r="E329" t="str">
        <f>VLOOKUP($A329,'[1]Exposure Characteristics'!$A$2:$BG$19217,13,FALSE)</f>
        <v>Owner</v>
      </c>
      <c r="F329" t="str">
        <f>VLOOKUP($A329,'[1]Exposure Characteristics'!$A$2:$BG$19217,15,FALSE)</f>
        <v>Comprehensive</v>
      </c>
      <c r="G329" t="str">
        <f>VLOOKUP($A329,'[1]Exposure Characteristics'!$A$2:$BG$19217,20,FALSE)</f>
        <v>Park Model</v>
      </c>
      <c r="H329" t="str">
        <f>VLOOKUP($A329,'[1]Exposure Characteristics'!$A$2:$BG$19217,21,FALSE)</f>
        <v>Gable</v>
      </c>
      <c r="I329" t="str">
        <f>VLOOKUP($A329,'[1]Exposure Characteristics'!$A$2:$BG$19217,23,FALSE)</f>
        <v>Unknown</v>
      </c>
      <c r="J329">
        <f>VLOOKUP($A329,'[1]Exposure Characteristics'!$A$2:$BG$19217,24,FALSE)</f>
        <v>2000</v>
      </c>
      <c r="K329">
        <f>VLOOKUP($A329,'[1]Exposure Characteristics'!$A$2:$BG$19217,29,FALSE)</f>
        <v>385</v>
      </c>
      <c r="L329">
        <f>VLOOKUP($A329,'[1]Exposure Characteristics'!$A$2:$BG$19217,34,FALSE)</f>
        <v>10946</v>
      </c>
      <c r="M329">
        <f>VLOOKUP($A329,'[1]Exposure Characteristics'!$A$2:$BG$19217,25,FALSE)</f>
        <v>55003</v>
      </c>
      <c r="N329">
        <v>0</v>
      </c>
    </row>
    <row r="330" spans="1:14" x14ac:dyDescent="0.35">
      <c r="A330">
        <v>109403782</v>
      </c>
      <c r="B330" t="str">
        <f>VLOOKUP($A330,'[1]Exposure Characteristics'!$A$2:$BG$19217,5,FALSE)</f>
        <v>AZ</v>
      </c>
      <c r="C330" t="str">
        <f>VLOOKUP($A330,'[1]Exposure Characteristics'!$A$2:$BG$19217,8,FALSE)</f>
        <v>Casa Grande</v>
      </c>
      <c r="D330" t="str">
        <f>VLOOKUP($A330,'[1]Exposure Characteristics'!$A$2:$BG$19217,6,FALSE)</f>
        <v>1110 N Henness Rd</v>
      </c>
      <c r="E330" t="str">
        <f>VLOOKUP($A330,'[1]Exposure Characteristics'!$A$2:$BG$19217,13,FALSE)</f>
        <v>Owner</v>
      </c>
      <c r="F330" t="str">
        <f>VLOOKUP($A330,'[1]Exposure Characteristics'!$A$2:$BG$19217,15,FALSE)</f>
        <v>Comprehensive</v>
      </c>
      <c r="G330" t="str">
        <f>VLOOKUP($A330,'[1]Exposure Characteristics'!$A$2:$BG$19217,20,FALSE)</f>
        <v>Park Model</v>
      </c>
      <c r="H330" t="str">
        <f>VLOOKUP($A330,'[1]Exposure Characteristics'!$A$2:$BG$19217,21,FALSE)</f>
        <v>Gable</v>
      </c>
      <c r="I330" t="str">
        <f>VLOOKUP($A330,'[1]Exposure Characteristics'!$A$2:$BG$19217,23,FALSE)</f>
        <v>Unknown</v>
      </c>
      <c r="J330">
        <f>VLOOKUP($A330,'[1]Exposure Characteristics'!$A$2:$BG$19217,24,FALSE)</f>
        <v>2000</v>
      </c>
      <c r="K330">
        <f>VLOOKUP($A330,'[1]Exposure Characteristics'!$A$2:$BG$19217,29,FALSE)</f>
        <v>385</v>
      </c>
      <c r="L330">
        <f>VLOOKUP($A330,'[1]Exposure Characteristics'!$A$2:$BG$19217,34,FALSE)</f>
        <v>9853</v>
      </c>
      <c r="M330">
        <f>VLOOKUP($A330,'[1]Exposure Characteristics'!$A$2:$BG$19217,25,FALSE)</f>
        <v>44945</v>
      </c>
      <c r="N330">
        <v>1</v>
      </c>
    </row>
    <row r="331" spans="1:14" x14ac:dyDescent="0.35">
      <c r="A331">
        <v>109408674</v>
      </c>
      <c r="B331" t="str">
        <f>VLOOKUP($A331,'[1]Exposure Characteristics'!$A$2:$BG$19217,5,FALSE)</f>
        <v>OK</v>
      </c>
      <c r="C331" t="str">
        <f>VLOOKUP($A331,'[1]Exposure Characteristics'!$A$2:$BG$19217,8,FALSE)</f>
        <v>Loveland</v>
      </c>
      <c r="D331" t="str">
        <f>VLOOKUP($A331,'[1]Exposure Characteristics'!$A$2:$BG$19217,6,FALSE)</f>
        <v>23878 County Road Ew 185</v>
      </c>
      <c r="E331" t="str">
        <f>VLOOKUP($A331,'[1]Exposure Characteristics'!$A$2:$BG$19217,13,FALSE)</f>
        <v>Owner</v>
      </c>
      <c r="F331" t="str">
        <f>VLOOKUP($A331,'[1]Exposure Characteristics'!$A$2:$BG$19217,15,FALSE)</f>
        <v>Comprehensive</v>
      </c>
      <c r="G331" t="str">
        <f>VLOOKUP($A331,'[1]Exposure Characteristics'!$A$2:$BG$19217,20,FALSE)</f>
        <v>Double wide</v>
      </c>
      <c r="H331" t="str">
        <f>VLOOKUP($A331,'[1]Exposure Characteristics'!$A$2:$BG$19217,21,FALSE)</f>
        <v>Gable</v>
      </c>
      <c r="I331" t="str">
        <f>VLOOKUP($A331,'[1]Exposure Characteristics'!$A$2:$BG$19217,23,FALSE)</f>
        <v>Unknown</v>
      </c>
      <c r="J331">
        <f>VLOOKUP($A331,'[1]Exposure Characteristics'!$A$2:$BG$19217,24,FALSE)</f>
        <v>1999</v>
      </c>
      <c r="K331">
        <f>VLOOKUP($A331,'[1]Exposure Characteristics'!$A$2:$BG$19217,29,FALSE)</f>
        <v>2040</v>
      </c>
      <c r="L331">
        <f>VLOOKUP($A331,'[1]Exposure Characteristics'!$A$2:$BG$19217,34,FALSE)</f>
        <v>35406</v>
      </c>
      <c r="M331">
        <f>VLOOKUP($A331,'[1]Exposure Characteristics'!$A$2:$BG$19217,25,FALSE)</f>
        <v>161584</v>
      </c>
      <c r="N331">
        <v>0</v>
      </c>
    </row>
    <row r="332" spans="1:14" x14ac:dyDescent="0.35">
      <c r="A332">
        <v>109410412</v>
      </c>
      <c r="B332" t="str">
        <f>VLOOKUP($A332,'[1]Exposure Characteristics'!$A$2:$BG$19217,5,FALSE)</f>
        <v>AZ</v>
      </c>
      <c r="C332" t="str">
        <f>VLOOKUP($A332,'[1]Exposure Characteristics'!$A$2:$BG$19217,8,FALSE)</f>
        <v>Mesa</v>
      </c>
      <c r="D332" t="str">
        <f>VLOOKUP($A332,'[1]Exposure Characteristics'!$A$2:$BG$19217,6,FALSE)</f>
        <v>150 S Windsor</v>
      </c>
      <c r="E332" t="str">
        <f>VLOOKUP($A332,'[1]Exposure Characteristics'!$A$2:$BG$19217,13,FALSE)</f>
        <v>Owner</v>
      </c>
      <c r="F332" t="str">
        <f>VLOOKUP($A332,'[1]Exposure Characteristics'!$A$2:$BG$19217,15,FALSE)</f>
        <v>Comprehensive</v>
      </c>
      <c r="G332" t="str">
        <f>VLOOKUP($A332,'[1]Exposure Characteristics'!$A$2:$BG$19217,20,FALSE)</f>
        <v>Single wide</v>
      </c>
      <c r="H332" t="str">
        <f>VLOOKUP($A332,'[1]Exposure Characteristics'!$A$2:$BG$19217,21,FALSE)</f>
        <v>Gable</v>
      </c>
      <c r="I332" t="str">
        <f>VLOOKUP($A332,'[1]Exposure Characteristics'!$A$2:$BG$19217,23,FALSE)</f>
        <v>Good</v>
      </c>
      <c r="J332">
        <f>VLOOKUP($A332,'[1]Exposure Characteristics'!$A$2:$BG$19217,24,FALSE)</f>
        <v>1968</v>
      </c>
      <c r="K332">
        <f>VLOOKUP($A332,'[1]Exposure Characteristics'!$A$2:$BG$19217,29,FALSE)</f>
        <v>720</v>
      </c>
      <c r="L332">
        <f>VLOOKUP($A332,'[1]Exposure Characteristics'!$A$2:$BG$19217,34,FALSE)</f>
        <v>11778</v>
      </c>
      <c r="M332">
        <f>VLOOKUP($A332,'[1]Exposure Characteristics'!$A$2:$BG$19217,25,FALSE)</f>
        <v>62133</v>
      </c>
      <c r="N332">
        <v>0</v>
      </c>
    </row>
    <row r="333" spans="1:14" x14ac:dyDescent="0.35">
      <c r="A333">
        <v>109413688</v>
      </c>
      <c r="B333" t="str">
        <f>VLOOKUP($A333,'[1]Exposure Characteristics'!$A$2:$BG$19217,5,FALSE)</f>
        <v>IL</v>
      </c>
      <c r="C333" t="str">
        <f>VLOOKUP($A333,'[1]Exposure Characteristics'!$A$2:$BG$19217,8,FALSE)</f>
        <v>Hodgkins</v>
      </c>
      <c r="D333" t="str">
        <f>VLOOKUP($A333,'[1]Exposure Characteristics'!$A$2:$BG$19217,6,FALSE)</f>
        <v>8741 Pelican Dr</v>
      </c>
      <c r="E333" t="str">
        <f>VLOOKUP($A333,'[1]Exposure Characteristics'!$A$2:$BG$19217,13,FALSE)</f>
        <v>Owner</v>
      </c>
      <c r="F333" t="str">
        <f>VLOOKUP($A333,'[1]Exposure Characteristics'!$A$2:$BG$19217,15,FALSE)</f>
        <v>Comprehensive</v>
      </c>
      <c r="G333" t="str">
        <f>VLOOKUP($A333,'[1]Exposure Characteristics'!$A$2:$BG$19217,20,FALSE)</f>
        <v>Single wide</v>
      </c>
      <c r="H333" t="str">
        <f>VLOOKUP($A333,'[1]Exposure Characteristics'!$A$2:$BG$19217,21,FALSE)</f>
        <v>Gable</v>
      </c>
      <c r="I333" t="str">
        <f>VLOOKUP($A333,'[1]Exposure Characteristics'!$A$2:$BG$19217,23,FALSE)</f>
        <v>Good</v>
      </c>
      <c r="J333">
        <f>VLOOKUP($A333,'[1]Exposure Characteristics'!$A$2:$BG$19217,24,FALSE)</f>
        <v>1992</v>
      </c>
      <c r="K333">
        <f>VLOOKUP($A333,'[1]Exposure Characteristics'!$A$2:$BG$19217,29,FALSE)</f>
        <v>980</v>
      </c>
      <c r="L333">
        <f>VLOOKUP($A333,'[1]Exposure Characteristics'!$A$2:$BG$19217,34,FALSE)</f>
        <v>16821</v>
      </c>
      <c r="M333">
        <f>VLOOKUP($A333,'[1]Exposure Characteristics'!$A$2:$BG$19217,25,FALSE)</f>
        <v>86112</v>
      </c>
      <c r="N333">
        <v>0</v>
      </c>
    </row>
    <row r="334" spans="1:14" x14ac:dyDescent="0.35">
      <c r="A334">
        <v>109414168</v>
      </c>
      <c r="B334" t="str">
        <f>VLOOKUP($A334,'[1]Exposure Characteristics'!$A$2:$BG$19217,5,FALSE)</f>
        <v>IL</v>
      </c>
      <c r="C334" t="str">
        <f>VLOOKUP($A334,'[1]Exposure Characteristics'!$A$2:$BG$19217,8,FALSE)</f>
        <v>Hodgkins</v>
      </c>
      <c r="D334" t="str">
        <f>VLOOKUP($A334,'[1]Exposure Characteristics'!$A$2:$BG$19217,6,FALSE)</f>
        <v>8741 Pelican Dr</v>
      </c>
      <c r="E334" t="str">
        <f>VLOOKUP($A334,'[1]Exposure Characteristics'!$A$2:$BG$19217,13,FALSE)</f>
        <v>Owner</v>
      </c>
      <c r="F334" t="str">
        <f>VLOOKUP($A334,'[1]Exposure Characteristics'!$A$2:$BG$19217,15,FALSE)</f>
        <v>Comprehensive</v>
      </c>
      <c r="G334" t="str">
        <f>VLOOKUP($A334,'[1]Exposure Characteristics'!$A$2:$BG$19217,20,FALSE)</f>
        <v>Single wide</v>
      </c>
      <c r="H334" t="str">
        <f>VLOOKUP($A334,'[1]Exposure Characteristics'!$A$2:$BG$19217,21,FALSE)</f>
        <v>Gable</v>
      </c>
      <c r="I334" t="str">
        <f>VLOOKUP($A334,'[1]Exposure Characteristics'!$A$2:$BG$19217,23,FALSE)</f>
        <v>Good</v>
      </c>
      <c r="J334">
        <f>VLOOKUP($A334,'[1]Exposure Characteristics'!$A$2:$BG$19217,24,FALSE)</f>
        <v>1992</v>
      </c>
      <c r="K334">
        <f>VLOOKUP($A334,'[1]Exposure Characteristics'!$A$2:$BG$19217,29,FALSE)</f>
        <v>980</v>
      </c>
      <c r="L334">
        <f>VLOOKUP($A334,'[1]Exposure Characteristics'!$A$2:$BG$19217,34,FALSE)</f>
        <v>20091</v>
      </c>
      <c r="M334">
        <f>VLOOKUP($A334,'[1]Exposure Characteristics'!$A$2:$BG$19217,25,FALSE)</f>
        <v>105231</v>
      </c>
      <c r="N334">
        <v>0</v>
      </c>
    </row>
    <row r="335" spans="1:14" x14ac:dyDescent="0.35">
      <c r="A335">
        <v>109422410</v>
      </c>
      <c r="B335" t="str">
        <f>VLOOKUP($A335,'[1]Exposure Characteristics'!$A$2:$BG$19217,5,FALSE)</f>
        <v>OK</v>
      </c>
      <c r="C335" t="str">
        <f>VLOOKUP($A335,'[1]Exposure Characteristics'!$A$2:$BG$19217,8,FALSE)</f>
        <v>Hendrix</v>
      </c>
      <c r="D335" t="str">
        <f>VLOOKUP($A335,'[1]Exposure Characteristics'!$A$2:$BG$19217,6,FALSE)</f>
        <v>1273 Byrd Store Rd</v>
      </c>
      <c r="E335" t="str">
        <f>VLOOKUP($A335,'[1]Exposure Characteristics'!$A$2:$BG$19217,13,FALSE)</f>
        <v>Owner</v>
      </c>
      <c r="F335" t="str">
        <f>VLOOKUP($A335,'[1]Exposure Characteristics'!$A$2:$BG$19217,15,FALSE)</f>
        <v>Comprehensive</v>
      </c>
      <c r="G335" t="str">
        <f>VLOOKUP($A335,'[1]Exposure Characteristics'!$A$2:$BG$19217,20,FALSE)</f>
        <v>Stationary Travel Trailer</v>
      </c>
      <c r="H335" t="str">
        <f>VLOOKUP($A335,'[1]Exposure Characteristics'!$A$2:$BG$19217,21,FALSE)</f>
        <v>Bowed/Curved/Arched</v>
      </c>
      <c r="I335" t="str">
        <f>VLOOKUP($A335,'[1]Exposure Characteristics'!$A$2:$BG$19217,23,FALSE)</f>
        <v>Unknown</v>
      </c>
      <c r="J335">
        <f>VLOOKUP($A335,'[1]Exposure Characteristics'!$A$2:$BG$19217,24,FALSE)</f>
        <v>2019</v>
      </c>
      <c r="K335">
        <f>VLOOKUP($A335,'[1]Exposure Characteristics'!$A$2:$BG$19217,29,FALSE)</f>
        <v>320</v>
      </c>
      <c r="L335">
        <f>VLOOKUP($A335,'[1]Exposure Characteristics'!$A$2:$BG$19217,34,FALSE)</f>
        <v>17553</v>
      </c>
      <c r="M335">
        <f>VLOOKUP($A335,'[1]Exposure Characteristics'!$A$2:$BG$19217,25,FALSE)</f>
        <v>27593</v>
      </c>
      <c r="N335">
        <v>0</v>
      </c>
    </row>
    <row r="336" spans="1:14" x14ac:dyDescent="0.35">
      <c r="A336">
        <v>109423900</v>
      </c>
      <c r="B336" t="str">
        <f>VLOOKUP($A336,'[1]Exposure Characteristics'!$A$2:$BG$19217,5,FALSE)</f>
        <v>AZ</v>
      </c>
      <c r="C336" t="str">
        <f>VLOOKUP($A336,'[1]Exposure Characteristics'!$A$2:$BG$19217,8,FALSE)</f>
        <v>Mayer</v>
      </c>
      <c r="D336" t="str">
        <f>VLOOKUP($A336,'[1]Exposure Characteristics'!$A$2:$BG$19217,6,FALSE)</f>
        <v>11965 E Meadow Dr</v>
      </c>
      <c r="E336" t="str">
        <f>VLOOKUP($A336,'[1]Exposure Characteristics'!$A$2:$BG$19217,13,FALSE)</f>
        <v>Owner</v>
      </c>
      <c r="F336" t="str">
        <f>VLOOKUP($A336,'[1]Exposure Characteristics'!$A$2:$BG$19217,15,FALSE)</f>
        <v>Comprehensive</v>
      </c>
      <c r="G336" t="str">
        <f>VLOOKUP($A336,'[1]Exposure Characteristics'!$A$2:$BG$19217,20,FALSE)</f>
        <v>Single wide</v>
      </c>
      <c r="H336" t="str">
        <f>VLOOKUP($A336,'[1]Exposure Characteristics'!$A$2:$BG$19217,21,FALSE)</f>
        <v>Gable</v>
      </c>
      <c r="I336" t="str">
        <f>VLOOKUP($A336,'[1]Exposure Characteristics'!$A$2:$BG$19217,23,FALSE)</f>
        <v>Good</v>
      </c>
      <c r="J336">
        <f>VLOOKUP($A336,'[1]Exposure Characteristics'!$A$2:$BG$19217,24,FALSE)</f>
        <v>2014</v>
      </c>
      <c r="K336">
        <f>VLOOKUP($A336,'[1]Exposure Characteristics'!$A$2:$BG$19217,29,FALSE)</f>
        <v>1152</v>
      </c>
      <c r="L336">
        <f>VLOOKUP($A336,'[1]Exposure Characteristics'!$A$2:$BG$19217,34,FALSE)</f>
        <v>55362</v>
      </c>
      <c r="M336">
        <f>VLOOKUP($A336,'[1]Exposure Characteristics'!$A$2:$BG$19217,25,FALSE)</f>
        <v>115025</v>
      </c>
      <c r="N336">
        <v>0</v>
      </c>
    </row>
    <row r="337" spans="1:14" x14ac:dyDescent="0.35">
      <c r="A337">
        <v>109425128</v>
      </c>
      <c r="B337" t="str">
        <f>VLOOKUP($A337,'[1]Exposure Characteristics'!$A$2:$BG$19217,5,FALSE)</f>
        <v>TX</v>
      </c>
      <c r="C337" t="str">
        <f>VLOOKUP($A337,'[1]Exposure Characteristics'!$A$2:$BG$19217,8,FALSE)</f>
        <v>Point Blank</v>
      </c>
      <c r="D337" t="str">
        <f>VLOOKUP($A337,'[1]Exposure Characteristics'!$A$2:$BG$19217,6,FALSE)</f>
        <v>220 Belize Drive</v>
      </c>
      <c r="E337" t="str">
        <f>VLOOKUP($A337,'[1]Exposure Characteristics'!$A$2:$BG$19217,13,FALSE)</f>
        <v>Seasonal</v>
      </c>
      <c r="F337" t="str">
        <f>VLOOKUP($A337,'[1]Exposure Characteristics'!$A$2:$BG$19217,15,FALSE)</f>
        <v>Comprehensive</v>
      </c>
      <c r="G337" t="str">
        <f>VLOOKUP($A337,'[1]Exposure Characteristics'!$A$2:$BG$19217,20,FALSE)</f>
        <v>Tiny Home</v>
      </c>
      <c r="H337" t="str">
        <f>VLOOKUP($A337,'[1]Exposure Characteristics'!$A$2:$BG$19217,21,FALSE)</f>
        <v>Gable</v>
      </c>
      <c r="I337" t="str">
        <f>VLOOKUP($A337,'[1]Exposure Characteristics'!$A$2:$BG$19217,23,FALSE)</f>
        <v>Unknown</v>
      </c>
      <c r="J337">
        <f>VLOOKUP($A337,'[1]Exposure Characteristics'!$A$2:$BG$19217,24,FALSE)</f>
        <v>2022</v>
      </c>
      <c r="K337">
        <f>VLOOKUP($A337,'[1]Exposure Characteristics'!$A$2:$BG$19217,29,FALSE)</f>
        <v>480</v>
      </c>
      <c r="L337">
        <f>VLOOKUP($A337,'[1]Exposure Characteristics'!$A$2:$BG$19217,34,FALSE)</f>
        <v>30797</v>
      </c>
      <c r="M337">
        <f>VLOOKUP($A337,'[1]Exposure Characteristics'!$A$2:$BG$19217,25,FALSE)</f>
        <v>42600</v>
      </c>
      <c r="N337">
        <v>0</v>
      </c>
    </row>
    <row r="338" spans="1:14" x14ac:dyDescent="0.35">
      <c r="A338">
        <v>109426614</v>
      </c>
      <c r="B338" t="str">
        <f>VLOOKUP($A338,'[1]Exposure Characteristics'!$A$2:$BG$19217,5,FALSE)</f>
        <v>AZ</v>
      </c>
      <c r="C338" t="str">
        <f>VLOOKUP($A338,'[1]Exposure Characteristics'!$A$2:$BG$19217,8,FALSE)</f>
        <v>Mayer</v>
      </c>
      <c r="D338" t="str">
        <f>VLOOKUP($A338,'[1]Exposure Characteristics'!$A$2:$BG$19217,6,FALSE)</f>
        <v>6499 S Storm Shadow Dr</v>
      </c>
      <c r="E338" t="str">
        <f>VLOOKUP($A338,'[1]Exposure Characteristics'!$A$2:$BG$19217,13,FALSE)</f>
        <v>Seasonal</v>
      </c>
      <c r="F338" t="str">
        <f>VLOOKUP($A338,'[1]Exposure Characteristics'!$A$2:$BG$19217,15,FALSE)</f>
        <v>Comprehensive</v>
      </c>
      <c r="G338" t="str">
        <f>VLOOKUP($A338,'[1]Exposure Characteristics'!$A$2:$BG$19217,20,FALSE)</f>
        <v>Single wide</v>
      </c>
      <c r="H338" t="str">
        <f>VLOOKUP($A338,'[1]Exposure Characteristics'!$A$2:$BG$19217,21,FALSE)</f>
        <v>Gable</v>
      </c>
      <c r="I338" t="str">
        <f>VLOOKUP($A338,'[1]Exposure Characteristics'!$A$2:$BG$19217,23,FALSE)</f>
        <v>Good</v>
      </c>
      <c r="J338">
        <f>VLOOKUP($A338,'[1]Exposure Characteristics'!$A$2:$BG$19217,24,FALSE)</f>
        <v>2014</v>
      </c>
      <c r="K338">
        <f>VLOOKUP($A338,'[1]Exposure Characteristics'!$A$2:$BG$19217,29,FALSE)</f>
        <v>1152</v>
      </c>
      <c r="L338">
        <f>VLOOKUP($A338,'[1]Exposure Characteristics'!$A$2:$BG$19217,34,FALSE)</f>
        <v>44665</v>
      </c>
      <c r="M338">
        <f>VLOOKUP($A338,'[1]Exposure Characteristics'!$A$2:$BG$19217,25,FALSE)</f>
        <v>92828</v>
      </c>
      <c r="N338">
        <v>1</v>
      </c>
    </row>
    <row r="339" spans="1:14" x14ac:dyDescent="0.35">
      <c r="A339">
        <v>109447748</v>
      </c>
      <c r="B339" t="str">
        <f>VLOOKUP($A339,'[1]Exposure Characteristics'!$A$2:$BG$19217,5,FALSE)</f>
        <v>AZ</v>
      </c>
      <c r="C339" t="str">
        <f>VLOOKUP($A339,'[1]Exposure Characteristics'!$A$2:$BG$19217,8,FALSE)</f>
        <v>Surprise</v>
      </c>
      <c r="D339" t="str">
        <f>VLOOKUP($A339,'[1]Exposure Characteristics'!$A$2:$BG$19217,6,FALSE)</f>
        <v>17200 W Bell Rd</v>
      </c>
      <c r="E339" t="str">
        <f>VLOOKUP($A339,'[1]Exposure Characteristics'!$A$2:$BG$19217,13,FALSE)</f>
        <v>Seasonal</v>
      </c>
      <c r="F339" t="str">
        <f>VLOOKUP($A339,'[1]Exposure Characteristics'!$A$2:$BG$19217,15,FALSE)</f>
        <v>Comprehensive</v>
      </c>
      <c r="G339" t="str">
        <f>VLOOKUP($A339,'[1]Exposure Characteristics'!$A$2:$BG$19217,20,FALSE)</f>
        <v>Double wide</v>
      </c>
      <c r="H339" t="str">
        <f>VLOOKUP($A339,'[1]Exposure Characteristics'!$A$2:$BG$19217,21,FALSE)</f>
        <v>Gable</v>
      </c>
      <c r="I339" t="str">
        <f>VLOOKUP($A339,'[1]Exposure Characteristics'!$A$2:$BG$19217,23,FALSE)</f>
        <v>Unknown</v>
      </c>
      <c r="J339">
        <f>VLOOKUP($A339,'[1]Exposure Characteristics'!$A$2:$BG$19217,24,FALSE)</f>
        <v>1996</v>
      </c>
      <c r="K339">
        <f>VLOOKUP($A339,'[1]Exposure Characteristics'!$A$2:$BG$19217,29,FALSE)</f>
        <v>1056</v>
      </c>
      <c r="L339">
        <f>VLOOKUP($A339,'[1]Exposure Characteristics'!$A$2:$BG$19217,34,FALSE)</f>
        <v>20642</v>
      </c>
      <c r="M339">
        <f>VLOOKUP($A339,'[1]Exposure Characteristics'!$A$2:$BG$19217,25,FALSE)</f>
        <v>109542</v>
      </c>
      <c r="N339">
        <v>0</v>
      </c>
    </row>
    <row r="340" spans="1:14" x14ac:dyDescent="0.35">
      <c r="A340">
        <v>109464892</v>
      </c>
      <c r="B340" t="str">
        <f>VLOOKUP($A340,'[1]Exposure Characteristics'!$A$2:$BG$19217,5,FALSE)</f>
        <v>TN</v>
      </c>
      <c r="C340" t="str">
        <f>VLOOKUP($A340,'[1]Exposure Characteristics'!$A$2:$BG$19217,8,FALSE)</f>
        <v>Dyersburg</v>
      </c>
      <c r="D340" t="str">
        <f>VLOOKUP($A340,'[1]Exposure Characteristics'!$A$2:$BG$19217,6,FALSE)</f>
        <v>1730 Roellen NEwbern Rd</v>
      </c>
      <c r="E340" t="str">
        <f>VLOOKUP($A340,'[1]Exposure Characteristics'!$A$2:$BG$19217,13,FALSE)</f>
        <v>Owner</v>
      </c>
      <c r="F340" t="str">
        <f>VLOOKUP($A340,'[1]Exposure Characteristics'!$A$2:$BG$19217,15,FALSE)</f>
        <v>Comprehensive</v>
      </c>
      <c r="G340" t="str">
        <f>VLOOKUP($A340,'[1]Exposure Characteristics'!$A$2:$BG$19217,20,FALSE)</f>
        <v>Double wide</v>
      </c>
      <c r="H340" t="str">
        <f>VLOOKUP($A340,'[1]Exposure Characteristics'!$A$2:$BG$19217,21,FALSE)</f>
        <v>Gable</v>
      </c>
      <c r="I340" t="str">
        <f>VLOOKUP($A340,'[1]Exposure Characteristics'!$A$2:$BG$19217,23,FALSE)</f>
        <v>Unknown</v>
      </c>
      <c r="J340">
        <f>VLOOKUP($A340,'[1]Exposure Characteristics'!$A$2:$BG$19217,24,FALSE)</f>
        <v>2004</v>
      </c>
      <c r="K340">
        <f>VLOOKUP($A340,'[1]Exposure Characteristics'!$A$2:$BG$19217,29,FALSE)</f>
        <v>1920</v>
      </c>
      <c r="L340">
        <f>VLOOKUP($A340,'[1]Exposure Characteristics'!$A$2:$BG$19217,34,FALSE)</f>
        <v>67071</v>
      </c>
      <c r="M340">
        <f>VLOOKUP($A340,'[1]Exposure Characteristics'!$A$2:$BG$19217,25,FALSE)</f>
        <v>200201</v>
      </c>
      <c r="N340">
        <v>0</v>
      </c>
    </row>
    <row r="341" spans="1:14" x14ac:dyDescent="0.35">
      <c r="A341">
        <v>109476272</v>
      </c>
      <c r="B341" t="str">
        <f>VLOOKUP($A341,'[1]Exposure Characteristics'!$A$2:$BG$19217,5,FALSE)</f>
        <v>AZ</v>
      </c>
      <c r="C341" t="str">
        <f>VLOOKUP($A341,'[1]Exposure Characteristics'!$A$2:$BG$19217,8,FALSE)</f>
        <v>Tucson</v>
      </c>
      <c r="D341" t="str">
        <f>VLOOKUP($A341,'[1]Exposure Characteristics'!$A$2:$BG$19217,6,FALSE)</f>
        <v>6604 N Boswell Ln</v>
      </c>
      <c r="E341" t="str">
        <f>VLOOKUP($A341,'[1]Exposure Characteristics'!$A$2:$BG$19217,13,FALSE)</f>
        <v>Owner</v>
      </c>
      <c r="F341" t="str">
        <f>VLOOKUP($A341,'[1]Exposure Characteristics'!$A$2:$BG$19217,15,FALSE)</f>
        <v>Comprehensive</v>
      </c>
      <c r="G341" t="str">
        <f>VLOOKUP($A341,'[1]Exposure Characteristics'!$A$2:$BG$19217,20,FALSE)</f>
        <v>Double wide</v>
      </c>
      <c r="H341" t="str">
        <f>VLOOKUP($A341,'[1]Exposure Characteristics'!$A$2:$BG$19217,21,FALSE)</f>
        <v>Gable</v>
      </c>
      <c r="I341" t="str">
        <f>VLOOKUP($A341,'[1]Exposure Characteristics'!$A$2:$BG$19217,23,FALSE)</f>
        <v>Good</v>
      </c>
      <c r="J341">
        <f>VLOOKUP($A341,'[1]Exposure Characteristics'!$A$2:$BG$19217,24,FALSE)</f>
        <v>1998</v>
      </c>
      <c r="K341">
        <f>VLOOKUP($A341,'[1]Exposure Characteristics'!$A$2:$BG$19217,29,FALSE)</f>
        <v>1560</v>
      </c>
      <c r="L341">
        <f>VLOOKUP($A341,'[1]Exposure Characteristics'!$A$2:$BG$19217,34,FALSE)</f>
        <v>37830</v>
      </c>
      <c r="M341">
        <f>VLOOKUP($A341,'[1]Exposure Characteristics'!$A$2:$BG$19217,25,FALSE)</f>
        <v>164564</v>
      </c>
      <c r="N341">
        <v>0</v>
      </c>
    </row>
    <row r="342" spans="1:14" x14ac:dyDescent="0.35">
      <c r="A342">
        <v>109476836</v>
      </c>
      <c r="B342" t="str">
        <f>VLOOKUP($A342,'[1]Exposure Characteristics'!$A$2:$BG$19217,5,FALSE)</f>
        <v>TX</v>
      </c>
      <c r="C342" t="str">
        <f>VLOOKUP($A342,'[1]Exposure Characteristics'!$A$2:$BG$19217,8,FALSE)</f>
        <v>Wills Point</v>
      </c>
      <c r="D342" t="str">
        <f>VLOOKUP($A342,'[1]Exposure Characteristics'!$A$2:$BG$19217,6,FALSE)</f>
        <v>3560 Vz County Road 3908</v>
      </c>
      <c r="E342" t="str">
        <f>VLOOKUP($A342,'[1]Exposure Characteristics'!$A$2:$BG$19217,13,FALSE)</f>
        <v>Owner</v>
      </c>
      <c r="F342" t="str">
        <f>VLOOKUP($A342,'[1]Exposure Characteristics'!$A$2:$BG$19217,15,FALSE)</f>
        <v>Comprehensive</v>
      </c>
      <c r="G342" t="str">
        <f>VLOOKUP($A342,'[1]Exposure Characteristics'!$A$2:$BG$19217,20,FALSE)</f>
        <v>Double wide</v>
      </c>
      <c r="H342" t="str">
        <f>VLOOKUP($A342,'[1]Exposure Characteristics'!$A$2:$BG$19217,21,FALSE)</f>
        <v>Gable</v>
      </c>
      <c r="I342" t="str">
        <f>VLOOKUP($A342,'[1]Exposure Characteristics'!$A$2:$BG$19217,23,FALSE)</f>
        <v>Unknown</v>
      </c>
      <c r="J342">
        <f>VLOOKUP($A342,'[1]Exposure Characteristics'!$A$2:$BG$19217,24,FALSE)</f>
        <v>2020</v>
      </c>
      <c r="K342">
        <f>VLOOKUP($A342,'[1]Exposure Characteristics'!$A$2:$BG$19217,29,FALSE)</f>
        <v>1568</v>
      </c>
      <c r="L342">
        <f>VLOOKUP($A342,'[1]Exposure Characteristics'!$A$2:$BG$19217,34,FALSE)</f>
        <v>101299</v>
      </c>
      <c r="M342">
        <f>VLOOKUP($A342,'[1]Exposure Characteristics'!$A$2:$BG$19217,25,FALSE)</f>
        <v>162564</v>
      </c>
      <c r="N342">
        <v>0</v>
      </c>
    </row>
    <row r="343" spans="1:14" x14ac:dyDescent="0.35">
      <c r="A343">
        <v>109480130</v>
      </c>
      <c r="B343" t="str">
        <f>VLOOKUP($A343,'[1]Exposure Characteristics'!$A$2:$BG$19217,5,FALSE)</f>
        <v>AZ</v>
      </c>
      <c r="C343" t="str">
        <f>VLOOKUP($A343,'[1]Exposure Characteristics'!$A$2:$BG$19217,8,FALSE)</f>
        <v>Mesa</v>
      </c>
      <c r="D343" t="str">
        <f>VLOOKUP($A343,'[1]Exposure Characteristics'!$A$2:$BG$19217,6,FALSE)</f>
        <v>2460 E Main St</v>
      </c>
      <c r="E343" t="str">
        <f>VLOOKUP($A343,'[1]Exposure Characteristics'!$A$2:$BG$19217,13,FALSE)</f>
        <v>Seasonal</v>
      </c>
      <c r="F343" t="str">
        <f>VLOOKUP($A343,'[1]Exposure Characteristics'!$A$2:$BG$19217,15,FALSE)</f>
        <v>Comprehensive</v>
      </c>
      <c r="G343" t="str">
        <f>VLOOKUP($A343,'[1]Exposure Characteristics'!$A$2:$BG$19217,20,FALSE)</f>
        <v>Single wide</v>
      </c>
      <c r="H343" t="str">
        <f>VLOOKUP($A343,'[1]Exposure Characteristics'!$A$2:$BG$19217,21,FALSE)</f>
        <v>Gable</v>
      </c>
      <c r="I343" t="str">
        <f>VLOOKUP($A343,'[1]Exposure Characteristics'!$A$2:$BG$19217,23,FALSE)</f>
        <v>Unknown</v>
      </c>
      <c r="J343">
        <f>VLOOKUP($A343,'[1]Exposure Characteristics'!$A$2:$BG$19217,24,FALSE)</f>
        <v>1965</v>
      </c>
      <c r="K343">
        <f>VLOOKUP($A343,'[1]Exposure Characteristics'!$A$2:$BG$19217,29,FALSE)</f>
        <v>1200</v>
      </c>
      <c r="L343">
        <f>VLOOKUP($A343,'[1]Exposure Characteristics'!$A$2:$BG$19217,34,FALSE)</f>
        <v>20201</v>
      </c>
      <c r="M343">
        <f>VLOOKUP($A343,'[1]Exposure Characteristics'!$A$2:$BG$19217,25,FALSE)</f>
        <v>120238</v>
      </c>
      <c r="N343">
        <v>1</v>
      </c>
    </row>
    <row r="344" spans="1:14" x14ac:dyDescent="0.35">
      <c r="A344">
        <v>109527326</v>
      </c>
      <c r="B344" t="str">
        <f>VLOOKUP($A344,'[1]Exposure Characteristics'!$A$2:$BG$19217,5,FALSE)</f>
        <v>TX</v>
      </c>
      <c r="C344" t="str">
        <f>VLOOKUP($A344,'[1]Exposure Characteristics'!$A$2:$BG$19217,8,FALSE)</f>
        <v>Baytown</v>
      </c>
      <c r="D344" t="str">
        <f>VLOOKUP($A344,'[1]Exposure Characteristics'!$A$2:$BG$19217,6,FALSE)</f>
        <v>3828 S Fm 565 Rd</v>
      </c>
      <c r="E344" t="str">
        <f>VLOOKUP($A344,'[1]Exposure Characteristics'!$A$2:$BG$19217,13,FALSE)</f>
        <v>Owner</v>
      </c>
      <c r="F344" t="str">
        <f>VLOOKUP($A344,'[1]Exposure Characteristics'!$A$2:$BG$19217,15,FALSE)</f>
        <v>Comprehensive</v>
      </c>
      <c r="G344" t="str">
        <f>VLOOKUP($A344,'[1]Exposure Characteristics'!$A$2:$BG$19217,20,FALSE)</f>
        <v>Single wide</v>
      </c>
      <c r="H344" t="str">
        <f>VLOOKUP($A344,'[1]Exposure Characteristics'!$A$2:$BG$19217,21,FALSE)</f>
        <v>Gable</v>
      </c>
      <c r="I344" t="str">
        <f>VLOOKUP($A344,'[1]Exposure Characteristics'!$A$2:$BG$19217,23,FALSE)</f>
        <v>Good</v>
      </c>
      <c r="J344">
        <f>VLOOKUP($A344,'[1]Exposure Characteristics'!$A$2:$BG$19217,24,FALSE)</f>
        <v>2024</v>
      </c>
      <c r="K344">
        <f>VLOOKUP($A344,'[1]Exposure Characteristics'!$A$2:$BG$19217,29,FALSE)</f>
        <v>1178</v>
      </c>
      <c r="L344">
        <f>VLOOKUP($A344,'[1]Exposure Characteristics'!$A$2:$BG$19217,34,FALSE)</f>
        <v>58894</v>
      </c>
      <c r="M344">
        <f>VLOOKUP($A344,'[1]Exposure Characteristics'!$A$2:$BG$19217,25,FALSE)</f>
        <v>93384</v>
      </c>
      <c r="N344">
        <v>1</v>
      </c>
    </row>
    <row r="345" spans="1:14" x14ac:dyDescent="0.35">
      <c r="A345">
        <v>109488258</v>
      </c>
      <c r="B345" t="str">
        <f>VLOOKUP($A345,'[1]Exposure Characteristics'!$A$2:$BG$19217,5,FALSE)</f>
        <v>OK</v>
      </c>
      <c r="C345" t="str">
        <f>VLOOKUP($A345,'[1]Exposure Characteristics'!$A$2:$BG$19217,8,FALSE)</f>
        <v>Pawhuska</v>
      </c>
      <c r="D345" t="str">
        <f>VLOOKUP($A345,'[1]Exposure Characteristics'!$A$2:$BG$19217,6,FALSE)</f>
        <v>34 County Road 3556</v>
      </c>
      <c r="E345" t="str">
        <f>VLOOKUP($A345,'[1]Exposure Characteristics'!$A$2:$BG$19217,13,FALSE)</f>
        <v>Owner</v>
      </c>
      <c r="F345" t="str">
        <f>VLOOKUP($A345,'[1]Exposure Characteristics'!$A$2:$BG$19217,15,FALSE)</f>
        <v>Comprehensive</v>
      </c>
      <c r="G345" t="str">
        <f>VLOOKUP($A345,'[1]Exposure Characteristics'!$A$2:$BG$19217,20,FALSE)</f>
        <v>Unknown</v>
      </c>
      <c r="H345" t="str">
        <f>VLOOKUP($A345,'[1]Exposure Characteristics'!$A$2:$BG$19217,21,FALSE)</f>
        <v>Gable</v>
      </c>
      <c r="I345" t="str">
        <f>VLOOKUP($A345,'[1]Exposure Characteristics'!$A$2:$BG$19217,23,FALSE)</f>
        <v>Unknown</v>
      </c>
      <c r="J345">
        <f>VLOOKUP($A345,'[1]Exposure Characteristics'!$A$2:$BG$19217,24,FALSE)</f>
        <v>1970</v>
      </c>
      <c r="K345">
        <f>VLOOKUP($A345,'[1]Exposure Characteristics'!$A$2:$BG$19217,29,FALSE)</f>
        <v>980</v>
      </c>
      <c r="L345">
        <f>VLOOKUP($A345,'[1]Exposure Characteristics'!$A$2:$BG$19217,34,FALSE)</f>
        <v>14917</v>
      </c>
      <c r="M345">
        <f>VLOOKUP($A345,'[1]Exposure Characteristics'!$A$2:$BG$19217,25,FALSE)</f>
        <v>82423</v>
      </c>
      <c r="N345">
        <v>0</v>
      </c>
    </row>
    <row r="346" spans="1:14" x14ac:dyDescent="0.35">
      <c r="A346">
        <v>109488390</v>
      </c>
      <c r="B346" t="str">
        <f>VLOOKUP($A346,'[1]Exposure Characteristics'!$A$2:$BG$19217,5,FALSE)</f>
        <v>OK</v>
      </c>
      <c r="C346" t="str">
        <f>VLOOKUP($A346,'[1]Exposure Characteristics'!$A$2:$BG$19217,8,FALSE)</f>
        <v>Lawton</v>
      </c>
      <c r="D346" t="str">
        <f>VLOOKUP($A346,'[1]Exposure Characteristics'!$A$2:$BG$19217,6,FALSE)</f>
        <v>406 Sw 20Th St</v>
      </c>
      <c r="E346" t="str">
        <f>VLOOKUP($A346,'[1]Exposure Characteristics'!$A$2:$BG$19217,13,FALSE)</f>
        <v>Owner</v>
      </c>
      <c r="F346" t="str">
        <f>VLOOKUP($A346,'[1]Exposure Characteristics'!$A$2:$BG$19217,15,FALSE)</f>
        <v>Comprehensive</v>
      </c>
      <c r="G346" t="str">
        <f>VLOOKUP($A346,'[1]Exposure Characteristics'!$A$2:$BG$19217,20,FALSE)</f>
        <v>Unknown</v>
      </c>
      <c r="H346" t="str">
        <f>VLOOKUP($A346,'[1]Exposure Characteristics'!$A$2:$BG$19217,21,FALSE)</f>
        <v>Gable</v>
      </c>
      <c r="I346" t="str">
        <f>VLOOKUP($A346,'[1]Exposure Characteristics'!$A$2:$BG$19217,23,FALSE)</f>
        <v>Severe</v>
      </c>
      <c r="J346">
        <f>VLOOKUP($A346,'[1]Exposure Characteristics'!$A$2:$BG$19217,24,FALSE)</f>
        <v>1972</v>
      </c>
      <c r="K346">
        <f>VLOOKUP($A346,'[1]Exposure Characteristics'!$A$2:$BG$19217,29,FALSE)</f>
        <v>1368</v>
      </c>
      <c r="L346">
        <f>VLOOKUP($A346,'[1]Exposure Characteristics'!$A$2:$BG$19217,34,FALSE)</f>
        <v>17738</v>
      </c>
      <c r="M346">
        <f>VLOOKUP($A346,'[1]Exposure Characteristics'!$A$2:$BG$19217,25,FALSE)</f>
        <v>108661</v>
      </c>
      <c r="N346">
        <v>0</v>
      </c>
    </row>
    <row r="347" spans="1:14" x14ac:dyDescent="0.35">
      <c r="A347">
        <v>109490428</v>
      </c>
      <c r="B347" t="str">
        <f>VLOOKUP($A347,'[1]Exposure Characteristics'!$A$2:$BG$19217,5,FALSE)</f>
        <v>OK</v>
      </c>
      <c r="C347" t="str">
        <f>VLOOKUP($A347,'[1]Exposure Characteristics'!$A$2:$BG$19217,8,FALSE)</f>
        <v>Blanchard</v>
      </c>
      <c r="D347" t="str">
        <f>VLOOKUP($A347,'[1]Exposure Characteristics'!$A$2:$BG$19217,6,FALSE)</f>
        <v>12349 255Th St</v>
      </c>
      <c r="E347" t="str">
        <f>VLOOKUP($A347,'[1]Exposure Characteristics'!$A$2:$BG$19217,13,FALSE)</f>
        <v>Owner</v>
      </c>
      <c r="F347" t="str">
        <f>VLOOKUP($A347,'[1]Exposure Characteristics'!$A$2:$BG$19217,15,FALSE)</f>
        <v>Comprehensive</v>
      </c>
      <c r="G347" t="str">
        <f>VLOOKUP($A347,'[1]Exposure Characteristics'!$A$2:$BG$19217,20,FALSE)</f>
        <v>Unknown</v>
      </c>
      <c r="H347" t="str">
        <f>VLOOKUP($A347,'[1]Exposure Characteristics'!$A$2:$BG$19217,21,FALSE)</f>
        <v>Gable</v>
      </c>
      <c r="I347" t="str">
        <f>VLOOKUP($A347,'[1]Exposure Characteristics'!$A$2:$BG$19217,23,FALSE)</f>
        <v>Unknown</v>
      </c>
      <c r="J347">
        <f>VLOOKUP($A347,'[1]Exposure Characteristics'!$A$2:$BG$19217,24,FALSE)</f>
        <v>2002</v>
      </c>
      <c r="K347">
        <f>VLOOKUP($A347,'[1]Exposure Characteristics'!$A$2:$BG$19217,29,FALSE)</f>
        <v>1344</v>
      </c>
      <c r="L347">
        <f>VLOOKUP($A347,'[1]Exposure Characteristics'!$A$2:$BG$19217,34,FALSE)</f>
        <v>29104</v>
      </c>
      <c r="M347">
        <f>VLOOKUP($A347,'[1]Exposure Characteristics'!$A$2:$BG$19217,25,FALSE)</f>
        <v>107042</v>
      </c>
      <c r="N347">
        <v>0</v>
      </c>
    </row>
    <row r="348" spans="1:14" x14ac:dyDescent="0.35">
      <c r="A348">
        <v>109491896</v>
      </c>
      <c r="B348" t="str">
        <f>VLOOKUP($A348,'[1]Exposure Characteristics'!$A$2:$BG$19217,5,FALSE)</f>
        <v>SC</v>
      </c>
      <c r="C348" t="str">
        <f>VLOOKUP($A348,'[1]Exposure Characteristics'!$A$2:$BG$19217,8,FALSE)</f>
        <v>Gaston</v>
      </c>
      <c r="D348" t="str">
        <f>VLOOKUP($A348,'[1]Exposure Characteristics'!$A$2:$BG$19217,6,FALSE)</f>
        <v>121 E Woods Ct</v>
      </c>
      <c r="E348" t="str">
        <f>VLOOKUP($A348,'[1]Exposure Characteristics'!$A$2:$BG$19217,13,FALSE)</f>
        <v>Owner</v>
      </c>
      <c r="F348" t="str">
        <f>VLOOKUP($A348,'[1]Exposure Characteristics'!$A$2:$BG$19217,15,FALSE)</f>
        <v>Comprehensive</v>
      </c>
      <c r="G348" t="str">
        <f>VLOOKUP($A348,'[1]Exposure Characteristics'!$A$2:$BG$19217,20,FALSE)</f>
        <v>Unknown</v>
      </c>
      <c r="H348" t="str">
        <f>VLOOKUP($A348,'[1]Exposure Characteristics'!$A$2:$BG$19217,21,FALSE)</f>
        <v>Gable</v>
      </c>
      <c r="I348" t="str">
        <f>VLOOKUP($A348,'[1]Exposure Characteristics'!$A$2:$BG$19217,23,FALSE)</f>
        <v>Fair</v>
      </c>
      <c r="J348">
        <f>VLOOKUP($A348,'[1]Exposure Characteristics'!$A$2:$BG$19217,24,FALSE)</f>
        <v>1992</v>
      </c>
      <c r="K348">
        <f>VLOOKUP($A348,'[1]Exposure Characteristics'!$A$2:$BG$19217,29,FALSE)</f>
        <v>1680</v>
      </c>
      <c r="L348">
        <f>VLOOKUP($A348,'[1]Exposure Characteristics'!$A$2:$BG$19217,34,FALSE)</f>
        <v>21776</v>
      </c>
      <c r="M348">
        <f>VLOOKUP($A348,'[1]Exposure Characteristics'!$A$2:$BG$19217,25,FALSE)</f>
        <v>133442</v>
      </c>
      <c r="N348">
        <v>0</v>
      </c>
    </row>
    <row r="349" spans="1:14" x14ac:dyDescent="0.35">
      <c r="A349">
        <v>109496954</v>
      </c>
      <c r="B349" t="str">
        <f>VLOOKUP($A349,'[1]Exposure Characteristics'!$A$2:$BG$19217,5,FALSE)</f>
        <v>SC</v>
      </c>
      <c r="C349" t="str">
        <f>VLOOKUP($A349,'[1]Exposure Characteristics'!$A$2:$BG$19217,8,FALSE)</f>
        <v>Blythewood</v>
      </c>
      <c r="D349" t="str">
        <f>VLOOKUP($A349,'[1]Exposure Characteristics'!$A$2:$BG$19217,6,FALSE)</f>
        <v>1020 Bubba Rd</v>
      </c>
      <c r="E349" t="str">
        <f>VLOOKUP($A349,'[1]Exposure Characteristics'!$A$2:$BG$19217,13,FALSE)</f>
        <v>Owner</v>
      </c>
      <c r="F349" t="str">
        <f>VLOOKUP($A349,'[1]Exposure Characteristics'!$A$2:$BG$19217,15,FALSE)</f>
        <v>Comprehensive</v>
      </c>
      <c r="G349" t="str">
        <f>VLOOKUP($A349,'[1]Exposure Characteristics'!$A$2:$BG$19217,20,FALSE)</f>
        <v>Unknown</v>
      </c>
      <c r="H349" t="str">
        <f>VLOOKUP($A349,'[1]Exposure Characteristics'!$A$2:$BG$19217,21,FALSE)</f>
        <v>Gable</v>
      </c>
      <c r="I349" t="str">
        <f>VLOOKUP($A349,'[1]Exposure Characteristics'!$A$2:$BG$19217,23,FALSE)</f>
        <v>Good</v>
      </c>
      <c r="J349">
        <f>VLOOKUP($A349,'[1]Exposure Characteristics'!$A$2:$BG$19217,24,FALSE)</f>
        <v>2006</v>
      </c>
      <c r="K349">
        <f>VLOOKUP($A349,'[1]Exposure Characteristics'!$A$2:$BG$19217,29,FALSE)</f>
        <v>1960</v>
      </c>
      <c r="L349">
        <f>VLOOKUP($A349,'[1]Exposure Characteristics'!$A$2:$BG$19217,34,FALSE)</f>
        <v>51940</v>
      </c>
      <c r="M349">
        <f>VLOOKUP($A349,'[1]Exposure Characteristics'!$A$2:$BG$19217,25,FALSE)</f>
        <v>155312</v>
      </c>
      <c r="N349">
        <v>0</v>
      </c>
    </row>
    <row r="350" spans="1:14" x14ac:dyDescent="0.35">
      <c r="A350">
        <v>109500530</v>
      </c>
      <c r="B350" t="str">
        <f>VLOOKUP($A350,'[1]Exposure Characteristics'!$A$2:$BG$19217,5,FALSE)</f>
        <v>SC</v>
      </c>
      <c r="C350" t="str">
        <f>VLOOKUP($A350,'[1]Exposure Characteristics'!$A$2:$BG$19217,8,FALSE)</f>
        <v>Summerville</v>
      </c>
      <c r="D350" t="str">
        <f>VLOOKUP($A350,'[1]Exposure Characteristics'!$A$2:$BG$19217,6,FALSE)</f>
        <v>708 Beck St</v>
      </c>
      <c r="E350" t="str">
        <f>VLOOKUP($A350,'[1]Exposure Characteristics'!$A$2:$BG$19217,13,FALSE)</f>
        <v>Owner</v>
      </c>
      <c r="F350" t="str">
        <f>VLOOKUP($A350,'[1]Exposure Characteristics'!$A$2:$BG$19217,15,FALSE)</f>
        <v>Comprehensive</v>
      </c>
      <c r="G350" t="str">
        <f>VLOOKUP($A350,'[1]Exposure Characteristics'!$A$2:$BG$19217,20,FALSE)</f>
        <v>Double wide</v>
      </c>
      <c r="H350" t="str">
        <f>VLOOKUP($A350,'[1]Exposure Characteristics'!$A$2:$BG$19217,21,FALSE)</f>
        <v>Gable</v>
      </c>
      <c r="I350" t="str">
        <f>VLOOKUP($A350,'[1]Exposure Characteristics'!$A$2:$BG$19217,23,FALSE)</f>
        <v>Good</v>
      </c>
      <c r="J350">
        <f>VLOOKUP($A350,'[1]Exposure Characteristics'!$A$2:$BG$19217,24,FALSE)</f>
        <v>2016</v>
      </c>
      <c r="K350">
        <f>VLOOKUP($A350,'[1]Exposure Characteristics'!$A$2:$BG$19217,29,FALSE)</f>
        <v>1300</v>
      </c>
      <c r="L350">
        <f>VLOOKUP($A350,'[1]Exposure Characteristics'!$A$2:$BG$19217,34,FALSE)</f>
        <v>51572</v>
      </c>
      <c r="M350">
        <f>VLOOKUP($A350,'[1]Exposure Characteristics'!$A$2:$BG$19217,25,FALSE)</f>
        <v>103110</v>
      </c>
      <c r="N350">
        <v>0</v>
      </c>
    </row>
    <row r="351" spans="1:14" x14ac:dyDescent="0.35">
      <c r="A351">
        <v>109519918</v>
      </c>
      <c r="B351" t="str">
        <f>VLOOKUP($A351,'[1]Exposure Characteristics'!$A$2:$BG$19217,5,FALSE)</f>
        <v>TX</v>
      </c>
      <c r="C351" t="str">
        <f>VLOOKUP($A351,'[1]Exposure Characteristics'!$A$2:$BG$19217,8,FALSE)</f>
        <v>Whitewright</v>
      </c>
      <c r="D351" t="str">
        <f>VLOOKUP($A351,'[1]Exposure Characteristics'!$A$2:$BG$19217,6,FALSE)</f>
        <v>408 County Road 4415</v>
      </c>
      <c r="E351" t="str">
        <f>VLOOKUP($A351,'[1]Exposure Characteristics'!$A$2:$BG$19217,13,FALSE)</f>
        <v>Owner</v>
      </c>
      <c r="F351" t="str">
        <f>VLOOKUP($A351,'[1]Exposure Characteristics'!$A$2:$BG$19217,15,FALSE)</f>
        <v>Comprehensive</v>
      </c>
      <c r="G351" t="str">
        <f>VLOOKUP($A351,'[1]Exposure Characteristics'!$A$2:$BG$19217,20,FALSE)</f>
        <v>Single wide</v>
      </c>
      <c r="H351" t="str">
        <f>VLOOKUP($A351,'[1]Exposure Characteristics'!$A$2:$BG$19217,21,FALSE)</f>
        <v>Gable</v>
      </c>
      <c r="I351" t="str">
        <f>VLOOKUP($A351,'[1]Exposure Characteristics'!$A$2:$BG$19217,23,FALSE)</f>
        <v>Unknown</v>
      </c>
      <c r="J351">
        <f>VLOOKUP($A351,'[1]Exposure Characteristics'!$A$2:$BG$19217,24,FALSE)</f>
        <v>2015</v>
      </c>
      <c r="K351">
        <f>VLOOKUP($A351,'[1]Exposure Characteristics'!$A$2:$BG$19217,29,FALSE)</f>
        <v>1360</v>
      </c>
      <c r="L351">
        <f>VLOOKUP($A351,'[1]Exposure Characteristics'!$A$2:$BG$19217,34,FALSE)</f>
        <v>51385</v>
      </c>
      <c r="M351">
        <f>VLOOKUP($A351,'[1]Exposure Characteristics'!$A$2:$BG$19217,25,FALSE)</f>
        <v>107344</v>
      </c>
      <c r="N351">
        <v>0</v>
      </c>
    </row>
    <row r="352" spans="1:14" x14ac:dyDescent="0.35">
      <c r="A352">
        <v>109546298</v>
      </c>
      <c r="B352" t="str">
        <f>VLOOKUP($A352,'[1]Exposure Characteristics'!$A$2:$BG$19217,5,FALSE)</f>
        <v>TN</v>
      </c>
      <c r="C352" t="str">
        <f>VLOOKUP($A352,'[1]Exposure Characteristics'!$A$2:$BG$19217,8,FALSE)</f>
        <v>Dyersburg</v>
      </c>
      <c r="D352" t="str">
        <f>VLOOKUP($A352,'[1]Exposure Characteristics'!$A$2:$BG$19217,6,FALSE)</f>
        <v>1730 Roellen Newbern Road</v>
      </c>
      <c r="E352" t="str">
        <f>VLOOKUP($A352,'[1]Exposure Characteristics'!$A$2:$BG$19217,13,FALSE)</f>
        <v>Owner</v>
      </c>
      <c r="F352" t="str">
        <f>VLOOKUP($A352,'[1]Exposure Characteristics'!$A$2:$BG$19217,15,FALSE)</f>
        <v>Comprehensive</v>
      </c>
      <c r="G352" t="str">
        <f>VLOOKUP($A352,'[1]Exposure Characteristics'!$A$2:$BG$19217,20,FALSE)</f>
        <v>Double wide</v>
      </c>
      <c r="H352" t="str">
        <f>VLOOKUP($A352,'[1]Exposure Characteristics'!$A$2:$BG$19217,21,FALSE)</f>
        <v>Gable</v>
      </c>
      <c r="I352" t="str">
        <f>VLOOKUP($A352,'[1]Exposure Characteristics'!$A$2:$BG$19217,23,FALSE)</f>
        <v>Unknown</v>
      </c>
      <c r="J352">
        <f>VLOOKUP($A352,'[1]Exposure Characteristics'!$A$2:$BG$19217,24,FALSE)</f>
        <v>2004</v>
      </c>
      <c r="K352">
        <f>VLOOKUP($A352,'[1]Exposure Characteristics'!$A$2:$BG$19217,29,FALSE)</f>
        <v>1980</v>
      </c>
      <c r="L352">
        <f>VLOOKUP($A352,'[1]Exposure Characteristics'!$A$2:$BG$19217,34,FALSE)</f>
        <v>56437</v>
      </c>
      <c r="M352">
        <f>VLOOKUP($A352,'[1]Exposure Characteristics'!$A$2:$BG$19217,25,FALSE)</f>
        <v>167304</v>
      </c>
      <c r="N352">
        <v>0</v>
      </c>
    </row>
    <row r="353" spans="1:14" x14ac:dyDescent="0.35">
      <c r="A353">
        <v>109547894</v>
      </c>
      <c r="B353" t="str">
        <f>VLOOKUP($A353,'[1]Exposure Characteristics'!$A$2:$BG$19217,5,FALSE)</f>
        <v>AZ</v>
      </c>
      <c r="C353" t="str">
        <f>VLOOKUP($A353,'[1]Exposure Characteristics'!$A$2:$BG$19217,8,FALSE)</f>
        <v>Mesa</v>
      </c>
      <c r="D353" t="str">
        <f>VLOOKUP($A353,'[1]Exposure Characteristics'!$A$2:$BG$19217,6,FALSE)</f>
        <v>5055 E University Dr</v>
      </c>
      <c r="E353" t="str">
        <f>VLOOKUP($A353,'[1]Exposure Characteristics'!$A$2:$BG$19217,13,FALSE)</f>
        <v>Seasonal</v>
      </c>
      <c r="F353" t="str">
        <f>VLOOKUP($A353,'[1]Exposure Characteristics'!$A$2:$BG$19217,15,FALSE)</f>
        <v>Comprehensive</v>
      </c>
      <c r="G353" t="str">
        <f>VLOOKUP($A353,'[1]Exposure Characteristics'!$A$2:$BG$19217,20,FALSE)</f>
        <v>Single wide</v>
      </c>
      <c r="H353" t="str">
        <f>VLOOKUP($A353,'[1]Exposure Characteristics'!$A$2:$BG$19217,21,FALSE)</f>
        <v>Gable</v>
      </c>
      <c r="I353" t="str">
        <f>VLOOKUP($A353,'[1]Exposure Characteristics'!$A$2:$BG$19217,23,FALSE)</f>
        <v>Unknown</v>
      </c>
      <c r="J353">
        <f>VLOOKUP($A353,'[1]Exposure Characteristics'!$A$2:$BG$19217,24,FALSE)</f>
        <v>2012</v>
      </c>
      <c r="K353">
        <f>VLOOKUP($A353,'[1]Exposure Characteristics'!$A$2:$BG$19217,29,FALSE)</f>
        <v>785</v>
      </c>
      <c r="L353">
        <f>VLOOKUP($A353,'[1]Exposure Characteristics'!$A$2:$BG$19217,34,FALSE)</f>
        <v>37867</v>
      </c>
      <c r="M353">
        <f>VLOOKUP($A353,'[1]Exposure Characteristics'!$A$2:$BG$19217,25,FALSE)</f>
        <v>80545</v>
      </c>
      <c r="N353">
        <v>0</v>
      </c>
    </row>
    <row r="354" spans="1:14" x14ac:dyDescent="0.35">
      <c r="A354">
        <v>109549234</v>
      </c>
      <c r="B354" t="str">
        <f>VLOOKUP($A354,'[1]Exposure Characteristics'!$A$2:$BG$19217,5,FALSE)</f>
        <v>TN</v>
      </c>
      <c r="C354" t="str">
        <f>VLOOKUP($A354,'[1]Exposure Characteristics'!$A$2:$BG$19217,8,FALSE)</f>
        <v>Dyersburg</v>
      </c>
      <c r="D354" t="str">
        <f>VLOOKUP($A354,'[1]Exposure Characteristics'!$A$2:$BG$19217,6,FALSE)</f>
        <v>1730 Roellen NEwbern Rd</v>
      </c>
      <c r="E354" t="str">
        <f>VLOOKUP($A354,'[1]Exposure Characteristics'!$A$2:$BG$19217,13,FALSE)</f>
        <v>Owner</v>
      </c>
      <c r="F354" t="str">
        <f>VLOOKUP($A354,'[1]Exposure Characteristics'!$A$2:$BG$19217,15,FALSE)</f>
        <v>Comprehensive</v>
      </c>
      <c r="G354" t="str">
        <f>VLOOKUP($A354,'[1]Exposure Characteristics'!$A$2:$BG$19217,20,FALSE)</f>
        <v>Double wide</v>
      </c>
      <c r="H354" t="str">
        <f>VLOOKUP($A354,'[1]Exposure Characteristics'!$A$2:$BG$19217,21,FALSE)</f>
        <v>Gable</v>
      </c>
      <c r="I354" t="str">
        <f>VLOOKUP($A354,'[1]Exposure Characteristics'!$A$2:$BG$19217,23,FALSE)</f>
        <v>Unknown</v>
      </c>
      <c r="J354">
        <f>VLOOKUP($A354,'[1]Exposure Characteristics'!$A$2:$BG$19217,24,FALSE)</f>
        <v>2004</v>
      </c>
      <c r="K354">
        <f>VLOOKUP($A354,'[1]Exposure Characteristics'!$A$2:$BG$19217,29,FALSE)</f>
        <v>1920</v>
      </c>
      <c r="L354">
        <f>VLOOKUP($A354,'[1]Exposure Characteristics'!$A$2:$BG$19217,34,FALSE)</f>
        <v>67071</v>
      </c>
      <c r="M354">
        <f>VLOOKUP($A354,'[1]Exposure Characteristics'!$A$2:$BG$19217,25,FALSE)</f>
        <v>200201</v>
      </c>
      <c r="N354">
        <v>0</v>
      </c>
    </row>
    <row r="355" spans="1:14" x14ac:dyDescent="0.35">
      <c r="A355">
        <v>109604594</v>
      </c>
      <c r="B355" t="str">
        <f>VLOOKUP($A355,'[1]Exposure Characteristics'!$A$2:$BG$19217,5,FALSE)</f>
        <v>AZ</v>
      </c>
      <c r="C355" t="str">
        <f>VLOOKUP($A355,'[1]Exposure Characteristics'!$A$2:$BG$19217,8,FALSE)</f>
        <v>Payson</v>
      </c>
      <c r="D355" t="str">
        <f>VLOOKUP($A355,'[1]Exposure Characteristics'!$A$2:$BG$19217,6,FALSE)</f>
        <v>190 N Cornerstone Way</v>
      </c>
      <c r="E355" t="str">
        <f>VLOOKUP($A355,'[1]Exposure Characteristics'!$A$2:$BG$19217,13,FALSE)</f>
        <v>Owner</v>
      </c>
      <c r="F355" t="str">
        <f>VLOOKUP($A355,'[1]Exposure Characteristics'!$A$2:$BG$19217,15,FALSE)</f>
        <v>Comprehensive</v>
      </c>
      <c r="G355" t="str">
        <f>VLOOKUP($A355,'[1]Exposure Characteristics'!$A$2:$BG$19217,20,FALSE)</f>
        <v>Single wide</v>
      </c>
      <c r="H355" t="str">
        <f>VLOOKUP($A355,'[1]Exposure Characteristics'!$A$2:$BG$19217,21,FALSE)</f>
        <v>Gable</v>
      </c>
      <c r="I355" t="str">
        <f>VLOOKUP($A355,'[1]Exposure Characteristics'!$A$2:$BG$19217,23,FALSE)</f>
        <v>Good</v>
      </c>
      <c r="J355">
        <f>VLOOKUP($A355,'[1]Exposure Characteristics'!$A$2:$BG$19217,24,FALSE)</f>
        <v>2005</v>
      </c>
      <c r="K355">
        <f>VLOOKUP($A355,'[1]Exposure Characteristics'!$A$2:$BG$19217,29,FALSE)</f>
        <v>896</v>
      </c>
      <c r="L355">
        <f>VLOOKUP($A355,'[1]Exposure Characteristics'!$A$2:$BG$19217,34,FALSE)</f>
        <v>31747</v>
      </c>
      <c r="M355">
        <f>VLOOKUP($A355,'[1]Exposure Characteristics'!$A$2:$BG$19217,25,FALSE)</f>
        <v>91945</v>
      </c>
      <c r="N355">
        <v>0</v>
      </c>
    </row>
    <row r="356" spans="1:14" x14ac:dyDescent="0.35">
      <c r="A356">
        <v>109619842</v>
      </c>
      <c r="B356" t="str">
        <f>VLOOKUP($A356,'[1]Exposure Characteristics'!$A$2:$BG$19217,5,FALSE)</f>
        <v>AZ</v>
      </c>
      <c r="C356" t="str">
        <f>VLOOKUP($A356,'[1]Exposure Characteristics'!$A$2:$BG$19217,8,FALSE)</f>
        <v>Yucca</v>
      </c>
      <c r="D356" t="str">
        <f>VLOOKUP($A356,'[1]Exposure Characteristics'!$A$2:$BG$19217,6,FALSE)</f>
        <v>15158 S Arlington Rd</v>
      </c>
      <c r="E356" t="str">
        <f>VLOOKUP($A356,'[1]Exposure Characteristics'!$A$2:$BG$19217,13,FALSE)</f>
        <v>Owner</v>
      </c>
      <c r="F356" t="str">
        <f>VLOOKUP($A356,'[1]Exposure Characteristics'!$A$2:$BG$19217,15,FALSE)</f>
        <v>Comprehensive</v>
      </c>
      <c r="G356" t="str">
        <f>VLOOKUP($A356,'[1]Exposure Characteristics'!$A$2:$BG$19217,20,FALSE)</f>
        <v>Double wide</v>
      </c>
      <c r="H356" t="str">
        <f>VLOOKUP($A356,'[1]Exposure Characteristics'!$A$2:$BG$19217,21,FALSE)</f>
        <v>Gable</v>
      </c>
      <c r="I356" t="str">
        <f>VLOOKUP($A356,'[1]Exposure Characteristics'!$A$2:$BG$19217,23,FALSE)</f>
        <v>Unknown</v>
      </c>
      <c r="J356">
        <f>VLOOKUP($A356,'[1]Exposure Characteristics'!$A$2:$BG$19217,24,FALSE)</f>
        <v>2003</v>
      </c>
      <c r="K356">
        <f>VLOOKUP($A356,'[1]Exposure Characteristics'!$A$2:$BG$19217,29,FALSE)</f>
        <v>2301</v>
      </c>
      <c r="L356">
        <f>VLOOKUP($A356,'[1]Exposure Characteristics'!$A$2:$BG$19217,34,FALSE)</f>
        <v>66532</v>
      </c>
      <c r="M356">
        <f>VLOOKUP($A356,'[1]Exposure Characteristics'!$A$2:$BG$19217,25,FALSE)</f>
        <v>228654</v>
      </c>
      <c r="N356">
        <v>0</v>
      </c>
    </row>
    <row r="357" spans="1:14" x14ac:dyDescent="0.35">
      <c r="A357">
        <v>109620442</v>
      </c>
      <c r="B357" t="str">
        <f>VLOOKUP($A357,'[1]Exposure Characteristics'!$A$2:$BG$19217,5,FALSE)</f>
        <v>AZ</v>
      </c>
      <c r="C357" t="str">
        <f>VLOOKUP($A357,'[1]Exposure Characteristics'!$A$2:$BG$19217,8,FALSE)</f>
        <v>Yucca</v>
      </c>
      <c r="D357" t="str">
        <f>VLOOKUP($A357,'[1]Exposure Characteristics'!$A$2:$BG$19217,6,FALSE)</f>
        <v>15158 S Arlington Rd</v>
      </c>
      <c r="E357" t="str">
        <f>VLOOKUP($A357,'[1]Exposure Characteristics'!$A$2:$BG$19217,13,FALSE)</f>
        <v>Owner</v>
      </c>
      <c r="F357" t="str">
        <f>VLOOKUP($A357,'[1]Exposure Characteristics'!$A$2:$BG$19217,15,FALSE)</f>
        <v>Comprehensive</v>
      </c>
      <c r="G357" t="str">
        <f>VLOOKUP($A357,'[1]Exposure Characteristics'!$A$2:$BG$19217,20,FALSE)</f>
        <v>Double wide</v>
      </c>
      <c r="H357" t="str">
        <f>VLOOKUP($A357,'[1]Exposure Characteristics'!$A$2:$BG$19217,21,FALSE)</f>
        <v>Gable</v>
      </c>
      <c r="I357" t="str">
        <f>VLOOKUP($A357,'[1]Exposure Characteristics'!$A$2:$BG$19217,23,FALSE)</f>
        <v>Unknown</v>
      </c>
      <c r="J357">
        <f>VLOOKUP($A357,'[1]Exposure Characteristics'!$A$2:$BG$19217,24,FALSE)</f>
        <v>2003</v>
      </c>
      <c r="K357">
        <f>VLOOKUP($A357,'[1]Exposure Characteristics'!$A$2:$BG$19217,29,FALSE)</f>
        <v>2200</v>
      </c>
      <c r="L357">
        <f>VLOOKUP($A357,'[1]Exposure Characteristics'!$A$2:$BG$19217,34,FALSE)</f>
        <v>52301</v>
      </c>
      <c r="M357">
        <f>VLOOKUP($A357,'[1]Exposure Characteristics'!$A$2:$BG$19217,25,FALSE)</f>
        <v>177550</v>
      </c>
      <c r="N357">
        <v>0</v>
      </c>
    </row>
    <row r="358" spans="1:14" x14ac:dyDescent="0.35">
      <c r="A358">
        <v>109625486</v>
      </c>
      <c r="B358" t="str">
        <f>VLOOKUP($A358,'[1]Exposure Characteristics'!$A$2:$BG$19217,5,FALSE)</f>
        <v>AZ</v>
      </c>
      <c r="C358" t="str">
        <f>VLOOKUP($A358,'[1]Exposure Characteristics'!$A$2:$BG$19217,8,FALSE)</f>
        <v>Pine</v>
      </c>
      <c r="D358" t="str">
        <f>VLOOKUP($A358,'[1]Exposure Characteristics'!$A$2:$BG$19217,6,FALSE)</f>
        <v>3357 N Oak Springs Dr</v>
      </c>
      <c r="E358" t="str">
        <f>VLOOKUP($A358,'[1]Exposure Characteristics'!$A$2:$BG$19217,13,FALSE)</f>
        <v>Seasonal</v>
      </c>
      <c r="F358" t="str">
        <f>VLOOKUP($A358,'[1]Exposure Characteristics'!$A$2:$BG$19217,15,FALSE)</f>
        <v>Comprehensive</v>
      </c>
      <c r="G358" t="str">
        <f>VLOOKUP($A358,'[1]Exposure Characteristics'!$A$2:$BG$19217,20,FALSE)</f>
        <v>Double wide</v>
      </c>
      <c r="H358" t="str">
        <f>VLOOKUP($A358,'[1]Exposure Characteristics'!$A$2:$BG$19217,21,FALSE)</f>
        <v>Gable</v>
      </c>
      <c r="I358" t="str">
        <f>VLOOKUP($A358,'[1]Exposure Characteristics'!$A$2:$BG$19217,23,FALSE)</f>
        <v>Unknown</v>
      </c>
      <c r="J358">
        <f>VLOOKUP($A358,'[1]Exposure Characteristics'!$A$2:$BG$19217,24,FALSE)</f>
        <v>1998</v>
      </c>
      <c r="K358">
        <f>VLOOKUP($A358,'[1]Exposure Characteristics'!$A$2:$BG$19217,29,FALSE)</f>
        <v>2304</v>
      </c>
      <c r="L358">
        <f>VLOOKUP($A358,'[1]Exposure Characteristics'!$A$2:$BG$19217,34,FALSE)</f>
        <v>51168</v>
      </c>
      <c r="M358">
        <f>VLOOKUP($A358,'[1]Exposure Characteristics'!$A$2:$BG$19217,25,FALSE)</f>
        <v>263922</v>
      </c>
      <c r="N358">
        <v>1</v>
      </c>
    </row>
    <row r="359" spans="1:14" x14ac:dyDescent="0.35">
      <c r="A359">
        <v>109666718</v>
      </c>
      <c r="B359" t="str">
        <f>VLOOKUP($A359,'[1]Exposure Characteristics'!$A$2:$BG$19217,5,FALSE)</f>
        <v>AZ</v>
      </c>
      <c r="C359" t="str">
        <f>VLOOKUP($A359,'[1]Exposure Characteristics'!$A$2:$BG$19217,8,FALSE)</f>
        <v>Mesa</v>
      </c>
      <c r="D359" t="str">
        <f>VLOOKUP($A359,'[1]Exposure Characteristics'!$A$2:$BG$19217,6,FALSE)</f>
        <v>940 S Esperanza Ave</v>
      </c>
      <c r="E359" t="str">
        <f>VLOOKUP($A359,'[1]Exposure Characteristics'!$A$2:$BG$19217,13,FALSE)</f>
        <v>Seasonal</v>
      </c>
      <c r="F359" t="str">
        <f>VLOOKUP($A359,'[1]Exposure Characteristics'!$A$2:$BG$19217,15,FALSE)</f>
        <v>Comprehensive</v>
      </c>
      <c r="G359" t="str">
        <f>VLOOKUP($A359,'[1]Exposure Characteristics'!$A$2:$BG$19217,20,FALSE)</f>
        <v>Single wide</v>
      </c>
      <c r="H359" t="str">
        <f>VLOOKUP($A359,'[1]Exposure Characteristics'!$A$2:$BG$19217,21,FALSE)</f>
        <v>Gable</v>
      </c>
      <c r="I359" t="str">
        <f>VLOOKUP($A359,'[1]Exposure Characteristics'!$A$2:$BG$19217,23,FALSE)</f>
        <v>Good</v>
      </c>
      <c r="J359">
        <f>VLOOKUP($A359,'[1]Exposure Characteristics'!$A$2:$BG$19217,24,FALSE)</f>
        <v>1979</v>
      </c>
      <c r="K359">
        <f>VLOOKUP($A359,'[1]Exposure Characteristics'!$A$2:$BG$19217,29,FALSE)</f>
        <v>720</v>
      </c>
      <c r="L359">
        <f>VLOOKUP($A359,'[1]Exposure Characteristics'!$A$2:$BG$19217,34,FALSE)</f>
        <v>13136</v>
      </c>
      <c r="M359">
        <f>VLOOKUP($A359,'[1]Exposure Characteristics'!$A$2:$BG$19217,25,FALSE)</f>
        <v>74009</v>
      </c>
      <c r="N359">
        <v>0</v>
      </c>
    </row>
    <row r="360" spans="1:14" x14ac:dyDescent="0.35">
      <c r="A360">
        <v>109667260</v>
      </c>
      <c r="B360" t="str">
        <f>VLOOKUP($A360,'[1]Exposure Characteristics'!$A$2:$BG$19217,5,FALSE)</f>
        <v>AZ</v>
      </c>
      <c r="C360" t="str">
        <f>VLOOKUP($A360,'[1]Exposure Characteristics'!$A$2:$BG$19217,8,FALSE)</f>
        <v>Casa Grande</v>
      </c>
      <c r="D360" t="str">
        <f>VLOOKUP($A360,'[1]Exposure Characteristics'!$A$2:$BG$19217,6,FALSE)</f>
        <v>18651 W Jacqueline Ave</v>
      </c>
      <c r="E360" t="str">
        <f>VLOOKUP($A360,'[1]Exposure Characteristics'!$A$2:$BG$19217,13,FALSE)</f>
        <v>Owner</v>
      </c>
      <c r="F360" t="str">
        <f>VLOOKUP($A360,'[1]Exposure Characteristics'!$A$2:$BG$19217,15,FALSE)</f>
        <v>Comprehensive</v>
      </c>
      <c r="G360" t="str">
        <f>VLOOKUP($A360,'[1]Exposure Characteristics'!$A$2:$BG$19217,20,FALSE)</f>
        <v>Double wide</v>
      </c>
      <c r="H360" t="str">
        <f>VLOOKUP($A360,'[1]Exposure Characteristics'!$A$2:$BG$19217,21,FALSE)</f>
        <v>Gable</v>
      </c>
      <c r="I360" t="str">
        <f>VLOOKUP($A360,'[1]Exposure Characteristics'!$A$2:$BG$19217,23,FALSE)</f>
        <v>Excellent</v>
      </c>
      <c r="J360">
        <f>VLOOKUP($A360,'[1]Exposure Characteristics'!$A$2:$BG$19217,24,FALSE)</f>
        <v>1986</v>
      </c>
      <c r="K360">
        <f>VLOOKUP($A360,'[1]Exposure Characteristics'!$A$2:$BG$19217,29,FALSE)</f>
        <v>1681</v>
      </c>
      <c r="L360">
        <f>VLOOKUP($A360,'[1]Exposure Characteristics'!$A$2:$BG$19217,34,FALSE)</f>
        <v>30645</v>
      </c>
      <c r="M360">
        <f>VLOOKUP($A360,'[1]Exposure Characteristics'!$A$2:$BG$19217,25,FALSE)</f>
        <v>173626</v>
      </c>
      <c r="N360">
        <v>0</v>
      </c>
    </row>
    <row r="361" spans="1:14" x14ac:dyDescent="0.35">
      <c r="A361">
        <v>109667908</v>
      </c>
      <c r="B361" t="str">
        <f>VLOOKUP($A361,'[1]Exposure Characteristics'!$A$2:$BG$19217,5,FALSE)</f>
        <v>AZ</v>
      </c>
      <c r="C361" t="str">
        <f>VLOOKUP($A361,'[1]Exposure Characteristics'!$A$2:$BG$19217,8,FALSE)</f>
        <v>Mesa</v>
      </c>
      <c r="D361" t="str">
        <f>VLOOKUP($A361,'[1]Exposure Characteristics'!$A$2:$BG$19217,6,FALSE)</f>
        <v>940 S Esperanza Ave</v>
      </c>
      <c r="E361" t="str">
        <f>VLOOKUP($A361,'[1]Exposure Characteristics'!$A$2:$BG$19217,13,FALSE)</f>
        <v>Seasonal</v>
      </c>
      <c r="F361" t="str">
        <f>VLOOKUP($A361,'[1]Exposure Characteristics'!$A$2:$BG$19217,15,FALSE)</f>
        <v>Comprehensive</v>
      </c>
      <c r="G361" t="str">
        <f>VLOOKUP($A361,'[1]Exposure Characteristics'!$A$2:$BG$19217,20,FALSE)</f>
        <v>Single wide</v>
      </c>
      <c r="H361" t="str">
        <f>VLOOKUP($A361,'[1]Exposure Characteristics'!$A$2:$BG$19217,21,FALSE)</f>
        <v>Gable</v>
      </c>
      <c r="I361" t="str">
        <f>VLOOKUP($A361,'[1]Exposure Characteristics'!$A$2:$BG$19217,23,FALSE)</f>
        <v>Good</v>
      </c>
      <c r="J361">
        <f>VLOOKUP($A361,'[1]Exposure Characteristics'!$A$2:$BG$19217,24,FALSE)</f>
        <v>1980</v>
      </c>
      <c r="K361">
        <f>VLOOKUP($A361,'[1]Exposure Characteristics'!$A$2:$BG$19217,29,FALSE)</f>
        <v>720</v>
      </c>
      <c r="L361">
        <f>VLOOKUP($A361,'[1]Exposure Characteristics'!$A$2:$BG$19217,34,FALSE)</f>
        <v>13136</v>
      </c>
      <c r="M361">
        <f>VLOOKUP($A361,'[1]Exposure Characteristics'!$A$2:$BG$19217,25,FALSE)</f>
        <v>74009</v>
      </c>
      <c r="N361">
        <v>1</v>
      </c>
    </row>
    <row r="362" spans="1:14" x14ac:dyDescent="0.35">
      <c r="A362">
        <v>109668138</v>
      </c>
      <c r="B362" t="str">
        <f>VLOOKUP($A362,'[1]Exposure Characteristics'!$A$2:$BG$19217,5,FALSE)</f>
        <v>AZ</v>
      </c>
      <c r="C362" t="str">
        <f>VLOOKUP($A362,'[1]Exposure Characteristics'!$A$2:$BG$19217,8,FALSE)</f>
        <v>Apache Junction</v>
      </c>
      <c r="D362" t="str">
        <f>VLOOKUP($A362,'[1]Exposure Characteristics'!$A$2:$BG$19217,6,FALSE)</f>
        <v>10220 E Apache Trl</v>
      </c>
      <c r="E362" t="str">
        <f>VLOOKUP($A362,'[1]Exposure Characteristics'!$A$2:$BG$19217,13,FALSE)</f>
        <v>Seasonal</v>
      </c>
      <c r="F362" t="str">
        <f>VLOOKUP($A362,'[1]Exposure Characteristics'!$A$2:$BG$19217,15,FALSE)</f>
        <v>Comprehensive</v>
      </c>
      <c r="G362" t="str">
        <f>VLOOKUP($A362,'[1]Exposure Characteristics'!$A$2:$BG$19217,20,FALSE)</f>
        <v>Single wide</v>
      </c>
      <c r="H362" t="str">
        <f>VLOOKUP($A362,'[1]Exposure Characteristics'!$A$2:$BG$19217,21,FALSE)</f>
        <v>Gable</v>
      </c>
      <c r="I362" t="str">
        <f>VLOOKUP($A362,'[1]Exposure Characteristics'!$A$2:$BG$19217,23,FALSE)</f>
        <v>Severe</v>
      </c>
      <c r="J362">
        <f>VLOOKUP($A362,'[1]Exposure Characteristics'!$A$2:$BG$19217,24,FALSE)</f>
        <v>1976</v>
      </c>
      <c r="K362">
        <f>VLOOKUP($A362,'[1]Exposure Characteristics'!$A$2:$BG$19217,29,FALSE)</f>
        <v>840</v>
      </c>
      <c r="L362">
        <f>VLOOKUP($A362,'[1]Exposure Characteristics'!$A$2:$BG$19217,34,FALSE)</f>
        <v>15301</v>
      </c>
      <c r="M362">
        <f>VLOOKUP($A362,'[1]Exposure Characteristics'!$A$2:$BG$19217,25,FALSE)</f>
        <v>86421</v>
      </c>
      <c r="N362">
        <v>0</v>
      </c>
    </row>
    <row r="363" spans="1:14" x14ac:dyDescent="0.35">
      <c r="A363">
        <v>109686708</v>
      </c>
      <c r="B363" t="str">
        <f>VLOOKUP($A363,'[1]Exposure Characteristics'!$A$2:$BG$19217,5,FALSE)</f>
        <v>AZ</v>
      </c>
      <c r="C363" t="str">
        <f>VLOOKUP($A363,'[1]Exposure Characteristics'!$A$2:$BG$19217,8,FALSE)</f>
        <v>Vail</v>
      </c>
      <c r="D363" t="str">
        <f>VLOOKUP($A363,'[1]Exposure Characteristics'!$A$2:$BG$19217,6,FALSE)</f>
        <v>11201 S Vail Creek Pl</v>
      </c>
      <c r="E363" t="str">
        <f>VLOOKUP($A363,'[1]Exposure Characteristics'!$A$2:$BG$19217,13,FALSE)</f>
        <v>Owner</v>
      </c>
      <c r="F363" t="str">
        <f>VLOOKUP($A363,'[1]Exposure Characteristics'!$A$2:$BG$19217,15,FALSE)</f>
        <v>Comprehensive</v>
      </c>
      <c r="G363" t="str">
        <f>VLOOKUP($A363,'[1]Exposure Characteristics'!$A$2:$BG$19217,20,FALSE)</f>
        <v>Triple wide</v>
      </c>
      <c r="H363" t="str">
        <f>VLOOKUP($A363,'[1]Exposure Characteristics'!$A$2:$BG$19217,21,FALSE)</f>
        <v>Gable</v>
      </c>
      <c r="I363" t="str">
        <f>VLOOKUP($A363,'[1]Exposure Characteristics'!$A$2:$BG$19217,23,FALSE)</f>
        <v>Severe</v>
      </c>
      <c r="J363">
        <f>VLOOKUP($A363,'[1]Exposure Characteristics'!$A$2:$BG$19217,24,FALSE)</f>
        <v>2000</v>
      </c>
      <c r="K363">
        <f>VLOOKUP($A363,'[1]Exposure Characteristics'!$A$2:$BG$19217,29,FALSE)</f>
        <v>1806</v>
      </c>
      <c r="L363">
        <f>VLOOKUP($A363,'[1]Exposure Characteristics'!$A$2:$BG$19217,34,FALSE)</f>
        <v>40381</v>
      </c>
      <c r="M363">
        <f>VLOOKUP($A363,'[1]Exposure Characteristics'!$A$2:$BG$19217,25,FALSE)</f>
        <v>152605</v>
      </c>
      <c r="N363">
        <v>0</v>
      </c>
    </row>
    <row r="364" spans="1:14" x14ac:dyDescent="0.35">
      <c r="A364">
        <v>109710922</v>
      </c>
      <c r="B364" t="str">
        <f>VLOOKUP($A364,'[1]Exposure Characteristics'!$A$2:$BG$19217,5,FALSE)</f>
        <v>AZ</v>
      </c>
      <c r="C364" t="str">
        <f>VLOOKUP($A364,'[1]Exposure Characteristics'!$A$2:$BG$19217,8,FALSE)</f>
        <v>Tucson</v>
      </c>
      <c r="D364" t="str">
        <f>VLOOKUP($A364,'[1]Exposure Characteristics'!$A$2:$BG$19217,6,FALSE)</f>
        <v>4233 N Flowing Wells Rd</v>
      </c>
      <c r="E364" t="str">
        <f>VLOOKUP($A364,'[1]Exposure Characteristics'!$A$2:$BG$19217,13,FALSE)</f>
        <v>Owner</v>
      </c>
      <c r="F364" t="str">
        <f>VLOOKUP($A364,'[1]Exposure Characteristics'!$A$2:$BG$19217,15,FALSE)</f>
        <v>Comprehensive</v>
      </c>
      <c r="G364" t="str">
        <f>VLOOKUP($A364,'[1]Exposure Characteristics'!$A$2:$BG$19217,20,FALSE)</f>
        <v>Single wide</v>
      </c>
      <c r="H364" t="str">
        <f>VLOOKUP($A364,'[1]Exposure Characteristics'!$A$2:$BG$19217,21,FALSE)</f>
        <v>Flat</v>
      </c>
      <c r="I364" t="str">
        <f>VLOOKUP($A364,'[1]Exposure Characteristics'!$A$2:$BG$19217,23,FALSE)</f>
        <v>Unknown</v>
      </c>
      <c r="J364">
        <f>VLOOKUP($A364,'[1]Exposure Characteristics'!$A$2:$BG$19217,24,FALSE)</f>
        <v>1969</v>
      </c>
      <c r="K364">
        <f>VLOOKUP($A364,'[1]Exposure Characteristics'!$A$2:$BG$19217,29,FALSE)</f>
        <v>660</v>
      </c>
      <c r="L364">
        <f>VLOOKUP($A364,'[1]Exposure Characteristics'!$A$2:$BG$19217,34,FALSE)</f>
        <v>11134</v>
      </c>
      <c r="M364">
        <f>VLOOKUP($A364,'[1]Exposure Characteristics'!$A$2:$BG$19217,25,FALSE)</f>
        <v>57554</v>
      </c>
      <c r="N364">
        <v>0</v>
      </c>
    </row>
    <row r="365" spans="1:14" x14ac:dyDescent="0.35">
      <c r="A365">
        <v>109714854</v>
      </c>
      <c r="B365" t="str">
        <f>VLOOKUP($A365,'[1]Exposure Characteristics'!$A$2:$BG$19217,5,FALSE)</f>
        <v>AZ</v>
      </c>
      <c r="C365" t="str">
        <f>VLOOKUP($A365,'[1]Exposure Characteristics'!$A$2:$BG$19217,8,FALSE)</f>
        <v>Tucson</v>
      </c>
      <c r="D365" t="str">
        <f>VLOOKUP($A365,'[1]Exposure Characteristics'!$A$2:$BG$19217,6,FALSE)</f>
        <v>6604 N Boswell Ln</v>
      </c>
      <c r="E365" t="str">
        <f>VLOOKUP($A365,'[1]Exposure Characteristics'!$A$2:$BG$19217,13,FALSE)</f>
        <v>Owner</v>
      </c>
      <c r="F365" t="str">
        <f>VLOOKUP($A365,'[1]Exposure Characteristics'!$A$2:$BG$19217,15,FALSE)</f>
        <v>Comprehensive</v>
      </c>
      <c r="G365" t="str">
        <f>VLOOKUP($A365,'[1]Exposure Characteristics'!$A$2:$BG$19217,20,FALSE)</f>
        <v>Double wide</v>
      </c>
      <c r="H365" t="str">
        <f>VLOOKUP($A365,'[1]Exposure Characteristics'!$A$2:$BG$19217,21,FALSE)</f>
        <v>Gable</v>
      </c>
      <c r="I365" t="str">
        <f>VLOOKUP($A365,'[1]Exposure Characteristics'!$A$2:$BG$19217,23,FALSE)</f>
        <v>Good</v>
      </c>
      <c r="J365">
        <f>VLOOKUP($A365,'[1]Exposure Characteristics'!$A$2:$BG$19217,24,FALSE)</f>
        <v>1998</v>
      </c>
      <c r="K365">
        <f>VLOOKUP($A365,'[1]Exposure Characteristics'!$A$2:$BG$19217,29,FALSE)</f>
        <v>1560</v>
      </c>
      <c r="L365">
        <f>VLOOKUP($A365,'[1]Exposure Characteristics'!$A$2:$BG$19217,34,FALSE)</f>
        <v>37830</v>
      </c>
      <c r="M365">
        <f>VLOOKUP($A365,'[1]Exposure Characteristics'!$A$2:$BG$19217,25,FALSE)</f>
        <v>164564</v>
      </c>
      <c r="N365">
        <v>0</v>
      </c>
    </row>
    <row r="366" spans="1:14" x14ac:dyDescent="0.35">
      <c r="A366">
        <v>109715974</v>
      </c>
      <c r="B366" t="str">
        <f>VLOOKUP($A366,'[1]Exposure Characteristics'!$A$2:$BG$19217,5,FALSE)</f>
        <v>AZ</v>
      </c>
      <c r="C366" t="str">
        <f>VLOOKUP($A366,'[1]Exposure Characteristics'!$A$2:$BG$19217,8,FALSE)</f>
        <v>Tucson</v>
      </c>
      <c r="D366" t="str">
        <f>VLOOKUP($A366,'[1]Exposure Characteristics'!$A$2:$BG$19217,6,FALSE)</f>
        <v>6604 N Boswell Ln</v>
      </c>
      <c r="E366" t="str">
        <f>VLOOKUP($A366,'[1]Exposure Characteristics'!$A$2:$BG$19217,13,FALSE)</f>
        <v>Owner</v>
      </c>
      <c r="F366" t="str">
        <f>VLOOKUP($A366,'[1]Exposure Characteristics'!$A$2:$BG$19217,15,FALSE)</f>
        <v>Comprehensive</v>
      </c>
      <c r="G366" t="str">
        <f>VLOOKUP($A366,'[1]Exposure Characteristics'!$A$2:$BG$19217,20,FALSE)</f>
        <v>Double wide</v>
      </c>
      <c r="H366" t="str">
        <f>VLOOKUP($A366,'[1]Exposure Characteristics'!$A$2:$BG$19217,21,FALSE)</f>
        <v>Gable</v>
      </c>
      <c r="I366" t="str">
        <f>VLOOKUP($A366,'[1]Exposure Characteristics'!$A$2:$BG$19217,23,FALSE)</f>
        <v>Good</v>
      </c>
      <c r="J366">
        <f>VLOOKUP($A366,'[1]Exposure Characteristics'!$A$2:$BG$19217,24,FALSE)</f>
        <v>1998</v>
      </c>
      <c r="K366">
        <f>VLOOKUP($A366,'[1]Exposure Characteristics'!$A$2:$BG$19217,29,FALSE)</f>
        <v>1560</v>
      </c>
      <c r="L366">
        <f>VLOOKUP($A366,'[1]Exposure Characteristics'!$A$2:$BG$19217,34,FALSE)</f>
        <v>37830</v>
      </c>
      <c r="M366">
        <f>VLOOKUP($A366,'[1]Exposure Characteristics'!$A$2:$BG$19217,25,FALSE)</f>
        <v>164564</v>
      </c>
      <c r="N366">
        <v>1</v>
      </c>
    </row>
    <row r="367" spans="1:14" x14ac:dyDescent="0.35">
      <c r="A367">
        <v>109716558</v>
      </c>
      <c r="B367" t="str">
        <f>VLOOKUP($A367,'[1]Exposure Characteristics'!$A$2:$BG$19217,5,FALSE)</f>
        <v>TX</v>
      </c>
      <c r="C367" t="str">
        <f>VLOOKUP($A367,'[1]Exposure Characteristics'!$A$2:$BG$19217,8,FALSE)</f>
        <v>Navasota</v>
      </c>
      <c r="D367" t="str">
        <f>VLOOKUP($A367,'[1]Exposure Characteristics'!$A$2:$BG$19217,6,FALSE)</f>
        <v>6602 Pavlock Rd</v>
      </c>
      <c r="E367" t="str">
        <f>VLOOKUP($A367,'[1]Exposure Characteristics'!$A$2:$BG$19217,13,FALSE)</f>
        <v>Owner</v>
      </c>
      <c r="F367" t="str">
        <f>VLOOKUP($A367,'[1]Exposure Characteristics'!$A$2:$BG$19217,15,FALSE)</f>
        <v>Comprehensive</v>
      </c>
      <c r="G367" t="str">
        <f>VLOOKUP($A367,'[1]Exposure Characteristics'!$A$2:$BG$19217,20,FALSE)</f>
        <v>Double wide</v>
      </c>
      <c r="H367" t="str">
        <f>VLOOKUP($A367,'[1]Exposure Characteristics'!$A$2:$BG$19217,21,FALSE)</f>
        <v>Gable</v>
      </c>
      <c r="I367" t="str">
        <f>VLOOKUP($A367,'[1]Exposure Characteristics'!$A$2:$BG$19217,23,FALSE)</f>
        <v>Poor</v>
      </c>
      <c r="J367">
        <f>VLOOKUP($A367,'[1]Exposure Characteristics'!$A$2:$BG$19217,24,FALSE)</f>
        <v>2008</v>
      </c>
      <c r="K367">
        <f>VLOOKUP($A367,'[1]Exposure Characteristics'!$A$2:$BG$19217,29,FALSE)</f>
        <v>2550</v>
      </c>
      <c r="L367">
        <f>VLOOKUP($A367,'[1]Exposure Characteristics'!$A$2:$BG$19217,34,FALSE)</f>
        <v>91036</v>
      </c>
      <c r="M367">
        <f>VLOOKUP($A367,'[1]Exposure Characteristics'!$A$2:$BG$19217,25,FALSE)</f>
        <v>249634</v>
      </c>
      <c r="N367">
        <v>0</v>
      </c>
    </row>
    <row r="368" spans="1:14" x14ac:dyDescent="0.35">
      <c r="A368">
        <v>109723080</v>
      </c>
      <c r="B368" t="str">
        <f>VLOOKUP($A368,'[1]Exposure Characteristics'!$A$2:$BG$19217,5,FALSE)</f>
        <v>AZ</v>
      </c>
      <c r="C368" t="str">
        <f>VLOOKUP($A368,'[1]Exposure Characteristics'!$A$2:$BG$19217,8,FALSE)</f>
        <v>Tucson</v>
      </c>
      <c r="D368" t="str">
        <f>VLOOKUP($A368,'[1]Exposure Characteristics'!$A$2:$BG$19217,6,FALSE)</f>
        <v>6604 N Boswell Ln</v>
      </c>
      <c r="E368" t="str">
        <f>VLOOKUP($A368,'[1]Exposure Characteristics'!$A$2:$BG$19217,13,FALSE)</f>
        <v>Owner</v>
      </c>
      <c r="F368" t="str">
        <f>VLOOKUP($A368,'[1]Exposure Characteristics'!$A$2:$BG$19217,15,FALSE)</f>
        <v>Comprehensive</v>
      </c>
      <c r="G368" t="str">
        <f>VLOOKUP($A368,'[1]Exposure Characteristics'!$A$2:$BG$19217,20,FALSE)</f>
        <v>Double wide</v>
      </c>
      <c r="H368" t="str">
        <f>VLOOKUP($A368,'[1]Exposure Characteristics'!$A$2:$BG$19217,21,FALSE)</f>
        <v>Gable</v>
      </c>
      <c r="I368" t="str">
        <f>VLOOKUP($A368,'[1]Exposure Characteristics'!$A$2:$BG$19217,23,FALSE)</f>
        <v>Good</v>
      </c>
      <c r="J368">
        <f>VLOOKUP($A368,'[1]Exposure Characteristics'!$A$2:$BG$19217,24,FALSE)</f>
        <v>1998</v>
      </c>
      <c r="K368">
        <f>VLOOKUP($A368,'[1]Exposure Characteristics'!$A$2:$BG$19217,29,FALSE)</f>
        <v>1560</v>
      </c>
      <c r="L368">
        <f>VLOOKUP($A368,'[1]Exposure Characteristics'!$A$2:$BG$19217,34,FALSE)</f>
        <v>37830</v>
      </c>
      <c r="M368">
        <f>VLOOKUP($A368,'[1]Exposure Characteristics'!$A$2:$BG$19217,25,FALSE)</f>
        <v>164564</v>
      </c>
      <c r="N368">
        <v>0</v>
      </c>
    </row>
    <row r="369" spans="1:14" x14ac:dyDescent="0.35">
      <c r="A369">
        <v>109727868</v>
      </c>
      <c r="B369" t="str">
        <f>VLOOKUP($A369,'[1]Exposure Characteristics'!$A$2:$BG$19217,5,FALSE)</f>
        <v>AZ</v>
      </c>
      <c r="C369" t="str">
        <f>VLOOKUP($A369,'[1]Exposure Characteristics'!$A$2:$BG$19217,8,FALSE)</f>
        <v>Apache Junction</v>
      </c>
      <c r="D369" t="str">
        <f>VLOOKUP($A369,'[1]Exposure Characteristics'!$A$2:$BG$19217,6,FALSE)</f>
        <v>10220 E Apache Trl</v>
      </c>
      <c r="E369" t="str">
        <f>VLOOKUP($A369,'[1]Exposure Characteristics'!$A$2:$BG$19217,13,FALSE)</f>
        <v>Seasonal</v>
      </c>
      <c r="F369" t="str">
        <f>VLOOKUP($A369,'[1]Exposure Characteristics'!$A$2:$BG$19217,15,FALSE)</f>
        <v>Comprehensive</v>
      </c>
      <c r="G369" t="str">
        <f>VLOOKUP($A369,'[1]Exposure Characteristics'!$A$2:$BG$19217,20,FALSE)</f>
        <v>Single wide</v>
      </c>
      <c r="H369" t="str">
        <f>VLOOKUP($A369,'[1]Exposure Characteristics'!$A$2:$BG$19217,21,FALSE)</f>
        <v>Flat</v>
      </c>
      <c r="I369" t="str">
        <f>VLOOKUP($A369,'[1]Exposure Characteristics'!$A$2:$BG$19217,23,FALSE)</f>
        <v>Severe</v>
      </c>
      <c r="J369">
        <f>VLOOKUP($A369,'[1]Exposure Characteristics'!$A$2:$BG$19217,24,FALSE)</f>
        <v>1968</v>
      </c>
      <c r="K369">
        <f>VLOOKUP($A369,'[1]Exposure Characteristics'!$A$2:$BG$19217,29,FALSE)</f>
        <v>720</v>
      </c>
      <c r="L369">
        <f>VLOOKUP($A369,'[1]Exposure Characteristics'!$A$2:$BG$19217,34,FALSE)</f>
        <v>11902</v>
      </c>
      <c r="M369">
        <f>VLOOKUP($A369,'[1]Exposure Characteristics'!$A$2:$BG$19217,25,FALSE)</f>
        <v>62401</v>
      </c>
      <c r="N369">
        <v>0</v>
      </c>
    </row>
    <row r="370" spans="1:14" x14ac:dyDescent="0.35">
      <c r="A370">
        <v>110775014</v>
      </c>
      <c r="B370" t="str">
        <f>VLOOKUP($A370,'[1]Exposure Characteristics'!$A$2:$BG$19217,5,FALSE)</f>
        <v>AZ</v>
      </c>
      <c r="C370" t="str">
        <f>VLOOKUP($A370,'[1]Exposure Characteristics'!$A$2:$BG$19217,8,FALSE)</f>
        <v>Tonto Basin</v>
      </c>
      <c r="D370" t="str">
        <f>VLOOKUP($A370,'[1]Exposure Characteristics'!$A$2:$BG$19217,6,FALSE)</f>
        <v>122 N Shadow Creek Trl</v>
      </c>
      <c r="E370" t="str">
        <f>VLOOKUP($A370,'[1]Exposure Characteristics'!$A$2:$BG$19217,13,FALSE)</f>
        <v>Owner</v>
      </c>
      <c r="F370" t="str">
        <f>VLOOKUP($A370,'[1]Exposure Characteristics'!$A$2:$BG$19217,15,FALSE)</f>
        <v>Comprehensive</v>
      </c>
      <c r="G370" t="str">
        <f>VLOOKUP($A370,'[1]Exposure Characteristics'!$A$2:$BG$19217,20,FALSE)</f>
        <v>Double wide</v>
      </c>
      <c r="H370" t="str">
        <f>VLOOKUP($A370,'[1]Exposure Characteristics'!$A$2:$BG$19217,21,FALSE)</f>
        <v>Gable</v>
      </c>
      <c r="I370" t="str">
        <f>VLOOKUP($A370,'[1]Exposure Characteristics'!$A$2:$BG$19217,23,FALSE)</f>
        <v>Unknown</v>
      </c>
      <c r="J370">
        <f>VLOOKUP($A370,'[1]Exposure Characteristics'!$A$2:$BG$19217,24,FALSE)</f>
        <v>1998</v>
      </c>
      <c r="K370">
        <f>VLOOKUP($A370,'[1]Exposure Characteristics'!$A$2:$BG$19217,29,FALSE)</f>
        <v>1372</v>
      </c>
      <c r="L370">
        <f>VLOOKUP($A370,'[1]Exposure Characteristics'!$A$2:$BG$19217,34,FALSE)</f>
        <v>30838</v>
      </c>
      <c r="M370">
        <f>VLOOKUP($A370,'[1]Exposure Characteristics'!$A$2:$BG$19217,25,FALSE)</f>
        <v>140593</v>
      </c>
      <c r="N370">
        <v>1</v>
      </c>
    </row>
    <row r="371" spans="1:14" x14ac:dyDescent="0.35">
      <c r="A371">
        <v>109748754</v>
      </c>
      <c r="B371" t="str">
        <f>VLOOKUP($A371,'[1]Exposure Characteristics'!$A$2:$BG$19217,5,FALSE)</f>
        <v>TN</v>
      </c>
      <c r="C371" t="str">
        <f>VLOOKUP($A371,'[1]Exposure Characteristics'!$A$2:$BG$19217,8,FALSE)</f>
        <v>Dyersburg</v>
      </c>
      <c r="D371" t="str">
        <f>VLOOKUP($A371,'[1]Exposure Characteristics'!$A$2:$BG$19217,6,FALSE)</f>
        <v>1730 Roellen NEwbern Rd</v>
      </c>
      <c r="E371" t="str">
        <f>VLOOKUP($A371,'[1]Exposure Characteristics'!$A$2:$BG$19217,13,FALSE)</f>
        <v>Owner</v>
      </c>
      <c r="F371" t="str">
        <f>VLOOKUP($A371,'[1]Exposure Characteristics'!$A$2:$BG$19217,15,FALSE)</f>
        <v>Comprehensive</v>
      </c>
      <c r="G371" t="str">
        <f>VLOOKUP($A371,'[1]Exposure Characteristics'!$A$2:$BG$19217,20,FALSE)</f>
        <v>Double wide</v>
      </c>
      <c r="H371" t="str">
        <f>VLOOKUP($A371,'[1]Exposure Characteristics'!$A$2:$BG$19217,21,FALSE)</f>
        <v>Gable</v>
      </c>
      <c r="I371" t="str">
        <f>VLOOKUP($A371,'[1]Exposure Characteristics'!$A$2:$BG$19217,23,FALSE)</f>
        <v>Unknown</v>
      </c>
      <c r="J371">
        <f>VLOOKUP($A371,'[1]Exposure Characteristics'!$A$2:$BG$19217,24,FALSE)</f>
        <v>2004</v>
      </c>
      <c r="K371">
        <f>VLOOKUP($A371,'[1]Exposure Characteristics'!$A$2:$BG$19217,29,FALSE)</f>
        <v>1920</v>
      </c>
      <c r="L371">
        <f>VLOOKUP($A371,'[1]Exposure Characteristics'!$A$2:$BG$19217,34,FALSE)</f>
        <v>67071</v>
      </c>
      <c r="M371">
        <f>VLOOKUP($A371,'[1]Exposure Characteristics'!$A$2:$BG$19217,25,FALSE)</f>
        <v>200201</v>
      </c>
      <c r="N371">
        <v>0</v>
      </c>
    </row>
    <row r="372" spans="1:14" x14ac:dyDescent="0.35">
      <c r="A372">
        <v>109763326</v>
      </c>
      <c r="B372" t="str">
        <f>VLOOKUP($A372,'[1]Exposure Characteristics'!$A$2:$BG$19217,5,FALSE)</f>
        <v>TX</v>
      </c>
      <c r="C372" t="str">
        <f>VLOOKUP($A372,'[1]Exposure Characteristics'!$A$2:$BG$19217,8,FALSE)</f>
        <v>Merkel</v>
      </c>
      <c r="D372" t="str">
        <f>VLOOKUP($A372,'[1]Exposure Characteristics'!$A$2:$BG$19217,6,FALSE)</f>
        <v>488 Twin County Rd</v>
      </c>
      <c r="E372" t="str">
        <f>VLOOKUP($A372,'[1]Exposure Characteristics'!$A$2:$BG$19217,13,FALSE)</f>
        <v>Owner</v>
      </c>
      <c r="F372" t="str">
        <f>VLOOKUP($A372,'[1]Exposure Characteristics'!$A$2:$BG$19217,15,FALSE)</f>
        <v>Comprehensive</v>
      </c>
      <c r="G372" t="str">
        <f>VLOOKUP($A372,'[1]Exposure Characteristics'!$A$2:$BG$19217,20,FALSE)</f>
        <v>Double wide</v>
      </c>
      <c r="H372" t="str">
        <f>VLOOKUP($A372,'[1]Exposure Characteristics'!$A$2:$BG$19217,21,FALSE)</f>
        <v>Gable</v>
      </c>
      <c r="I372" t="str">
        <f>VLOOKUP($A372,'[1]Exposure Characteristics'!$A$2:$BG$19217,23,FALSE)</f>
        <v>Unknown</v>
      </c>
      <c r="J372">
        <f>VLOOKUP($A372,'[1]Exposure Characteristics'!$A$2:$BG$19217,24,FALSE)</f>
        <v>2017</v>
      </c>
      <c r="K372">
        <f>VLOOKUP($A372,'[1]Exposure Characteristics'!$A$2:$BG$19217,29,FALSE)</f>
        <v>2432</v>
      </c>
      <c r="L372">
        <f>VLOOKUP($A372,'[1]Exposure Characteristics'!$A$2:$BG$19217,34,FALSE)</f>
        <v>96616</v>
      </c>
      <c r="M372">
        <f>VLOOKUP($A372,'[1]Exposure Characteristics'!$A$2:$BG$19217,25,FALSE)</f>
        <v>190983</v>
      </c>
      <c r="N372">
        <v>0</v>
      </c>
    </row>
    <row r="373" spans="1:14" x14ac:dyDescent="0.35">
      <c r="A373">
        <v>109765264</v>
      </c>
      <c r="B373" t="str">
        <f>VLOOKUP($A373,'[1]Exposure Characteristics'!$A$2:$BG$19217,5,FALSE)</f>
        <v>AZ</v>
      </c>
      <c r="C373" t="str">
        <f>VLOOKUP($A373,'[1]Exposure Characteristics'!$A$2:$BG$19217,8,FALSE)</f>
        <v>Apache Junction</v>
      </c>
      <c r="D373" t="str">
        <f>VLOOKUP($A373,'[1]Exposure Characteristics'!$A$2:$BG$19217,6,FALSE)</f>
        <v>10220 E Apache Trl Lot 204</v>
      </c>
      <c r="E373" t="str">
        <f>VLOOKUP($A373,'[1]Exposure Characteristics'!$A$2:$BG$19217,13,FALSE)</f>
        <v>Seasonal</v>
      </c>
      <c r="F373" t="str">
        <f>VLOOKUP($A373,'[1]Exposure Characteristics'!$A$2:$BG$19217,15,FALSE)</f>
        <v>Comprehensive</v>
      </c>
      <c r="G373" t="str">
        <f>VLOOKUP($A373,'[1]Exposure Characteristics'!$A$2:$BG$19217,20,FALSE)</f>
        <v>Single wide</v>
      </c>
      <c r="H373" t="str">
        <f>VLOOKUP($A373,'[1]Exposure Characteristics'!$A$2:$BG$19217,21,FALSE)</f>
        <v>Gable</v>
      </c>
      <c r="I373" t="str">
        <f>VLOOKUP($A373,'[1]Exposure Characteristics'!$A$2:$BG$19217,23,FALSE)</f>
        <v>Fair</v>
      </c>
      <c r="J373">
        <f>VLOOKUP($A373,'[1]Exposure Characteristics'!$A$2:$BG$19217,24,FALSE)</f>
        <v>1976</v>
      </c>
      <c r="K373">
        <f>VLOOKUP($A373,'[1]Exposure Characteristics'!$A$2:$BG$19217,29,FALSE)</f>
        <v>840</v>
      </c>
      <c r="L373">
        <f>VLOOKUP($A373,'[1]Exposure Characteristics'!$A$2:$BG$19217,34,FALSE)</f>
        <v>15301</v>
      </c>
      <c r="M373">
        <f>VLOOKUP($A373,'[1]Exposure Characteristics'!$A$2:$BG$19217,25,FALSE)</f>
        <v>86421</v>
      </c>
      <c r="N373">
        <v>0</v>
      </c>
    </row>
    <row r="374" spans="1:14" x14ac:dyDescent="0.35">
      <c r="A374">
        <v>109835996</v>
      </c>
      <c r="B374" t="str">
        <f>VLOOKUP($A374,'[1]Exposure Characteristics'!$A$2:$BG$19217,5,FALSE)</f>
        <v>AZ</v>
      </c>
      <c r="C374" t="str">
        <f>VLOOKUP($A374,'[1]Exposure Characteristics'!$A$2:$BG$19217,8,FALSE)</f>
        <v>Tucson</v>
      </c>
      <c r="D374" t="str">
        <f>VLOOKUP($A374,'[1]Exposure Characteristics'!$A$2:$BG$19217,6,FALSE)</f>
        <v>4535 W Alvaro Rd</v>
      </c>
      <c r="E374" t="str">
        <f>VLOOKUP($A374,'[1]Exposure Characteristics'!$A$2:$BG$19217,13,FALSE)</f>
        <v>Owner</v>
      </c>
      <c r="F374" t="str">
        <f>VLOOKUP($A374,'[1]Exposure Characteristics'!$A$2:$BG$19217,15,FALSE)</f>
        <v>Comprehensive</v>
      </c>
      <c r="G374" t="str">
        <f>VLOOKUP($A374,'[1]Exposure Characteristics'!$A$2:$BG$19217,20,FALSE)</f>
        <v>Double wide</v>
      </c>
      <c r="H374" t="str">
        <f>VLOOKUP($A374,'[1]Exposure Characteristics'!$A$2:$BG$19217,21,FALSE)</f>
        <v>Gable</v>
      </c>
      <c r="I374" t="str">
        <f>VLOOKUP($A374,'[1]Exposure Characteristics'!$A$2:$BG$19217,23,FALSE)</f>
        <v>Severe</v>
      </c>
      <c r="J374">
        <f>VLOOKUP($A374,'[1]Exposure Characteristics'!$A$2:$BG$19217,24,FALSE)</f>
        <v>1998</v>
      </c>
      <c r="K374">
        <f>VLOOKUP($A374,'[1]Exposure Characteristics'!$A$2:$BG$19217,29,FALSE)</f>
        <v>2016</v>
      </c>
      <c r="L374">
        <f>VLOOKUP($A374,'[1]Exposure Characteristics'!$A$2:$BG$19217,34,FALSE)</f>
        <v>35342</v>
      </c>
      <c r="M374">
        <f>VLOOKUP($A374,'[1]Exposure Characteristics'!$A$2:$BG$19217,25,FALSE)</f>
        <v>164743</v>
      </c>
      <c r="N374">
        <v>0</v>
      </c>
    </row>
    <row r="375" spans="1:14" x14ac:dyDescent="0.35">
      <c r="A375">
        <v>109842096</v>
      </c>
      <c r="B375" t="str">
        <f>VLOOKUP($A375,'[1]Exposure Characteristics'!$A$2:$BG$19217,5,FALSE)</f>
        <v>AZ</v>
      </c>
      <c r="C375" t="str">
        <f>VLOOKUP($A375,'[1]Exposure Characteristics'!$A$2:$BG$19217,8,FALSE)</f>
        <v>Pine</v>
      </c>
      <c r="D375" t="str">
        <f>VLOOKUP($A375,'[1]Exposure Characteristics'!$A$2:$BG$19217,6,FALSE)</f>
        <v>3357 N Oak Springs Dr</v>
      </c>
      <c r="E375" t="str">
        <f>VLOOKUP($A375,'[1]Exposure Characteristics'!$A$2:$BG$19217,13,FALSE)</f>
        <v>Seasonal</v>
      </c>
      <c r="F375" t="str">
        <f>VLOOKUP($A375,'[1]Exposure Characteristics'!$A$2:$BG$19217,15,FALSE)</f>
        <v>Comprehensive</v>
      </c>
      <c r="G375" t="str">
        <f>VLOOKUP($A375,'[1]Exposure Characteristics'!$A$2:$BG$19217,20,FALSE)</f>
        <v>Double wide</v>
      </c>
      <c r="H375" t="str">
        <f>VLOOKUP($A375,'[1]Exposure Characteristics'!$A$2:$BG$19217,21,FALSE)</f>
        <v>Gable</v>
      </c>
      <c r="I375" t="str">
        <f>VLOOKUP($A375,'[1]Exposure Characteristics'!$A$2:$BG$19217,23,FALSE)</f>
        <v>Unknown</v>
      </c>
      <c r="J375">
        <f>VLOOKUP($A375,'[1]Exposure Characteristics'!$A$2:$BG$19217,24,FALSE)</f>
        <v>1998</v>
      </c>
      <c r="K375">
        <f>VLOOKUP($A375,'[1]Exposure Characteristics'!$A$2:$BG$19217,29,FALSE)</f>
        <v>2304</v>
      </c>
      <c r="L375">
        <f>VLOOKUP($A375,'[1]Exposure Characteristics'!$A$2:$BG$19217,34,FALSE)</f>
        <v>51168</v>
      </c>
      <c r="M375">
        <f>VLOOKUP($A375,'[1]Exposure Characteristics'!$A$2:$BG$19217,25,FALSE)</f>
        <v>263922</v>
      </c>
      <c r="N375">
        <v>1</v>
      </c>
    </row>
    <row r="376" spans="1:14" x14ac:dyDescent="0.35">
      <c r="A376">
        <v>109856736</v>
      </c>
      <c r="B376" t="str">
        <f>VLOOKUP($A376,'[1]Exposure Characteristics'!$A$2:$BG$19217,5,FALSE)</f>
        <v>AZ</v>
      </c>
      <c r="C376" t="str">
        <f>VLOOKUP($A376,'[1]Exposure Characteristics'!$A$2:$BG$19217,8,FALSE)</f>
        <v>Peoria</v>
      </c>
      <c r="D376" t="str">
        <f>VLOOKUP($A376,'[1]Exposure Characteristics'!$A$2:$BG$19217,6,FALSE)</f>
        <v>6942 W Olive Ave</v>
      </c>
      <c r="E376" t="str">
        <f>VLOOKUP($A376,'[1]Exposure Characteristics'!$A$2:$BG$19217,13,FALSE)</f>
        <v>Owner</v>
      </c>
      <c r="F376" t="str">
        <f>VLOOKUP($A376,'[1]Exposure Characteristics'!$A$2:$BG$19217,15,FALSE)</f>
        <v>Comprehensive</v>
      </c>
      <c r="G376" t="str">
        <f>VLOOKUP($A376,'[1]Exposure Characteristics'!$A$2:$BG$19217,20,FALSE)</f>
        <v>Double wide</v>
      </c>
      <c r="H376" t="str">
        <f>VLOOKUP($A376,'[1]Exposure Characteristics'!$A$2:$BG$19217,21,FALSE)</f>
        <v>Gable</v>
      </c>
      <c r="I376" t="str">
        <f>VLOOKUP($A376,'[1]Exposure Characteristics'!$A$2:$BG$19217,23,FALSE)</f>
        <v>Fair</v>
      </c>
      <c r="J376">
        <f>VLOOKUP($A376,'[1]Exposure Characteristics'!$A$2:$BG$19217,24,FALSE)</f>
        <v>1975</v>
      </c>
      <c r="K376">
        <f>VLOOKUP($A376,'[1]Exposure Characteristics'!$A$2:$BG$19217,29,FALSE)</f>
        <v>1200</v>
      </c>
      <c r="L376">
        <f>VLOOKUP($A376,'[1]Exposure Characteristics'!$A$2:$BG$19217,34,FALSE)</f>
        <v>22285</v>
      </c>
      <c r="M376">
        <f>VLOOKUP($A376,'[1]Exposure Characteristics'!$A$2:$BG$19217,25,FALSE)</f>
        <v>124525</v>
      </c>
      <c r="N376">
        <v>0</v>
      </c>
    </row>
    <row r="377" spans="1:14" x14ac:dyDescent="0.35">
      <c r="A377">
        <v>109866728</v>
      </c>
      <c r="B377" t="str">
        <f>VLOOKUP($A377,'[1]Exposure Characteristics'!$A$2:$BG$19217,5,FALSE)</f>
        <v>AZ</v>
      </c>
      <c r="C377" t="str">
        <f>VLOOKUP($A377,'[1]Exposure Characteristics'!$A$2:$BG$19217,8,FALSE)</f>
        <v>Pine</v>
      </c>
      <c r="D377" t="str">
        <f>VLOOKUP($A377,'[1]Exposure Characteristics'!$A$2:$BG$19217,6,FALSE)</f>
        <v>3357 N Oak Springs Dr</v>
      </c>
      <c r="E377" t="str">
        <f>VLOOKUP($A377,'[1]Exposure Characteristics'!$A$2:$BG$19217,13,FALSE)</f>
        <v>Seasonal</v>
      </c>
      <c r="F377" t="str">
        <f>VLOOKUP($A377,'[1]Exposure Characteristics'!$A$2:$BG$19217,15,FALSE)</f>
        <v>Comprehensive</v>
      </c>
      <c r="G377" t="str">
        <f>VLOOKUP($A377,'[1]Exposure Characteristics'!$A$2:$BG$19217,20,FALSE)</f>
        <v>Double wide</v>
      </c>
      <c r="H377" t="str">
        <f>VLOOKUP($A377,'[1]Exposure Characteristics'!$A$2:$BG$19217,21,FALSE)</f>
        <v>Gable</v>
      </c>
      <c r="I377" t="str">
        <f>VLOOKUP($A377,'[1]Exposure Characteristics'!$A$2:$BG$19217,23,FALSE)</f>
        <v>Unknown</v>
      </c>
      <c r="J377">
        <f>VLOOKUP($A377,'[1]Exposure Characteristics'!$A$2:$BG$19217,24,FALSE)</f>
        <v>1998</v>
      </c>
      <c r="K377">
        <f>VLOOKUP($A377,'[1]Exposure Characteristics'!$A$2:$BG$19217,29,FALSE)</f>
        <v>2304</v>
      </c>
      <c r="L377">
        <f>VLOOKUP($A377,'[1]Exposure Characteristics'!$A$2:$BG$19217,34,FALSE)</f>
        <v>51168</v>
      </c>
      <c r="M377">
        <f>VLOOKUP($A377,'[1]Exposure Characteristics'!$A$2:$BG$19217,25,FALSE)</f>
        <v>263922</v>
      </c>
      <c r="N377">
        <v>1</v>
      </c>
    </row>
    <row r="378" spans="1:14" x14ac:dyDescent="0.35">
      <c r="A378">
        <v>109871784</v>
      </c>
      <c r="B378" t="str">
        <f>VLOOKUP($A378,'[1]Exposure Characteristics'!$A$2:$BG$19217,5,FALSE)</f>
        <v>AZ</v>
      </c>
      <c r="C378" t="str">
        <f>VLOOKUP($A378,'[1]Exposure Characteristics'!$A$2:$BG$19217,8,FALSE)</f>
        <v>Show Low</v>
      </c>
      <c r="D378" t="str">
        <f>VLOOKUP($A378,'[1]Exposure Characteristics'!$A$2:$BG$19217,6,FALSE)</f>
        <v>8219 Rainbow Loop</v>
      </c>
      <c r="E378" t="str">
        <f>VLOOKUP($A378,'[1]Exposure Characteristics'!$A$2:$BG$19217,13,FALSE)</f>
        <v>Owner</v>
      </c>
      <c r="F378" t="str">
        <f>VLOOKUP($A378,'[1]Exposure Characteristics'!$A$2:$BG$19217,15,FALSE)</f>
        <v>Comprehensive</v>
      </c>
      <c r="G378" t="str">
        <f>VLOOKUP($A378,'[1]Exposure Characteristics'!$A$2:$BG$19217,20,FALSE)</f>
        <v>Single wide</v>
      </c>
      <c r="H378" t="str">
        <f>VLOOKUP($A378,'[1]Exposure Characteristics'!$A$2:$BG$19217,21,FALSE)</f>
        <v>Gable</v>
      </c>
      <c r="I378" t="str">
        <f>VLOOKUP($A378,'[1]Exposure Characteristics'!$A$2:$BG$19217,23,FALSE)</f>
        <v>Fair</v>
      </c>
      <c r="J378">
        <f>VLOOKUP($A378,'[1]Exposure Characteristics'!$A$2:$BG$19217,24,FALSE)</f>
        <v>1987</v>
      </c>
      <c r="K378">
        <f>VLOOKUP($A378,'[1]Exposure Characteristics'!$A$2:$BG$19217,29,FALSE)</f>
        <v>880</v>
      </c>
      <c r="L378">
        <f>VLOOKUP($A378,'[1]Exposure Characteristics'!$A$2:$BG$19217,34,FALSE)</f>
        <v>14299</v>
      </c>
      <c r="M378">
        <f>VLOOKUP($A378,'[1]Exposure Characteristics'!$A$2:$BG$19217,25,FALSE)</f>
        <v>75868</v>
      </c>
      <c r="N378">
        <v>0</v>
      </c>
    </row>
    <row r="379" spans="1:14" x14ac:dyDescent="0.35">
      <c r="A379">
        <v>109874304</v>
      </c>
      <c r="B379" t="str">
        <f>VLOOKUP($A379,'[1]Exposure Characteristics'!$A$2:$BG$19217,5,FALSE)</f>
        <v>AZ</v>
      </c>
      <c r="C379" t="str">
        <f>VLOOKUP($A379,'[1]Exposure Characteristics'!$A$2:$BG$19217,8,FALSE)</f>
        <v>Show Low</v>
      </c>
      <c r="D379" t="str">
        <f>VLOOKUP($A379,'[1]Exposure Characteristics'!$A$2:$BG$19217,6,FALSE)</f>
        <v>8219 Rainbow Loop</v>
      </c>
      <c r="E379" t="str">
        <f>VLOOKUP($A379,'[1]Exposure Characteristics'!$A$2:$BG$19217,13,FALSE)</f>
        <v>Owner</v>
      </c>
      <c r="F379" t="str">
        <f>VLOOKUP($A379,'[1]Exposure Characteristics'!$A$2:$BG$19217,15,FALSE)</f>
        <v>Comprehensive</v>
      </c>
      <c r="G379" t="str">
        <f>VLOOKUP($A379,'[1]Exposure Characteristics'!$A$2:$BG$19217,20,FALSE)</f>
        <v>Single wide</v>
      </c>
      <c r="H379" t="str">
        <f>VLOOKUP($A379,'[1]Exposure Characteristics'!$A$2:$BG$19217,21,FALSE)</f>
        <v>Gable</v>
      </c>
      <c r="I379" t="str">
        <f>VLOOKUP($A379,'[1]Exposure Characteristics'!$A$2:$BG$19217,23,FALSE)</f>
        <v>Fair</v>
      </c>
      <c r="J379">
        <f>VLOOKUP($A379,'[1]Exposure Characteristics'!$A$2:$BG$19217,24,FALSE)</f>
        <v>1987</v>
      </c>
      <c r="K379">
        <f>VLOOKUP($A379,'[1]Exposure Characteristics'!$A$2:$BG$19217,29,FALSE)</f>
        <v>880</v>
      </c>
      <c r="L379">
        <f>VLOOKUP($A379,'[1]Exposure Characteristics'!$A$2:$BG$19217,34,FALSE)</f>
        <v>14299</v>
      </c>
      <c r="M379">
        <f>VLOOKUP($A379,'[1]Exposure Characteristics'!$A$2:$BG$19217,25,FALSE)</f>
        <v>75868</v>
      </c>
      <c r="N379">
        <v>0</v>
      </c>
    </row>
    <row r="380" spans="1:14" x14ac:dyDescent="0.35">
      <c r="A380">
        <v>109874936</v>
      </c>
      <c r="B380" t="str">
        <f>VLOOKUP($A380,'[1]Exposure Characteristics'!$A$2:$BG$19217,5,FALSE)</f>
        <v>AZ</v>
      </c>
      <c r="C380" t="str">
        <f>VLOOKUP($A380,'[1]Exposure Characteristics'!$A$2:$BG$19217,8,FALSE)</f>
        <v>Show Low</v>
      </c>
      <c r="D380" t="str">
        <f>VLOOKUP($A380,'[1]Exposure Characteristics'!$A$2:$BG$19217,6,FALSE)</f>
        <v>8219 Rainbow Loop</v>
      </c>
      <c r="E380" t="str">
        <f>VLOOKUP($A380,'[1]Exposure Characteristics'!$A$2:$BG$19217,13,FALSE)</f>
        <v>Owner</v>
      </c>
      <c r="F380" t="str">
        <f>VLOOKUP($A380,'[1]Exposure Characteristics'!$A$2:$BG$19217,15,FALSE)</f>
        <v>Comprehensive</v>
      </c>
      <c r="G380" t="str">
        <f>VLOOKUP($A380,'[1]Exposure Characteristics'!$A$2:$BG$19217,20,FALSE)</f>
        <v>Single wide</v>
      </c>
      <c r="H380" t="str">
        <f>VLOOKUP($A380,'[1]Exposure Characteristics'!$A$2:$BG$19217,21,FALSE)</f>
        <v>Gable</v>
      </c>
      <c r="I380" t="str">
        <f>VLOOKUP($A380,'[1]Exposure Characteristics'!$A$2:$BG$19217,23,FALSE)</f>
        <v>Fair</v>
      </c>
      <c r="J380">
        <f>VLOOKUP($A380,'[1]Exposure Characteristics'!$A$2:$BG$19217,24,FALSE)</f>
        <v>1987</v>
      </c>
      <c r="K380">
        <f>VLOOKUP($A380,'[1]Exposure Characteristics'!$A$2:$BG$19217,29,FALSE)</f>
        <v>880</v>
      </c>
      <c r="L380">
        <f>VLOOKUP($A380,'[1]Exposure Characteristics'!$A$2:$BG$19217,34,FALSE)</f>
        <v>14299</v>
      </c>
      <c r="M380">
        <f>VLOOKUP($A380,'[1]Exposure Characteristics'!$A$2:$BG$19217,25,FALSE)</f>
        <v>75868</v>
      </c>
      <c r="N380">
        <v>0</v>
      </c>
    </row>
    <row r="381" spans="1:14" x14ac:dyDescent="0.35">
      <c r="A381">
        <v>109901786</v>
      </c>
      <c r="B381" t="str">
        <f>VLOOKUP($A381,'[1]Exposure Characteristics'!$A$2:$BG$19217,5,FALSE)</f>
        <v>MI</v>
      </c>
      <c r="C381" t="str">
        <f>VLOOKUP($A381,'[1]Exposure Characteristics'!$A$2:$BG$19217,8,FALSE)</f>
        <v>Niles</v>
      </c>
      <c r="D381" t="str">
        <f>VLOOKUP($A381,'[1]Exposure Characteristics'!$A$2:$BG$19217,6,FALSE)</f>
        <v>841 Mobile Blvd</v>
      </c>
      <c r="E381" t="str">
        <f>VLOOKUP($A381,'[1]Exposure Characteristics'!$A$2:$BG$19217,13,FALSE)</f>
        <v>Owner</v>
      </c>
      <c r="F381" t="str">
        <f>VLOOKUP($A381,'[1]Exposure Characteristics'!$A$2:$BG$19217,15,FALSE)</f>
        <v>Comprehensive</v>
      </c>
      <c r="G381" t="str">
        <f>VLOOKUP($A381,'[1]Exposure Characteristics'!$A$2:$BG$19217,20,FALSE)</f>
        <v>Single wide</v>
      </c>
      <c r="H381" t="str">
        <f>VLOOKUP($A381,'[1]Exposure Characteristics'!$A$2:$BG$19217,21,FALSE)</f>
        <v>Gable</v>
      </c>
      <c r="I381" t="str">
        <f>VLOOKUP($A381,'[1]Exposure Characteristics'!$A$2:$BG$19217,23,FALSE)</f>
        <v>Unknown</v>
      </c>
      <c r="J381">
        <f>VLOOKUP($A381,'[1]Exposure Characteristics'!$A$2:$BG$19217,24,FALSE)</f>
        <v>1978</v>
      </c>
      <c r="K381">
        <f>VLOOKUP($A381,'[1]Exposure Characteristics'!$A$2:$BG$19217,29,FALSE)</f>
        <v>980</v>
      </c>
      <c r="L381">
        <f>VLOOKUP($A381,'[1]Exposure Characteristics'!$A$2:$BG$19217,34,FALSE)</f>
        <v>18989</v>
      </c>
      <c r="M381">
        <f>VLOOKUP($A381,'[1]Exposure Characteristics'!$A$2:$BG$19217,25,FALSE)</f>
        <v>103186</v>
      </c>
      <c r="N381">
        <v>1</v>
      </c>
    </row>
    <row r="382" spans="1:14" x14ac:dyDescent="0.35">
      <c r="A382">
        <v>109914188</v>
      </c>
      <c r="B382" t="str">
        <f>VLOOKUP($A382,'[1]Exposure Characteristics'!$A$2:$BG$19217,5,FALSE)</f>
        <v>OK</v>
      </c>
      <c r="C382" t="str">
        <f>VLOOKUP($A382,'[1]Exposure Characteristics'!$A$2:$BG$19217,8,FALSE)</f>
        <v>Loveland</v>
      </c>
      <c r="D382" t="str">
        <f>VLOOKUP($A382,'[1]Exposure Characteristics'!$A$2:$BG$19217,6,FALSE)</f>
        <v>23878 County Road Ew 185</v>
      </c>
      <c r="E382" t="str">
        <f>VLOOKUP($A382,'[1]Exposure Characteristics'!$A$2:$BG$19217,13,FALSE)</f>
        <v>Owner</v>
      </c>
      <c r="F382" t="str">
        <f>VLOOKUP($A382,'[1]Exposure Characteristics'!$A$2:$BG$19217,15,FALSE)</f>
        <v>Comprehensive</v>
      </c>
      <c r="G382" t="str">
        <f>VLOOKUP($A382,'[1]Exposure Characteristics'!$A$2:$BG$19217,20,FALSE)</f>
        <v>Double wide</v>
      </c>
      <c r="H382" t="str">
        <f>VLOOKUP($A382,'[1]Exposure Characteristics'!$A$2:$BG$19217,21,FALSE)</f>
        <v>Gable</v>
      </c>
      <c r="I382" t="str">
        <f>VLOOKUP($A382,'[1]Exposure Characteristics'!$A$2:$BG$19217,23,FALSE)</f>
        <v>Unknown</v>
      </c>
      <c r="J382">
        <f>VLOOKUP($A382,'[1]Exposure Characteristics'!$A$2:$BG$19217,24,FALSE)</f>
        <v>1999</v>
      </c>
      <c r="K382">
        <f>VLOOKUP($A382,'[1]Exposure Characteristics'!$A$2:$BG$19217,29,FALSE)</f>
        <v>2040</v>
      </c>
      <c r="L382">
        <f>VLOOKUP($A382,'[1]Exposure Characteristics'!$A$2:$BG$19217,34,FALSE)</f>
        <v>44670</v>
      </c>
      <c r="M382">
        <f>VLOOKUP($A382,'[1]Exposure Characteristics'!$A$2:$BG$19217,25,FALSE)</f>
        <v>201568</v>
      </c>
      <c r="N382">
        <v>0</v>
      </c>
    </row>
    <row r="383" spans="1:14" x14ac:dyDescent="0.35">
      <c r="A383">
        <v>110684432</v>
      </c>
      <c r="B383" t="str">
        <f>VLOOKUP($A383,'[1]Exposure Characteristics'!$A$2:$BG$19217,5,FALSE)</f>
        <v>OH</v>
      </c>
      <c r="C383" t="str">
        <f>VLOOKUP($A383,'[1]Exposure Characteristics'!$A$2:$BG$19217,8,FALSE)</f>
        <v>Columbus</v>
      </c>
      <c r="D383" t="str">
        <f>VLOOKUP($A383,'[1]Exposure Characteristics'!$A$2:$BG$19217,6,FALSE)</f>
        <v>755 Stelzer Rd</v>
      </c>
      <c r="E383" t="str">
        <f>VLOOKUP($A383,'[1]Exposure Characteristics'!$A$2:$BG$19217,13,FALSE)</f>
        <v>Tenant</v>
      </c>
      <c r="F383" t="str">
        <f>VLOOKUP($A383,'[1]Exposure Characteristics'!$A$2:$BG$19217,15,FALSE)</f>
        <v>Special</v>
      </c>
      <c r="G383" t="str">
        <f>VLOOKUP($A383,'[1]Exposure Characteristics'!$A$2:$BG$19217,20,FALSE)</f>
        <v>Double wide</v>
      </c>
      <c r="H383" t="str">
        <f>VLOOKUP($A383,'[1]Exposure Characteristics'!$A$2:$BG$19217,21,FALSE)</f>
        <v>[NULL]</v>
      </c>
      <c r="I383" t="str">
        <f>VLOOKUP($A383,'[1]Exposure Characteristics'!$A$2:$BG$19217,23,FALSE)</f>
        <v>[NULL]</v>
      </c>
      <c r="J383" t="str">
        <f>VLOOKUP($A383,'[1]Exposure Characteristics'!$A$2:$BG$19217,24,FALSE)</f>
        <v>[NULL]</v>
      </c>
      <c r="K383" t="str">
        <f>VLOOKUP($A383,'[1]Exposure Characteristics'!$A$2:$BG$19217,29,FALSE)</f>
        <v>[NULL]</v>
      </c>
      <c r="L383" t="str">
        <f>VLOOKUP($A383,'[1]Exposure Characteristics'!$A$2:$BG$19217,34,FALSE)</f>
        <v>[NULL]</v>
      </c>
      <c r="M383" t="str">
        <f>VLOOKUP($A383,'[1]Exposure Characteristics'!$A$2:$BG$19217,25,FALSE)</f>
        <v>[NULL]</v>
      </c>
      <c r="N383">
        <v>1</v>
      </c>
    </row>
    <row r="384" spans="1:14" x14ac:dyDescent="0.35">
      <c r="A384">
        <v>109946620</v>
      </c>
      <c r="B384" t="str">
        <f>VLOOKUP($A384,'[1]Exposure Characteristics'!$A$2:$BG$19217,5,FALSE)</f>
        <v>TX</v>
      </c>
      <c r="C384" t="str">
        <f>VLOOKUP($A384,'[1]Exposure Characteristics'!$A$2:$BG$19217,8,FALSE)</f>
        <v>Whitewright</v>
      </c>
      <c r="D384" t="str">
        <f>VLOOKUP($A384,'[1]Exposure Characteristics'!$A$2:$BG$19217,6,FALSE)</f>
        <v>408 County Road 4415</v>
      </c>
      <c r="E384" t="str">
        <f>VLOOKUP($A384,'[1]Exposure Characteristics'!$A$2:$BG$19217,13,FALSE)</f>
        <v>Owner</v>
      </c>
      <c r="F384" t="str">
        <f>VLOOKUP($A384,'[1]Exposure Characteristics'!$A$2:$BG$19217,15,FALSE)</f>
        <v>Comprehensive</v>
      </c>
      <c r="G384" t="str">
        <f>VLOOKUP($A384,'[1]Exposure Characteristics'!$A$2:$BG$19217,20,FALSE)</f>
        <v>Single wide</v>
      </c>
      <c r="H384" t="str">
        <f>VLOOKUP($A384,'[1]Exposure Characteristics'!$A$2:$BG$19217,21,FALSE)</f>
        <v>Gable</v>
      </c>
      <c r="I384" t="str">
        <f>VLOOKUP($A384,'[1]Exposure Characteristics'!$A$2:$BG$19217,23,FALSE)</f>
        <v>Unknown</v>
      </c>
      <c r="J384">
        <f>VLOOKUP($A384,'[1]Exposure Characteristics'!$A$2:$BG$19217,24,FALSE)</f>
        <v>2015</v>
      </c>
      <c r="K384">
        <f>VLOOKUP($A384,'[1]Exposure Characteristics'!$A$2:$BG$19217,29,FALSE)</f>
        <v>1360</v>
      </c>
      <c r="L384">
        <f>VLOOKUP($A384,'[1]Exposure Characteristics'!$A$2:$BG$19217,34,FALSE)</f>
        <v>51385</v>
      </c>
      <c r="M384">
        <f>VLOOKUP($A384,'[1]Exposure Characteristics'!$A$2:$BG$19217,25,FALSE)</f>
        <v>107344</v>
      </c>
      <c r="N384">
        <v>0</v>
      </c>
    </row>
    <row r="385" spans="1:14" x14ac:dyDescent="0.35">
      <c r="A385">
        <v>109950358</v>
      </c>
      <c r="B385" t="str">
        <f>VLOOKUP($A385,'[1]Exposure Characteristics'!$A$2:$BG$19217,5,FALSE)</f>
        <v>TX</v>
      </c>
      <c r="C385" t="str">
        <f>VLOOKUP($A385,'[1]Exposure Characteristics'!$A$2:$BG$19217,8,FALSE)</f>
        <v>Whitewright</v>
      </c>
      <c r="D385" t="str">
        <f>VLOOKUP($A385,'[1]Exposure Characteristics'!$A$2:$BG$19217,6,FALSE)</f>
        <v>408 County Road 4415</v>
      </c>
      <c r="E385" t="str">
        <f>VLOOKUP($A385,'[1]Exposure Characteristics'!$A$2:$BG$19217,13,FALSE)</f>
        <v>Owner</v>
      </c>
      <c r="F385" t="str">
        <f>VLOOKUP($A385,'[1]Exposure Characteristics'!$A$2:$BG$19217,15,FALSE)</f>
        <v>Comprehensive</v>
      </c>
      <c r="G385" t="str">
        <f>VLOOKUP($A385,'[1]Exposure Characteristics'!$A$2:$BG$19217,20,FALSE)</f>
        <v>Single wide</v>
      </c>
      <c r="H385" t="str">
        <f>VLOOKUP($A385,'[1]Exposure Characteristics'!$A$2:$BG$19217,21,FALSE)</f>
        <v>Gable</v>
      </c>
      <c r="I385" t="str">
        <f>VLOOKUP($A385,'[1]Exposure Characteristics'!$A$2:$BG$19217,23,FALSE)</f>
        <v>Unknown</v>
      </c>
      <c r="J385">
        <f>VLOOKUP($A385,'[1]Exposure Characteristics'!$A$2:$BG$19217,24,FALSE)</f>
        <v>2015</v>
      </c>
      <c r="K385">
        <f>VLOOKUP($A385,'[1]Exposure Characteristics'!$A$2:$BG$19217,29,FALSE)</f>
        <v>1360</v>
      </c>
      <c r="L385">
        <f>VLOOKUP($A385,'[1]Exposure Characteristics'!$A$2:$BG$19217,34,FALSE)</f>
        <v>51385</v>
      </c>
      <c r="M385">
        <f>VLOOKUP($A385,'[1]Exposure Characteristics'!$A$2:$BG$19217,25,FALSE)</f>
        <v>107344</v>
      </c>
      <c r="N385">
        <v>1</v>
      </c>
    </row>
    <row r="386" spans="1:14" x14ac:dyDescent="0.35">
      <c r="A386">
        <v>109966770</v>
      </c>
      <c r="B386" t="str">
        <f>VLOOKUP($A386,'[1]Exposure Characteristics'!$A$2:$BG$19217,5,FALSE)</f>
        <v>AZ</v>
      </c>
      <c r="C386" t="str">
        <f>VLOOKUP($A386,'[1]Exposure Characteristics'!$A$2:$BG$19217,8,FALSE)</f>
        <v>Tucson</v>
      </c>
      <c r="D386" t="str">
        <f>VLOOKUP($A386,'[1]Exposure Characteristics'!$A$2:$BG$19217,6,FALSE)</f>
        <v>1655 W Ajo Way</v>
      </c>
      <c r="E386" t="str">
        <f>VLOOKUP($A386,'[1]Exposure Characteristics'!$A$2:$BG$19217,13,FALSE)</f>
        <v>Owner</v>
      </c>
      <c r="F386" t="str">
        <f>VLOOKUP($A386,'[1]Exposure Characteristics'!$A$2:$BG$19217,15,FALSE)</f>
        <v>Comprehensive</v>
      </c>
      <c r="G386" t="str">
        <f>VLOOKUP($A386,'[1]Exposure Characteristics'!$A$2:$BG$19217,20,FALSE)</f>
        <v>Single wide</v>
      </c>
      <c r="H386" t="str">
        <f>VLOOKUP($A386,'[1]Exposure Characteristics'!$A$2:$BG$19217,21,FALSE)</f>
        <v>Gable</v>
      </c>
      <c r="I386" t="str">
        <f>VLOOKUP($A386,'[1]Exposure Characteristics'!$A$2:$BG$19217,23,FALSE)</f>
        <v>Unknown</v>
      </c>
      <c r="J386">
        <f>VLOOKUP($A386,'[1]Exposure Characteristics'!$A$2:$BG$19217,24,FALSE)</f>
        <v>2002</v>
      </c>
      <c r="K386">
        <f>VLOOKUP($A386,'[1]Exposure Characteristics'!$A$2:$BG$19217,29,FALSE)</f>
        <v>960</v>
      </c>
      <c r="L386">
        <f>VLOOKUP($A386,'[1]Exposure Characteristics'!$A$2:$BG$19217,34,FALSE)</f>
        <v>26095</v>
      </c>
      <c r="M386">
        <f>VLOOKUP($A386,'[1]Exposure Characteristics'!$A$2:$BG$19217,25,FALSE)</f>
        <v>83135</v>
      </c>
      <c r="N386">
        <v>0</v>
      </c>
    </row>
    <row r="387" spans="1:14" x14ac:dyDescent="0.35">
      <c r="A387">
        <v>109986364</v>
      </c>
      <c r="B387" t="str">
        <f>VLOOKUP($A387,'[1]Exposure Characteristics'!$A$2:$BG$19217,5,FALSE)</f>
        <v>OH</v>
      </c>
      <c r="C387" t="str">
        <f>VLOOKUP($A387,'[1]Exposure Characteristics'!$A$2:$BG$19217,8,FALSE)</f>
        <v>Columbus</v>
      </c>
      <c r="D387" t="str">
        <f>VLOOKUP($A387,'[1]Exposure Characteristics'!$A$2:$BG$19217,6,FALSE)</f>
        <v>755 Stelzer Rd</v>
      </c>
      <c r="E387" t="str">
        <f>VLOOKUP($A387,'[1]Exposure Characteristics'!$A$2:$BG$19217,13,FALSE)</f>
        <v>Tenant</v>
      </c>
      <c r="F387" t="str">
        <f>VLOOKUP($A387,'[1]Exposure Characteristics'!$A$2:$BG$19217,15,FALSE)</f>
        <v>Special</v>
      </c>
      <c r="G387" t="str">
        <f>VLOOKUP($A387,'[1]Exposure Characteristics'!$A$2:$BG$19217,20,FALSE)</f>
        <v>Single wide</v>
      </c>
      <c r="H387" t="str">
        <f>VLOOKUP($A387,'[1]Exposure Characteristics'!$A$2:$BG$19217,21,FALSE)</f>
        <v>[NULL]</v>
      </c>
      <c r="I387" t="str">
        <f>VLOOKUP($A387,'[1]Exposure Characteristics'!$A$2:$BG$19217,23,FALSE)</f>
        <v>[NULL]</v>
      </c>
      <c r="J387" t="str">
        <f>VLOOKUP($A387,'[1]Exposure Characteristics'!$A$2:$BG$19217,24,FALSE)</f>
        <v>[NULL]</v>
      </c>
      <c r="K387" t="str">
        <f>VLOOKUP($A387,'[1]Exposure Characteristics'!$A$2:$BG$19217,29,FALSE)</f>
        <v>[NULL]</v>
      </c>
      <c r="L387" t="str">
        <f>VLOOKUP($A387,'[1]Exposure Characteristics'!$A$2:$BG$19217,34,FALSE)</f>
        <v>[NULL]</v>
      </c>
      <c r="M387" t="str">
        <f>VLOOKUP($A387,'[1]Exposure Characteristics'!$A$2:$BG$19217,25,FALSE)</f>
        <v>[NULL]</v>
      </c>
      <c r="N387">
        <v>0</v>
      </c>
    </row>
    <row r="388" spans="1:14" x14ac:dyDescent="0.35">
      <c r="A388">
        <v>110012568</v>
      </c>
      <c r="B388" t="str">
        <f>VLOOKUP($A388,'[1]Exposure Characteristics'!$A$2:$BG$19217,5,FALSE)</f>
        <v>AZ</v>
      </c>
      <c r="C388" t="str">
        <f>VLOOKUP($A388,'[1]Exposure Characteristics'!$A$2:$BG$19217,8,FALSE)</f>
        <v>Phoenix</v>
      </c>
      <c r="D388" t="str">
        <f>VLOOKUP($A388,'[1]Exposure Characteristics'!$A$2:$BG$19217,6,FALSE)</f>
        <v>2050 W Dunlap Ave</v>
      </c>
      <c r="E388" t="str">
        <f>VLOOKUP($A388,'[1]Exposure Characteristics'!$A$2:$BG$19217,13,FALSE)</f>
        <v>Owner</v>
      </c>
      <c r="F388" t="str">
        <f>VLOOKUP($A388,'[1]Exposure Characteristics'!$A$2:$BG$19217,15,FALSE)</f>
        <v>Comprehensive</v>
      </c>
      <c r="G388" t="str">
        <f>VLOOKUP($A388,'[1]Exposure Characteristics'!$A$2:$BG$19217,20,FALSE)</f>
        <v>Double wide</v>
      </c>
      <c r="H388" t="str">
        <f>VLOOKUP($A388,'[1]Exposure Characteristics'!$A$2:$BG$19217,21,FALSE)</f>
        <v>Flat</v>
      </c>
      <c r="I388" t="str">
        <f>VLOOKUP($A388,'[1]Exposure Characteristics'!$A$2:$BG$19217,23,FALSE)</f>
        <v>Unknown</v>
      </c>
      <c r="J388">
        <f>VLOOKUP($A388,'[1]Exposure Characteristics'!$A$2:$BG$19217,24,FALSE)</f>
        <v>1971</v>
      </c>
      <c r="K388">
        <f>VLOOKUP($A388,'[1]Exposure Characteristics'!$A$2:$BG$19217,29,FALSE)</f>
        <v>1140</v>
      </c>
      <c r="L388">
        <f>VLOOKUP($A388,'[1]Exposure Characteristics'!$A$2:$BG$19217,34,FALSE)</f>
        <v>18523</v>
      </c>
      <c r="M388">
        <f>VLOOKUP($A388,'[1]Exposure Characteristics'!$A$2:$BG$19217,25,FALSE)</f>
        <v>98362</v>
      </c>
      <c r="N388">
        <v>1</v>
      </c>
    </row>
    <row r="389" spans="1:14" x14ac:dyDescent="0.35">
      <c r="A389">
        <v>110089764</v>
      </c>
      <c r="B389" t="str">
        <f>VLOOKUP($A389,'[1]Exposure Characteristics'!$A$2:$BG$19217,5,FALSE)</f>
        <v>AZ</v>
      </c>
      <c r="C389" t="str">
        <f>VLOOKUP($A389,'[1]Exposure Characteristics'!$A$2:$BG$19217,8,FALSE)</f>
        <v>Yuma</v>
      </c>
      <c r="D389" t="str">
        <f>VLOOKUP($A389,'[1]Exposure Characteristics'!$A$2:$BG$19217,6,FALSE)</f>
        <v>10657 S Avenue 9 E</v>
      </c>
      <c r="E389" t="str">
        <f>VLOOKUP($A389,'[1]Exposure Characteristics'!$A$2:$BG$19217,13,FALSE)</f>
        <v>Seasonal</v>
      </c>
      <c r="F389" t="str">
        <f>VLOOKUP($A389,'[1]Exposure Characteristics'!$A$2:$BG$19217,15,FALSE)</f>
        <v>Comprehensive</v>
      </c>
      <c r="G389" t="str">
        <f>VLOOKUP($A389,'[1]Exposure Characteristics'!$A$2:$BG$19217,20,FALSE)</f>
        <v>Park Model</v>
      </c>
      <c r="H389" t="str">
        <f>VLOOKUP($A389,'[1]Exposure Characteristics'!$A$2:$BG$19217,21,FALSE)</f>
        <v>Gable</v>
      </c>
      <c r="I389" t="str">
        <f>VLOOKUP($A389,'[1]Exposure Characteristics'!$A$2:$BG$19217,23,FALSE)</f>
        <v>Fair</v>
      </c>
      <c r="J389">
        <f>VLOOKUP($A389,'[1]Exposure Characteristics'!$A$2:$BG$19217,24,FALSE)</f>
        <v>2008</v>
      </c>
      <c r="K389">
        <f>VLOOKUP($A389,'[1]Exposure Characteristics'!$A$2:$BG$19217,29,FALSE)</f>
        <v>598</v>
      </c>
      <c r="L389">
        <f>VLOOKUP($A389,'[1]Exposure Characteristics'!$A$2:$BG$19217,34,FALSE)</f>
        <v>25007</v>
      </c>
      <c r="M389">
        <f>VLOOKUP($A389,'[1]Exposure Characteristics'!$A$2:$BG$19217,25,FALSE)</f>
        <v>84401</v>
      </c>
      <c r="N389">
        <v>0</v>
      </c>
    </row>
    <row r="390" spans="1:14" x14ac:dyDescent="0.35">
      <c r="A390">
        <v>110113614</v>
      </c>
      <c r="B390" t="str">
        <f>VLOOKUP($A390,'[1]Exposure Characteristics'!$A$2:$BG$19217,5,FALSE)</f>
        <v>AZ</v>
      </c>
      <c r="C390" t="str">
        <f>VLOOKUP($A390,'[1]Exposure Characteristics'!$A$2:$BG$19217,8,FALSE)</f>
        <v>Mesa</v>
      </c>
      <c r="D390" t="str">
        <f>VLOOKUP($A390,'[1]Exposure Characteristics'!$A$2:$BG$19217,6,FALSE)</f>
        <v>300S S Val Vista Dr</v>
      </c>
      <c r="E390" t="str">
        <f>VLOOKUP($A390,'[1]Exposure Characteristics'!$A$2:$BG$19217,13,FALSE)</f>
        <v>Owner</v>
      </c>
      <c r="F390" t="str">
        <f>VLOOKUP($A390,'[1]Exposure Characteristics'!$A$2:$BG$19217,15,FALSE)</f>
        <v>Comprehensive</v>
      </c>
      <c r="G390" t="str">
        <f>VLOOKUP($A390,'[1]Exposure Characteristics'!$A$2:$BG$19217,20,FALSE)</f>
        <v>Single wide</v>
      </c>
      <c r="H390" t="str">
        <f>VLOOKUP($A390,'[1]Exposure Characteristics'!$A$2:$BG$19217,21,FALSE)</f>
        <v>Gable</v>
      </c>
      <c r="I390" t="str">
        <f>VLOOKUP($A390,'[1]Exposure Characteristics'!$A$2:$BG$19217,23,FALSE)</f>
        <v>Unknown</v>
      </c>
      <c r="J390">
        <f>VLOOKUP($A390,'[1]Exposure Characteristics'!$A$2:$BG$19217,24,FALSE)</f>
        <v>1995</v>
      </c>
      <c r="K390">
        <f>VLOOKUP($A390,'[1]Exposure Characteristics'!$A$2:$BG$19217,29,FALSE)</f>
        <v>784</v>
      </c>
      <c r="L390">
        <f>VLOOKUP($A390,'[1]Exposure Characteristics'!$A$2:$BG$19217,34,FALSE)</f>
        <v>17161</v>
      </c>
      <c r="M390">
        <f>VLOOKUP($A390,'[1]Exposure Characteristics'!$A$2:$BG$19217,25,FALSE)</f>
        <v>96385</v>
      </c>
      <c r="N390">
        <v>0</v>
      </c>
    </row>
    <row r="391" spans="1:14" x14ac:dyDescent="0.35">
      <c r="A391">
        <v>110116728</v>
      </c>
      <c r="B391" t="str">
        <f>VLOOKUP($A391,'[1]Exposure Characteristics'!$A$2:$BG$19217,5,FALSE)</f>
        <v>MI</v>
      </c>
      <c r="C391" t="str">
        <f>VLOOKUP($A391,'[1]Exposure Characteristics'!$A$2:$BG$19217,8,FALSE)</f>
        <v>Lapeer</v>
      </c>
      <c r="D391" t="str">
        <f>VLOOKUP($A391,'[1]Exposure Characteristics'!$A$2:$BG$19217,6,FALSE)</f>
        <v>160 Riverview Dr</v>
      </c>
      <c r="E391" t="str">
        <f>VLOOKUP($A391,'[1]Exposure Characteristics'!$A$2:$BG$19217,13,FALSE)</f>
        <v>Owner</v>
      </c>
      <c r="F391" t="str">
        <f>VLOOKUP($A391,'[1]Exposure Characteristics'!$A$2:$BG$19217,15,FALSE)</f>
        <v>Comprehensive</v>
      </c>
      <c r="G391" t="str">
        <f>VLOOKUP($A391,'[1]Exposure Characteristics'!$A$2:$BG$19217,20,FALSE)</f>
        <v>Double wide</v>
      </c>
      <c r="H391" t="str">
        <f>VLOOKUP($A391,'[1]Exposure Characteristics'!$A$2:$BG$19217,21,FALSE)</f>
        <v>Gable</v>
      </c>
      <c r="I391" t="str">
        <f>VLOOKUP($A391,'[1]Exposure Characteristics'!$A$2:$BG$19217,23,FALSE)</f>
        <v>Unknown</v>
      </c>
      <c r="J391">
        <f>VLOOKUP($A391,'[1]Exposure Characteristics'!$A$2:$BG$19217,24,FALSE)</f>
        <v>1994</v>
      </c>
      <c r="K391">
        <f>VLOOKUP($A391,'[1]Exposure Characteristics'!$A$2:$BG$19217,29,FALSE)</f>
        <v>1400</v>
      </c>
      <c r="L391">
        <f>VLOOKUP($A391,'[1]Exposure Characteristics'!$A$2:$BG$19217,34,FALSE)</f>
        <v>25532</v>
      </c>
      <c r="M391">
        <f>VLOOKUP($A391,'[1]Exposure Characteristics'!$A$2:$BG$19217,25,FALSE)</f>
        <v>144319</v>
      </c>
      <c r="N391">
        <v>0</v>
      </c>
    </row>
    <row r="392" spans="1:14" x14ac:dyDescent="0.35">
      <c r="A392">
        <v>110121954</v>
      </c>
      <c r="B392" t="str">
        <f>VLOOKUP($A392,'[1]Exposure Characteristics'!$A$2:$BG$19217,5,FALSE)</f>
        <v>TX</v>
      </c>
      <c r="C392" t="str">
        <f>VLOOKUP($A392,'[1]Exposure Characteristics'!$A$2:$BG$19217,8,FALSE)</f>
        <v>Orange</v>
      </c>
      <c r="D392" t="str">
        <f>VLOOKUP($A392,'[1]Exposure Characteristics'!$A$2:$BG$19217,6,FALSE)</f>
        <v>14075 Quail Ridge Rd</v>
      </c>
      <c r="E392" t="str">
        <f>VLOOKUP($A392,'[1]Exposure Characteristics'!$A$2:$BG$19217,13,FALSE)</f>
        <v>Owner</v>
      </c>
      <c r="F392" t="str">
        <f>VLOOKUP($A392,'[1]Exposure Characteristics'!$A$2:$BG$19217,15,FALSE)</f>
        <v>Comprehensive</v>
      </c>
      <c r="G392" t="str">
        <f>VLOOKUP($A392,'[1]Exposure Characteristics'!$A$2:$BG$19217,20,FALSE)</f>
        <v>Single wide</v>
      </c>
      <c r="H392" t="str">
        <f>VLOOKUP($A392,'[1]Exposure Characteristics'!$A$2:$BG$19217,21,FALSE)</f>
        <v>Gable</v>
      </c>
      <c r="I392" t="str">
        <f>VLOOKUP($A392,'[1]Exposure Characteristics'!$A$2:$BG$19217,23,FALSE)</f>
        <v>Unknown</v>
      </c>
      <c r="J392">
        <f>VLOOKUP($A392,'[1]Exposure Characteristics'!$A$2:$BG$19217,24,FALSE)</f>
        <v>1998</v>
      </c>
      <c r="K392">
        <f>VLOOKUP($A392,'[1]Exposure Characteristics'!$A$2:$BG$19217,29,FALSE)</f>
        <v>1216</v>
      </c>
      <c r="L392">
        <f>VLOOKUP($A392,'[1]Exposure Characteristics'!$A$2:$BG$19217,34,FALSE)</f>
        <v>19588</v>
      </c>
      <c r="M392">
        <f>VLOOKUP($A392,'[1]Exposure Characteristics'!$A$2:$BG$19217,25,FALSE)</f>
        <v>96255</v>
      </c>
      <c r="N392">
        <v>0</v>
      </c>
    </row>
    <row r="393" spans="1:14" x14ac:dyDescent="0.35">
      <c r="A393">
        <v>110122308</v>
      </c>
      <c r="B393" t="str">
        <f>VLOOKUP($A393,'[1]Exposure Characteristics'!$A$2:$BG$19217,5,FALSE)</f>
        <v>TX</v>
      </c>
      <c r="C393" t="str">
        <f>VLOOKUP($A393,'[1]Exposure Characteristics'!$A$2:$BG$19217,8,FALSE)</f>
        <v>Orange</v>
      </c>
      <c r="D393" t="str">
        <f>VLOOKUP($A393,'[1]Exposure Characteristics'!$A$2:$BG$19217,6,FALSE)</f>
        <v>14075 Quail Ridge Rd</v>
      </c>
      <c r="E393" t="str">
        <f>VLOOKUP($A393,'[1]Exposure Characteristics'!$A$2:$BG$19217,13,FALSE)</f>
        <v>Owner</v>
      </c>
      <c r="F393" t="str">
        <f>VLOOKUP($A393,'[1]Exposure Characteristics'!$A$2:$BG$19217,15,FALSE)</f>
        <v>Comprehensive</v>
      </c>
      <c r="G393" t="str">
        <f>VLOOKUP($A393,'[1]Exposure Characteristics'!$A$2:$BG$19217,20,FALSE)</f>
        <v>Single wide</v>
      </c>
      <c r="H393" t="str">
        <f>VLOOKUP($A393,'[1]Exposure Characteristics'!$A$2:$BG$19217,21,FALSE)</f>
        <v>Gable</v>
      </c>
      <c r="I393" t="str">
        <f>VLOOKUP($A393,'[1]Exposure Characteristics'!$A$2:$BG$19217,23,FALSE)</f>
        <v>Unknown</v>
      </c>
      <c r="J393">
        <f>VLOOKUP($A393,'[1]Exposure Characteristics'!$A$2:$BG$19217,24,FALSE)</f>
        <v>1998</v>
      </c>
      <c r="K393">
        <f>VLOOKUP($A393,'[1]Exposure Characteristics'!$A$2:$BG$19217,29,FALSE)</f>
        <v>1216</v>
      </c>
      <c r="L393">
        <f>VLOOKUP($A393,'[1]Exposure Characteristics'!$A$2:$BG$19217,34,FALSE)</f>
        <v>26597</v>
      </c>
      <c r="M393">
        <f>VLOOKUP($A393,'[1]Exposure Characteristics'!$A$2:$BG$19217,25,FALSE)</f>
        <v>138251</v>
      </c>
      <c r="N393">
        <v>0</v>
      </c>
    </row>
    <row r="394" spans="1:14" x14ac:dyDescent="0.35">
      <c r="A394">
        <v>110128562</v>
      </c>
      <c r="B394" t="str">
        <f>VLOOKUP($A394,'[1]Exposure Characteristics'!$A$2:$BG$19217,5,FALSE)</f>
        <v>AZ</v>
      </c>
      <c r="C394" t="str">
        <f>VLOOKUP($A394,'[1]Exposure Characteristics'!$A$2:$BG$19217,8,FALSE)</f>
        <v>Tonto Basin</v>
      </c>
      <c r="D394" t="str">
        <f>VLOOKUP($A394,'[1]Exposure Characteristics'!$A$2:$BG$19217,6,FALSE)</f>
        <v>17 S Als Cir</v>
      </c>
      <c r="E394" t="str">
        <f>VLOOKUP($A394,'[1]Exposure Characteristics'!$A$2:$BG$19217,13,FALSE)</f>
        <v>Owner</v>
      </c>
      <c r="F394" t="str">
        <f>VLOOKUP($A394,'[1]Exposure Characteristics'!$A$2:$BG$19217,15,FALSE)</f>
        <v>Comprehensive</v>
      </c>
      <c r="G394" t="str">
        <f>VLOOKUP($A394,'[1]Exposure Characteristics'!$A$2:$BG$19217,20,FALSE)</f>
        <v>Single wide</v>
      </c>
      <c r="H394" t="str">
        <f>VLOOKUP($A394,'[1]Exposure Characteristics'!$A$2:$BG$19217,21,FALSE)</f>
        <v>Gable</v>
      </c>
      <c r="I394" t="str">
        <f>VLOOKUP($A394,'[1]Exposure Characteristics'!$A$2:$BG$19217,23,FALSE)</f>
        <v>Unknown</v>
      </c>
      <c r="J394">
        <f>VLOOKUP($A394,'[1]Exposure Characteristics'!$A$2:$BG$19217,24,FALSE)</f>
        <v>2005</v>
      </c>
      <c r="K394">
        <f>VLOOKUP($A394,'[1]Exposure Characteristics'!$A$2:$BG$19217,29,FALSE)</f>
        <v>1440</v>
      </c>
      <c r="L394">
        <f>VLOOKUP($A394,'[1]Exposure Characteristics'!$A$2:$BG$19217,34,FALSE)</f>
        <v>37768</v>
      </c>
      <c r="M394">
        <f>VLOOKUP($A394,'[1]Exposure Characteristics'!$A$2:$BG$19217,25,FALSE)</f>
        <v>115704</v>
      </c>
      <c r="N394">
        <v>0</v>
      </c>
    </row>
    <row r="395" spans="1:14" x14ac:dyDescent="0.35">
      <c r="A395">
        <v>110154158</v>
      </c>
      <c r="B395" t="str">
        <f>VLOOKUP($A395,'[1]Exposure Characteristics'!$A$2:$BG$19217,5,FALSE)</f>
        <v>AZ</v>
      </c>
      <c r="C395" t="str">
        <f>VLOOKUP($A395,'[1]Exposure Characteristics'!$A$2:$BG$19217,8,FALSE)</f>
        <v>Show Low</v>
      </c>
      <c r="D395" t="str">
        <f>VLOOKUP($A395,'[1]Exposure Characteristics'!$A$2:$BG$19217,6,FALSE)</f>
        <v>8219 Rainbow Loop</v>
      </c>
      <c r="E395" t="str">
        <f>VLOOKUP($A395,'[1]Exposure Characteristics'!$A$2:$BG$19217,13,FALSE)</f>
        <v>Owner</v>
      </c>
      <c r="F395" t="str">
        <f>VLOOKUP($A395,'[1]Exposure Characteristics'!$A$2:$BG$19217,15,FALSE)</f>
        <v>Comprehensive</v>
      </c>
      <c r="G395" t="str">
        <f>VLOOKUP($A395,'[1]Exposure Characteristics'!$A$2:$BG$19217,20,FALSE)</f>
        <v>Single wide</v>
      </c>
      <c r="H395" t="str">
        <f>VLOOKUP($A395,'[1]Exposure Characteristics'!$A$2:$BG$19217,21,FALSE)</f>
        <v>Gable</v>
      </c>
      <c r="I395" t="str">
        <f>VLOOKUP($A395,'[1]Exposure Characteristics'!$A$2:$BG$19217,23,FALSE)</f>
        <v>Fair</v>
      </c>
      <c r="J395">
        <f>VLOOKUP($A395,'[1]Exposure Characteristics'!$A$2:$BG$19217,24,FALSE)</f>
        <v>1987</v>
      </c>
      <c r="K395">
        <f>VLOOKUP($A395,'[1]Exposure Characteristics'!$A$2:$BG$19217,29,FALSE)</f>
        <v>840</v>
      </c>
      <c r="L395">
        <f>VLOOKUP($A395,'[1]Exposure Characteristics'!$A$2:$BG$19217,34,FALSE)</f>
        <v>18539</v>
      </c>
      <c r="M395">
        <f>VLOOKUP($A395,'[1]Exposure Characteristics'!$A$2:$BG$19217,25,FALSE)</f>
        <v>103577</v>
      </c>
      <c r="N395">
        <v>0</v>
      </c>
    </row>
    <row r="396" spans="1:14" x14ac:dyDescent="0.35">
      <c r="A396">
        <v>110155920</v>
      </c>
      <c r="B396" t="str">
        <f>VLOOKUP($A396,'[1]Exposure Characteristics'!$A$2:$BG$19217,5,FALSE)</f>
        <v>AZ</v>
      </c>
      <c r="C396" t="str">
        <f>VLOOKUP($A396,'[1]Exposure Characteristics'!$A$2:$BG$19217,8,FALSE)</f>
        <v>Show Low</v>
      </c>
      <c r="D396" t="str">
        <f>VLOOKUP($A396,'[1]Exposure Characteristics'!$A$2:$BG$19217,6,FALSE)</f>
        <v>8219 Rainbow Loop</v>
      </c>
      <c r="E396" t="str">
        <f>VLOOKUP($A396,'[1]Exposure Characteristics'!$A$2:$BG$19217,13,FALSE)</f>
        <v>Owner</v>
      </c>
      <c r="F396" t="str">
        <f>VLOOKUP($A396,'[1]Exposure Characteristics'!$A$2:$BG$19217,15,FALSE)</f>
        <v>Comprehensive</v>
      </c>
      <c r="G396" t="str">
        <f>VLOOKUP($A396,'[1]Exposure Characteristics'!$A$2:$BG$19217,20,FALSE)</f>
        <v>Single wide</v>
      </c>
      <c r="H396" t="str">
        <f>VLOOKUP($A396,'[1]Exposure Characteristics'!$A$2:$BG$19217,21,FALSE)</f>
        <v>Gable</v>
      </c>
      <c r="I396" t="str">
        <f>VLOOKUP($A396,'[1]Exposure Characteristics'!$A$2:$BG$19217,23,FALSE)</f>
        <v>Fair</v>
      </c>
      <c r="J396">
        <f>VLOOKUP($A396,'[1]Exposure Characteristics'!$A$2:$BG$19217,24,FALSE)</f>
        <v>1987</v>
      </c>
      <c r="K396">
        <f>VLOOKUP($A396,'[1]Exposure Characteristics'!$A$2:$BG$19217,29,FALSE)</f>
        <v>840</v>
      </c>
      <c r="L396">
        <f>VLOOKUP($A396,'[1]Exposure Characteristics'!$A$2:$BG$19217,34,FALSE)</f>
        <v>18539</v>
      </c>
      <c r="M396">
        <f>VLOOKUP($A396,'[1]Exposure Characteristics'!$A$2:$BG$19217,25,FALSE)</f>
        <v>103577</v>
      </c>
      <c r="N396">
        <v>1</v>
      </c>
    </row>
    <row r="397" spans="1:14" x14ac:dyDescent="0.35">
      <c r="A397">
        <v>110953300</v>
      </c>
      <c r="B397" t="str">
        <f>VLOOKUP($A397,'[1]Exposure Characteristics'!$A$2:$BG$19217,5,FALSE)</f>
        <v>TX</v>
      </c>
      <c r="C397" t="str">
        <f>VLOOKUP($A397,'[1]Exposure Characteristics'!$A$2:$BG$19217,8,FALSE)</f>
        <v>Coppell</v>
      </c>
      <c r="D397" t="str">
        <f>VLOOKUP($A397,'[1]Exposure Characteristics'!$A$2:$BG$19217,6,FALSE)</f>
        <v>301 S Coppell Rd</v>
      </c>
      <c r="E397" t="str">
        <f>VLOOKUP($A397,'[1]Exposure Characteristics'!$A$2:$BG$19217,13,FALSE)</f>
        <v>Owner</v>
      </c>
      <c r="F397" t="str">
        <f>VLOOKUP($A397,'[1]Exposure Characteristics'!$A$2:$BG$19217,15,FALSE)</f>
        <v>Comprehensive</v>
      </c>
      <c r="G397" t="str">
        <f>VLOOKUP($A397,'[1]Exposure Characteristics'!$A$2:$BG$19217,20,FALSE)</f>
        <v>Single wide</v>
      </c>
      <c r="H397" t="str">
        <f>VLOOKUP($A397,'[1]Exposure Characteristics'!$A$2:$BG$19217,21,FALSE)</f>
        <v>Gable</v>
      </c>
      <c r="I397" t="str">
        <f>VLOOKUP($A397,'[1]Exposure Characteristics'!$A$2:$BG$19217,23,FALSE)</f>
        <v>Unknown</v>
      </c>
      <c r="J397">
        <f>VLOOKUP($A397,'[1]Exposure Characteristics'!$A$2:$BG$19217,24,FALSE)</f>
        <v>1995</v>
      </c>
      <c r="K397">
        <f>VLOOKUP($A397,'[1]Exposure Characteristics'!$A$2:$BG$19217,29,FALSE)</f>
        <v>980</v>
      </c>
      <c r="L397">
        <f>VLOOKUP($A397,'[1]Exposure Characteristics'!$A$2:$BG$19217,34,FALSE)</f>
        <v>14088</v>
      </c>
      <c r="M397">
        <f>VLOOKUP($A397,'[1]Exposure Characteristics'!$A$2:$BG$19217,25,FALSE)</f>
        <v>80567</v>
      </c>
      <c r="N397">
        <v>1</v>
      </c>
    </row>
    <row r="398" spans="1:14" x14ac:dyDescent="0.35">
      <c r="A398">
        <v>110221492</v>
      </c>
      <c r="B398" t="str">
        <f>VLOOKUP($A398,'[1]Exposure Characteristics'!$A$2:$BG$19217,5,FALSE)</f>
        <v>AZ</v>
      </c>
      <c r="C398" t="str">
        <f>VLOOKUP($A398,'[1]Exposure Characteristics'!$A$2:$BG$19217,8,FALSE)</f>
        <v>Mesa</v>
      </c>
      <c r="D398" t="str">
        <f>VLOOKUP($A398,'[1]Exposure Characteristics'!$A$2:$BG$19217,6,FALSE)</f>
        <v>3403 E Main St</v>
      </c>
      <c r="E398" t="str">
        <f>VLOOKUP($A398,'[1]Exposure Characteristics'!$A$2:$BG$19217,13,FALSE)</f>
        <v>Seasonal</v>
      </c>
      <c r="F398" t="str">
        <f>VLOOKUP($A398,'[1]Exposure Characteristics'!$A$2:$BG$19217,15,FALSE)</f>
        <v>Comprehensive</v>
      </c>
      <c r="G398" t="str">
        <f>VLOOKUP($A398,'[1]Exposure Characteristics'!$A$2:$BG$19217,20,FALSE)</f>
        <v>Park Model</v>
      </c>
      <c r="H398" t="str">
        <f>VLOOKUP($A398,'[1]Exposure Characteristics'!$A$2:$BG$19217,21,FALSE)</f>
        <v>Gable</v>
      </c>
      <c r="I398" t="str">
        <f>VLOOKUP($A398,'[1]Exposure Characteristics'!$A$2:$BG$19217,23,FALSE)</f>
        <v>Unknown</v>
      </c>
      <c r="J398">
        <f>VLOOKUP($A398,'[1]Exposure Characteristics'!$A$2:$BG$19217,24,FALSE)</f>
        <v>2003</v>
      </c>
      <c r="K398">
        <f>VLOOKUP($A398,'[1]Exposure Characteristics'!$A$2:$BG$19217,29,FALSE)</f>
        <v>480</v>
      </c>
      <c r="L398">
        <f>VLOOKUP($A398,'[1]Exposure Characteristics'!$A$2:$BG$19217,34,FALSE)</f>
        <v>15875</v>
      </c>
      <c r="M398">
        <f>VLOOKUP($A398,'[1]Exposure Characteristics'!$A$2:$BG$19217,25,FALSE)</f>
        <v>67985</v>
      </c>
      <c r="N398">
        <v>0</v>
      </c>
    </row>
    <row r="399" spans="1:14" x14ac:dyDescent="0.35">
      <c r="A399">
        <v>110221654</v>
      </c>
      <c r="B399" t="str">
        <f>VLOOKUP($A399,'[1]Exposure Characteristics'!$A$2:$BG$19217,5,FALSE)</f>
        <v>AZ</v>
      </c>
      <c r="C399" t="str">
        <f>VLOOKUP($A399,'[1]Exposure Characteristics'!$A$2:$BG$19217,8,FALSE)</f>
        <v>Mesa</v>
      </c>
      <c r="D399" t="str">
        <f>VLOOKUP($A399,'[1]Exposure Characteristics'!$A$2:$BG$19217,6,FALSE)</f>
        <v>3403 E Main St</v>
      </c>
      <c r="E399" t="str">
        <f>VLOOKUP($A399,'[1]Exposure Characteristics'!$A$2:$BG$19217,13,FALSE)</f>
        <v>Seasonal</v>
      </c>
      <c r="F399" t="str">
        <f>VLOOKUP($A399,'[1]Exposure Characteristics'!$A$2:$BG$19217,15,FALSE)</f>
        <v>Comprehensive</v>
      </c>
      <c r="G399" t="str">
        <f>VLOOKUP($A399,'[1]Exposure Characteristics'!$A$2:$BG$19217,20,FALSE)</f>
        <v>Park Model</v>
      </c>
      <c r="H399" t="str">
        <f>VLOOKUP($A399,'[1]Exposure Characteristics'!$A$2:$BG$19217,21,FALSE)</f>
        <v>Gable</v>
      </c>
      <c r="I399" t="str">
        <f>VLOOKUP($A399,'[1]Exposure Characteristics'!$A$2:$BG$19217,23,FALSE)</f>
        <v>Unknown</v>
      </c>
      <c r="J399">
        <f>VLOOKUP($A399,'[1]Exposure Characteristics'!$A$2:$BG$19217,24,FALSE)</f>
        <v>2003</v>
      </c>
      <c r="K399">
        <f>VLOOKUP($A399,'[1]Exposure Characteristics'!$A$2:$BG$19217,29,FALSE)</f>
        <v>480</v>
      </c>
      <c r="L399">
        <f>VLOOKUP($A399,'[1]Exposure Characteristics'!$A$2:$BG$19217,34,FALSE)</f>
        <v>14255</v>
      </c>
      <c r="M399">
        <f>VLOOKUP($A399,'[1]Exposure Characteristics'!$A$2:$BG$19217,25,FALSE)</f>
        <v>55476</v>
      </c>
      <c r="N399">
        <v>0</v>
      </c>
    </row>
    <row r="400" spans="1:14" x14ac:dyDescent="0.35">
      <c r="A400">
        <v>110227176</v>
      </c>
      <c r="B400" t="str">
        <f>VLOOKUP($A400,'[1]Exposure Characteristics'!$A$2:$BG$19217,5,FALSE)</f>
        <v>AZ</v>
      </c>
      <c r="C400" t="str">
        <f>VLOOKUP($A400,'[1]Exposure Characteristics'!$A$2:$BG$19217,8,FALSE)</f>
        <v>Apache Junction</v>
      </c>
      <c r="D400" t="str">
        <f>VLOOKUP($A400,'[1]Exposure Characteristics'!$A$2:$BG$19217,6,FALSE)</f>
        <v>1797 W 28th Ave</v>
      </c>
      <c r="E400" t="str">
        <f>VLOOKUP($A400,'[1]Exposure Characteristics'!$A$2:$BG$19217,13,FALSE)</f>
        <v>Seasonal</v>
      </c>
      <c r="F400" t="str">
        <f>VLOOKUP($A400,'[1]Exposure Characteristics'!$A$2:$BG$19217,15,FALSE)</f>
        <v>Comprehensive</v>
      </c>
      <c r="G400" t="str">
        <f>VLOOKUP($A400,'[1]Exposure Characteristics'!$A$2:$BG$19217,20,FALSE)</f>
        <v>Park Model</v>
      </c>
      <c r="H400" t="str">
        <f>VLOOKUP($A400,'[1]Exposure Characteristics'!$A$2:$BG$19217,21,FALSE)</f>
        <v>Gable</v>
      </c>
      <c r="I400" t="str">
        <f>VLOOKUP($A400,'[1]Exposure Characteristics'!$A$2:$BG$19217,23,FALSE)</f>
        <v>Fair</v>
      </c>
      <c r="J400">
        <f>VLOOKUP($A400,'[1]Exposure Characteristics'!$A$2:$BG$19217,24,FALSE)</f>
        <v>2009</v>
      </c>
      <c r="K400">
        <f>VLOOKUP($A400,'[1]Exposure Characteristics'!$A$2:$BG$19217,29,FALSE)</f>
        <v>609</v>
      </c>
      <c r="L400">
        <f>VLOOKUP($A400,'[1]Exposure Characteristics'!$A$2:$BG$19217,34,FALSE)</f>
        <v>26773</v>
      </c>
      <c r="M400">
        <f>VLOOKUP($A400,'[1]Exposure Characteristics'!$A$2:$BG$19217,25,FALSE)</f>
        <v>86095</v>
      </c>
      <c r="N400">
        <v>0</v>
      </c>
    </row>
    <row r="401" spans="1:14" x14ac:dyDescent="0.35">
      <c r="A401">
        <v>110229598</v>
      </c>
      <c r="B401" t="str">
        <f>VLOOKUP($A401,'[1]Exposure Characteristics'!$A$2:$BG$19217,5,FALSE)</f>
        <v>AZ</v>
      </c>
      <c r="C401" t="str">
        <f>VLOOKUP($A401,'[1]Exposure Characteristics'!$A$2:$BG$19217,8,FALSE)</f>
        <v>Mesa</v>
      </c>
      <c r="D401" t="str">
        <f>VLOOKUP($A401,'[1]Exposure Characteristics'!$A$2:$BG$19217,6,FALSE)</f>
        <v>8224 E Dutchman Dr</v>
      </c>
      <c r="E401" t="str">
        <f>VLOOKUP($A401,'[1]Exposure Characteristics'!$A$2:$BG$19217,13,FALSE)</f>
        <v>Seasonal</v>
      </c>
      <c r="F401" t="str">
        <f>VLOOKUP($A401,'[1]Exposure Characteristics'!$A$2:$BG$19217,15,FALSE)</f>
        <v>Comprehensive</v>
      </c>
      <c r="G401" t="str">
        <f>VLOOKUP($A401,'[1]Exposure Characteristics'!$A$2:$BG$19217,20,FALSE)</f>
        <v>Double wide</v>
      </c>
      <c r="H401" t="str">
        <f>VLOOKUP($A401,'[1]Exposure Characteristics'!$A$2:$BG$19217,21,FALSE)</f>
        <v>Gable</v>
      </c>
      <c r="I401" t="str">
        <f>VLOOKUP($A401,'[1]Exposure Characteristics'!$A$2:$BG$19217,23,FALSE)</f>
        <v>Good</v>
      </c>
      <c r="J401">
        <f>VLOOKUP($A401,'[1]Exposure Characteristics'!$A$2:$BG$19217,24,FALSE)</f>
        <v>1973</v>
      </c>
      <c r="K401">
        <f>VLOOKUP($A401,'[1]Exposure Characteristics'!$A$2:$BG$19217,29,FALSE)</f>
        <v>1320</v>
      </c>
      <c r="L401">
        <f>VLOOKUP($A401,'[1]Exposure Characteristics'!$A$2:$BG$19217,34,FALSE)</f>
        <v>23949</v>
      </c>
      <c r="M401">
        <f>VLOOKUP($A401,'[1]Exposure Characteristics'!$A$2:$BG$19217,25,FALSE)</f>
        <v>135869</v>
      </c>
      <c r="N401">
        <v>0</v>
      </c>
    </row>
    <row r="402" spans="1:14" x14ac:dyDescent="0.35">
      <c r="A402">
        <v>110428696</v>
      </c>
      <c r="B402" t="str">
        <f>VLOOKUP($A402,'[1]Exposure Characteristics'!$A$2:$BG$19217,5,FALSE)</f>
        <v>AZ</v>
      </c>
      <c r="C402" t="str">
        <f>VLOOKUP($A402,'[1]Exposure Characteristics'!$A$2:$BG$19217,8,FALSE)</f>
        <v>Tonto Basin</v>
      </c>
      <c r="D402" t="str">
        <f>VLOOKUP($A402,'[1]Exposure Characteristics'!$A$2:$BG$19217,6,FALSE)</f>
        <v>17 S Als Cir</v>
      </c>
      <c r="E402" t="str">
        <f>VLOOKUP($A402,'[1]Exposure Characteristics'!$A$2:$BG$19217,13,FALSE)</f>
        <v>Owner</v>
      </c>
      <c r="F402" t="str">
        <f>VLOOKUP($A402,'[1]Exposure Characteristics'!$A$2:$BG$19217,15,FALSE)</f>
        <v>Comprehensive</v>
      </c>
      <c r="G402" t="str">
        <f>VLOOKUP($A402,'[1]Exposure Characteristics'!$A$2:$BG$19217,20,FALSE)</f>
        <v>Double wide</v>
      </c>
      <c r="H402" t="str">
        <f>VLOOKUP($A402,'[1]Exposure Characteristics'!$A$2:$BG$19217,21,FALSE)</f>
        <v>Gable</v>
      </c>
      <c r="I402" t="str">
        <f>VLOOKUP($A402,'[1]Exposure Characteristics'!$A$2:$BG$19217,23,FALSE)</f>
        <v>Unknown</v>
      </c>
      <c r="J402">
        <f>VLOOKUP($A402,'[1]Exposure Characteristics'!$A$2:$BG$19217,24,FALSE)</f>
        <v>2005</v>
      </c>
      <c r="K402">
        <f>VLOOKUP($A402,'[1]Exposure Characteristics'!$A$2:$BG$19217,29,FALSE)</f>
        <v>1440</v>
      </c>
      <c r="L402">
        <f>VLOOKUP($A402,'[1]Exposure Characteristics'!$A$2:$BG$19217,34,FALSE)</f>
        <v>44715</v>
      </c>
      <c r="M402">
        <f>VLOOKUP($A402,'[1]Exposure Characteristics'!$A$2:$BG$19217,25,FALSE)</f>
        <v>123109</v>
      </c>
      <c r="N402">
        <v>1</v>
      </c>
    </row>
    <row r="403" spans="1:14" x14ac:dyDescent="0.35">
      <c r="A403">
        <v>110246218</v>
      </c>
      <c r="B403" t="str">
        <f>VLOOKUP($A403,'[1]Exposure Characteristics'!$A$2:$BG$19217,5,FALSE)</f>
        <v>TX</v>
      </c>
      <c r="C403" t="str">
        <f>VLOOKUP($A403,'[1]Exposure Characteristics'!$A$2:$BG$19217,8,FALSE)</f>
        <v>Houston</v>
      </c>
      <c r="D403" t="str">
        <f>VLOOKUP($A403,'[1]Exposure Characteristics'!$A$2:$BG$19217,6,FALSE)</f>
        <v>13318 Piney Oaks Dr</v>
      </c>
      <c r="E403" t="str">
        <f>VLOOKUP($A403,'[1]Exposure Characteristics'!$A$2:$BG$19217,13,FALSE)</f>
        <v>Owner</v>
      </c>
      <c r="F403" t="str">
        <f>VLOOKUP($A403,'[1]Exposure Characteristics'!$A$2:$BG$19217,15,FALSE)</f>
        <v>Comprehensive</v>
      </c>
      <c r="G403" t="str">
        <f>VLOOKUP($A403,'[1]Exposure Characteristics'!$A$2:$BG$19217,20,FALSE)</f>
        <v>Double wide</v>
      </c>
      <c r="H403" t="str">
        <f>VLOOKUP($A403,'[1]Exposure Characteristics'!$A$2:$BG$19217,21,FALSE)</f>
        <v>Gable</v>
      </c>
      <c r="I403" t="str">
        <f>VLOOKUP($A403,'[1]Exposure Characteristics'!$A$2:$BG$19217,23,FALSE)</f>
        <v>Good</v>
      </c>
      <c r="J403">
        <f>VLOOKUP($A403,'[1]Exposure Characteristics'!$A$2:$BG$19217,24,FALSE)</f>
        <v>2003</v>
      </c>
      <c r="K403">
        <f>VLOOKUP($A403,'[1]Exposure Characteristics'!$A$2:$BG$19217,29,FALSE)</f>
        <v>1456</v>
      </c>
      <c r="L403">
        <f>VLOOKUP($A403,'[1]Exposure Characteristics'!$A$2:$BG$19217,34,FALSE)</f>
        <v>37573</v>
      </c>
      <c r="M403">
        <f>VLOOKUP($A403,'[1]Exposure Characteristics'!$A$2:$BG$19217,25,FALSE)</f>
        <v>120859</v>
      </c>
      <c r="N403">
        <v>0</v>
      </c>
    </row>
    <row r="404" spans="1:14" x14ac:dyDescent="0.35">
      <c r="A404">
        <v>110246868</v>
      </c>
      <c r="B404" t="str">
        <f>VLOOKUP($A404,'[1]Exposure Characteristics'!$A$2:$BG$19217,5,FALSE)</f>
        <v>TX</v>
      </c>
      <c r="C404" t="str">
        <f>VLOOKUP($A404,'[1]Exposure Characteristics'!$A$2:$BG$19217,8,FALSE)</f>
        <v>Houston</v>
      </c>
      <c r="D404" t="str">
        <f>VLOOKUP($A404,'[1]Exposure Characteristics'!$A$2:$BG$19217,6,FALSE)</f>
        <v>10902 Pine Desert Ln</v>
      </c>
      <c r="E404" t="str">
        <f>VLOOKUP($A404,'[1]Exposure Characteristics'!$A$2:$BG$19217,13,FALSE)</f>
        <v>Owner</v>
      </c>
      <c r="F404" t="str">
        <f>VLOOKUP($A404,'[1]Exposure Characteristics'!$A$2:$BG$19217,15,FALSE)</f>
        <v>Comprehensive</v>
      </c>
      <c r="G404" t="str">
        <f>VLOOKUP($A404,'[1]Exposure Characteristics'!$A$2:$BG$19217,20,FALSE)</f>
        <v>Double wide</v>
      </c>
      <c r="H404" t="str">
        <f>VLOOKUP($A404,'[1]Exposure Characteristics'!$A$2:$BG$19217,21,FALSE)</f>
        <v>Gable</v>
      </c>
      <c r="I404" t="str">
        <f>VLOOKUP($A404,'[1]Exposure Characteristics'!$A$2:$BG$19217,23,FALSE)</f>
        <v>Good</v>
      </c>
      <c r="J404">
        <f>VLOOKUP($A404,'[1]Exposure Characteristics'!$A$2:$BG$19217,24,FALSE)</f>
        <v>2003</v>
      </c>
      <c r="K404">
        <f>VLOOKUP($A404,'[1]Exposure Characteristics'!$A$2:$BG$19217,29,FALSE)</f>
        <v>1756</v>
      </c>
      <c r="L404">
        <f>VLOOKUP($A404,'[1]Exposure Characteristics'!$A$2:$BG$19217,34,FALSE)</f>
        <v>58490</v>
      </c>
      <c r="M404">
        <f>VLOOKUP($A404,'[1]Exposure Characteristics'!$A$2:$BG$19217,25,FALSE)</f>
        <v>205228</v>
      </c>
      <c r="N404">
        <v>0</v>
      </c>
    </row>
    <row r="405" spans="1:14" x14ac:dyDescent="0.35">
      <c r="A405">
        <v>110256090</v>
      </c>
      <c r="B405" t="str">
        <f>VLOOKUP($A405,'[1]Exposure Characteristics'!$A$2:$BG$19217,5,FALSE)</f>
        <v>IN</v>
      </c>
      <c r="C405" t="str">
        <f>VLOOKUP($A405,'[1]Exposure Characteristics'!$A$2:$BG$19217,8,FALSE)</f>
        <v>Moores Hill</v>
      </c>
      <c r="D405" t="str">
        <f>VLOOKUP($A405,'[1]Exposure Characteristics'!$A$2:$BG$19217,6,FALSE)</f>
        <v>130 Airport Rd</v>
      </c>
      <c r="E405" t="str">
        <f>VLOOKUP($A405,'[1]Exposure Characteristics'!$A$2:$BG$19217,13,FALSE)</f>
        <v>Owner</v>
      </c>
      <c r="F405" t="str">
        <f>VLOOKUP($A405,'[1]Exposure Characteristics'!$A$2:$BG$19217,15,FALSE)</f>
        <v>Comprehensive</v>
      </c>
      <c r="G405" t="str">
        <f>VLOOKUP($A405,'[1]Exposure Characteristics'!$A$2:$BG$19217,20,FALSE)</f>
        <v>Single wide</v>
      </c>
      <c r="H405" t="str">
        <f>VLOOKUP($A405,'[1]Exposure Characteristics'!$A$2:$BG$19217,21,FALSE)</f>
        <v>Gable</v>
      </c>
      <c r="I405" t="str">
        <f>VLOOKUP($A405,'[1]Exposure Characteristics'!$A$2:$BG$19217,23,FALSE)</f>
        <v>Unknown</v>
      </c>
      <c r="J405">
        <f>VLOOKUP($A405,'[1]Exposure Characteristics'!$A$2:$BG$19217,24,FALSE)</f>
        <v>1971</v>
      </c>
      <c r="K405">
        <f>VLOOKUP($A405,'[1]Exposure Characteristics'!$A$2:$BG$19217,29,FALSE)</f>
        <v>2625</v>
      </c>
      <c r="L405">
        <f>VLOOKUP($A405,'[1]Exposure Characteristics'!$A$2:$BG$19217,34,FALSE)</f>
        <v>49106</v>
      </c>
      <c r="M405">
        <f>VLOOKUP($A405,'[1]Exposure Characteristics'!$A$2:$BG$19217,25,FALSE)</f>
        <v>274132</v>
      </c>
      <c r="N405">
        <v>0</v>
      </c>
    </row>
    <row r="406" spans="1:14" x14ac:dyDescent="0.35">
      <c r="A406">
        <v>110322396</v>
      </c>
      <c r="B406" t="str">
        <f>VLOOKUP($A406,'[1]Exposure Characteristics'!$A$2:$BG$19217,5,FALSE)</f>
        <v>OK</v>
      </c>
      <c r="C406" t="str">
        <f>VLOOKUP($A406,'[1]Exposure Characteristics'!$A$2:$BG$19217,8,FALSE)</f>
        <v>Tipton</v>
      </c>
      <c r="D406" t="str">
        <f>VLOOKUP($A406,'[1]Exposure Characteristics'!$A$2:$BG$19217,6,FALSE)</f>
        <v>400 Nw 5th St</v>
      </c>
      <c r="E406" t="str">
        <f>VLOOKUP($A406,'[1]Exposure Characteristics'!$A$2:$BG$19217,13,FALSE)</f>
        <v>Owner</v>
      </c>
      <c r="F406" t="str">
        <f>VLOOKUP($A406,'[1]Exposure Characteristics'!$A$2:$BG$19217,15,FALSE)</f>
        <v>Comprehensive</v>
      </c>
      <c r="G406" t="str">
        <f>VLOOKUP($A406,'[1]Exposure Characteristics'!$A$2:$BG$19217,20,FALSE)</f>
        <v>Single wide</v>
      </c>
      <c r="H406" t="str">
        <f>VLOOKUP($A406,'[1]Exposure Characteristics'!$A$2:$BG$19217,21,FALSE)</f>
        <v>Gable</v>
      </c>
      <c r="I406" t="str">
        <f>VLOOKUP($A406,'[1]Exposure Characteristics'!$A$2:$BG$19217,23,FALSE)</f>
        <v>Unknown</v>
      </c>
      <c r="J406">
        <f>VLOOKUP($A406,'[1]Exposure Characteristics'!$A$2:$BG$19217,24,FALSE)</f>
        <v>2019</v>
      </c>
      <c r="K406">
        <f>VLOOKUP($A406,'[1]Exposure Characteristics'!$A$2:$BG$19217,29,FALSE)</f>
        <v>896</v>
      </c>
      <c r="L406">
        <f>VLOOKUP($A406,'[1]Exposure Characteristics'!$A$2:$BG$19217,34,FALSE)</f>
        <v>46574</v>
      </c>
      <c r="M406">
        <f>VLOOKUP($A406,'[1]Exposure Characteristics'!$A$2:$BG$19217,25,FALSE)</f>
        <v>75725</v>
      </c>
      <c r="N406">
        <v>0</v>
      </c>
    </row>
    <row r="407" spans="1:14" x14ac:dyDescent="0.35">
      <c r="A407">
        <v>110324366</v>
      </c>
      <c r="B407" t="str">
        <f>VLOOKUP($A407,'[1]Exposure Characteristics'!$A$2:$BG$19217,5,FALSE)</f>
        <v>AZ</v>
      </c>
      <c r="C407" t="str">
        <f>VLOOKUP($A407,'[1]Exposure Characteristics'!$A$2:$BG$19217,8,FALSE)</f>
        <v>Apache Junction</v>
      </c>
      <c r="D407" t="str">
        <f>VLOOKUP($A407,'[1]Exposure Characteristics'!$A$2:$BG$19217,6,FALSE)</f>
        <v>600 S Idaho Rd</v>
      </c>
      <c r="E407" t="str">
        <f>VLOOKUP($A407,'[1]Exposure Characteristics'!$A$2:$BG$19217,13,FALSE)</f>
        <v>Seasonal</v>
      </c>
      <c r="F407" t="str">
        <f>VLOOKUP($A407,'[1]Exposure Characteristics'!$A$2:$BG$19217,15,FALSE)</f>
        <v>Comprehensive</v>
      </c>
      <c r="G407" t="str">
        <f>VLOOKUP($A407,'[1]Exposure Characteristics'!$A$2:$BG$19217,20,FALSE)</f>
        <v>Park Model</v>
      </c>
      <c r="H407" t="str">
        <f>VLOOKUP($A407,'[1]Exposure Characteristics'!$A$2:$BG$19217,21,FALSE)</f>
        <v>Gable</v>
      </c>
      <c r="I407" t="str">
        <f>VLOOKUP($A407,'[1]Exposure Characteristics'!$A$2:$BG$19217,23,FALSE)</f>
        <v>Unknown</v>
      </c>
      <c r="J407">
        <f>VLOOKUP($A407,'[1]Exposure Characteristics'!$A$2:$BG$19217,24,FALSE)</f>
        <v>1998</v>
      </c>
      <c r="K407">
        <f>VLOOKUP($A407,'[1]Exposure Characteristics'!$A$2:$BG$19217,29,FALSE)</f>
        <v>400</v>
      </c>
      <c r="L407">
        <f>VLOOKUP($A407,'[1]Exposure Characteristics'!$A$2:$BG$19217,34,FALSE)</f>
        <v>9775</v>
      </c>
      <c r="M407">
        <f>VLOOKUP($A407,'[1]Exposure Characteristics'!$A$2:$BG$19217,25,FALSE)</f>
        <v>57078</v>
      </c>
      <c r="N407">
        <v>0</v>
      </c>
    </row>
    <row r="408" spans="1:14" x14ac:dyDescent="0.35">
      <c r="A408">
        <v>110328744</v>
      </c>
      <c r="B408" t="str">
        <f>VLOOKUP($A408,'[1]Exposure Characteristics'!$A$2:$BG$19217,5,FALSE)</f>
        <v>TX</v>
      </c>
      <c r="C408" t="str">
        <f>VLOOKUP($A408,'[1]Exposure Characteristics'!$A$2:$BG$19217,8,FALSE)</f>
        <v>Pharr</v>
      </c>
      <c r="D408" t="str">
        <f>VLOOKUP($A408,'[1]Exposure Characteristics'!$A$2:$BG$19217,6,FALSE)</f>
        <v>301 E Hall Acres Rd</v>
      </c>
      <c r="E408" t="str">
        <f>VLOOKUP($A408,'[1]Exposure Characteristics'!$A$2:$BG$19217,13,FALSE)</f>
        <v>Seasonal</v>
      </c>
      <c r="F408" t="str">
        <f>VLOOKUP($A408,'[1]Exposure Characteristics'!$A$2:$BG$19217,15,FALSE)</f>
        <v>Comprehensive</v>
      </c>
      <c r="G408" t="str">
        <f>VLOOKUP($A408,'[1]Exposure Characteristics'!$A$2:$BG$19217,20,FALSE)</f>
        <v>Park Model</v>
      </c>
      <c r="H408" t="str">
        <f>VLOOKUP($A408,'[1]Exposure Characteristics'!$A$2:$BG$19217,21,FALSE)</f>
        <v>Gable</v>
      </c>
      <c r="I408" t="str">
        <f>VLOOKUP($A408,'[1]Exposure Characteristics'!$A$2:$BG$19217,23,FALSE)</f>
        <v>Unknown</v>
      </c>
      <c r="J408">
        <f>VLOOKUP($A408,'[1]Exposure Characteristics'!$A$2:$BG$19217,24,FALSE)</f>
        <v>1985</v>
      </c>
      <c r="K408">
        <f>VLOOKUP($A408,'[1]Exposure Characteristics'!$A$2:$BG$19217,29,FALSE)</f>
        <v>400</v>
      </c>
      <c r="L408">
        <f>VLOOKUP($A408,'[1]Exposure Characteristics'!$A$2:$BG$19217,34,FALSE)</f>
        <v>6591</v>
      </c>
      <c r="M408">
        <f>VLOOKUP($A408,'[1]Exposure Characteristics'!$A$2:$BG$19217,25,FALSE)</f>
        <v>45573</v>
      </c>
      <c r="N408">
        <v>0</v>
      </c>
    </row>
    <row r="409" spans="1:14" x14ac:dyDescent="0.35">
      <c r="A409">
        <v>110337956</v>
      </c>
      <c r="B409" t="str">
        <f>VLOOKUP($A409,'[1]Exposure Characteristics'!$A$2:$BG$19217,5,FALSE)</f>
        <v>MI</v>
      </c>
      <c r="C409" t="str">
        <f>VLOOKUP($A409,'[1]Exposure Characteristics'!$A$2:$BG$19217,8,FALSE)</f>
        <v>Byron</v>
      </c>
      <c r="D409" t="str">
        <f>VLOOKUP($A409,'[1]Exposure Characteristics'!$A$2:$BG$19217,6,FALSE)</f>
        <v>11285 Britton Rd</v>
      </c>
      <c r="E409" t="str">
        <f>VLOOKUP($A409,'[1]Exposure Characteristics'!$A$2:$BG$19217,13,FALSE)</f>
        <v>Owner</v>
      </c>
      <c r="F409" t="str">
        <f>VLOOKUP($A409,'[1]Exposure Characteristics'!$A$2:$BG$19217,15,FALSE)</f>
        <v>Comprehensive</v>
      </c>
      <c r="G409" t="str">
        <f>VLOOKUP($A409,'[1]Exposure Characteristics'!$A$2:$BG$19217,20,FALSE)</f>
        <v>Single wide</v>
      </c>
      <c r="H409" t="str">
        <f>VLOOKUP($A409,'[1]Exposure Characteristics'!$A$2:$BG$19217,21,FALSE)</f>
        <v>Gable</v>
      </c>
      <c r="I409" t="str">
        <f>VLOOKUP($A409,'[1]Exposure Characteristics'!$A$2:$BG$19217,23,FALSE)</f>
        <v>Fair</v>
      </c>
      <c r="J409">
        <f>VLOOKUP($A409,'[1]Exposure Characteristics'!$A$2:$BG$19217,24,FALSE)</f>
        <v>1977</v>
      </c>
      <c r="K409">
        <f>VLOOKUP($A409,'[1]Exposure Characteristics'!$A$2:$BG$19217,29,FALSE)</f>
        <v>1330</v>
      </c>
      <c r="L409">
        <f>VLOOKUP($A409,'[1]Exposure Characteristics'!$A$2:$BG$19217,34,FALSE)</f>
        <v>23118</v>
      </c>
      <c r="M409">
        <f>VLOOKUP($A409,'[1]Exposure Characteristics'!$A$2:$BG$19217,25,FALSE)</f>
        <v>134774</v>
      </c>
      <c r="N409">
        <v>0</v>
      </c>
    </row>
    <row r="410" spans="1:14" x14ac:dyDescent="0.35">
      <c r="A410">
        <v>110378022</v>
      </c>
      <c r="B410" t="str">
        <f>VLOOKUP($A410,'[1]Exposure Characteristics'!$A$2:$BG$19217,5,FALSE)</f>
        <v>AZ</v>
      </c>
      <c r="C410" t="str">
        <f>VLOOKUP($A410,'[1]Exposure Characteristics'!$A$2:$BG$19217,8,FALSE)</f>
        <v>Glendale</v>
      </c>
      <c r="D410" t="str">
        <f>VLOOKUP($A410,'[1]Exposure Characteristics'!$A$2:$BG$19217,6,FALSE)</f>
        <v>4400 West Missouri Avenue</v>
      </c>
      <c r="E410" t="str">
        <f>VLOOKUP($A410,'[1]Exposure Characteristics'!$A$2:$BG$19217,13,FALSE)</f>
        <v>Owner</v>
      </c>
      <c r="F410" t="str">
        <f>VLOOKUP($A410,'[1]Exposure Characteristics'!$A$2:$BG$19217,15,FALSE)</f>
        <v>Comprehensive</v>
      </c>
      <c r="G410" t="str">
        <f>VLOOKUP($A410,'[1]Exposure Characteristics'!$A$2:$BG$19217,20,FALSE)</f>
        <v>Single wide</v>
      </c>
      <c r="H410" t="str">
        <f>VLOOKUP($A410,'[1]Exposure Characteristics'!$A$2:$BG$19217,21,FALSE)</f>
        <v>Gable</v>
      </c>
      <c r="I410" t="str">
        <f>VLOOKUP($A410,'[1]Exposure Characteristics'!$A$2:$BG$19217,23,FALSE)</f>
        <v>Fair</v>
      </c>
      <c r="J410">
        <f>VLOOKUP($A410,'[1]Exposure Characteristics'!$A$2:$BG$19217,24,FALSE)</f>
        <v>1980</v>
      </c>
      <c r="K410">
        <f>VLOOKUP($A410,'[1]Exposure Characteristics'!$A$2:$BG$19217,29,FALSE)</f>
        <v>840</v>
      </c>
      <c r="L410">
        <f>VLOOKUP($A410,'[1]Exposure Characteristics'!$A$2:$BG$19217,34,FALSE)</f>
        <v>13773</v>
      </c>
      <c r="M410">
        <f>VLOOKUP($A410,'[1]Exposure Characteristics'!$A$2:$BG$19217,25,FALSE)</f>
        <v>72683</v>
      </c>
      <c r="N410">
        <v>0</v>
      </c>
    </row>
    <row r="411" spans="1:14" x14ac:dyDescent="0.35">
      <c r="A411">
        <v>110398194</v>
      </c>
      <c r="B411" t="str">
        <f>VLOOKUP($A411,'[1]Exposure Characteristics'!$A$2:$BG$19217,5,FALSE)</f>
        <v>GA</v>
      </c>
      <c r="C411" t="str">
        <f>VLOOKUP($A411,'[1]Exposure Characteristics'!$A$2:$BG$19217,8,FALSE)</f>
        <v>Auburn</v>
      </c>
      <c r="D411" t="str">
        <f>VLOOKUP($A411,'[1]Exposure Characteristics'!$A$2:$BG$19217,6,FALSE)</f>
        <v>316 Carter Rd</v>
      </c>
      <c r="E411" t="str">
        <f>VLOOKUP($A411,'[1]Exposure Characteristics'!$A$2:$BG$19217,13,FALSE)</f>
        <v>Owner</v>
      </c>
      <c r="F411" t="str">
        <f>VLOOKUP($A411,'[1]Exposure Characteristics'!$A$2:$BG$19217,15,FALSE)</f>
        <v>Comprehensive</v>
      </c>
      <c r="G411" t="str">
        <f>VLOOKUP($A411,'[1]Exposure Characteristics'!$A$2:$BG$19217,20,FALSE)</f>
        <v>Double wide</v>
      </c>
      <c r="H411" t="str">
        <f>VLOOKUP($A411,'[1]Exposure Characteristics'!$A$2:$BG$19217,21,FALSE)</f>
        <v>Gable</v>
      </c>
      <c r="I411" t="str">
        <f>VLOOKUP($A411,'[1]Exposure Characteristics'!$A$2:$BG$19217,23,FALSE)</f>
        <v>Unknown</v>
      </c>
      <c r="J411">
        <f>VLOOKUP($A411,'[1]Exposure Characteristics'!$A$2:$BG$19217,24,FALSE)</f>
        <v>1994</v>
      </c>
      <c r="K411">
        <f>VLOOKUP($A411,'[1]Exposure Characteristics'!$A$2:$BG$19217,29,FALSE)</f>
        <v>1352</v>
      </c>
      <c r="L411">
        <f>VLOOKUP($A411,'[1]Exposure Characteristics'!$A$2:$BG$19217,34,FALSE)</f>
        <v>18416</v>
      </c>
      <c r="M411">
        <f>VLOOKUP($A411,'[1]Exposure Characteristics'!$A$2:$BG$19217,25,FALSE)</f>
        <v>109042</v>
      </c>
      <c r="N411">
        <v>0</v>
      </c>
    </row>
    <row r="412" spans="1:14" x14ac:dyDescent="0.35">
      <c r="A412">
        <v>110399252</v>
      </c>
      <c r="B412" t="str">
        <f>VLOOKUP($A412,'[1]Exposure Characteristics'!$A$2:$BG$19217,5,FALSE)</f>
        <v>AZ</v>
      </c>
      <c r="C412" t="str">
        <f>VLOOKUP($A412,'[1]Exposure Characteristics'!$A$2:$BG$19217,8,FALSE)</f>
        <v>Apache Junction</v>
      </c>
      <c r="D412" t="str">
        <f>VLOOKUP($A412,'[1]Exposure Characteristics'!$A$2:$BG$19217,6,FALSE)</f>
        <v>654 N Tomahawk Rd</v>
      </c>
      <c r="E412" t="str">
        <f>VLOOKUP($A412,'[1]Exposure Characteristics'!$A$2:$BG$19217,13,FALSE)</f>
        <v>Owner</v>
      </c>
      <c r="F412" t="str">
        <f>VLOOKUP($A412,'[1]Exposure Characteristics'!$A$2:$BG$19217,15,FALSE)</f>
        <v>Comprehensive</v>
      </c>
      <c r="G412" t="str">
        <f>VLOOKUP($A412,'[1]Exposure Characteristics'!$A$2:$BG$19217,20,FALSE)</f>
        <v>Double wide</v>
      </c>
      <c r="H412" t="str">
        <f>VLOOKUP($A412,'[1]Exposure Characteristics'!$A$2:$BG$19217,21,FALSE)</f>
        <v>Gable</v>
      </c>
      <c r="I412" t="str">
        <f>VLOOKUP($A412,'[1]Exposure Characteristics'!$A$2:$BG$19217,23,FALSE)</f>
        <v>Fair</v>
      </c>
      <c r="J412">
        <f>VLOOKUP($A412,'[1]Exposure Characteristics'!$A$2:$BG$19217,24,FALSE)</f>
        <v>1987</v>
      </c>
      <c r="K412">
        <f>VLOOKUP($A412,'[1]Exposure Characteristics'!$A$2:$BG$19217,29,FALSE)</f>
        <v>1344</v>
      </c>
      <c r="L412">
        <f>VLOOKUP($A412,'[1]Exposure Characteristics'!$A$2:$BG$19217,34,FALSE)</f>
        <v>29622</v>
      </c>
      <c r="M412">
        <f>VLOOKUP($A412,'[1]Exposure Characteristics'!$A$2:$BG$19217,25,FALSE)</f>
        <v>166093</v>
      </c>
      <c r="N412">
        <v>0</v>
      </c>
    </row>
    <row r="413" spans="1:14" x14ac:dyDescent="0.35">
      <c r="A413">
        <v>110405070</v>
      </c>
      <c r="B413" t="str">
        <f>VLOOKUP($A413,'[1]Exposure Characteristics'!$A$2:$BG$19217,5,FALSE)</f>
        <v>AZ</v>
      </c>
      <c r="C413" t="str">
        <f>VLOOKUP($A413,'[1]Exposure Characteristics'!$A$2:$BG$19217,8,FALSE)</f>
        <v>Apache Junction</v>
      </c>
      <c r="D413" t="str">
        <f>VLOOKUP($A413,'[1]Exposure Characteristics'!$A$2:$BG$19217,6,FALSE)</f>
        <v>654 N Tomahawk Rd</v>
      </c>
      <c r="E413" t="str">
        <f>VLOOKUP($A413,'[1]Exposure Characteristics'!$A$2:$BG$19217,13,FALSE)</f>
        <v>Owner</v>
      </c>
      <c r="F413" t="str">
        <f>VLOOKUP($A413,'[1]Exposure Characteristics'!$A$2:$BG$19217,15,FALSE)</f>
        <v>Comprehensive</v>
      </c>
      <c r="G413" t="str">
        <f>VLOOKUP($A413,'[1]Exposure Characteristics'!$A$2:$BG$19217,20,FALSE)</f>
        <v>Double wide</v>
      </c>
      <c r="H413" t="str">
        <f>VLOOKUP($A413,'[1]Exposure Characteristics'!$A$2:$BG$19217,21,FALSE)</f>
        <v>Gable</v>
      </c>
      <c r="I413" t="str">
        <f>VLOOKUP($A413,'[1]Exposure Characteristics'!$A$2:$BG$19217,23,FALSE)</f>
        <v>Fair</v>
      </c>
      <c r="J413">
        <f>VLOOKUP($A413,'[1]Exposure Characteristics'!$A$2:$BG$19217,24,FALSE)</f>
        <v>1987</v>
      </c>
      <c r="K413">
        <f>VLOOKUP($A413,'[1]Exposure Characteristics'!$A$2:$BG$19217,29,FALSE)</f>
        <v>1500</v>
      </c>
      <c r="L413">
        <f>VLOOKUP($A413,'[1]Exposure Characteristics'!$A$2:$BG$19217,34,FALSE)</f>
        <v>29465</v>
      </c>
      <c r="M413">
        <f>VLOOKUP($A413,'[1]Exposure Characteristics'!$A$2:$BG$19217,25,FALSE)</f>
        <v>177770</v>
      </c>
      <c r="N413">
        <v>0</v>
      </c>
    </row>
    <row r="414" spans="1:14" x14ac:dyDescent="0.35">
      <c r="A414">
        <v>110406392</v>
      </c>
      <c r="B414" t="str">
        <f>VLOOKUP($A414,'[1]Exposure Characteristics'!$A$2:$BG$19217,5,FALSE)</f>
        <v>AZ</v>
      </c>
      <c r="C414" t="str">
        <f>VLOOKUP($A414,'[1]Exposure Characteristics'!$A$2:$BG$19217,8,FALSE)</f>
        <v>Tucson</v>
      </c>
      <c r="D414" t="str">
        <f>VLOOKUP($A414,'[1]Exposure Characteristics'!$A$2:$BG$19217,6,FALSE)</f>
        <v>1712 W Coralbrooke Dr</v>
      </c>
      <c r="E414" t="str">
        <f>VLOOKUP($A414,'[1]Exposure Characteristics'!$A$2:$BG$19217,13,FALSE)</f>
        <v>Owner</v>
      </c>
      <c r="F414" t="str">
        <f>VLOOKUP($A414,'[1]Exposure Characteristics'!$A$2:$BG$19217,15,FALSE)</f>
        <v>Comprehensive</v>
      </c>
      <c r="G414" t="str">
        <f>VLOOKUP($A414,'[1]Exposure Characteristics'!$A$2:$BG$19217,20,FALSE)</f>
        <v>Double wide</v>
      </c>
      <c r="H414" t="str">
        <f>VLOOKUP($A414,'[1]Exposure Characteristics'!$A$2:$BG$19217,21,FALSE)</f>
        <v>Gable</v>
      </c>
      <c r="I414" t="str">
        <f>VLOOKUP($A414,'[1]Exposure Characteristics'!$A$2:$BG$19217,23,FALSE)</f>
        <v>Good</v>
      </c>
      <c r="J414">
        <f>VLOOKUP($A414,'[1]Exposure Characteristics'!$A$2:$BG$19217,24,FALSE)</f>
        <v>2001</v>
      </c>
      <c r="K414">
        <f>VLOOKUP($A414,'[1]Exposure Characteristics'!$A$2:$BG$19217,29,FALSE)</f>
        <v>1280</v>
      </c>
      <c r="L414">
        <f>VLOOKUP($A414,'[1]Exposure Characteristics'!$A$2:$BG$19217,34,FALSE)</f>
        <v>38725</v>
      </c>
      <c r="M414">
        <f>VLOOKUP($A414,'[1]Exposure Characteristics'!$A$2:$BG$19217,25,FALSE)</f>
        <v>135081</v>
      </c>
      <c r="N414">
        <v>0</v>
      </c>
    </row>
    <row r="415" spans="1:14" x14ac:dyDescent="0.35">
      <c r="A415">
        <v>110412358</v>
      </c>
      <c r="B415" t="str">
        <f>VLOOKUP($A415,'[1]Exposure Characteristics'!$A$2:$BG$19217,5,FALSE)</f>
        <v>AZ</v>
      </c>
      <c r="C415" t="str">
        <f>VLOOKUP($A415,'[1]Exposure Characteristics'!$A$2:$BG$19217,8,FALSE)</f>
        <v>Apache Junction</v>
      </c>
      <c r="D415" t="str">
        <f>VLOOKUP($A415,'[1]Exposure Characteristics'!$A$2:$BG$19217,6,FALSE)</f>
        <v>1138 S Cortez Rd</v>
      </c>
      <c r="E415" t="str">
        <f>VLOOKUP($A415,'[1]Exposure Characteristics'!$A$2:$BG$19217,13,FALSE)</f>
        <v>Owner</v>
      </c>
      <c r="F415" t="str">
        <f>VLOOKUP($A415,'[1]Exposure Characteristics'!$A$2:$BG$19217,15,FALSE)</f>
        <v>Comprehensive</v>
      </c>
      <c r="G415" t="str">
        <f>VLOOKUP($A415,'[1]Exposure Characteristics'!$A$2:$BG$19217,20,FALSE)</f>
        <v>Double wide</v>
      </c>
      <c r="H415" t="str">
        <f>VLOOKUP($A415,'[1]Exposure Characteristics'!$A$2:$BG$19217,21,FALSE)</f>
        <v>Gable</v>
      </c>
      <c r="I415" t="str">
        <f>VLOOKUP($A415,'[1]Exposure Characteristics'!$A$2:$BG$19217,23,FALSE)</f>
        <v>Good</v>
      </c>
      <c r="J415">
        <f>VLOOKUP($A415,'[1]Exposure Characteristics'!$A$2:$BG$19217,24,FALSE)</f>
        <v>1986</v>
      </c>
      <c r="K415">
        <f>VLOOKUP($A415,'[1]Exposure Characteristics'!$A$2:$BG$19217,29,FALSE)</f>
        <v>1456</v>
      </c>
      <c r="L415">
        <f>VLOOKUP($A415,'[1]Exposure Characteristics'!$A$2:$BG$19217,34,FALSE)</f>
        <v>31957</v>
      </c>
      <c r="M415">
        <f>VLOOKUP($A415,'[1]Exposure Characteristics'!$A$2:$BG$19217,25,FALSE)</f>
        <v>179739</v>
      </c>
      <c r="N415">
        <v>1</v>
      </c>
    </row>
    <row r="416" spans="1:14" x14ac:dyDescent="0.35">
      <c r="A416">
        <v>110413406</v>
      </c>
      <c r="B416" t="str">
        <f>VLOOKUP($A416,'[1]Exposure Characteristics'!$A$2:$BG$19217,5,FALSE)</f>
        <v>OK</v>
      </c>
      <c r="C416" t="str">
        <f>VLOOKUP($A416,'[1]Exposure Characteristics'!$A$2:$BG$19217,8,FALSE)</f>
        <v>Tipton</v>
      </c>
      <c r="D416" t="str">
        <f>VLOOKUP($A416,'[1]Exposure Characteristics'!$A$2:$BG$19217,6,FALSE)</f>
        <v>400 Nw 5th St</v>
      </c>
      <c r="E416" t="str">
        <f>VLOOKUP($A416,'[1]Exposure Characteristics'!$A$2:$BG$19217,13,FALSE)</f>
        <v>Owner</v>
      </c>
      <c r="F416" t="str">
        <f>VLOOKUP($A416,'[1]Exposure Characteristics'!$A$2:$BG$19217,15,FALSE)</f>
        <v>Comprehensive</v>
      </c>
      <c r="G416" t="str">
        <f>VLOOKUP($A416,'[1]Exposure Characteristics'!$A$2:$BG$19217,20,FALSE)</f>
        <v>Single wide</v>
      </c>
      <c r="H416" t="str">
        <f>VLOOKUP($A416,'[1]Exposure Characteristics'!$A$2:$BG$19217,21,FALSE)</f>
        <v>Gable</v>
      </c>
      <c r="I416" t="str">
        <f>VLOOKUP($A416,'[1]Exposure Characteristics'!$A$2:$BG$19217,23,FALSE)</f>
        <v>Unknown</v>
      </c>
      <c r="J416">
        <f>VLOOKUP($A416,'[1]Exposure Characteristics'!$A$2:$BG$19217,24,FALSE)</f>
        <v>2019</v>
      </c>
      <c r="K416">
        <f>VLOOKUP($A416,'[1]Exposure Characteristics'!$A$2:$BG$19217,29,FALSE)</f>
        <v>896</v>
      </c>
      <c r="L416">
        <f>VLOOKUP($A416,'[1]Exposure Characteristics'!$A$2:$BG$19217,34,FALSE)</f>
        <v>46574</v>
      </c>
      <c r="M416">
        <f>VLOOKUP($A416,'[1]Exposure Characteristics'!$A$2:$BG$19217,25,FALSE)</f>
        <v>75725</v>
      </c>
      <c r="N416">
        <v>0</v>
      </c>
    </row>
    <row r="417" spans="1:14" x14ac:dyDescent="0.35">
      <c r="A417">
        <v>110425378</v>
      </c>
      <c r="B417" t="str">
        <f>VLOOKUP($A417,'[1]Exposure Characteristics'!$A$2:$BG$19217,5,FALSE)</f>
        <v>IN</v>
      </c>
      <c r="C417" t="str">
        <f>VLOOKUP($A417,'[1]Exposure Characteristics'!$A$2:$BG$19217,8,FALSE)</f>
        <v>Linton</v>
      </c>
      <c r="D417" t="str">
        <f>VLOOKUP($A417,'[1]Exposure Characteristics'!$A$2:$BG$19217,6,FALSE)</f>
        <v>266 L St SE</v>
      </c>
      <c r="E417" t="str">
        <f>VLOOKUP($A417,'[1]Exposure Characteristics'!$A$2:$BG$19217,13,FALSE)</f>
        <v>Owner</v>
      </c>
      <c r="F417" t="str">
        <f>VLOOKUP($A417,'[1]Exposure Characteristics'!$A$2:$BG$19217,15,FALSE)</f>
        <v>Comprehensive</v>
      </c>
      <c r="G417" t="str">
        <f>VLOOKUP($A417,'[1]Exposure Characteristics'!$A$2:$BG$19217,20,FALSE)</f>
        <v>Single wide</v>
      </c>
      <c r="H417" t="str">
        <f>VLOOKUP($A417,'[1]Exposure Characteristics'!$A$2:$BG$19217,21,FALSE)</f>
        <v>Gable</v>
      </c>
      <c r="I417" t="str">
        <f>VLOOKUP($A417,'[1]Exposure Characteristics'!$A$2:$BG$19217,23,FALSE)</f>
        <v>Unknown</v>
      </c>
      <c r="J417">
        <f>VLOOKUP($A417,'[1]Exposure Characteristics'!$A$2:$BG$19217,24,FALSE)</f>
        <v>1986</v>
      </c>
      <c r="K417">
        <f>VLOOKUP($A417,'[1]Exposure Characteristics'!$A$2:$BG$19217,29,FALSE)</f>
        <v>900</v>
      </c>
      <c r="L417">
        <f>VLOOKUP($A417,'[1]Exposure Characteristics'!$A$2:$BG$19217,34,FALSE)</f>
        <v>19393</v>
      </c>
      <c r="M417">
        <f>VLOOKUP($A417,'[1]Exposure Characteristics'!$A$2:$BG$19217,25,FALSE)</f>
        <v>110029</v>
      </c>
      <c r="N417">
        <v>0</v>
      </c>
    </row>
    <row r="418" spans="1:14" x14ac:dyDescent="0.35">
      <c r="A418">
        <v>110457794</v>
      </c>
      <c r="B418" t="str">
        <f>VLOOKUP($A418,'[1]Exposure Characteristics'!$A$2:$BG$19217,5,FALSE)</f>
        <v>TX</v>
      </c>
      <c r="C418" t="str">
        <f>VLOOKUP($A418,'[1]Exposure Characteristics'!$A$2:$BG$19217,8,FALSE)</f>
        <v>La Feria</v>
      </c>
      <c r="D418" t="str">
        <f>VLOOKUP($A418,'[1]Exposure Characteristics'!$A$2:$BG$19217,6,FALSE)</f>
        <v>10403 La Siesta Cir S</v>
      </c>
      <c r="E418" t="str">
        <f>VLOOKUP($A418,'[1]Exposure Characteristics'!$A$2:$BG$19217,13,FALSE)</f>
        <v>Owner</v>
      </c>
      <c r="F418" t="str">
        <f>VLOOKUP($A418,'[1]Exposure Characteristics'!$A$2:$BG$19217,15,FALSE)</f>
        <v>Comprehensive</v>
      </c>
      <c r="G418" t="str">
        <f>VLOOKUP($A418,'[1]Exposure Characteristics'!$A$2:$BG$19217,20,FALSE)</f>
        <v>Double wide</v>
      </c>
      <c r="H418" t="str">
        <f>VLOOKUP($A418,'[1]Exposure Characteristics'!$A$2:$BG$19217,21,FALSE)</f>
        <v>Gable</v>
      </c>
      <c r="I418" t="str">
        <f>VLOOKUP($A418,'[1]Exposure Characteristics'!$A$2:$BG$19217,23,FALSE)</f>
        <v>Poor</v>
      </c>
      <c r="J418">
        <f>VLOOKUP($A418,'[1]Exposure Characteristics'!$A$2:$BG$19217,24,FALSE)</f>
        <v>2016</v>
      </c>
      <c r="K418">
        <f>VLOOKUP($A418,'[1]Exposure Characteristics'!$A$2:$BG$19217,29,FALSE)</f>
        <v>1450</v>
      </c>
      <c r="L418">
        <f>VLOOKUP($A418,'[1]Exposure Characteristics'!$A$2:$BG$19217,34,FALSE)</f>
        <v>65070</v>
      </c>
      <c r="M418">
        <f>VLOOKUP($A418,'[1]Exposure Characteristics'!$A$2:$BG$19217,25,FALSE)</f>
        <v>120167</v>
      </c>
      <c r="N418">
        <v>0</v>
      </c>
    </row>
    <row r="419" spans="1:14" x14ac:dyDescent="0.35">
      <c r="A419">
        <v>110465188</v>
      </c>
      <c r="B419" t="str">
        <f>VLOOKUP($A419,'[1]Exposure Characteristics'!$A$2:$BG$19217,5,FALSE)</f>
        <v>TX</v>
      </c>
      <c r="C419" t="str">
        <f>VLOOKUP($A419,'[1]Exposure Characteristics'!$A$2:$BG$19217,8,FALSE)</f>
        <v>Lufkin</v>
      </c>
      <c r="D419" t="str">
        <f>VLOOKUP($A419,'[1]Exposure Characteristics'!$A$2:$BG$19217,6,FALSE)</f>
        <v>684 Fm 2021</v>
      </c>
      <c r="E419" t="str">
        <f>VLOOKUP($A419,'[1]Exposure Characteristics'!$A$2:$BG$19217,13,FALSE)</f>
        <v>Owner</v>
      </c>
      <c r="F419" t="str">
        <f>VLOOKUP($A419,'[1]Exposure Characteristics'!$A$2:$BG$19217,15,FALSE)</f>
        <v>Comprehensive</v>
      </c>
      <c r="G419" t="str">
        <f>VLOOKUP($A419,'[1]Exposure Characteristics'!$A$2:$BG$19217,20,FALSE)</f>
        <v>Double wide</v>
      </c>
      <c r="H419" t="str">
        <f>VLOOKUP($A419,'[1]Exposure Characteristics'!$A$2:$BG$19217,21,FALSE)</f>
        <v>Gable</v>
      </c>
      <c r="I419" t="str">
        <f>VLOOKUP($A419,'[1]Exposure Characteristics'!$A$2:$BG$19217,23,FALSE)</f>
        <v>Good</v>
      </c>
      <c r="J419">
        <f>VLOOKUP($A419,'[1]Exposure Characteristics'!$A$2:$BG$19217,24,FALSE)</f>
        <v>2022</v>
      </c>
      <c r="K419">
        <f>VLOOKUP($A419,'[1]Exposure Characteristics'!$A$2:$BG$19217,29,FALSE)</f>
        <v>1800</v>
      </c>
      <c r="L419">
        <f>VLOOKUP($A419,'[1]Exposure Characteristics'!$A$2:$BG$19217,34,FALSE)</f>
        <v>93405</v>
      </c>
      <c r="M419">
        <f>VLOOKUP($A419,'[1]Exposure Characteristics'!$A$2:$BG$19217,25,FALSE)</f>
        <v>147291</v>
      </c>
      <c r="N419">
        <v>0</v>
      </c>
    </row>
    <row r="420" spans="1:14" x14ac:dyDescent="0.35">
      <c r="A420">
        <v>110475742</v>
      </c>
      <c r="B420" t="str">
        <f>VLOOKUP($A420,'[1]Exposure Characteristics'!$A$2:$BG$19217,5,FALSE)</f>
        <v>TN</v>
      </c>
      <c r="C420" t="str">
        <f>VLOOKUP($A420,'[1]Exposure Characteristics'!$A$2:$BG$19217,8,FALSE)</f>
        <v>Dyersburg</v>
      </c>
      <c r="D420" t="str">
        <f>VLOOKUP($A420,'[1]Exposure Characteristics'!$A$2:$BG$19217,6,FALSE)</f>
        <v>1730 Roellen NEwbern Rd</v>
      </c>
      <c r="E420" t="str">
        <f>VLOOKUP($A420,'[1]Exposure Characteristics'!$A$2:$BG$19217,13,FALSE)</f>
        <v>Owner</v>
      </c>
      <c r="F420" t="str">
        <f>VLOOKUP($A420,'[1]Exposure Characteristics'!$A$2:$BG$19217,15,FALSE)</f>
        <v>Comprehensive</v>
      </c>
      <c r="G420" t="str">
        <f>VLOOKUP($A420,'[1]Exposure Characteristics'!$A$2:$BG$19217,20,FALSE)</f>
        <v>Double wide</v>
      </c>
      <c r="H420" t="str">
        <f>VLOOKUP($A420,'[1]Exposure Characteristics'!$A$2:$BG$19217,21,FALSE)</f>
        <v>Gable</v>
      </c>
      <c r="I420" t="str">
        <f>VLOOKUP($A420,'[1]Exposure Characteristics'!$A$2:$BG$19217,23,FALSE)</f>
        <v>Unknown</v>
      </c>
      <c r="J420">
        <f>VLOOKUP($A420,'[1]Exposure Characteristics'!$A$2:$BG$19217,24,FALSE)</f>
        <v>2004</v>
      </c>
      <c r="K420">
        <f>VLOOKUP($A420,'[1]Exposure Characteristics'!$A$2:$BG$19217,29,FALSE)</f>
        <v>1920</v>
      </c>
      <c r="L420">
        <f>VLOOKUP($A420,'[1]Exposure Characteristics'!$A$2:$BG$19217,34,FALSE)</f>
        <v>67071</v>
      </c>
      <c r="M420">
        <f>VLOOKUP($A420,'[1]Exposure Characteristics'!$A$2:$BG$19217,25,FALSE)</f>
        <v>200201</v>
      </c>
      <c r="N420">
        <v>1</v>
      </c>
    </row>
    <row r="421" spans="1:14" x14ac:dyDescent="0.35">
      <c r="A421">
        <v>110895082</v>
      </c>
      <c r="B421" t="str">
        <f>VLOOKUP($A421,'[1]Exposure Characteristics'!$A$2:$BG$19217,5,FALSE)</f>
        <v>AZ</v>
      </c>
      <c r="C421" t="str">
        <f>VLOOKUP($A421,'[1]Exposure Characteristics'!$A$2:$BG$19217,8,FALSE)</f>
        <v>Mesa</v>
      </c>
      <c r="D421" t="str">
        <f>VLOOKUP($A421,'[1]Exposure Characteristics'!$A$2:$BG$19217,6,FALSE)</f>
        <v>9421 E Main St</v>
      </c>
      <c r="E421" t="str">
        <f>VLOOKUP($A421,'[1]Exposure Characteristics'!$A$2:$BG$19217,13,FALSE)</f>
        <v>Seasonal</v>
      </c>
      <c r="F421" t="str">
        <f>VLOOKUP($A421,'[1]Exposure Characteristics'!$A$2:$BG$19217,15,FALSE)</f>
        <v>Comprehensive</v>
      </c>
      <c r="G421" t="str">
        <f>VLOOKUP($A421,'[1]Exposure Characteristics'!$A$2:$BG$19217,20,FALSE)</f>
        <v>Single wide</v>
      </c>
      <c r="H421" t="str">
        <f>VLOOKUP($A421,'[1]Exposure Characteristics'!$A$2:$BG$19217,21,FALSE)</f>
        <v>Gable</v>
      </c>
      <c r="I421" t="str">
        <f>VLOOKUP($A421,'[1]Exposure Characteristics'!$A$2:$BG$19217,23,FALSE)</f>
        <v>Unknown</v>
      </c>
      <c r="J421">
        <f>VLOOKUP($A421,'[1]Exposure Characteristics'!$A$2:$BG$19217,24,FALSE)</f>
        <v>1975</v>
      </c>
      <c r="K421">
        <f>VLOOKUP($A421,'[1]Exposure Characteristics'!$A$2:$BG$19217,29,FALSE)</f>
        <v>894</v>
      </c>
      <c r="L421">
        <f>VLOOKUP($A421,'[1]Exposure Characteristics'!$A$2:$BG$19217,34,FALSE)</f>
        <v>16041</v>
      </c>
      <c r="M421">
        <f>VLOOKUP($A421,'[1]Exposure Characteristics'!$A$2:$BG$19217,25,FALSE)</f>
        <v>91502</v>
      </c>
      <c r="N421">
        <v>1</v>
      </c>
    </row>
    <row r="422" spans="1:14" x14ac:dyDescent="0.35">
      <c r="A422">
        <v>110765198</v>
      </c>
      <c r="B422" t="str">
        <f>VLOOKUP($A422,'[1]Exposure Characteristics'!$A$2:$BG$19217,5,FALSE)</f>
        <v>AZ</v>
      </c>
      <c r="C422" t="str">
        <f>VLOOKUP($A422,'[1]Exposure Characteristics'!$A$2:$BG$19217,8,FALSE)</f>
        <v>Mesa</v>
      </c>
      <c r="D422" t="str">
        <f>VLOOKUP($A422,'[1]Exposure Characteristics'!$A$2:$BG$19217,6,FALSE)</f>
        <v>1452 S Ellsworth Rd</v>
      </c>
      <c r="E422" t="str">
        <f>VLOOKUP($A422,'[1]Exposure Characteristics'!$A$2:$BG$19217,13,FALSE)</f>
        <v>Seasonal</v>
      </c>
      <c r="F422" t="str">
        <f>VLOOKUP($A422,'[1]Exposure Characteristics'!$A$2:$BG$19217,15,FALSE)</f>
        <v>Comprehensive</v>
      </c>
      <c r="G422" t="str">
        <f>VLOOKUP($A422,'[1]Exposure Characteristics'!$A$2:$BG$19217,20,FALSE)</f>
        <v>Park Model</v>
      </c>
      <c r="H422" t="str">
        <f>VLOOKUP($A422,'[1]Exposure Characteristics'!$A$2:$BG$19217,21,FALSE)</f>
        <v>Gable</v>
      </c>
      <c r="I422" t="str">
        <f>VLOOKUP($A422,'[1]Exposure Characteristics'!$A$2:$BG$19217,23,FALSE)</f>
        <v>Unknown</v>
      </c>
      <c r="J422">
        <f>VLOOKUP($A422,'[1]Exposure Characteristics'!$A$2:$BG$19217,24,FALSE)</f>
        <v>2008</v>
      </c>
      <c r="K422">
        <f>VLOOKUP($A422,'[1]Exposure Characteristics'!$A$2:$BG$19217,29,FALSE)</f>
        <v>796</v>
      </c>
      <c r="L422">
        <f>VLOOKUP($A422,'[1]Exposure Characteristics'!$A$2:$BG$19217,34,FALSE)</f>
        <v>32558</v>
      </c>
      <c r="M422">
        <f>VLOOKUP($A422,'[1]Exposure Characteristics'!$A$2:$BG$19217,25,FALSE)</f>
        <v>111708</v>
      </c>
      <c r="N422">
        <v>1</v>
      </c>
    </row>
    <row r="423" spans="1:14" x14ac:dyDescent="0.35">
      <c r="A423">
        <v>110590478</v>
      </c>
      <c r="B423" t="str">
        <f>VLOOKUP($A423,'[1]Exposure Characteristics'!$A$2:$BG$19217,5,FALSE)</f>
        <v>AZ</v>
      </c>
      <c r="C423" t="str">
        <f>VLOOKUP($A423,'[1]Exposure Characteristics'!$A$2:$BG$19217,8,FALSE)</f>
        <v>Meadview</v>
      </c>
      <c r="D423" t="str">
        <f>VLOOKUP($A423,'[1]Exposure Characteristics'!$A$2:$BG$19217,6,FALSE)</f>
        <v>31 Boathouse Dr</v>
      </c>
      <c r="E423" t="str">
        <f>VLOOKUP($A423,'[1]Exposure Characteristics'!$A$2:$BG$19217,13,FALSE)</f>
        <v>Owner</v>
      </c>
      <c r="F423" t="str">
        <f>VLOOKUP($A423,'[1]Exposure Characteristics'!$A$2:$BG$19217,15,FALSE)</f>
        <v>Comprehensive</v>
      </c>
      <c r="G423" t="str">
        <f>VLOOKUP($A423,'[1]Exposure Characteristics'!$A$2:$BG$19217,20,FALSE)</f>
        <v>Double wide</v>
      </c>
      <c r="H423" t="str">
        <f>VLOOKUP($A423,'[1]Exposure Characteristics'!$A$2:$BG$19217,21,FALSE)</f>
        <v>Gable</v>
      </c>
      <c r="I423" t="str">
        <f>VLOOKUP($A423,'[1]Exposure Characteristics'!$A$2:$BG$19217,23,FALSE)</f>
        <v>Unknown</v>
      </c>
      <c r="J423">
        <f>VLOOKUP($A423,'[1]Exposure Characteristics'!$A$2:$BG$19217,24,FALSE)</f>
        <v>1995</v>
      </c>
      <c r="K423">
        <f>VLOOKUP($A423,'[1]Exposure Characteristics'!$A$2:$BG$19217,29,FALSE)</f>
        <v>1421</v>
      </c>
      <c r="L423">
        <f>VLOOKUP($A423,'[1]Exposure Characteristics'!$A$2:$BG$19217,34,FALSE)</f>
        <v>30470</v>
      </c>
      <c r="M423">
        <f>VLOOKUP($A423,'[1]Exposure Characteristics'!$A$2:$BG$19217,25,FALSE)</f>
        <v>173792</v>
      </c>
      <c r="N423">
        <v>0</v>
      </c>
    </row>
    <row r="424" spans="1:14" x14ac:dyDescent="0.35">
      <c r="A424">
        <v>111261130</v>
      </c>
      <c r="B424" t="str">
        <f>VLOOKUP($A424,'[1]Exposure Characteristics'!$A$2:$BG$19217,5,FALSE)</f>
        <v>AZ</v>
      </c>
      <c r="C424" t="str">
        <f>VLOOKUP($A424,'[1]Exposure Characteristics'!$A$2:$BG$19217,8,FALSE)</f>
        <v>Meadview</v>
      </c>
      <c r="D424" t="str">
        <f>VLOOKUP($A424,'[1]Exposure Characteristics'!$A$2:$BG$19217,6,FALSE)</f>
        <v>31 Boathouse Dr</v>
      </c>
      <c r="E424" t="str">
        <f>VLOOKUP($A424,'[1]Exposure Characteristics'!$A$2:$BG$19217,13,FALSE)</f>
        <v>Owner</v>
      </c>
      <c r="F424" t="str">
        <f>VLOOKUP($A424,'[1]Exposure Characteristics'!$A$2:$BG$19217,15,FALSE)</f>
        <v>Comprehensive</v>
      </c>
      <c r="G424" t="str">
        <f>VLOOKUP($A424,'[1]Exposure Characteristics'!$A$2:$BG$19217,20,FALSE)</f>
        <v>Double wide</v>
      </c>
      <c r="H424" t="str">
        <f>VLOOKUP($A424,'[1]Exposure Characteristics'!$A$2:$BG$19217,21,FALSE)</f>
        <v>Gable</v>
      </c>
      <c r="I424" t="str">
        <f>VLOOKUP($A424,'[1]Exposure Characteristics'!$A$2:$BG$19217,23,FALSE)</f>
        <v>Unknown</v>
      </c>
      <c r="J424">
        <f>VLOOKUP($A424,'[1]Exposure Characteristics'!$A$2:$BG$19217,24,FALSE)</f>
        <v>1995</v>
      </c>
      <c r="K424">
        <f>VLOOKUP($A424,'[1]Exposure Characteristics'!$A$2:$BG$19217,29,FALSE)</f>
        <v>1421</v>
      </c>
      <c r="L424">
        <f>VLOOKUP($A424,'[1]Exposure Characteristics'!$A$2:$BG$19217,34,FALSE)</f>
        <v>26422</v>
      </c>
      <c r="M424">
        <f>VLOOKUP($A424,'[1]Exposure Characteristics'!$A$2:$BG$19217,25,FALSE)</f>
        <v>147695</v>
      </c>
      <c r="N424">
        <v>1</v>
      </c>
    </row>
    <row r="425" spans="1:14" x14ac:dyDescent="0.35">
      <c r="A425">
        <v>110616004</v>
      </c>
      <c r="B425" t="str">
        <f>VLOOKUP($A425,'[1]Exposure Characteristics'!$A$2:$BG$19217,5,FALSE)</f>
        <v>AZ</v>
      </c>
      <c r="C425" t="str">
        <f>VLOOKUP($A425,'[1]Exposure Characteristics'!$A$2:$BG$19217,8,FALSE)</f>
        <v>Yuma</v>
      </c>
      <c r="D425" t="str">
        <f>VLOOKUP($A425,'[1]Exposure Characteristics'!$A$2:$BG$19217,6,FALSE)</f>
        <v>9797 E 32nd St</v>
      </c>
      <c r="E425" t="str">
        <f>VLOOKUP($A425,'[1]Exposure Characteristics'!$A$2:$BG$19217,13,FALSE)</f>
        <v>Seasonal</v>
      </c>
      <c r="F425" t="str">
        <f>VLOOKUP($A425,'[1]Exposure Characteristics'!$A$2:$BG$19217,15,FALSE)</f>
        <v>Comprehensive</v>
      </c>
      <c r="G425" t="str">
        <f>VLOOKUP($A425,'[1]Exposure Characteristics'!$A$2:$BG$19217,20,FALSE)</f>
        <v>Single wide</v>
      </c>
      <c r="H425" t="str">
        <f>VLOOKUP($A425,'[1]Exposure Characteristics'!$A$2:$BG$19217,21,FALSE)</f>
        <v>Gable</v>
      </c>
      <c r="I425" t="str">
        <f>VLOOKUP($A425,'[1]Exposure Characteristics'!$A$2:$BG$19217,23,FALSE)</f>
        <v>Fair</v>
      </c>
      <c r="J425">
        <f>VLOOKUP($A425,'[1]Exposure Characteristics'!$A$2:$BG$19217,24,FALSE)</f>
        <v>2001</v>
      </c>
      <c r="K425">
        <f>VLOOKUP($A425,'[1]Exposure Characteristics'!$A$2:$BG$19217,29,FALSE)</f>
        <v>385</v>
      </c>
      <c r="L425">
        <f>VLOOKUP($A425,'[1]Exposure Characteristics'!$A$2:$BG$19217,34,FALSE)</f>
        <v>10372</v>
      </c>
      <c r="M425">
        <f>VLOOKUP($A425,'[1]Exposure Characteristics'!$A$2:$BG$19217,25,FALSE)</f>
        <v>33912</v>
      </c>
      <c r="N425">
        <v>0</v>
      </c>
    </row>
    <row r="426" spans="1:14" x14ac:dyDescent="0.35">
      <c r="A426">
        <v>110651322</v>
      </c>
      <c r="B426" t="str">
        <f>VLOOKUP($A426,'[1]Exposure Characteristics'!$A$2:$BG$19217,5,FALSE)</f>
        <v>AZ</v>
      </c>
      <c r="C426" t="str">
        <f>VLOOKUP($A426,'[1]Exposure Characteristics'!$A$2:$BG$19217,8,FALSE)</f>
        <v>Phoenix</v>
      </c>
      <c r="D426" t="str">
        <f>VLOOKUP($A426,'[1]Exposure Characteristics'!$A$2:$BG$19217,6,FALSE)</f>
        <v>16005 N 32nd St</v>
      </c>
      <c r="E426" t="str">
        <f>VLOOKUP($A426,'[1]Exposure Characteristics'!$A$2:$BG$19217,13,FALSE)</f>
        <v>Owner</v>
      </c>
      <c r="F426" t="str">
        <f>VLOOKUP($A426,'[1]Exposure Characteristics'!$A$2:$BG$19217,15,FALSE)</f>
        <v>Comprehensive</v>
      </c>
      <c r="G426" t="str">
        <f>VLOOKUP($A426,'[1]Exposure Characteristics'!$A$2:$BG$19217,20,FALSE)</f>
        <v>Single wide</v>
      </c>
      <c r="H426" t="str">
        <f>VLOOKUP($A426,'[1]Exposure Characteristics'!$A$2:$BG$19217,21,FALSE)</f>
        <v>Gable</v>
      </c>
      <c r="I426" t="str">
        <f>VLOOKUP($A426,'[1]Exposure Characteristics'!$A$2:$BG$19217,23,FALSE)</f>
        <v>Unknown</v>
      </c>
      <c r="J426">
        <f>VLOOKUP($A426,'[1]Exposure Characteristics'!$A$2:$BG$19217,24,FALSE)</f>
        <v>1975</v>
      </c>
      <c r="K426">
        <f>VLOOKUP($A426,'[1]Exposure Characteristics'!$A$2:$BG$19217,29,FALSE)</f>
        <v>896</v>
      </c>
      <c r="L426">
        <f>VLOOKUP($A426,'[1]Exposure Characteristics'!$A$2:$BG$19217,34,FALSE)</f>
        <v>16102</v>
      </c>
      <c r="M426">
        <f>VLOOKUP($A426,'[1]Exposure Characteristics'!$A$2:$BG$19217,25,FALSE)</f>
        <v>91765</v>
      </c>
      <c r="N426">
        <v>1</v>
      </c>
    </row>
    <row r="427" spans="1:14" x14ac:dyDescent="0.35">
      <c r="A427">
        <v>110662002</v>
      </c>
      <c r="B427" t="str">
        <f>VLOOKUP($A427,'[1]Exposure Characteristics'!$A$2:$BG$19217,5,FALSE)</f>
        <v>TX</v>
      </c>
      <c r="C427" t="str">
        <f>VLOOKUP($A427,'[1]Exposure Characteristics'!$A$2:$BG$19217,8,FALSE)</f>
        <v>Onalaska</v>
      </c>
      <c r="D427" t="str">
        <f>VLOOKUP($A427,'[1]Exposure Characteristics'!$A$2:$BG$19217,6,FALSE)</f>
        <v>208 E Park Dr</v>
      </c>
      <c r="E427" t="str">
        <f>VLOOKUP($A427,'[1]Exposure Characteristics'!$A$2:$BG$19217,13,FALSE)</f>
        <v>Owner</v>
      </c>
      <c r="F427" t="str">
        <f>VLOOKUP($A427,'[1]Exposure Characteristics'!$A$2:$BG$19217,15,FALSE)</f>
        <v>Comprehensive</v>
      </c>
      <c r="G427" t="str">
        <f>VLOOKUP($A427,'[1]Exposure Characteristics'!$A$2:$BG$19217,20,FALSE)</f>
        <v>Single wide</v>
      </c>
      <c r="H427" t="str">
        <f>VLOOKUP($A427,'[1]Exposure Characteristics'!$A$2:$BG$19217,21,FALSE)</f>
        <v>Gable</v>
      </c>
      <c r="I427" t="str">
        <f>VLOOKUP($A427,'[1]Exposure Characteristics'!$A$2:$BG$19217,23,FALSE)</f>
        <v>Fair</v>
      </c>
      <c r="J427">
        <f>VLOOKUP($A427,'[1]Exposure Characteristics'!$A$2:$BG$19217,24,FALSE)</f>
        <v>1978</v>
      </c>
      <c r="K427">
        <f>VLOOKUP($A427,'[1]Exposure Characteristics'!$A$2:$BG$19217,29,FALSE)</f>
        <v>1000</v>
      </c>
      <c r="L427">
        <f>VLOOKUP($A427,'[1]Exposure Characteristics'!$A$2:$BG$19217,34,FALSE)</f>
        <v>15022</v>
      </c>
      <c r="M427">
        <f>VLOOKUP($A427,'[1]Exposure Characteristics'!$A$2:$BG$19217,25,FALSE)</f>
        <v>83622</v>
      </c>
      <c r="N427">
        <v>0</v>
      </c>
    </row>
    <row r="428" spans="1:14" x14ac:dyDescent="0.35">
      <c r="A428">
        <v>110668560</v>
      </c>
      <c r="B428" t="str">
        <f>VLOOKUP($A428,'[1]Exposure Characteristics'!$A$2:$BG$19217,5,FALSE)</f>
        <v>OH</v>
      </c>
      <c r="C428" t="str">
        <f>VLOOKUP($A428,'[1]Exposure Characteristics'!$A$2:$BG$19217,8,FALSE)</f>
        <v>Columbus</v>
      </c>
      <c r="D428" t="str">
        <f>VLOOKUP($A428,'[1]Exposure Characteristics'!$A$2:$BG$19217,6,FALSE)</f>
        <v>755 Stelzer Rd</v>
      </c>
      <c r="E428" t="str">
        <f>VLOOKUP($A428,'[1]Exposure Characteristics'!$A$2:$BG$19217,13,FALSE)</f>
        <v>Owner</v>
      </c>
      <c r="F428" t="str">
        <f>VLOOKUP($A428,'[1]Exposure Characteristics'!$A$2:$BG$19217,15,FALSE)</f>
        <v>Comprehensive</v>
      </c>
      <c r="G428" t="str">
        <f>VLOOKUP($A428,'[1]Exposure Characteristics'!$A$2:$BG$19217,20,FALSE)</f>
        <v>Single wide</v>
      </c>
      <c r="H428" t="str">
        <f>VLOOKUP($A428,'[1]Exposure Characteristics'!$A$2:$BG$19217,21,FALSE)</f>
        <v>Gable</v>
      </c>
      <c r="I428" t="str">
        <f>VLOOKUP($A428,'[1]Exposure Characteristics'!$A$2:$BG$19217,23,FALSE)</f>
        <v>Unknown</v>
      </c>
      <c r="J428">
        <f>VLOOKUP($A428,'[1]Exposure Characteristics'!$A$2:$BG$19217,24,FALSE)</f>
        <v>1989</v>
      </c>
      <c r="K428">
        <f>VLOOKUP($A428,'[1]Exposure Characteristics'!$A$2:$BG$19217,29,FALSE)</f>
        <v>980</v>
      </c>
      <c r="L428">
        <f>VLOOKUP($A428,'[1]Exposure Characteristics'!$A$2:$BG$19217,34,FALSE)</f>
        <v>15062</v>
      </c>
      <c r="M428">
        <f>VLOOKUP($A428,'[1]Exposure Characteristics'!$A$2:$BG$19217,25,FALSE)</f>
        <v>82623</v>
      </c>
      <c r="N428">
        <v>0</v>
      </c>
    </row>
    <row r="429" spans="1:14" x14ac:dyDescent="0.35">
      <c r="A429">
        <v>110669510</v>
      </c>
      <c r="B429" t="str">
        <f>VLOOKUP($A429,'[1]Exposure Characteristics'!$A$2:$BG$19217,5,FALSE)</f>
        <v>OH</v>
      </c>
      <c r="C429" t="str">
        <f>VLOOKUP($A429,'[1]Exposure Characteristics'!$A$2:$BG$19217,8,FALSE)</f>
        <v>Columbus</v>
      </c>
      <c r="D429" t="str">
        <f>VLOOKUP($A429,'[1]Exposure Characteristics'!$A$2:$BG$19217,6,FALSE)</f>
        <v>755 Stelzer Rd</v>
      </c>
      <c r="E429" t="str">
        <f>VLOOKUP($A429,'[1]Exposure Characteristics'!$A$2:$BG$19217,13,FALSE)</f>
        <v>Owner</v>
      </c>
      <c r="F429" t="str">
        <f>VLOOKUP($A429,'[1]Exposure Characteristics'!$A$2:$BG$19217,15,FALSE)</f>
        <v>Comprehensive</v>
      </c>
      <c r="G429" t="str">
        <f>VLOOKUP($A429,'[1]Exposure Characteristics'!$A$2:$BG$19217,20,FALSE)</f>
        <v>Single wide</v>
      </c>
      <c r="H429" t="str">
        <f>VLOOKUP($A429,'[1]Exposure Characteristics'!$A$2:$BG$19217,21,FALSE)</f>
        <v>Gable</v>
      </c>
      <c r="I429" t="str">
        <f>VLOOKUP($A429,'[1]Exposure Characteristics'!$A$2:$BG$19217,23,FALSE)</f>
        <v>Unknown</v>
      </c>
      <c r="J429">
        <f>VLOOKUP($A429,'[1]Exposure Characteristics'!$A$2:$BG$19217,24,FALSE)</f>
        <v>1989</v>
      </c>
      <c r="K429">
        <f>VLOOKUP($A429,'[1]Exposure Characteristics'!$A$2:$BG$19217,29,FALSE)</f>
        <v>980</v>
      </c>
      <c r="L429">
        <f>VLOOKUP($A429,'[1]Exposure Characteristics'!$A$2:$BG$19217,34,FALSE)</f>
        <v>15062</v>
      </c>
      <c r="M429">
        <f>VLOOKUP($A429,'[1]Exposure Characteristics'!$A$2:$BG$19217,25,FALSE)</f>
        <v>82623</v>
      </c>
      <c r="N429">
        <v>0</v>
      </c>
    </row>
    <row r="430" spans="1:14" x14ac:dyDescent="0.35">
      <c r="A430">
        <v>110670026</v>
      </c>
      <c r="B430" t="str">
        <f>VLOOKUP($A430,'[1]Exposure Characteristics'!$A$2:$BG$19217,5,FALSE)</f>
        <v>TN</v>
      </c>
      <c r="C430" t="str">
        <f>VLOOKUP($A430,'[1]Exposure Characteristics'!$A$2:$BG$19217,8,FALSE)</f>
        <v>Castalian Springs</v>
      </c>
      <c r="D430" t="str">
        <f>VLOOKUP($A430,'[1]Exposure Characteristics'!$A$2:$BG$19217,6,FALSE)</f>
        <v>535 Crook Ln</v>
      </c>
      <c r="E430" t="str">
        <f>VLOOKUP($A430,'[1]Exposure Characteristics'!$A$2:$BG$19217,13,FALSE)</f>
        <v>Owner</v>
      </c>
      <c r="F430" t="str">
        <f>VLOOKUP($A430,'[1]Exposure Characteristics'!$A$2:$BG$19217,15,FALSE)</f>
        <v>Comprehensive</v>
      </c>
      <c r="G430" t="str">
        <f>VLOOKUP($A430,'[1]Exposure Characteristics'!$A$2:$BG$19217,20,FALSE)</f>
        <v>Double wide</v>
      </c>
      <c r="H430" t="str">
        <f>VLOOKUP($A430,'[1]Exposure Characteristics'!$A$2:$BG$19217,21,FALSE)</f>
        <v>Gable</v>
      </c>
      <c r="I430" t="str">
        <f>VLOOKUP($A430,'[1]Exposure Characteristics'!$A$2:$BG$19217,23,FALSE)</f>
        <v>Unknown</v>
      </c>
      <c r="J430">
        <f>VLOOKUP($A430,'[1]Exposure Characteristics'!$A$2:$BG$19217,24,FALSE)</f>
        <v>1991</v>
      </c>
      <c r="K430">
        <f>VLOOKUP($A430,'[1]Exposure Characteristics'!$A$2:$BG$19217,29,FALSE)</f>
        <v>960</v>
      </c>
      <c r="L430">
        <f>VLOOKUP($A430,'[1]Exposure Characteristics'!$A$2:$BG$19217,34,FALSE)</f>
        <v>15967</v>
      </c>
      <c r="M430">
        <f>VLOOKUP($A430,'[1]Exposure Characteristics'!$A$2:$BG$19217,25,FALSE)</f>
        <v>83552</v>
      </c>
      <c r="N430">
        <v>0</v>
      </c>
    </row>
    <row r="431" spans="1:14" x14ac:dyDescent="0.35">
      <c r="A431">
        <v>110670178</v>
      </c>
      <c r="B431" t="str">
        <f>VLOOKUP($A431,'[1]Exposure Characteristics'!$A$2:$BG$19217,5,FALSE)</f>
        <v>AZ</v>
      </c>
      <c r="C431" t="str">
        <f>VLOOKUP($A431,'[1]Exposure Characteristics'!$A$2:$BG$19217,8,FALSE)</f>
        <v>Mesa</v>
      </c>
      <c r="D431" t="str">
        <f>VLOOKUP($A431,'[1]Exposure Characteristics'!$A$2:$BG$19217,6,FALSE)</f>
        <v>4065 E University Dr</v>
      </c>
      <c r="E431" t="str">
        <f>VLOOKUP($A431,'[1]Exposure Characteristics'!$A$2:$BG$19217,13,FALSE)</f>
        <v>Owner</v>
      </c>
      <c r="F431" t="str">
        <f>VLOOKUP($A431,'[1]Exposure Characteristics'!$A$2:$BG$19217,15,FALSE)</f>
        <v>Comprehensive</v>
      </c>
      <c r="G431" t="str">
        <f>VLOOKUP($A431,'[1]Exposure Characteristics'!$A$2:$BG$19217,20,FALSE)</f>
        <v>Single wide</v>
      </c>
      <c r="H431" t="str">
        <f>VLOOKUP($A431,'[1]Exposure Characteristics'!$A$2:$BG$19217,21,FALSE)</f>
        <v>Gable</v>
      </c>
      <c r="I431" t="str">
        <f>VLOOKUP($A431,'[1]Exposure Characteristics'!$A$2:$BG$19217,23,FALSE)</f>
        <v>Unknown</v>
      </c>
      <c r="J431">
        <f>VLOOKUP($A431,'[1]Exposure Characteristics'!$A$2:$BG$19217,24,FALSE)</f>
        <v>1971</v>
      </c>
      <c r="K431">
        <f>VLOOKUP($A431,'[1]Exposure Characteristics'!$A$2:$BG$19217,29,FALSE)</f>
        <v>720</v>
      </c>
      <c r="L431">
        <f>VLOOKUP($A431,'[1]Exposure Characteristics'!$A$2:$BG$19217,34,FALSE)</f>
        <v>13136</v>
      </c>
      <c r="M431">
        <f>VLOOKUP($A431,'[1]Exposure Characteristics'!$A$2:$BG$19217,25,FALSE)</f>
        <v>74009</v>
      </c>
      <c r="N431">
        <v>0</v>
      </c>
    </row>
    <row r="432" spans="1:14" x14ac:dyDescent="0.35">
      <c r="A432">
        <v>111104354</v>
      </c>
      <c r="B432" t="str">
        <f>VLOOKUP($A432,'[1]Exposure Characteristics'!$A$2:$BG$19217,5,FALSE)</f>
        <v>TX</v>
      </c>
      <c r="C432" t="str">
        <f>VLOOKUP($A432,'[1]Exposure Characteristics'!$A$2:$BG$19217,8,FALSE)</f>
        <v>Amarillo</v>
      </c>
      <c r="D432" t="str">
        <f>VLOOKUP($A432,'[1]Exposure Characteristics'!$A$2:$BG$19217,6,FALSE)</f>
        <v>5240 Hester Dr</v>
      </c>
      <c r="E432" t="str">
        <f>VLOOKUP($A432,'[1]Exposure Characteristics'!$A$2:$BG$19217,13,FALSE)</f>
        <v>Owner</v>
      </c>
      <c r="F432" t="str">
        <f>VLOOKUP($A432,'[1]Exposure Characteristics'!$A$2:$BG$19217,15,FALSE)</f>
        <v>Comprehensive</v>
      </c>
      <c r="G432" t="str">
        <f>VLOOKUP($A432,'[1]Exposure Characteristics'!$A$2:$BG$19217,20,FALSE)</f>
        <v>Single wide</v>
      </c>
      <c r="H432" t="str">
        <f>VLOOKUP($A432,'[1]Exposure Characteristics'!$A$2:$BG$19217,21,FALSE)</f>
        <v>Gable</v>
      </c>
      <c r="I432" t="str">
        <f>VLOOKUP($A432,'[1]Exposure Characteristics'!$A$2:$BG$19217,23,FALSE)</f>
        <v>Unknown</v>
      </c>
      <c r="J432">
        <f>VLOOKUP($A432,'[1]Exposure Characteristics'!$A$2:$BG$19217,24,FALSE)</f>
        <v>1990</v>
      </c>
      <c r="K432">
        <f>VLOOKUP($A432,'[1]Exposure Characteristics'!$A$2:$BG$19217,29,FALSE)</f>
        <v>1500</v>
      </c>
      <c r="L432">
        <f>VLOOKUP($A432,'[1]Exposure Characteristics'!$A$2:$BG$19217,34,FALSE)</f>
        <v>23197</v>
      </c>
      <c r="M432">
        <f>VLOOKUP($A432,'[1]Exposure Characteristics'!$A$2:$BG$19217,25,FALSE)</f>
        <v>127191</v>
      </c>
      <c r="N432">
        <v>1</v>
      </c>
    </row>
    <row r="433" spans="1:14" x14ac:dyDescent="0.35">
      <c r="A433">
        <v>110711154</v>
      </c>
      <c r="B433" t="str">
        <f>VLOOKUP($A433,'[1]Exposure Characteristics'!$A$2:$BG$19217,5,FALSE)</f>
        <v>AZ</v>
      </c>
      <c r="C433" t="str">
        <f>VLOOKUP($A433,'[1]Exposure Characteristics'!$A$2:$BG$19217,8,FALSE)</f>
        <v>Tucson</v>
      </c>
      <c r="D433" t="str">
        <f>VLOOKUP($A433,'[1]Exposure Characteristics'!$A$2:$BG$19217,6,FALSE)</f>
        <v>3384 S Spectrum Ave</v>
      </c>
      <c r="E433" t="str">
        <f>VLOOKUP($A433,'[1]Exposure Characteristics'!$A$2:$BG$19217,13,FALSE)</f>
        <v>Owner</v>
      </c>
      <c r="F433" t="str">
        <f>VLOOKUP($A433,'[1]Exposure Characteristics'!$A$2:$BG$19217,15,FALSE)</f>
        <v>Comprehensive</v>
      </c>
      <c r="G433" t="str">
        <f>VLOOKUP($A433,'[1]Exposure Characteristics'!$A$2:$BG$19217,20,FALSE)</f>
        <v>Double wide</v>
      </c>
      <c r="H433" t="str">
        <f>VLOOKUP($A433,'[1]Exposure Characteristics'!$A$2:$BG$19217,21,FALSE)</f>
        <v>Gable</v>
      </c>
      <c r="I433" t="str">
        <f>VLOOKUP($A433,'[1]Exposure Characteristics'!$A$2:$BG$19217,23,FALSE)</f>
        <v>Good</v>
      </c>
      <c r="J433">
        <f>VLOOKUP($A433,'[1]Exposure Characteristics'!$A$2:$BG$19217,24,FALSE)</f>
        <v>2006</v>
      </c>
      <c r="K433">
        <f>VLOOKUP($A433,'[1]Exposure Characteristics'!$A$2:$BG$19217,29,FALSE)</f>
        <v>1680</v>
      </c>
      <c r="L433">
        <f>VLOOKUP($A433,'[1]Exposure Characteristics'!$A$2:$BG$19217,34,FALSE)</f>
        <v>66833</v>
      </c>
      <c r="M433">
        <f>VLOOKUP($A433,'[1]Exposure Characteristics'!$A$2:$BG$19217,25,FALSE)</f>
        <v>176835</v>
      </c>
      <c r="N433">
        <v>1</v>
      </c>
    </row>
    <row r="434" spans="1:14" x14ac:dyDescent="0.35">
      <c r="A434">
        <v>110748116</v>
      </c>
      <c r="B434" t="str">
        <f>VLOOKUP($A434,'[1]Exposure Characteristics'!$A$2:$BG$19217,5,FALSE)</f>
        <v>AZ</v>
      </c>
      <c r="C434" t="str">
        <f>VLOOKUP($A434,'[1]Exposure Characteristics'!$A$2:$BG$19217,8,FALSE)</f>
        <v>Tucson</v>
      </c>
      <c r="D434" t="str">
        <f>VLOOKUP($A434,'[1]Exposure Characteristics'!$A$2:$BG$19217,6,FALSE)</f>
        <v>1302 W Ajo Way</v>
      </c>
      <c r="E434" t="str">
        <f>VLOOKUP($A434,'[1]Exposure Characteristics'!$A$2:$BG$19217,13,FALSE)</f>
        <v>Owner</v>
      </c>
      <c r="F434" t="str">
        <f>VLOOKUP($A434,'[1]Exposure Characteristics'!$A$2:$BG$19217,15,FALSE)</f>
        <v>Comprehensive</v>
      </c>
      <c r="G434" t="str">
        <f>VLOOKUP($A434,'[1]Exposure Characteristics'!$A$2:$BG$19217,20,FALSE)</f>
        <v>Single wide</v>
      </c>
      <c r="H434" t="str">
        <f>VLOOKUP($A434,'[1]Exposure Characteristics'!$A$2:$BG$19217,21,FALSE)</f>
        <v>Gable</v>
      </c>
      <c r="I434" t="str">
        <f>VLOOKUP($A434,'[1]Exposure Characteristics'!$A$2:$BG$19217,23,FALSE)</f>
        <v>Severe</v>
      </c>
      <c r="J434">
        <f>VLOOKUP($A434,'[1]Exposure Characteristics'!$A$2:$BG$19217,24,FALSE)</f>
        <v>1981</v>
      </c>
      <c r="K434">
        <f>VLOOKUP($A434,'[1]Exposure Characteristics'!$A$2:$BG$19217,29,FALSE)</f>
        <v>920</v>
      </c>
      <c r="L434">
        <f>VLOOKUP($A434,'[1]Exposure Characteristics'!$A$2:$BG$19217,34,FALSE)</f>
        <v>15152</v>
      </c>
      <c r="M434">
        <f>VLOOKUP($A434,'[1]Exposure Characteristics'!$A$2:$BG$19217,25,FALSE)</f>
        <v>79744</v>
      </c>
      <c r="N434">
        <v>0</v>
      </c>
    </row>
    <row r="435" spans="1:14" x14ac:dyDescent="0.35">
      <c r="A435">
        <v>110809256</v>
      </c>
      <c r="B435" t="str">
        <f>VLOOKUP($A435,'[1]Exposure Characteristics'!$A$2:$BG$19217,5,FALSE)</f>
        <v>AZ</v>
      </c>
      <c r="C435" t="str">
        <f>VLOOKUP($A435,'[1]Exposure Characteristics'!$A$2:$BG$19217,8,FALSE)</f>
        <v>Yuma</v>
      </c>
      <c r="D435" t="str">
        <f>VLOOKUP($A435,'[1]Exposure Characteristics'!$A$2:$BG$19217,6,FALSE)</f>
        <v>13818 E 51st Pl</v>
      </c>
      <c r="E435" t="str">
        <f>VLOOKUP($A435,'[1]Exposure Characteristics'!$A$2:$BG$19217,13,FALSE)</f>
        <v>Owner</v>
      </c>
      <c r="F435" t="str">
        <f>VLOOKUP($A435,'[1]Exposure Characteristics'!$A$2:$BG$19217,15,FALSE)</f>
        <v>Comprehensive</v>
      </c>
      <c r="G435" t="str">
        <f>VLOOKUP($A435,'[1]Exposure Characteristics'!$A$2:$BG$19217,20,FALSE)</f>
        <v>Park Model</v>
      </c>
      <c r="H435" t="str">
        <f>VLOOKUP($A435,'[1]Exposure Characteristics'!$A$2:$BG$19217,21,FALSE)</f>
        <v>Gable</v>
      </c>
      <c r="I435" t="str">
        <f>VLOOKUP($A435,'[1]Exposure Characteristics'!$A$2:$BG$19217,23,FALSE)</f>
        <v>Good</v>
      </c>
      <c r="J435">
        <f>VLOOKUP($A435,'[1]Exposure Characteristics'!$A$2:$BG$19217,24,FALSE)</f>
        <v>2016</v>
      </c>
      <c r="K435">
        <f>VLOOKUP($A435,'[1]Exposure Characteristics'!$A$2:$BG$19217,29,FALSE)</f>
        <v>550</v>
      </c>
      <c r="L435">
        <f>VLOOKUP($A435,'[1]Exposure Characteristics'!$A$2:$BG$19217,34,FALSE)</f>
        <v>31061</v>
      </c>
      <c r="M435">
        <f>VLOOKUP($A435,'[1]Exposure Characteristics'!$A$2:$BG$19217,25,FALSE)</f>
        <v>77537</v>
      </c>
      <c r="N435">
        <v>1</v>
      </c>
    </row>
    <row r="436" spans="1:14" x14ac:dyDescent="0.35">
      <c r="A436">
        <v>110757826</v>
      </c>
      <c r="B436" t="str">
        <f>VLOOKUP($A436,'[1]Exposure Characteristics'!$A$2:$BG$19217,5,FALSE)</f>
        <v>AZ</v>
      </c>
      <c r="C436" t="str">
        <f>VLOOKUP($A436,'[1]Exposure Characteristics'!$A$2:$BG$19217,8,FALSE)</f>
        <v>Tucson</v>
      </c>
      <c r="D436" t="str">
        <f>VLOOKUP($A436,'[1]Exposure Characteristics'!$A$2:$BG$19217,6,FALSE)</f>
        <v>3833 N Fairview Ave Unit 36</v>
      </c>
      <c r="E436" t="str">
        <f>VLOOKUP($A436,'[1]Exposure Characteristics'!$A$2:$BG$19217,13,FALSE)</f>
        <v>Owner</v>
      </c>
      <c r="F436" t="str">
        <f>VLOOKUP($A436,'[1]Exposure Characteristics'!$A$2:$BG$19217,15,FALSE)</f>
        <v>Comprehensive</v>
      </c>
      <c r="G436" t="str">
        <f>VLOOKUP($A436,'[1]Exposure Characteristics'!$A$2:$BG$19217,20,FALSE)</f>
        <v>Single wide</v>
      </c>
      <c r="H436" t="str">
        <f>VLOOKUP($A436,'[1]Exposure Characteristics'!$A$2:$BG$19217,21,FALSE)</f>
        <v>Gable</v>
      </c>
      <c r="I436" t="str">
        <f>VLOOKUP($A436,'[1]Exposure Characteristics'!$A$2:$BG$19217,23,FALSE)</f>
        <v>Excellent</v>
      </c>
      <c r="J436">
        <f>VLOOKUP($A436,'[1]Exposure Characteristics'!$A$2:$BG$19217,24,FALSE)</f>
        <v>1978</v>
      </c>
      <c r="K436">
        <f>VLOOKUP($A436,'[1]Exposure Characteristics'!$A$2:$BG$19217,29,FALSE)</f>
        <v>896</v>
      </c>
      <c r="L436">
        <f>VLOOKUP($A436,'[1]Exposure Characteristics'!$A$2:$BG$19217,34,FALSE)</f>
        <v>16467</v>
      </c>
      <c r="M436">
        <f>VLOOKUP($A436,'[1]Exposure Characteristics'!$A$2:$BG$19217,25,FALSE)</f>
        <v>92437</v>
      </c>
      <c r="N436">
        <v>1</v>
      </c>
    </row>
    <row r="437" spans="1:14" x14ac:dyDescent="0.35">
      <c r="A437">
        <v>110802852</v>
      </c>
      <c r="B437" t="str">
        <f>VLOOKUP($A437,'[1]Exposure Characteristics'!$A$2:$BG$19217,5,FALSE)</f>
        <v>MI</v>
      </c>
      <c r="C437" t="str">
        <f>VLOOKUP($A437,'[1]Exposure Characteristics'!$A$2:$BG$19217,8,FALSE)</f>
        <v>Twin Lake</v>
      </c>
      <c r="D437" t="str">
        <f>VLOOKUP($A437,'[1]Exposure Characteristics'!$A$2:$BG$19217,6,FALSE)</f>
        <v>6020 Horizon Dr</v>
      </c>
      <c r="E437" t="str">
        <f>VLOOKUP($A437,'[1]Exposure Characteristics'!$A$2:$BG$19217,13,FALSE)</f>
        <v>Rental</v>
      </c>
      <c r="F437" t="str">
        <f>VLOOKUP($A437,'[1]Exposure Characteristics'!$A$2:$BG$19217,15,FALSE)</f>
        <v>Comprehensive</v>
      </c>
      <c r="G437" t="str">
        <f>VLOOKUP($A437,'[1]Exposure Characteristics'!$A$2:$BG$19217,20,FALSE)</f>
        <v>Single wide</v>
      </c>
      <c r="H437" t="str">
        <f>VLOOKUP($A437,'[1]Exposure Characteristics'!$A$2:$BG$19217,21,FALSE)</f>
        <v>Gable</v>
      </c>
      <c r="I437" t="str">
        <f>VLOOKUP($A437,'[1]Exposure Characteristics'!$A$2:$BG$19217,23,FALSE)</f>
        <v>Fair</v>
      </c>
      <c r="J437">
        <f>VLOOKUP($A437,'[1]Exposure Characteristics'!$A$2:$BG$19217,24,FALSE)</f>
        <v>1990</v>
      </c>
      <c r="K437">
        <f>VLOOKUP($A437,'[1]Exposure Characteristics'!$A$2:$BG$19217,29,FALSE)</f>
        <v>980</v>
      </c>
      <c r="L437">
        <f>VLOOKUP($A437,'[1]Exposure Characteristics'!$A$2:$BG$19217,34,FALSE)</f>
        <v>18836</v>
      </c>
      <c r="M437">
        <f>VLOOKUP($A437,'[1]Exposure Characteristics'!$A$2:$BG$19217,25,FALSE)</f>
        <v>102965</v>
      </c>
      <c r="N437">
        <v>0</v>
      </c>
    </row>
    <row r="438" spans="1:14" x14ac:dyDescent="0.35">
      <c r="A438">
        <v>110815298</v>
      </c>
      <c r="B438" t="str">
        <f>VLOOKUP($A438,'[1]Exposure Characteristics'!$A$2:$BG$19217,5,FALSE)</f>
        <v>TX</v>
      </c>
      <c r="C438" t="str">
        <f>VLOOKUP($A438,'[1]Exposure Characteristics'!$A$2:$BG$19217,8,FALSE)</f>
        <v>Sherman</v>
      </c>
      <c r="D438" t="str">
        <f>VLOOKUP($A438,'[1]Exposure Characteristics'!$A$2:$BG$19217,6,FALSE)</f>
        <v>3152 White Mound Rd</v>
      </c>
      <c r="E438" t="str">
        <f>VLOOKUP($A438,'[1]Exposure Characteristics'!$A$2:$BG$19217,13,FALSE)</f>
        <v>Owner</v>
      </c>
      <c r="F438" t="str">
        <f>VLOOKUP($A438,'[1]Exposure Characteristics'!$A$2:$BG$19217,15,FALSE)</f>
        <v>Comprehensive</v>
      </c>
      <c r="G438" t="str">
        <f>VLOOKUP($A438,'[1]Exposure Characteristics'!$A$2:$BG$19217,20,FALSE)</f>
        <v>Double wide</v>
      </c>
      <c r="H438" t="str">
        <f>VLOOKUP($A438,'[1]Exposure Characteristics'!$A$2:$BG$19217,21,FALSE)</f>
        <v>Gable</v>
      </c>
      <c r="I438" t="str">
        <f>VLOOKUP($A438,'[1]Exposure Characteristics'!$A$2:$BG$19217,23,FALSE)</f>
        <v>Unknown</v>
      </c>
      <c r="J438">
        <f>VLOOKUP($A438,'[1]Exposure Characteristics'!$A$2:$BG$19217,24,FALSE)</f>
        <v>2000</v>
      </c>
      <c r="K438">
        <f>VLOOKUP($A438,'[1]Exposure Characteristics'!$A$2:$BG$19217,29,FALSE)</f>
        <v>2016</v>
      </c>
      <c r="L438">
        <f>VLOOKUP($A438,'[1]Exposure Characteristics'!$A$2:$BG$19217,34,FALSE)</f>
        <v>36850</v>
      </c>
      <c r="M438">
        <f>VLOOKUP($A438,'[1]Exposure Characteristics'!$A$2:$BG$19217,25,FALSE)</f>
        <v>158606</v>
      </c>
      <c r="N438">
        <v>0</v>
      </c>
    </row>
    <row r="439" spans="1:14" x14ac:dyDescent="0.35">
      <c r="A439">
        <v>110940970</v>
      </c>
      <c r="B439" t="str">
        <f>VLOOKUP($A439,'[1]Exposure Characteristics'!$A$2:$BG$19217,5,FALSE)</f>
        <v>TX</v>
      </c>
      <c r="C439" t="str">
        <f>VLOOKUP($A439,'[1]Exposure Characteristics'!$A$2:$BG$19217,8,FALSE)</f>
        <v>Sherman</v>
      </c>
      <c r="D439" t="str">
        <f>VLOOKUP($A439,'[1]Exposure Characteristics'!$A$2:$BG$19217,6,FALSE)</f>
        <v>3152 White Mound Rd</v>
      </c>
      <c r="E439" t="str">
        <f>VLOOKUP($A439,'[1]Exposure Characteristics'!$A$2:$BG$19217,13,FALSE)</f>
        <v>Owner</v>
      </c>
      <c r="F439" t="str">
        <f>VLOOKUP($A439,'[1]Exposure Characteristics'!$A$2:$BG$19217,15,FALSE)</f>
        <v>Comprehensive</v>
      </c>
      <c r="G439" t="str">
        <f>VLOOKUP($A439,'[1]Exposure Characteristics'!$A$2:$BG$19217,20,FALSE)</f>
        <v>Double wide</v>
      </c>
      <c r="H439" t="str">
        <f>VLOOKUP($A439,'[1]Exposure Characteristics'!$A$2:$BG$19217,21,FALSE)</f>
        <v>Gable</v>
      </c>
      <c r="I439" t="str">
        <f>VLOOKUP($A439,'[1]Exposure Characteristics'!$A$2:$BG$19217,23,FALSE)</f>
        <v>Unknown</v>
      </c>
      <c r="J439">
        <f>VLOOKUP($A439,'[1]Exposure Characteristics'!$A$2:$BG$19217,24,FALSE)</f>
        <v>2000</v>
      </c>
      <c r="K439">
        <f>VLOOKUP($A439,'[1]Exposure Characteristics'!$A$2:$BG$19217,29,FALSE)</f>
        <v>2016</v>
      </c>
      <c r="L439">
        <f>VLOOKUP($A439,'[1]Exposure Characteristics'!$A$2:$BG$19217,34,FALSE)</f>
        <v>36850</v>
      </c>
      <c r="M439">
        <f>VLOOKUP($A439,'[1]Exposure Characteristics'!$A$2:$BG$19217,25,FALSE)</f>
        <v>158606</v>
      </c>
      <c r="N439">
        <v>1</v>
      </c>
    </row>
    <row r="440" spans="1:14" x14ac:dyDescent="0.35">
      <c r="A440">
        <v>110857516</v>
      </c>
      <c r="B440" t="str">
        <f>VLOOKUP($A440,'[1]Exposure Characteristics'!$A$2:$BG$19217,5,FALSE)</f>
        <v>TX</v>
      </c>
      <c r="C440" t="str">
        <f>VLOOKUP($A440,'[1]Exposure Characteristics'!$A$2:$BG$19217,8,FALSE)</f>
        <v>Seguin</v>
      </c>
      <c r="D440" t="str">
        <f>VLOOKUP($A440,'[1]Exposure Characteristics'!$A$2:$BG$19217,6,FALSE)</f>
        <v>3236 Auxiliary Airport Rd</v>
      </c>
      <c r="E440" t="str">
        <f>VLOOKUP($A440,'[1]Exposure Characteristics'!$A$2:$BG$19217,13,FALSE)</f>
        <v>Owner</v>
      </c>
      <c r="F440" t="str">
        <f>VLOOKUP($A440,'[1]Exposure Characteristics'!$A$2:$BG$19217,15,FALSE)</f>
        <v>Comprehensive</v>
      </c>
      <c r="G440" t="str">
        <f>VLOOKUP($A440,'[1]Exposure Characteristics'!$A$2:$BG$19217,20,FALSE)</f>
        <v>Double wide</v>
      </c>
      <c r="H440" t="str">
        <f>VLOOKUP($A440,'[1]Exposure Characteristics'!$A$2:$BG$19217,21,FALSE)</f>
        <v>Gable</v>
      </c>
      <c r="I440" t="str">
        <f>VLOOKUP($A440,'[1]Exposure Characteristics'!$A$2:$BG$19217,23,FALSE)</f>
        <v>Excellent</v>
      </c>
      <c r="J440">
        <f>VLOOKUP($A440,'[1]Exposure Characteristics'!$A$2:$BG$19217,24,FALSE)</f>
        <v>2019</v>
      </c>
      <c r="K440">
        <f>VLOOKUP($A440,'[1]Exposure Characteristics'!$A$2:$BG$19217,29,FALSE)</f>
        <v>1440</v>
      </c>
      <c r="L440">
        <f>VLOOKUP($A440,'[1]Exposure Characteristics'!$A$2:$BG$19217,34,FALSE)</f>
        <v>86722</v>
      </c>
      <c r="M440">
        <f>VLOOKUP($A440,'[1]Exposure Characteristics'!$A$2:$BG$19217,25,FALSE)</f>
        <v>147062</v>
      </c>
      <c r="N440">
        <v>0</v>
      </c>
    </row>
    <row r="441" spans="1:14" x14ac:dyDescent="0.35">
      <c r="A441">
        <v>110861894</v>
      </c>
      <c r="B441" t="str">
        <f>VLOOKUP($A441,'[1]Exposure Characteristics'!$A$2:$BG$19217,5,FALSE)</f>
        <v>SC</v>
      </c>
      <c r="C441" t="str">
        <f>VLOOKUP($A441,'[1]Exposure Characteristics'!$A$2:$BG$19217,8,FALSE)</f>
        <v>Port Royal</v>
      </c>
      <c r="D441" t="str">
        <f>VLOOKUP($A441,'[1]Exposure Characteristics'!$A$2:$BG$19217,6,FALSE)</f>
        <v>25 Old Grinkley Pl</v>
      </c>
      <c r="E441" t="str">
        <f>VLOOKUP($A441,'[1]Exposure Characteristics'!$A$2:$BG$19217,13,FALSE)</f>
        <v>Owner</v>
      </c>
      <c r="F441" t="str">
        <f>VLOOKUP($A441,'[1]Exposure Characteristics'!$A$2:$BG$19217,15,FALSE)</f>
        <v>Comprehensive</v>
      </c>
      <c r="G441" t="str">
        <f>VLOOKUP($A441,'[1]Exposure Characteristics'!$A$2:$BG$19217,20,FALSE)</f>
        <v>Single wide</v>
      </c>
      <c r="H441" t="str">
        <f>VLOOKUP($A441,'[1]Exposure Characteristics'!$A$2:$BG$19217,21,FALSE)</f>
        <v>Gable</v>
      </c>
      <c r="I441" t="str">
        <f>VLOOKUP($A441,'[1]Exposure Characteristics'!$A$2:$BG$19217,23,FALSE)</f>
        <v>Good</v>
      </c>
      <c r="J441">
        <f>VLOOKUP($A441,'[1]Exposure Characteristics'!$A$2:$BG$19217,24,FALSE)</f>
        <v>1995</v>
      </c>
      <c r="K441">
        <f>VLOOKUP($A441,'[1]Exposure Characteristics'!$A$2:$BG$19217,29,FALSE)</f>
        <v>1216</v>
      </c>
      <c r="L441">
        <f>VLOOKUP($A441,'[1]Exposure Characteristics'!$A$2:$BG$19217,34,FALSE)</f>
        <v>14997</v>
      </c>
      <c r="M441">
        <f>VLOOKUP($A441,'[1]Exposure Characteristics'!$A$2:$BG$19217,25,FALSE)</f>
        <v>94844</v>
      </c>
      <c r="N441">
        <v>0</v>
      </c>
    </row>
    <row r="442" spans="1:14" x14ac:dyDescent="0.35">
      <c r="A442">
        <v>110866798</v>
      </c>
      <c r="B442" t="str">
        <f>VLOOKUP($A442,'[1]Exposure Characteristics'!$A$2:$BG$19217,5,FALSE)</f>
        <v>AZ</v>
      </c>
      <c r="C442" t="str">
        <f>VLOOKUP($A442,'[1]Exposure Characteristics'!$A$2:$BG$19217,8,FALSE)</f>
        <v>Apache Junction</v>
      </c>
      <c r="D442" t="str">
        <f>VLOOKUP($A442,'[1]Exposure Characteristics'!$A$2:$BG$19217,6,FALSE)</f>
        <v>301 S Signal Butte Rd</v>
      </c>
      <c r="E442" t="str">
        <f>VLOOKUP($A442,'[1]Exposure Characteristics'!$A$2:$BG$19217,13,FALSE)</f>
        <v>Seasonal</v>
      </c>
      <c r="F442" t="str">
        <f>VLOOKUP($A442,'[1]Exposure Characteristics'!$A$2:$BG$19217,15,FALSE)</f>
        <v>Comprehensive</v>
      </c>
      <c r="G442" t="str">
        <f>VLOOKUP($A442,'[1]Exposure Characteristics'!$A$2:$BG$19217,20,FALSE)</f>
        <v>Single wide</v>
      </c>
      <c r="H442" t="str">
        <f>VLOOKUP($A442,'[1]Exposure Characteristics'!$A$2:$BG$19217,21,FALSE)</f>
        <v>Gable</v>
      </c>
      <c r="I442" t="str">
        <f>VLOOKUP($A442,'[1]Exposure Characteristics'!$A$2:$BG$19217,23,FALSE)</f>
        <v>Good</v>
      </c>
      <c r="J442">
        <f>VLOOKUP($A442,'[1]Exposure Characteristics'!$A$2:$BG$19217,24,FALSE)</f>
        <v>1999</v>
      </c>
      <c r="K442">
        <f>VLOOKUP($A442,'[1]Exposure Characteristics'!$A$2:$BG$19217,29,FALSE)</f>
        <v>960</v>
      </c>
      <c r="L442">
        <f>VLOOKUP($A442,'[1]Exposure Characteristics'!$A$2:$BG$19217,34,FALSE)</f>
        <v>23474</v>
      </c>
      <c r="M442">
        <f>VLOOKUP($A442,'[1]Exposure Characteristics'!$A$2:$BG$19217,25,FALSE)</f>
        <v>98531</v>
      </c>
      <c r="N442">
        <v>0</v>
      </c>
    </row>
    <row r="443" spans="1:14" x14ac:dyDescent="0.35">
      <c r="A443">
        <v>110867242</v>
      </c>
      <c r="B443" t="str">
        <f>VLOOKUP($A443,'[1]Exposure Characteristics'!$A$2:$BG$19217,5,FALSE)</f>
        <v>AZ</v>
      </c>
      <c r="C443" t="str">
        <f>VLOOKUP($A443,'[1]Exposure Characteristics'!$A$2:$BG$19217,8,FALSE)</f>
        <v>Apache Junction</v>
      </c>
      <c r="D443" t="str">
        <f>VLOOKUP($A443,'[1]Exposure Characteristics'!$A$2:$BG$19217,6,FALSE)</f>
        <v>301 S Signal Butte Rd</v>
      </c>
      <c r="E443" t="str">
        <f>VLOOKUP($A443,'[1]Exposure Characteristics'!$A$2:$BG$19217,13,FALSE)</f>
        <v>Seasonal</v>
      </c>
      <c r="F443" t="str">
        <f>VLOOKUP($A443,'[1]Exposure Characteristics'!$A$2:$BG$19217,15,FALSE)</f>
        <v>Comprehensive</v>
      </c>
      <c r="G443" t="str">
        <f>VLOOKUP($A443,'[1]Exposure Characteristics'!$A$2:$BG$19217,20,FALSE)</f>
        <v>Single wide</v>
      </c>
      <c r="H443" t="str">
        <f>VLOOKUP($A443,'[1]Exposure Characteristics'!$A$2:$BG$19217,21,FALSE)</f>
        <v>Gable</v>
      </c>
      <c r="I443" t="str">
        <f>VLOOKUP($A443,'[1]Exposure Characteristics'!$A$2:$BG$19217,23,FALSE)</f>
        <v>Good</v>
      </c>
      <c r="J443">
        <f>VLOOKUP($A443,'[1]Exposure Characteristics'!$A$2:$BG$19217,24,FALSE)</f>
        <v>1999</v>
      </c>
      <c r="K443">
        <f>VLOOKUP($A443,'[1]Exposure Characteristics'!$A$2:$BG$19217,29,FALSE)</f>
        <v>960</v>
      </c>
      <c r="L443">
        <f>VLOOKUP($A443,'[1]Exposure Characteristics'!$A$2:$BG$19217,34,FALSE)</f>
        <v>20996</v>
      </c>
      <c r="M443">
        <f>VLOOKUP($A443,'[1]Exposure Characteristics'!$A$2:$BG$19217,25,FALSE)</f>
        <v>82671</v>
      </c>
      <c r="N443">
        <v>1</v>
      </c>
    </row>
    <row r="444" spans="1:14" x14ac:dyDescent="0.35">
      <c r="A444">
        <v>110872832</v>
      </c>
      <c r="B444" t="str">
        <f>VLOOKUP($A444,'[1]Exposure Characteristics'!$A$2:$BG$19217,5,FALSE)</f>
        <v>AZ</v>
      </c>
      <c r="C444" t="str">
        <f>VLOOKUP($A444,'[1]Exposure Characteristics'!$A$2:$BG$19217,8,FALSE)</f>
        <v>Casa Grande</v>
      </c>
      <c r="D444" t="str">
        <f>VLOOKUP($A444,'[1]Exposure Characteristics'!$A$2:$BG$19217,6,FALSE)</f>
        <v>10370 S Erwin St</v>
      </c>
      <c r="E444" t="str">
        <f>VLOOKUP($A444,'[1]Exposure Characteristics'!$A$2:$BG$19217,13,FALSE)</f>
        <v>Seasonal</v>
      </c>
      <c r="F444" t="str">
        <f>VLOOKUP($A444,'[1]Exposure Characteristics'!$A$2:$BG$19217,15,FALSE)</f>
        <v>Comprehensive</v>
      </c>
      <c r="G444" t="str">
        <f>VLOOKUP($A444,'[1]Exposure Characteristics'!$A$2:$BG$19217,20,FALSE)</f>
        <v>Double wide</v>
      </c>
      <c r="H444" t="str">
        <f>VLOOKUP($A444,'[1]Exposure Characteristics'!$A$2:$BG$19217,21,FALSE)</f>
        <v>Gable</v>
      </c>
      <c r="I444" t="str">
        <f>VLOOKUP($A444,'[1]Exposure Characteristics'!$A$2:$BG$19217,23,FALSE)</f>
        <v>Unknown</v>
      </c>
      <c r="J444">
        <f>VLOOKUP($A444,'[1]Exposure Characteristics'!$A$2:$BG$19217,24,FALSE)</f>
        <v>2002</v>
      </c>
      <c r="K444">
        <f>VLOOKUP($A444,'[1]Exposure Characteristics'!$A$2:$BG$19217,29,FALSE)</f>
        <v>1976</v>
      </c>
      <c r="L444">
        <f>VLOOKUP($A444,'[1]Exposure Characteristics'!$A$2:$BG$19217,34,FALSE)</f>
        <v>48605</v>
      </c>
      <c r="M444">
        <f>VLOOKUP($A444,'[1]Exposure Characteristics'!$A$2:$BG$19217,25,FALSE)</f>
        <v>164978</v>
      </c>
      <c r="N444">
        <v>0</v>
      </c>
    </row>
    <row r="445" spans="1:14" x14ac:dyDescent="0.35">
      <c r="A445">
        <v>110874288</v>
      </c>
      <c r="B445" t="str">
        <f>VLOOKUP($A445,'[1]Exposure Characteristics'!$A$2:$BG$19217,5,FALSE)</f>
        <v>AZ</v>
      </c>
      <c r="C445" t="str">
        <f>VLOOKUP($A445,'[1]Exposure Characteristics'!$A$2:$BG$19217,8,FALSE)</f>
        <v>Casa Grande</v>
      </c>
      <c r="D445" t="str">
        <f>VLOOKUP($A445,'[1]Exposure Characteristics'!$A$2:$BG$19217,6,FALSE)</f>
        <v>10370 S Erwin St</v>
      </c>
      <c r="E445" t="str">
        <f>VLOOKUP($A445,'[1]Exposure Characteristics'!$A$2:$BG$19217,13,FALSE)</f>
        <v>Seasonal</v>
      </c>
      <c r="F445" t="str">
        <f>VLOOKUP($A445,'[1]Exposure Characteristics'!$A$2:$BG$19217,15,FALSE)</f>
        <v>Comprehensive</v>
      </c>
      <c r="G445" t="str">
        <f>VLOOKUP($A445,'[1]Exposure Characteristics'!$A$2:$BG$19217,20,FALSE)</f>
        <v>Double wide</v>
      </c>
      <c r="H445" t="str">
        <f>VLOOKUP($A445,'[1]Exposure Characteristics'!$A$2:$BG$19217,21,FALSE)</f>
        <v>Gable</v>
      </c>
      <c r="I445" t="str">
        <f>VLOOKUP($A445,'[1]Exposure Characteristics'!$A$2:$BG$19217,23,FALSE)</f>
        <v>Unknown</v>
      </c>
      <c r="J445">
        <f>VLOOKUP($A445,'[1]Exposure Characteristics'!$A$2:$BG$19217,24,FALSE)</f>
        <v>2002</v>
      </c>
      <c r="K445">
        <f>VLOOKUP($A445,'[1]Exposure Characteristics'!$A$2:$BG$19217,29,FALSE)</f>
        <v>1976</v>
      </c>
      <c r="L445">
        <f>VLOOKUP($A445,'[1]Exposure Characteristics'!$A$2:$BG$19217,34,FALSE)</f>
        <v>48605</v>
      </c>
      <c r="M445">
        <f>VLOOKUP($A445,'[1]Exposure Characteristics'!$A$2:$BG$19217,25,FALSE)</f>
        <v>164978</v>
      </c>
      <c r="N445">
        <v>0</v>
      </c>
    </row>
    <row r="446" spans="1:14" x14ac:dyDescent="0.35">
      <c r="A446">
        <v>110874552</v>
      </c>
      <c r="B446" t="str">
        <f>VLOOKUP($A446,'[1]Exposure Characteristics'!$A$2:$BG$19217,5,FALSE)</f>
        <v>AZ</v>
      </c>
      <c r="C446" t="str">
        <f>VLOOKUP($A446,'[1]Exposure Characteristics'!$A$2:$BG$19217,8,FALSE)</f>
        <v>Casa Grande</v>
      </c>
      <c r="D446" t="str">
        <f>VLOOKUP($A446,'[1]Exposure Characteristics'!$A$2:$BG$19217,6,FALSE)</f>
        <v>10370 S Erwin St</v>
      </c>
      <c r="E446" t="str">
        <f>VLOOKUP($A446,'[1]Exposure Characteristics'!$A$2:$BG$19217,13,FALSE)</f>
        <v>Seasonal</v>
      </c>
      <c r="F446" t="str">
        <f>VLOOKUP($A446,'[1]Exposure Characteristics'!$A$2:$BG$19217,15,FALSE)</f>
        <v>Comprehensive</v>
      </c>
      <c r="G446" t="str">
        <f>VLOOKUP($A446,'[1]Exposure Characteristics'!$A$2:$BG$19217,20,FALSE)</f>
        <v>Double wide</v>
      </c>
      <c r="H446" t="str">
        <f>VLOOKUP($A446,'[1]Exposure Characteristics'!$A$2:$BG$19217,21,FALSE)</f>
        <v>Gable</v>
      </c>
      <c r="I446" t="str">
        <f>VLOOKUP($A446,'[1]Exposure Characteristics'!$A$2:$BG$19217,23,FALSE)</f>
        <v>Unknown</v>
      </c>
      <c r="J446">
        <f>VLOOKUP($A446,'[1]Exposure Characteristics'!$A$2:$BG$19217,24,FALSE)</f>
        <v>2002</v>
      </c>
      <c r="K446">
        <f>VLOOKUP($A446,'[1]Exposure Characteristics'!$A$2:$BG$19217,29,FALSE)</f>
        <v>1976</v>
      </c>
      <c r="L446">
        <f>VLOOKUP($A446,'[1]Exposure Characteristics'!$A$2:$BG$19217,34,FALSE)</f>
        <v>48605</v>
      </c>
      <c r="M446">
        <f>VLOOKUP($A446,'[1]Exposure Characteristics'!$A$2:$BG$19217,25,FALSE)</f>
        <v>164978</v>
      </c>
      <c r="N446">
        <v>0</v>
      </c>
    </row>
    <row r="447" spans="1:14" x14ac:dyDescent="0.35">
      <c r="A447">
        <v>110875940</v>
      </c>
      <c r="B447" t="str">
        <f>VLOOKUP($A447,'[1]Exposure Characteristics'!$A$2:$BG$19217,5,FALSE)</f>
        <v>AZ</v>
      </c>
      <c r="C447" t="str">
        <f>VLOOKUP($A447,'[1]Exposure Characteristics'!$A$2:$BG$19217,8,FALSE)</f>
        <v>Casa Grande</v>
      </c>
      <c r="D447" t="str">
        <f>VLOOKUP($A447,'[1]Exposure Characteristics'!$A$2:$BG$19217,6,FALSE)</f>
        <v>10370 S Erwin St</v>
      </c>
      <c r="E447" t="str">
        <f>VLOOKUP($A447,'[1]Exposure Characteristics'!$A$2:$BG$19217,13,FALSE)</f>
        <v>Owner</v>
      </c>
      <c r="F447" t="str">
        <f>VLOOKUP($A447,'[1]Exposure Characteristics'!$A$2:$BG$19217,15,FALSE)</f>
        <v>Comprehensive</v>
      </c>
      <c r="G447" t="str">
        <f>VLOOKUP($A447,'[1]Exposure Characteristics'!$A$2:$BG$19217,20,FALSE)</f>
        <v>Double wide</v>
      </c>
      <c r="H447" t="str">
        <f>VLOOKUP($A447,'[1]Exposure Characteristics'!$A$2:$BG$19217,21,FALSE)</f>
        <v>Gable</v>
      </c>
      <c r="I447" t="str">
        <f>VLOOKUP($A447,'[1]Exposure Characteristics'!$A$2:$BG$19217,23,FALSE)</f>
        <v>Unknown</v>
      </c>
      <c r="J447">
        <f>VLOOKUP($A447,'[1]Exposure Characteristics'!$A$2:$BG$19217,24,FALSE)</f>
        <v>2002</v>
      </c>
      <c r="K447">
        <f>VLOOKUP($A447,'[1]Exposure Characteristics'!$A$2:$BG$19217,29,FALSE)</f>
        <v>1976</v>
      </c>
      <c r="L447">
        <f>VLOOKUP($A447,'[1]Exposure Characteristics'!$A$2:$BG$19217,34,FALSE)</f>
        <v>48605</v>
      </c>
      <c r="M447">
        <f>VLOOKUP($A447,'[1]Exposure Characteristics'!$A$2:$BG$19217,25,FALSE)</f>
        <v>164978</v>
      </c>
      <c r="N447">
        <v>0</v>
      </c>
    </row>
    <row r="448" spans="1:14" x14ac:dyDescent="0.35">
      <c r="A448">
        <v>110883020</v>
      </c>
      <c r="B448" t="str">
        <f>VLOOKUP($A448,'[1]Exposure Characteristics'!$A$2:$BG$19217,5,FALSE)</f>
        <v>AZ</v>
      </c>
      <c r="C448" t="str">
        <f>VLOOKUP($A448,'[1]Exposure Characteristics'!$A$2:$BG$19217,8,FALSE)</f>
        <v>Phoenix</v>
      </c>
      <c r="D448" t="str">
        <f>VLOOKUP($A448,'[1]Exposure Characteristics'!$A$2:$BG$19217,6,FALSE)</f>
        <v>16225 N Cave Creek Rd</v>
      </c>
      <c r="E448" t="str">
        <f>VLOOKUP($A448,'[1]Exposure Characteristics'!$A$2:$BG$19217,13,FALSE)</f>
        <v>Owner</v>
      </c>
      <c r="F448" t="str">
        <f>VLOOKUP($A448,'[1]Exposure Characteristics'!$A$2:$BG$19217,15,FALSE)</f>
        <v>Comprehensive</v>
      </c>
      <c r="G448" t="str">
        <f>VLOOKUP($A448,'[1]Exposure Characteristics'!$A$2:$BG$19217,20,FALSE)</f>
        <v>Double wide</v>
      </c>
      <c r="H448" t="str">
        <f>VLOOKUP($A448,'[1]Exposure Characteristics'!$A$2:$BG$19217,21,FALSE)</f>
        <v>Gable</v>
      </c>
      <c r="I448" t="str">
        <f>VLOOKUP($A448,'[1]Exposure Characteristics'!$A$2:$BG$19217,23,FALSE)</f>
        <v>Unknown</v>
      </c>
      <c r="J448">
        <f>VLOOKUP($A448,'[1]Exposure Characteristics'!$A$2:$BG$19217,24,FALSE)</f>
        <v>1968</v>
      </c>
      <c r="K448">
        <f>VLOOKUP($A448,'[1]Exposure Characteristics'!$A$2:$BG$19217,29,FALSE)</f>
        <v>1000</v>
      </c>
      <c r="L448">
        <f>VLOOKUP($A448,'[1]Exposure Characteristics'!$A$2:$BG$19217,34,FALSE)</f>
        <v>18531</v>
      </c>
      <c r="M448">
        <f>VLOOKUP($A448,'[1]Exposure Characteristics'!$A$2:$BG$19217,25,FALSE)</f>
        <v>103517</v>
      </c>
      <c r="N448">
        <v>1</v>
      </c>
    </row>
    <row r="449" spans="1:14" x14ac:dyDescent="0.35">
      <c r="A449">
        <v>110881002</v>
      </c>
      <c r="B449" t="str">
        <f>VLOOKUP($A449,'[1]Exposure Characteristics'!$A$2:$BG$19217,5,FALSE)</f>
        <v>TX</v>
      </c>
      <c r="C449" t="str">
        <f>VLOOKUP($A449,'[1]Exposure Characteristics'!$A$2:$BG$19217,8,FALSE)</f>
        <v>Springtown</v>
      </c>
      <c r="D449" t="str">
        <f>VLOOKUP($A449,'[1]Exposure Characteristics'!$A$2:$BG$19217,6,FALSE)</f>
        <v>1011 Shady Ln</v>
      </c>
      <c r="E449" t="str">
        <f>VLOOKUP($A449,'[1]Exposure Characteristics'!$A$2:$BG$19217,13,FALSE)</f>
        <v>Owner</v>
      </c>
      <c r="F449" t="str">
        <f>VLOOKUP($A449,'[1]Exposure Characteristics'!$A$2:$BG$19217,15,FALSE)</f>
        <v>Comprehensive</v>
      </c>
      <c r="G449" t="str">
        <f>VLOOKUP($A449,'[1]Exposure Characteristics'!$A$2:$BG$19217,20,FALSE)</f>
        <v>Single wide</v>
      </c>
      <c r="H449" t="str">
        <f>VLOOKUP($A449,'[1]Exposure Characteristics'!$A$2:$BG$19217,21,FALSE)</f>
        <v>Gable</v>
      </c>
      <c r="I449" t="str">
        <f>VLOOKUP($A449,'[1]Exposure Characteristics'!$A$2:$BG$19217,23,FALSE)</f>
        <v>Fair</v>
      </c>
      <c r="J449">
        <f>VLOOKUP($A449,'[1]Exposure Characteristics'!$A$2:$BG$19217,24,FALSE)</f>
        <v>1993</v>
      </c>
      <c r="K449">
        <f>VLOOKUP($A449,'[1]Exposure Characteristics'!$A$2:$BG$19217,29,FALSE)</f>
        <v>1152</v>
      </c>
      <c r="L449">
        <f>VLOOKUP($A449,'[1]Exposure Characteristics'!$A$2:$BG$19217,34,FALSE)</f>
        <v>14914</v>
      </c>
      <c r="M449">
        <f>VLOOKUP($A449,'[1]Exposure Characteristics'!$A$2:$BG$19217,25,FALSE)</f>
        <v>91313</v>
      </c>
      <c r="N449">
        <v>0</v>
      </c>
    </row>
    <row r="450" spans="1:14" x14ac:dyDescent="0.35">
      <c r="A450">
        <v>110882376</v>
      </c>
      <c r="B450" t="str">
        <f>VLOOKUP($A450,'[1]Exposure Characteristics'!$A$2:$BG$19217,5,FALSE)</f>
        <v>TX</v>
      </c>
      <c r="C450" t="str">
        <f>VLOOKUP($A450,'[1]Exposure Characteristics'!$A$2:$BG$19217,8,FALSE)</f>
        <v>Springtown</v>
      </c>
      <c r="D450" t="str">
        <f>VLOOKUP($A450,'[1]Exposure Characteristics'!$A$2:$BG$19217,6,FALSE)</f>
        <v>1011 Shady Ln</v>
      </c>
      <c r="E450" t="str">
        <f>VLOOKUP($A450,'[1]Exposure Characteristics'!$A$2:$BG$19217,13,FALSE)</f>
        <v>Owner</v>
      </c>
      <c r="F450" t="str">
        <f>VLOOKUP($A450,'[1]Exposure Characteristics'!$A$2:$BG$19217,15,FALSE)</f>
        <v>Comprehensive</v>
      </c>
      <c r="G450" t="str">
        <f>VLOOKUP($A450,'[1]Exposure Characteristics'!$A$2:$BG$19217,20,FALSE)</f>
        <v>Single wide</v>
      </c>
      <c r="H450" t="str">
        <f>VLOOKUP($A450,'[1]Exposure Characteristics'!$A$2:$BG$19217,21,FALSE)</f>
        <v>Gable</v>
      </c>
      <c r="I450" t="str">
        <f>VLOOKUP($A450,'[1]Exposure Characteristics'!$A$2:$BG$19217,23,FALSE)</f>
        <v>Fair</v>
      </c>
      <c r="J450">
        <f>VLOOKUP($A450,'[1]Exposure Characteristics'!$A$2:$BG$19217,24,FALSE)</f>
        <v>1993</v>
      </c>
      <c r="K450">
        <f>VLOOKUP($A450,'[1]Exposure Characteristics'!$A$2:$BG$19217,29,FALSE)</f>
        <v>1152</v>
      </c>
      <c r="L450">
        <f>VLOOKUP($A450,'[1]Exposure Characteristics'!$A$2:$BG$19217,34,FALSE)</f>
        <v>19694</v>
      </c>
      <c r="M450">
        <f>VLOOKUP($A450,'[1]Exposure Characteristics'!$A$2:$BG$19217,25,FALSE)</f>
        <v>115919</v>
      </c>
      <c r="N450">
        <v>0</v>
      </c>
    </row>
    <row r="451" spans="1:14" x14ac:dyDescent="0.35">
      <c r="A451">
        <v>110885868</v>
      </c>
      <c r="B451" t="str">
        <f>VLOOKUP($A451,'[1]Exposure Characteristics'!$A$2:$BG$19217,5,FALSE)</f>
        <v>AZ</v>
      </c>
      <c r="C451" t="str">
        <f>VLOOKUP($A451,'[1]Exposure Characteristics'!$A$2:$BG$19217,8,FALSE)</f>
        <v>Prescott</v>
      </c>
      <c r="D451" t="str">
        <f>VLOOKUP($A451,'[1]Exposure Characteristics'!$A$2:$BG$19217,6,FALSE)</f>
        <v>117 Briar St</v>
      </c>
      <c r="E451" t="str">
        <f>VLOOKUP($A451,'[1]Exposure Characteristics'!$A$2:$BG$19217,13,FALSE)</f>
        <v>Owner</v>
      </c>
      <c r="F451" t="str">
        <f>VLOOKUP($A451,'[1]Exposure Characteristics'!$A$2:$BG$19217,15,FALSE)</f>
        <v>Comprehensive</v>
      </c>
      <c r="G451" t="str">
        <f>VLOOKUP($A451,'[1]Exposure Characteristics'!$A$2:$BG$19217,20,FALSE)</f>
        <v>Double wide</v>
      </c>
      <c r="H451" t="str">
        <f>VLOOKUP($A451,'[1]Exposure Characteristics'!$A$2:$BG$19217,21,FALSE)</f>
        <v>Hip</v>
      </c>
      <c r="I451" t="str">
        <f>VLOOKUP($A451,'[1]Exposure Characteristics'!$A$2:$BG$19217,23,FALSE)</f>
        <v>Good</v>
      </c>
      <c r="J451">
        <f>VLOOKUP($A451,'[1]Exposure Characteristics'!$A$2:$BG$19217,24,FALSE)</f>
        <v>1976</v>
      </c>
      <c r="K451">
        <f>VLOOKUP($A451,'[1]Exposure Characteristics'!$A$2:$BG$19217,29,FALSE)</f>
        <v>1632</v>
      </c>
      <c r="L451">
        <f>VLOOKUP($A451,'[1]Exposure Characteristics'!$A$2:$BG$19217,34,FALSE)</f>
        <v>30788</v>
      </c>
      <c r="M451">
        <f>VLOOKUP($A451,'[1]Exposure Characteristics'!$A$2:$BG$19217,25,FALSE)</f>
        <v>170772</v>
      </c>
      <c r="N451">
        <v>0</v>
      </c>
    </row>
    <row r="452" spans="1:14" x14ac:dyDescent="0.35">
      <c r="A452">
        <v>110925762</v>
      </c>
      <c r="B452" t="str">
        <f>VLOOKUP($A452,'[1]Exposure Characteristics'!$A$2:$BG$19217,5,FALSE)</f>
        <v>AZ</v>
      </c>
      <c r="C452" t="str">
        <f>VLOOKUP($A452,'[1]Exposure Characteristics'!$A$2:$BG$19217,8,FALSE)</f>
        <v>Glendale</v>
      </c>
      <c r="D452" t="str">
        <f>VLOOKUP($A452,'[1]Exposure Characteristics'!$A$2:$BG$19217,6,FALSE)</f>
        <v>6439 W Myrtle Ave</v>
      </c>
      <c r="E452" t="str">
        <f>VLOOKUP($A452,'[1]Exposure Characteristics'!$A$2:$BG$19217,13,FALSE)</f>
        <v>Owner</v>
      </c>
      <c r="F452" t="str">
        <f>VLOOKUP($A452,'[1]Exposure Characteristics'!$A$2:$BG$19217,15,FALSE)</f>
        <v>Comprehensive</v>
      </c>
      <c r="G452" t="str">
        <f>VLOOKUP($A452,'[1]Exposure Characteristics'!$A$2:$BG$19217,20,FALSE)</f>
        <v>Single wide</v>
      </c>
      <c r="H452" t="str">
        <f>VLOOKUP($A452,'[1]Exposure Characteristics'!$A$2:$BG$19217,21,FALSE)</f>
        <v>Flat</v>
      </c>
      <c r="I452" t="str">
        <f>VLOOKUP($A452,'[1]Exposure Characteristics'!$A$2:$BG$19217,23,FALSE)</f>
        <v>Fair</v>
      </c>
      <c r="J452">
        <f>VLOOKUP($A452,'[1]Exposure Characteristics'!$A$2:$BG$19217,24,FALSE)</f>
        <v>1967</v>
      </c>
      <c r="K452">
        <f>VLOOKUP($A452,'[1]Exposure Characteristics'!$A$2:$BG$19217,29,FALSE)</f>
        <v>720</v>
      </c>
      <c r="L452">
        <f>VLOOKUP($A452,'[1]Exposure Characteristics'!$A$2:$BG$19217,34,FALSE)</f>
        <v>11962</v>
      </c>
      <c r="M452">
        <f>VLOOKUP($A452,'[1]Exposure Characteristics'!$A$2:$BG$19217,25,FALSE)</f>
        <v>62528</v>
      </c>
      <c r="N452">
        <v>0</v>
      </c>
    </row>
    <row r="453" spans="1:14" x14ac:dyDescent="0.35">
      <c r="A453">
        <v>110927748</v>
      </c>
      <c r="B453" t="str">
        <f>VLOOKUP($A453,'[1]Exposure Characteristics'!$A$2:$BG$19217,5,FALSE)</f>
        <v>AZ</v>
      </c>
      <c r="C453" t="str">
        <f>VLOOKUP($A453,'[1]Exposure Characteristics'!$A$2:$BG$19217,8,FALSE)</f>
        <v>Apache Junction</v>
      </c>
      <c r="D453" t="str">
        <f>VLOOKUP($A453,'[1]Exposure Characteristics'!$A$2:$BG$19217,6,FALSE)</f>
        <v>1797 W 28th Ave</v>
      </c>
      <c r="E453" t="str">
        <f>VLOOKUP($A453,'[1]Exposure Characteristics'!$A$2:$BG$19217,13,FALSE)</f>
        <v>Seasonal</v>
      </c>
      <c r="F453" t="str">
        <f>VLOOKUP($A453,'[1]Exposure Characteristics'!$A$2:$BG$19217,15,FALSE)</f>
        <v>Comprehensive</v>
      </c>
      <c r="G453" t="str">
        <f>VLOOKUP($A453,'[1]Exposure Characteristics'!$A$2:$BG$19217,20,FALSE)</f>
        <v>Park Model</v>
      </c>
      <c r="H453" t="str">
        <f>VLOOKUP($A453,'[1]Exposure Characteristics'!$A$2:$BG$19217,21,FALSE)</f>
        <v>Gable</v>
      </c>
      <c r="I453" t="str">
        <f>VLOOKUP($A453,'[1]Exposure Characteristics'!$A$2:$BG$19217,23,FALSE)</f>
        <v>Fair</v>
      </c>
      <c r="J453">
        <f>VLOOKUP($A453,'[1]Exposure Characteristics'!$A$2:$BG$19217,24,FALSE)</f>
        <v>2009</v>
      </c>
      <c r="K453">
        <f>VLOOKUP($A453,'[1]Exposure Characteristics'!$A$2:$BG$19217,29,FALSE)</f>
        <v>609</v>
      </c>
      <c r="L453">
        <f>VLOOKUP($A453,'[1]Exposure Characteristics'!$A$2:$BG$19217,34,FALSE)</f>
        <v>26773</v>
      </c>
      <c r="M453">
        <f>VLOOKUP($A453,'[1]Exposure Characteristics'!$A$2:$BG$19217,25,FALSE)</f>
        <v>86095</v>
      </c>
      <c r="N453">
        <v>1</v>
      </c>
    </row>
    <row r="454" spans="1:14" x14ac:dyDescent="0.35">
      <c r="A454">
        <v>110931920</v>
      </c>
      <c r="B454" t="str">
        <f>VLOOKUP($A454,'[1]Exposure Characteristics'!$A$2:$BG$19217,5,FALSE)</f>
        <v>AZ</v>
      </c>
      <c r="C454" t="str">
        <f>VLOOKUP($A454,'[1]Exposure Characteristics'!$A$2:$BG$19217,8,FALSE)</f>
        <v>Nutrioso</v>
      </c>
      <c r="D454" t="str">
        <f>VLOOKUP($A454,'[1]Exposure Characteristics'!$A$2:$BG$19217,6,FALSE)</f>
        <v>N2316 3</v>
      </c>
      <c r="E454" t="str">
        <f>VLOOKUP($A454,'[1]Exposure Characteristics'!$A$2:$BG$19217,13,FALSE)</f>
        <v>Owner</v>
      </c>
      <c r="F454" t="str">
        <f>VLOOKUP($A454,'[1]Exposure Characteristics'!$A$2:$BG$19217,15,FALSE)</f>
        <v>Comprehensive</v>
      </c>
      <c r="G454" t="str">
        <f>VLOOKUP($A454,'[1]Exposure Characteristics'!$A$2:$BG$19217,20,FALSE)</f>
        <v>Double wide</v>
      </c>
      <c r="H454" t="str">
        <f>VLOOKUP($A454,'[1]Exposure Characteristics'!$A$2:$BG$19217,21,FALSE)</f>
        <v>Gable</v>
      </c>
      <c r="I454" t="str">
        <f>VLOOKUP($A454,'[1]Exposure Characteristics'!$A$2:$BG$19217,23,FALSE)</f>
        <v>Unknown</v>
      </c>
      <c r="J454">
        <f>VLOOKUP($A454,'[1]Exposure Characteristics'!$A$2:$BG$19217,24,FALSE)</f>
        <v>2021</v>
      </c>
      <c r="K454">
        <f>VLOOKUP($A454,'[1]Exposure Characteristics'!$A$2:$BG$19217,29,FALSE)</f>
        <v>1274</v>
      </c>
      <c r="L454">
        <f>VLOOKUP($A454,'[1]Exposure Characteristics'!$A$2:$BG$19217,34,FALSE)</f>
        <v>86069</v>
      </c>
      <c r="M454">
        <f>VLOOKUP($A454,'[1]Exposure Characteristics'!$A$2:$BG$19217,25,FALSE)</f>
        <v>132875</v>
      </c>
      <c r="N454">
        <v>0</v>
      </c>
    </row>
    <row r="455" spans="1:14" x14ac:dyDescent="0.35">
      <c r="A455">
        <v>110931994</v>
      </c>
      <c r="B455" t="str">
        <f>VLOOKUP($A455,'[1]Exposure Characteristics'!$A$2:$BG$19217,5,FALSE)</f>
        <v>AZ</v>
      </c>
      <c r="C455" t="str">
        <f>VLOOKUP($A455,'[1]Exposure Characteristics'!$A$2:$BG$19217,8,FALSE)</f>
        <v>Nutrioso</v>
      </c>
      <c r="D455" t="str">
        <f>VLOOKUP($A455,'[1]Exposure Characteristics'!$A$2:$BG$19217,6,FALSE)</f>
        <v>N2316 3</v>
      </c>
      <c r="E455" t="str">
        <f>VLOOKUP($A455,'[1]Exposure Characteristics'!$A$2:$BG$19217,13,FALSE)</f>
        <v>Owner</v>
      </c>
      <c r="F455" t="str">
        <f>VLOOKUP($A455,'[1]Exposure Characteristics'!$A$2:$BG$19217,15,FALSE)</f>
        <v>Comprehensive</v>
      </c>
      <c r="G455" t="str">
        <f>VLOOKUP($A455,'[1]Exposure Characteristics'!$A$2:$BG$19217,20,FALSE)</f>
        <v>Double wide</v>
      </c>
      <c r="H455" t="str">
        <f>VLOOKUP($A455,'[1]Exposure Characteristics'!$A$2:$BG$19217,21,FALSE)</f>
        <v>Gable</v>
      </c>
      <c r="I455" t="str">
        <f>VLOOKUP($A455,'[1]Exposure Characteristics'!$A$2:$BG$19217,23,FALSE)</f>
        <v>Unknown</v>
      </c>
      <c r="J455">
        <f>VLOOKUP($A455,'[1]Exposure Characteristics'!$A$2:$BG$19217,24,FALSE)</f>
        <v>2021</v>
      </c>
      <c r="K455">
        <f>VLOOKUP($A455,'[1]Exposure Characteristics'!$A$2:$BG$19217,29,FALSE)</f>
        <v>1274</v>
      </c>
      <c r="L455">
        <f>VLOOKUP($A455,'[1]Exposure Characteristics'!$A$2:$BG$19217,34,FALSE)</f>
        <v>86069</v>
      </c>
      <c r="M455">
        <f>VLOOKUP($A455,'[1]Exposure Characteristics'!$A$2:$BG$19217,25,FALSE)</f>
        <v>132875</v>
      </c>
      <c r="N455">
        <v>0</v>
      </c>
    </row>
    <row r="456" spans="1:14" x14ac:dyDescent="0.35">
      <c r="A456">
        <v>110958388</v>
      </c>
      <c r="B456" t="str">
        <f>VLOOKUP($A456,'[1]Exposure Characteristics'!$A$2:$BG$19217,5,FALSE)</f>
        <v>AZ</v>
      </c>
      <c r="C456" t="str">
        <f>VLOOKUP($A456,'[1]Exposure Characteristics'!$A$2:$BG$19217,8,FALSE)</f>
        <v>Apache Junction</v>
      </c>
      <c r="D456" t="str">
        <f>VLOOKUP($A456,'[1]Exposure Characteristics'!$A$2:$BG$19217,6,FALSE)</f>
        <v>3400 S Ironwood Dr Lot 298</v>
      </c>
      <c r="E456" t="str">
        <f>VLOOKUP($A456,'[1]Exposure Characteristics'!$A$2:$BG$19217,13,FALSE)</f>
        <v>Owner</v>
      </c>
      <c r="F456" t="str">
        <f>VLOOKUP($A456,'[1]Exposure Characteristics'!$A$2:$BG$19217,15,FALSE)</f>
        <v>Comprehensive</v>
      </c>
      <c r="G456" t="str">
        <f>VLOOKUP($A456,'[1]Exposure Characteristics'!$A$2:$BG$19217,20,FALSE)</f>
        <v>Double wide</v>
      </c>
      <c r="H456" t="str">
        <f>VLOOKUP($A456,'[1]Exposure Characteristics'!$A$2:$BG$19217,21,FALSE)</f>
        <v>Gable</v>
      </c>
      <c r="I456" t="str">
        <f>VLOOKUP($A456,'[1]Exposure Characteristics'!$A$2:$BG$19217,23,FALSE)</f>
        <v>Good</v>
      </c>
      <c r="J456">
        <f>VLOOKUP($A456,'[1]Exposure Characteristics'!$A$2:$BG$19217,24,FALSE)</f>
        <v>1987</v>
      </c>
      <c r="K456">
        <f>VLOOKUP($A456,'[1]Exposure Characteristics'!$A$2:$BG$19217,29,FALSE)</f>
        <v>1582</v>
      </c>
      <c r="L456">
        <f>VLOOKUP($A456,'[1]Exposure Characteristics'!$A$2:$BG$19217,34,FALSE)</f>
        <v>28915</v>
      </c>
      <c r="M456">
        <f>VLOOKUP($A456,'[1]Exposure Characteristics'!$A$2:$BG$19217,25,FALSE)</f>
        <v>163498</v>
      </c>
      <c r="N456">
        <v>0</v>
      </c>
    </row>
    <row r="457" spans="1:14" x14ac:dyDescent="0.35">
      <c r="A457">
        <v>110970836</v>
      </c>
      <c r="B457" t="str">
        <f>VLOOKUP($A457,'[1]Exposure Characteristics'!$A$2:$BG$19217,5,FALSE)</f>
        <v>TX</v>
      </c>
      <c r="C457" t="str">
        <f>VLOOKUP($A457,'[1]Exposure Characteristics'!$A$2:$BG$19217,8,FALSE)</f>
        <v>Pearland</v>
      </c>
      <c r="D457" t="str">
        <f>VLOOKUP($A457,'[1]Exposure Characteristics'!$A$2:$BG$19217,6,FALSE)</f>
        <v>140 Landing Ln</v>
      </c>
      <c r="E457" t="str">
        <f>VLOOKUP($A457,'[1]Exposure Characteristics'!$A$2:$BG$19217,13,FALSE)</f>
        <v>Owner</v>
      </c>
      <c r="F457" t="str">
        <f>VLOOKUP($A457,'[1]Exposure Characteristics'!$A$2:$BG$19217,15,FALSE)</f>
        <v>Comprehensive</v>
      </c>
      <c r="G457" t="str">
        <f>VLOOKUP($A457,'[1]Exposure Characteristics'!$A$2:$BG$19217,20,FALSE)</f>
        <v>Double wide</v>
      </c>
      <c r="H457" t="str">
        <f>VLOOKUP($A457,'[1]Exposure Characteristics'!$A$2:$BG$19217,21,FALSE)</f>
        <v>Gable</v>
      </c>
      <c r="I457" t="str">
        <f>VLOOKUP($A457,'[1]Exposure Characteristics'!$A$2:$BG$19217,23,FALSE)</f>
        <v>Unknown</v>
      </c>
      <c r="J457">
        <f>VLOOKUP($A457,'[1]Exposure Characteristics'!$A$2:$BG$19217,24,FALSE)</f>
        <v>2023</v>
      </c>
      <c r="K457">
        <f>VLOOKUP($A457,'[1]Exposure Characteristics'!$A$2:$BG$19217,29,FALSE)</f>
        <v>1474</v>
      </c>
      <c r="L457">
        <f>VLOOKUP($A457,'[1]Exposure Characteristics'!$A$2:$BG$19217,34,FALSE)</f>
        <v>81618</v>
      </c>
      <c r="M457">
        <f>VLOOKUP($A457,'[1]Exposure Characteristics'!$A$2:$BG$19217,25,FALSE)</f>
        <v>122282</v>
      </c>
      <c r="N457">
        <v>0</v>
      </c>
    </row>
    <row r="458" spans="1:14" x14ac:dyDescent="0.35">
      <c r="A458">
        <v>110976776</v>
      </c>
      <c r="B458" t="str">
        <f>VLOOKUP($A458,'[1]Exposure Characteristics'!$A$2:$BG$19217,5,FALSE)</f>
        <v>SC</v>
      </c>
      <c r="C458" t="str">
        <f>VLOOKUP($A458,'[1]Exposure Characteristics'!$A$2:$BG$19217,8,FALSE)</f>
        <v>Little River</v>
      </c>
      <c r="D458" t="str">
        <f>VLOOKUP($A458,'[1]Exposure Characteristics'!$A$2:$BG$19217,6,FALSE)</f>
        <v>153 Queens Rd</v>
      </c>
      <c r="E458" t="str">
        <f>VLOOKUP($A458,'[1]Exposure Characteristics'!$A$2:$BG$19217,13,FALSE)</f>
        <v>Owner</v>
      </c>
      <c r="F458" t="str">
        <f>VLOOKUP($A458,'[1]Exposure Characteristics'!$A$2:$BG$19217,15,FALSE)</f>
        <v>Comprehensive</v>
      </c>
      <c r="G458" t="str">
        <f>VLOOKUP($A458,'[1]Exposure Characteristics'!$A$2:$BG$19217,20,FALSE)</f>
        <v>Double wide</v>
      </c>
      <c r="H458" t="str">
        <f>VLOOKUP($A458,'[1]Exposure Characteristics'!$A$2:$BG$19217,21,FALSE)</f>
        <v>Gable</v>
      </c>
      <c r="I458" t="str">
        <f>VLOOKUP($A458,'[1]Exposure Characteristics'!$A$2:$BG$19217,23,FALSE)</f>
        <v>Good</v>
      </c>
      <c r="J458">
        <f>VLOOKUP($A458,'[1]Exposure Characteristics'!$A$2:$BG$19217,24,FALSE)</f>
        <v>1997</v>
      </c>
      <c r="K458">
        <f>VLOOKUP($A458,'[1]Exposure Characteristics'!$A$2:$BG$19217,29,FALSE)</f>
        <v>1568</v>
      </c>
      <c r="L458">
        <f>VLOOKUP($A458,'[1]Exposure Characteristics'!$A$2:$BG$19217,34,FALSE)</f>
        <v>33531</v>
      </c>
      <c r="M458">
        <f>VLOOKUP($A458,'[1]Exposure Characteristics'!$A$2:$BG$19217,25,FALSE)</f>
        <v>162849</v>
      </c>
      <c r="N458">
        <v>0</v>
      </c>
    </row>
    <row r="459" spans="1:14" x14ac:dyDescent="0.35">
      <c r="A459">
        <v>111000286</v>
      </c>
      <c r="B459" t="str">
        <f>VLOOKUP($A459,'[1]Exposure Characteristics'!$A$2:$BG$19217,5,FALSE)</f>
        <v>AZ</v>
      </c>
      <c r="C459" t="str">
        <f>VLOOKUP($A459,'[1]Exposure Characteristics'!$A$2:$BG$19217,8,FALSE)</f>
        <v>Tucson</v>
      </c>
      <c r="D459" t="str">
        <f>VLOOKUP($A459,'[1]Exposure Characteristics'!$A$2:$BG$19217,6,FALSE)</f>
        <v>1202 W Miracle Mile</v>
      </c>
      <c r="E459" t="str">
        <f>VLOOKUP($A459,'[1]Exposure Characteristics'!$A$2:$BG$19217,13,FALSE)</f>
        <v>Owner</v>
      </c>
      <c r="F459" t="str">
        <f>VLOOKUP($A459,'[1]Exposure Characteristics'!$A$2:$BG$19217,15,FALSE)</f>
        <v>Comprehensive</v>
      </c>
      <c r="G459" t="str">
        <f>VLOOKUP($A459,'[1]Exposure Characteristics'!$A$2:$BG$19217,20,FALSE)</f>
        <v>Single wide</v>
      </c>
      <c r="H459" t="str">
        <f>VLOOKUP($A459,'[1]Exposure Characteristics'!$A$2:$BG$19217,21,FALSE)</f>
        <v>Flat</v>
      </c>
      <c r="I459" t="str">
        <f>VLOOKUP($A459,'[1]Exposure Characteristics'!$A$2:$BG$19217,23,FALSE)</f>
        <v>Fair</v>
      </c>
      <c r="J459">
        <f>VLOOKUP($A459,'[1]Exposure Characteristics'!$A$2:$BG$19217,24,FALSE)</f>
        <v>1970</v>
      </c>
      <c r="K459">
        <f>VLOOKUP($A459,'[1]Exposure Characteristics'!$A$2:$BG$19217,29,FALSE)</f>
        <v>720</v>
      </c>
      <c r="L459">
        <f>VLOOKUP($A459,'[1]Exposure Characteristics'!$A$2:$BG$19217,34,FALSE)</f>
        <v>12046</v>
      </c>
      <c r="M459">
        <f>VLOOKUP($A459,'[1]Exposure Characteristics'!$A$2:$BG$19217,25,FALSE)</f>
        <v>62639</v>
      </c>
      <c r="N459">
        <v>1</v>
      </c>
    </row>
    <row r="460" spans="1:14" x14ac:dyDescent="0.35">
      <c r="A460">
        <v>111004344</v>
      </c>
      <c r="B460" t="str">
        <f>VLOOKUP($A460,'[1]Exposure Characteristics'!$A$2:$BG$19217,5,FALSE)</f>
        <v>AZ</v>
      </c>
      <c r="C460" t="str">
        <f>VLOOKUP($A460,'[1]Exposure Characteristics'!$A$2:$BG$19217,8,FALSE)</f>
        <v>Williams</v>
      </c>
      <c r="D460" t="str">
        <f>VLOOKUP($A460,'[1]Exposure Characteristics'!$A$2:$BG$19217,6,FALSE)</f>
        <v>1625 E Whitehall Dr</v>
      </c>
      <c r="E460" t="str">
        <f>VLOOKUP($A460,'[1]Exposure Characteristics'!$A$2:$BG$19217,13,FALSE)</f>
        <v>Owner</v>
      </c>
      <c r="F460" t="str">
        <f>VLOOKUP($A460,'[1]Exposure Characteristics'!$A$2:$BG$19217,15,FALSE)</f>
        <v>Comprehensive</v>
      </c>
      <c r="G460" t="str">
        <f>VLOOKUP($A460,'[1]Exposure Characteristics'!$A$2:$BG$19217,20,FALSE)</f>
        <v>Unknown</v>
      </c>
      <c r="H460" t="str">
        <f>VLOOKUP($A460,'[1]Exposure Characteristics'!$A$2:$BG$19217,21,FALSE)</f>
        <v>Gable</v>
      </c>
      <c r="I460" t="str">
        <f>VLOOKUP($A460,'[1]Exposure Characteristics'!$A$2:$BG$19217,23,FALSE)</f>
        <v>Unknown</v>
      </c>
      <c r="J460">
        <f>VLOOKUP($A460,'[1]Exposure Characteristics'!$A$2:$BG$19217,24,FALSE)</f>
        <v>1995</v>
      </c>
      <c r="K460">
        <f>VLOOKUP($A460,'[1]Exposure Characteristics'!$A$2:$BG$19217,29,FALSE)</f>
        <v>1216</v>
      </c>
      <c r="L460">
        <f>VLOOKUP($A460,'[1]Exposure Characteristics'!$A$2:$BG$19217,34,FALSE)</f>
        <v>16844</v>
      </c>
      <c r="M460">
        <f>VLOOKUP($A460,'[1]Exposure Characteristics'!$A$2:$BG$19217,25,FALSE)</f>
        <v>98867</v>
      </c>
      <c r="N460">
        <v>0</v>
      </c>
    </row>
    <row r="461" spans="1:14" x14ac:dyDescent="0.35">
      <c r="A461">
        <v>111005706</v>
      </c>
      <c r="B461" t="str">
        <f>VLOOKUP($A461,'[1]Exposure Characteristics'!$A$2:$BG$19217,5,FALSE)</f>
        <v>AZ</v>
      </c>
      <c r="C461" t="str">
        <f>VLOOKUP($A461,'[1]Exposure Characteristics'!$A$2:$BG$19217,8,FALSE)</f>
        <v>Golden Valley</v>
      </c>
      <c r="D461" t="str">
        <f>VLOOKUP($A461,'[1]Exposure Characteristics'!$A$2:$BG$19217,6,FALSE)</f>
        <v>741 S Elgin Rd</v>
      </c>
      <c r="E461" t="str">
        <f>VLOOKUP($A461,'[1]Exposure Characteristics'!$A$2:$BG$19217,13,FALSE)</f>
        <v>Owner</v>
      </c>
      <c r="F461" t="str">
        <f>VLOOKUP($A461,'[1]Exposure Characteristics'!$A$2:$BG$19217,15,FALSE)</f>
        <v>Comprehensive</v>
      </c>
      <c r="G461" t="str">
        <f>VLOOKUP($A461,'[1]Exposure Characteristics'!$A$2:$BG$19217,20,FALSE)</f>
        <v>Unknown</v>
      </c>
      <c r="H461" t="str">
        <f>VLOOKUP($A461,'[1]Exposure Characteristics'!$A$2:$BG$19217,21,FALSE)</f>
        <v>Gable</v>
      </c>
      <c r="I461" t="str">
        <f>VLOOKUP($A461,'[1]Exposure Characteristics'!$A$2:$BG$19217,23,FALSE)</f>
        <v>Fair</v>
      </c>
      <c r="J461">
        <f>VLOOKUP($A461,'[1]Exposure Characteristics'!$A$2:$BG$19217,24,FALSE)</f>
        <v>2004</v>
      </c>
      <c r="K461">
        <f>VLOOKUP($A461,'[1]Exposure Characteristics'!$A$2:$BG$19217,29,FALSE)</f>
        <v>1885</v>
      </c>
      <c r="L461">
        <f>VLOOKUP($A461,'[1]Exposure Characteristics'!$A$2:$BG$19217,34,FALSE)</f>
        <v>66787</v>
      </c>
      <c r="M461">
        <f>VLOOKUP($A461,'[1]Exposure Characteristics'!$A$2:$BG$19217,25,FALSE)</f>
        <v>220824</v>
      </c>
      <c r="N461">
        <v>0</v>
      </c>
    </row>
    <row r="462" spans="1:14" x14ac:dyDescent="0.35">
      <c r="A462">
        <v>111006050</v>
      </c>
      <c r="B462" t="str">
        <f>VLOOKUP($A462,'[1]Exposure Characteristics'!$A$2:$BG$19217,5,FALSE)</f>
        <v>AZ</v>
      </c>
      <c r="C462" t="str">
        <f>VLOOKUP($A462,'[1]Exposure Characteristics'!$A$2:$BG$19217,8,FALSE)</f>
        <v>Payson</v>
      </c>
      <c r="D462" t="str">
        <f>VLOOKUP($A462,'[1]Exposure Characteristics'!$A$2:$BG$19217,6,FALSE)</f>
        <v>3542 N Houston Mesa Rd</v>
      </c>
      <c r="E462" t="str">
        <f>VLOOKUP($A462,'[1]Exposure Characteristics'!$A$2:$BG$19217,13,FALSE)</f>
        <v>Owner</v>
      </c>
      <c r="F462" t="str">
        <f>VLOOKUP($A462,'[1]Exposure Characteristics'!$A$2:$BG$19217,15,FALSE)</f>
        <v>Comprehensive</v>
      </c>
      <c r="G462" t="str">
        <f>VLOOKUP($A462,'[1]Exposure Characteristics'!$A$2:$BG$19217,20,FALSE)</f>
        <v>Unknown</v>
      </c>
      <c r="H462" t="str">
        <f>VLOOKUP($A462,'[1]Exposure Characteristics'!$A$2:$BG$19217,21,FALSE)</f>
        <v>Gable</v>
      </c>
      <c r="I462" t="str">
        <f>VLOOKUP($A462,'[1]Exposure Characteristics'!$A$2:$BG$19217,23,FALSE)</f>
        <v>Good</v>
      </c>
      <c r="J462">
        <f>VLOOKUP($A462,'[1]Exposure Characteristics'!$A$2:$BG$19217,24,FALSE)</f>
        <v>1994</v>
      </c>
      <c r="K462">
        <f>VLOOKUP($A462,'[1]Exposure Characteristics'!$A$2:$BG$19217,29,FALSE)</f>
        <v>896</v>
      </c>
      <c r="L462">
        <f>VLOOKUP($A462,'[1]Exposure Characteristics'!$A$2:$BG$19217,34,FALSE)</f>
        <v>19578</v>
      </c>
      <c r="M462">
        <f>VLOOKUP($A462,'[1]Exposure Characteristics'!$A$2:$BG$19217,25,FALSE)</f>
        <v>110199</v>
      </c>
      <c r="N462">
        <v>0</v>
      </c>
    </row>
    <row r="463" spans="1:14" x14ac:dyDescent="0.35">
      <c r="A463">
        <v>111008700</v>
      </c>
      <c r="B463" t="str">
        <f>VLOOKUP($A463,'[1]Exposure Characteristics'!$A$2:$BG$19217,5,FALSE)</f>
        <v>AZ</v>
      </c>
      <c r="C463" t="str">
        <f>VLOOKUP($A463,'[1]Exposure Characteristics'!$A$2:$BG$19217,8,FALSE)</f>
        <v>Yuma</v>
      </c>
      <c r="D463" t="str">
        <f>VLOOKUP($A463,'[1]Exposure Characteristics'!$A$2:$BG$19217,6,FALSE)</f>
        <v>13633 E 47Th Ln</v>
      </c>
      <c r="E463" t="str">
        <f>VLOOKUP($A463,'[1]Exposure Characteristics'!$A$2:$BG$19217,13,FALSE)</f>
        <v>Owner</v>
      </c>
      <c r="F463" t="str">
        <f>VLOOKUP($A463,'[1]Exposure Characteristics'!$A$2:$BG$19217,15,FALSE)</f>
        <v>Comprehensive</v>
      </c>
      <c r="G463" t="str">
        <f>VLOOKUP($A463,'[1]Exposure Characteristics'!$A$2:$BG$19217,20,FALSE)</f>
        <v>Unknown</v>
      </c>
      <c r="H463" t="str">
        <f>VLOOKUP($A463,'[1]Exposure Characteristics'!$A$2:$BG$19217,21,FALSE)</f>
        <v>Gable</v>
      </c>
      <c r="I463" t="str">
        <f>VLOOKUP($A463,'[1]Exposure Characteristics'!$A$2:$BG$19217,23,FALSE)</f>
        <v>Good</v>
      </c>
      <c r="J463">
        <f>VLOOKUP($A463,'[1]Exposure Characteristics'!$A$2:$BG$19217,24,FALSE)</f>
        <v>2002</v>
      </c>
      <c r="K463">
        <f>VLOOKUP($A463,'[1]Exposure Characteristics'!$A$2:$BG$19217,29,FALSE)</f>
        <v>720</v>
      </c>
      <c r="L463">
        <f>VLOOKUP($A463,'[1]Exposure Characteristics'!$A$2:$BG$19217,34,FALSE)</f>
        <v>19316</v>
      </c>
      <c r="M463">
        <f>VLOOKUP($A463,'[1]Exposure Characteristics'!$A$2:$BG$19217,25,FALSE)</f>
        <v>61999</v>
      </c>
      <c r="N463">
        <v>0</v>
      </c>
    </row>
    <row r="464" spans="1:14" x14ac:dyDescent="0.35">
      <c r="A464">
        <v>111010358</v>
      </c>
      <c r="B464" t="str">
        <f>VLOOKUP($A464,'[1]Exposure Characteristics'!$A$2:$BG$19217,5,FALSE)</f>
        <v>AZ</v>
      </c>
      <c r="C464" t="str">
        <f>VLOOKUP($A464,'[1]Exposure Characteristics'!$A$2:$BG$19217,8,FALSE)</f>
        <v>San Tan Valley</v>
      </c>
      <c r="D464" t="str">
        <f>VLOOKUP($A464,'[1]Exposure Characteristics'!$A$2:$BG$19217,6,FALSE)</f>
        <v>10335 E Prairie Hawk Ln</v>
      </c>
      <c r="E464" t="str">
        <f>VLOOKUP($A464,'[1]Exposure Characteristics'!$A$2:$BG$19217,13,FALSE)</f>
        <v>Seasonal</v>
      </c>
      <c r="F464" t="str">
        <f>VLOOKUP($A464,'[1]Exposure Characteristics'!$A$2:$BG$19217,15,FALSE)</f>
        <v>Comprehensive</v>
      </c>
      <c r="G464" t="str">
        <f>VLOOKUP($A464,'[1]Exposure Characteristics'!$A$2:$BG$19217,20,FALSE)</f>
        <v>Unknown</v>
      </c>
      <c r="H464" t="str">
        <f>VLOOKUP($A464,'[1]Exposure Characteristics'!$A$2:$BG$19217,21,FALSE)</f>
        <v>Gable</v>
      </c>
      <c r="I464" t="str">
        <f>VLOOKUP($A464,'[1]Exposure Characteristics'!$A$2:$BG$19217,23,FALSE)</f>
        <v>Good</v>
      </c>
      <c r="J464">
        <f>VLOOKUP($A464,'[1]Exposure Characteristics'!$A$2:$BG$19217,24,FALSE)</f>
        <v>1999</v>
      </c>
      <c r="K464">
        <f>VLOOKUP($A464,'[1]Exposure Characteristics'!$A$2:$BG$19217,29,FALSE)</f>
        <v>1568</v>
      </c>
      <c r="L464">
        <f>VLOOKUP($A464,'[1]Exposure Characteristics'!$A$2:$BG$19217,34,FALSE)</f>
        <v>31742</v>
      </c>
      <c r="M464">
        <f>VLOOKUP($A464,'[1]Exposure Characteristics'!$A$2:$BG$19217,25,FALSE)</f>
        <v>131218</v>
      </c>
      <c r="N464">
        <v>0</v>
      </c>
    </row>
    <row r="465" spans="1:14" x14ac:dyDescent="0.35">
      <c r="A465">
        <v>111011044</v>
      </c>
      <c r="B465" t="str">
        <f>VLOOKUP($A465,'[1]Exposure Characteristics'!$A$2:$BG$19217,5,FALSE)</f>
        <v>AZ</v>
      </c>
      <c r="C465" t="str">
        <f>VLOOKUP($A465,'[1]Exposure Characteristics'!$A$2:$BG$19217,8,FALSE)</f>
        <v>Elgin</v>
      </c>
      <c r="D465" t="str">
        <f>VLOOKUP($A465,'[1]Exposure Characteristics'!$A$2:$BG$19217,6,FALSE)</f>
        <v>27861 S Wagon Rim Rd</v>
      </c>
      <c r="E465" t="str">
        <f>VLOOKUP($A465,'[1]Exposure Characteristics'!$A$2:$BG$19217,13,FALSE)</f>
        <v>Owner</v>
      </c>
      <c r="F465" t="str">
        <f>VLOOKUP($A465,'[1]Exposure Characteristics'!$A$2:$BG$19217,15,FALSE)</f>
        <v>Comprehensive</v>
      </c>
      <c r="G465" t="str">
        <f>VLOOKUP($A465,'[1]Exposure Characteristics'!$A$2:$BG$19217,20,FALSE)</f>
        <v>Unknown</v>
      </c>
      <c r="H465" t="str">
        <f>VLOOKUP($A465,'[1]Exposure Characteristics'!$A$2:$BG$19217,21,FALSE)</f>
        <v>Gable</v>
      </c>
      <c r="I465" t="str">
        <f>VLOOKUP($A465,'[1]Exposure Characteristics'!$A$2:$BG$19217,23,FALSE)</f>
        <v>Unknown</v>
      </c>
      <c r="J465">
        <f>VLOOKUP($A465,'[1]Exposure Characteristics'!$A$2:$BG$19217,24,FALSE)</f>
        <v>2004</v>
      </c>
      <c r="K465">
        <f>VLOOKUP($A465,'[1]Exposure Characteristics'!$A$2:$BG$19217,29,FALSE)</f>
        <v>1568</v>
      </c>
      <c r="L465">
        <f>VLOOKUP($A465,'[1]Exposure Characteristics'!$A$2:$BG$19217,34,FALSE)</f>
        <v>45791</v>
      </c>
      <c r="M465">
        <f>VLOOKUP($A465,'[1]Exposure Characteristics'!$A$2:$BG$19217,25,FALSE)</f>
        <v>133614</v>
      </c>
      <c r="N465">
        <v>0</v>
      </c>
    </row>
    <row r="466" spans="1:14" x14ac:dyDescent="0.35">
      <c r="A466">
        <v>111011668</v>
      </c>
      <c r="B466" t="str">
        <f>VLOOKUP($A466,'[1]Exposure Characteristics'!$A$2:$BG$19217,5,FALSE)</f>
        <v>AZ</v>
      </c>
      <c r="C466" t="str">
        <f>VLOOKUP($A466,'[1]Exposure Characteristics'!$A$2:$BG$19217,8,FALSE)</f>
        <v>Tucson</v>
      </c>
      <c r="D466" t="str">
        <f>VLOOKUP($A466,'[1]Exposure Characteristics'!$A$2:$BG$19217,6,FALSE)</f>
        <v>8926 N Valhalla Dr</v>
      </c>
      <c r="E466" t="str">
        <f>VLOOKUP($A466,'[1]Exposure Characteristics'!$A$2:$BG$19217,13,FALSE)</f>
        <v>Owner</v>
      </c>
      <c r="F466" t="str">
        <f>VLOOKUP($A466,'[1]Exposure Characteristics'!$A$2:$BG$19217,15,FALSE)</f>
        <v>Comprehensive</v>
      </c>
      <c r="G466" t="str">
        <f>VLOOKUP($A466,'[1]Exposure Characteristics'!$A$2:$BG$19217,20,FALSE)</f>
        <v>Unknown</v>
      </c>
      <c r="H466" t="str">
        <f>VLOOKUP($A466,'[1]Exposure Characteristics'!$A$2:$BG$19217,21,FALSE)</f>
        <v>Gable</v>
      </c>
      <c r="I466" t="str">
        <f>VLOOKUP($A466,'[1]Exposure Characteristics'!$A$2:$BG$19217,23,FALSE)</f>
        <v>Good</v>
      </c>
      <c r="J466">
        <f>VLOOKUP($A466,'[1]Exposure Characteristics'!$A$2:$BG$19217,24,FALSE)</f>
        <v>2000</v>
      </c>
      <c r="K466">
        <f>VLOOKUP($A466,'[1]Exposure Characteristics'!$A$2:$BG$19217,29,FALSE)</f>
        <v>1904</v>
      </c>
      <c r="L466">
        <f>VLOOKUP($A466,'[1]Exposure Characteristics'!$A$2:$BG$19217,34,FALSE)</f>
        <v>44136</v>
      </c>
      <c r="M466">
        <f>VLOOKUP($A466,'[1]Exposure Characteristics'!$A$2:$BG$19217,25,FALSE)</f>
        <v>163340</v>
      </c>
      <c r="N466">
        <v>0</v>
      </c>
    </row>
    <row r="467" spans="1:14" x14ac:dyDescent="0.35">
      <c r="A467">
        <v>111012162</v>
      </c>
      <c r="B467" t="str">
        <f>VLOOKUP($A467,'[1]Exposure Characteristics'!$A$2:$BG$19217,5,FALSE)</f>
        <v>AZ</v>
      </c>
      <c r="C467" t="str">
        <f>VLOOKUP($A467,'[1]Exposure Characteristics'!$A$2:$BG$19217,8,FALSE)</f>
        <v>Golden Valley</v>
      </c>
      <c r="D467" t="str">
        <f>VLOOKUP($A467,'[1]Exposure Characteristics'!$A$2:$BG$19217,6,FALSE)</f>
        <v>3533 N Milky Way Rd</v>
      </c>
      <c r="E467" t="str">
        <f>VLOOKUP($A467,'[1]Exposure Characteristics'!$A$2:$BG$19217,13,FALSE)</f>
        <v>Owner</v>
      </c>
      <c r="F467" t="str">
        <f>VLOOKUP($A467,'[1]Exposure Characteristics'!$A$2:$BG$19217,15,FALSE)</f>
        <v>Comprehensive</v>
      </c>
      <c r="G467" t="str">
        <f>VLOOKUP($A467,'[1]Exposure Characteristics'!$A$2:$BG$19217,20,FALSE)</f>
        <v>Unknown</v>
      </c>
      <c r="H467" t="str">
        <f>VLOOKUP($A467,'[1]Exposure Characteristics'!$A$2:$BG$19217,21,FALSE)</f>
        <v>Gable</v>
      </c>
      <c r="I467" t="str">
        <f>VLOOKUP($A467,'[1]Exposure Characteristics'!$A$2:$BG$19217,23,FALSE)</f>
        <v>Fair</v>
      </c>
      <c r="J467">
        <f>VLOOKUP($A467,'[1]Exposure Characteristics'!$A$2:$BG$19217,24,FALSE)</f>
        <v>1998</v>
      </c>
      <c r="K467">
        <f>VLOOKUP($A467,'[1]Exposure Characteristics'!$A$2:$BG$19217,29,FALSE)</f>
        <v>1456</v>
      </c>
      <c r="L467">
        <f>VLOOKUP($A467,'[1]Exposure Characteristics'!$A$2:$BG$19217,34,FALSE)</f>
        <v>24233</v>
      </c>
      <c r="M467">
        <f>VLOOKUP($A467,'[1]Exposure Characteristics'!$A$2:$BG$19217,25,FALSE)</f>
        <v>116761</v>
      </c>
      <c r="N467">
        <v>0</v>
      </c>
    </row>
    <row r="468" spans="1:14" x14ac:dyDescent="0.35">
      <c r="A468">
        <v>111013814</v>
      </c>
      <c r="B468" t="str">
        <f>VLOOKUP($A468,'[1]Exposure Characteristics'!$A$2:$BG$19217,5,FALSE)</f>
        <v>AZ</v>
      </c>
      <c r="C468" t="str">
        <f>VLOOKUP($A468,'[1]Exposure Characteristics'!$A$2:$BG$19217,8,FALSE)</f>
        <v>Phoenix</v>
      </c>
      <c r="D468" t="str">
        <f>VLOOKUP($A468,'[1]Exposure Characteristics'!$A$2:$BG$19217,6,FALSE)</f>
        <v>11811 N 19Th Ave</v>
      </c>
      <c r="E468" t="str">
        <f>VLOOKUP($A468,'[1]Exposure Characteristics'!$A$2:$BG$19217,13,FALSE)</f>
        <v>Owner</v>
      </c>
      <c r="F468" t="str">
        <f>VLOOKUP($A468,'[1]Exposure Characteristics'!$A$2:$BG$19217,15,FALSE)</f>
        <v>Comprehensive</v>
      </c>
      <c r="G468" t="str">
        <f>VLOOKUP($A468,'[1]Exposure Characteristics'!$A$2:$BG$19217,20,FALSE)</f>
        <v>Unknown</v>
      </c>
      <c r="H468" t="str">
        <f>VLOOKUP($A468,'[1]Exposure Characteristics'!$A$2:$BG$19217,21,FALSE)</f>
        <v>Gable</v>
      </c>
      <c r="I468" t="str">
        <f>VLOOKUP($A468,'[1]Exposure Characteristics'!$A$2:$BG$19217,23,FALSE)</f>
        <v>Fair</v>
      </c>
      <c r="J468">
        <f>VLOOKUP($A468,'[1]Exposure Characteristics'!$A$2:$BG$19217,24,FALSE)</f>
        <v>1971</v>
      </c>
      <c r="K468">
        <f>VLOOKUP($A468,'[1]Exposure Characteristics'!$A$2:$BG$19217,29,FALSE)</f>
        <v>960</v>
      </c>
      <c r="L468">
        <f>VLOOKUP($A468,'[1]Exposure Characteristics'!$A$2:$BG$19217,34,FALSE)</f>
        <v>17070</v>
      </c>
      <c r="M468">
        <f>VLOOKUP($A468,'[1]Exposure Characteristics'!$A$2:$BG$19217,25,FALSE)</f>
        <v>97983</v>
      </c>
      <c r="N468">
        <v>0</v>
      </c>
    </row>
    <row r="469" spans="1:14" x14ac:dyDescent="0.35">
      <c r="A469">
        <v>111014582</v>
      </c>
      <c r="B469" t="str">
        <f>VLOOKUP($A469,'[1]Exposure Characteristics'!$A$2:$BG$19217,5,FALSE)</f>
        <v>AZ</v>
      </c>
      <c r="C469" t="str">
        <f>VLOOKUP($A469,'[1]Exposure Characteristics'!$A$2:$BG$19217,8,FALSE)</f>
        <v>Quartzsite</v>
      </c>
      <c r="D469" t="str">
        <f>VLOOKUP($A469,'[1]Exposure Characteristics'!$A$2:$BG$19217,6,FALSE)</f>
        <v>490 N Moon Mountain Ave</v>
      </c>
      <c r="E469" t="str">
        <f>VLOOKUP($A469,'[1]Exposure Characteristics'!$A$2:$BG$19217,13,FALSE)</f>
        <v>Seasonal</v>
      </c>
      <c r="F469" t="str">
        <f>VLOOKUP($A469,'[1]Exposure Characteristics'!$A$2:$BG$19217,15,FALSE)</f>
        <v>Comprehensive</v>
      </c>
      <c r="G469" t="str">
        <f>VLOOKUP($A469,'[1]Exposure Characteristics'!$A$2:$BG$19217,20,FALSE)</f>
        <v>Unknown</v>
      </c>
      <c r="H469" t="str">
        <f>VLOOKUP($A469,'[1]Exposure Characteristics'!$A$2:$BG$19217,21,FALSE)</f>
        <v>Gable</v>
      </c>
      <c r="I469" t="str">
        <f>VLOOKUP($A469,'[1]Exposure Characteristics'!$A$2:$BG$19217,23,FALSE)</f>
        <v>Unknown</v>
      </c>
      <c r="J469">
        <f>VLOOKUP($A469,'[1]Exposure Characteristics'!$A$2:$BG$19217,24,FALSE)</f>
        <v>1999</v>
      </c>
      <c r="K469">
        <f>VLOOKUP($A469,'[1]Exposure Characteristics'!$A$2:$BG$19217,29,FALSE)</f>
        <v>960</v>
      </c>
      <c r="L469">
        <f>VLOOKUP($A469,'[1]Exposure Characteristics'!$A$2:$BG$19217,34,FALSE)</f>
        <v>21007</v>
      </c>
      <c r="M469">
        <f>VLOOKUP($A469,'[1]Exposure Characteristics'!$A$2:$BG$19217,25,FALSE)</f>
        <v>82683</v>
      </c>
      <c r="N469">
        <v>0</v>
      </c>
    </row>
    <row r="470" spans="1:14" x14ac:dyDescent="0.35">
      <c r="A470">
        <v>111015166</v>
      </c>
      <c r="B470" t="str">
        <f>VLOOKUP($A470,'[1]Exposure Characteristics'!$A$2:$BG$19217,5,FALSE)</f>
        <v>AZ</v>
      </c>
      <c r="C470" t="str">
        <f>VLOOKUP($A470,'[1]Exposure Characteristics'!$A$2:$BG$19217,8,FALSE)</f>
        <v>Yuma</v>
      </c>
      <c r="D470" t="str">
        <f>VLOOKUP($A470,'[1]Exposure Characteristics'!$A$2:$BG$19217,6,FALSE)</f>
        <v>1025 S Palm Ave</v>
      </c>
      <c r="E470" t="str">
        <f>VLOOKUP($A470,'[1]Exposure Characteristics'!$A$2:$BG$19217,13,FALSE)</f>
        <v>Owner</v>
      </c>
      <c r="F470" t="str">
        <f>VLOOKUP($A470,'[1]Exposure Characteristics'!$A$2:$BG$19217,15,FALSE)</f>
        <v>Comprehensive</v>
      </c>
      <c r="G470" t="str">
        <f>VLOOKUP($A470,'[1]Exposure Characteristics'!$A$2:$BG$19217,20,FALSE)</f>
        <v>Unknown</v>
      </c>
      <c r="H470" t="str">
        <f>VLOOKUP($A470,'[1]Exposure Characteristics'!$A$2:$BG$19217,21,FALSE)</f>
        <v>Gable</v>
      </c>
      <c r="I470" t="str">
        <f>VLOOKUP($A470,'[1]Exposure Characteristics'!$A$2:$BG$19217,23,FALSE)</f>
        <v>Fair</v>
      </c>
      <c r="J470">
        <f>VLOOKUP($A470,'[1]Exposure Characteristics'!$A$2:$BG$19217,24,FALSE)</f>
        <v>1967</v>
      </c>
      <c r="K470">
        <f>VLOOKUP($A470,'[1]Exposure Characteristics'!$A$2:$BG$19217,29,FALSE)</f>
        <v>600</v>
      </c>
      <c r="L470">
        <f>VLOOKUP($A470,'[1]Exposure Characteristics'!$A$2:$BG$19217,34,FALSE)</f>
        <v>13309</v>
      </c>
      <c r="M470">
        <f>VLOOKUP($A470,'[1]Exposure Characteristics'!$A$2:$BG$19217,25,FALSE)</f>
        <v>74025</v>
      </c>
      <c r="N470">
        <v>0</v>
      </c>
    </row>
    <row r="471" spans="1:14" x14ac:dyDescent="0.35">
      <c r="A471">
        <v>111015824</v>
      </c>
      <c r="B471" t="str">
        <f>VLOOKUP($A471,'[1]Exposure Characteristics'!$A$2:$BG$19217,5,FALSE)</f>
        <v>AZ</v>
      </c>
      <c r="C471" t="str">
        <f>VLOOKUP($A471,'[1]Exposure Characteristics'!$A$2:$BG$19217,8,FALSE)</f>
        <v>Tucson</v>
      </c>
      <c r="D471" t="str">
        <f>VLOOKUP($A471,'[1]Exposure Characteristics'!$A$2:$BG$19217,6,FALSE)</f>
        <v>2625 S Desert Rose Dr</v>
      </c>
      <c r="E471" t="str">
        <f>VLOOKUP($A471,'[1]Exposure Characteristics'!$A$2:$BG$19217,13,FALSE)</f>
        <v>Owner</v>
      </c>
      <c r="F471" t="str">
        <f>VLOOKUP($A471,'[1]Exposure Characteristics'!$A$2:$BG$19217,15,FALSE)</f>
        <v>Comprehensive</v>
      </c>
      <c r="G471" t="str">
        <f>VLOOKUP($A471,'[1]Exposure Characteristics'!$A$2:$BG$19217,20,FALSE)</f>
        <v>Unknown</v>
      </c>
      <c r="H471" t="str">
        <f>VLOOKUP($A471,'[1]Exposure Characteristics'!$A$2:$BG$19217,21,FALSE)</f>
        <v>Gable</v>
      </c>
      <c r="I471" t="str">
        <f>VLOOKUP($A471,'[1]Exposure Characteristics'!$A$2:$BG$19217,23,FALSE)</f>
        <v>Good</v>
      </c>
      <c r="J471">
        <f>VLOOKUP($A471,'[1]Exposure Characteristics'!$A$2:$BG$19217,24,FALSE)</f>
        <v>2002</v>
      </c>
      <c r="K471">
        <f>VLOOKUP($A471,'[1]Exposure Characteristics'!$A$2:$BG$19217,29,FALSE)</f>
        <v>1344</v>
      </c>
      <c r="L471">
        <f>VLOOKUP($A471,'[1]Exposure Characteristics'!$A$2:$BG$19217,34,FALSE)</f>
        <v>38106</v>
      </c>
      <c r="M471">
        <f>VLOOKUP($A471,'[1]Exposure Characteristics'!$A$2:$BG$19217,25,FALSE)</f>
        <v>135304</v>
      </c>
      <c r="N471">
        <v>0</v>
      </c>
    </row>
    <row r="472" spans="1:14" x14ac:dyDescent="0.35">
      <c r="A472">
        <v>111015898</v>
      </c>
      <c r="B472" t="str">
        <f>VLOOKUP($A472,'[1]Exposure Characteristics'!$A$2:$BG$19217,5,FALSE)</f>
        <v>AZ</v>
      </c>
      <c r="C472" t="str">
        <f>VLOOKUP($A472,'[1]Exposure Characteristics'!$A$2:$BG$19217,8,FALSE)</f>
        <v>Apache Junction</v>
      </c>
      <c r="D472" t="str">
        <f>VLOOKUP($A472,'[1]Exposure Characteristics'!$A$2:$BG$19217,6,FALSE)</f>
        <v>2765 S Winchester Rd</v>
      </c>
      <c r="E472" t="str">
        <f>VLOOKUP($A472,'[1]Exposure Characteristics'!$A$2:$BG$19217,13,FALSE)</f>
        <v>Owner</v>
      </c>
      <c r="F472" t="str">
        <f>VLOOKUP($A472,'[1]Exposure Characteristics'!$A$2:$BG$19217,15,FALSE)</f>
        <v>Comprehensive</v>
      </c>
      <c r="G472" t="str">
        <f>VLOOKUP($A472,'[1]Exposure Characteristics'!$A$2:$BG$19217,20,FALSE)</f>
        <v>Unknown</v>
      </c>
      <c r="H472" t="str">
        <f>VLOOKUP($A472,'[1]Exposure Characteristics'!$A$2:$BG$19217,21,FALSE)</f>
        <v>Gable</v>
      </c>
      <c r="I472" t="str">
        <f>VLOOKUP($A472,'[1]Exposure Characteristics'!$A$2:$BG$19217,23,FALSE)</f>
        <v>Fair</v>
      </c>
      <c r="J472">
        <f>VLOOKUP($A472,'[1]Exposure Characteristics'!$A$2:$BG$19217,24,FALSE)</f>
        <v>2006</v>
      </c>
      <c r="K472">
        <f>VLOOKUP($A472,'[1]Exposure Characteristics'!$A$2:$BG$19217,29,FALSE)</f>
        <v>1512</v>
      </c>
      <c r="L472">
        <f>VLOOKUP($A472,'[1]Exposure Characteristics'!$A$2:$BG$19217,34,FALSE)</f>
        <v>46736</v>
      </c>
      <c r="M472">
        <f>VLOOKUP($A472,'[1]Exposure Characteristics'!$A$2:$BG$19217,25,FALSE)</f>
        <v>126580</v>
      </c>
      <c r="N472">
        <v>0</v>
      </c>
    </row>
    <row r="473" spans="1:14" x14ac:dyDescent="0.35">
      <c r="A473">
        <v>111018052</v>
      </c>
      <c r="B473" t="str">
        <f>VLOOKUP($A473,'[1]Exposure Characteristics'!$A$2:$BG$19217,5,FALSE)</f>
        <v>AZ</v>
      </c>
      <c r="C473" t="str">
        <f>VLOOKUP($A473,'[1]Exposure Characteristics'!$A$2:$BG$19217,8,FALSE)</f>
        <v>Phoenix</v>
      </c>
      <c r="D473" t="str">
        <f>VLOOKUP($A473,'[1]Exposure Characteristics'!$A$2:$BG$19217,6,FALSE)</f>
        <v>18026 N Cave Creek Rd</v>
      </c>
      <c r="E473" t="str">
        <f>VLOOKUP($A473,'[1]Exposure Characteristics'!$A$2:$BG$19217,13,FALSE)</f>
        <v>Owner</v>
      </c>
      <c r="F473" t="str">
        <f>VLOOKUP($A473,'[1]Exposure Characteristics'!$A$2:$BG$19217,15,FALSE)</f>
        <v>Comprehensive</v>
      </c>
      <c r="G473" t="str">
        <f>VLOOKUP($A473,'[1]Exposure Characteristics'!$A$2:$BG$19217,20,FALSE)</f>
        <v>Unknown</v>
      </c>
      <c r="H473" t="str">
        <f>VLOOKUP($A473,'[1]Exposure Characteristics'!$A$2:$BG$19217,21,FALSE)</f>
        <v>Gable</v>
      </c>
      <c r="I473" t="str">
        <f>VLOOKUP($A473,'[1]Exposure Characteristics'!$A$2:$BG$19217,23,FALSE)</f>
        <v>Unknown</v>
      </c>
      <c r="J473">
        <f>VLOOKUP($A473,'[1]Exposure Characteristics'!$A$2:$BG$19217,24,FALSE)</f>
        <v>1978</v>
      </c>
      <c r="K473">
        <f>VLOOKUP($A473,'[1]Exposure Characteristics'!$A$2:$BG$19217,29,FALSE)</f>
        <v>980</v>
      </c>
      <c r="L473">
        <f>VLOOKUP($A473,'[1]Exposure Characteristics'!$A$2:$BG$19217,34,FALSE)</f>
        <v>15666</v>
      </c>
      <c r="M473">
        <f>VLOOKUP($A473,'[1]Exposure Characteristics'!$A$2:$BG$19217,25,FALSE)</f>
        <v>84060</v>
      </c>
      <c r="N473">
        <v>0</v>
      </c>
    </row>
    <row r="474" spans="1:14" x14ac:dyDescent="0.35">
      <c r="A474">
        <v>111018402</v>
      </c>
      <c r="B474" t="str">
        <f>VLOOKUP($A474,'[1]Exposure Characteristics'!$A$2:$BG$19217,5,FALSE)</f>
        <v>AZ</v>
      </c>
      <c r="C474" t="str">
        <f>VLOOKUP($A474,'[1]Exposure Characteristics'!$A$2:$BG$19217,8,FALSE)</f>
        <v>Tucson</v>
      </c>
      <c r="D474" t="str">
        <f>VLOOKUP($A474,'[1]Exposure Characteristics'!$A$2:$BG$19217,6,FALSE)</f>
        <v>3521 W Mango Dr</v>
      </c>
      <c r="E474" t="str">
        <f>VLOOKUP($A474,'[1]Exposure Characteristics'!$A$2:$BG$19217,13,FALSE)</f>
        <v>Owner</v>
      </c>
      <c r="F474" t="str">
        <f>VLOOKUP($A474,'[1]Exposure Characteristics'!$A$2:$BG$19217,15,FALSE)</f>
        <v>Comprehensive</v>
      </c>
      <c r="G474" t="str">
        <f>VLOOKUP($A474,'[1]Exposure Characteristics'!$A$2:$BG$19217,20,FALSE)</f>
        <v>Unknown</v>
      </c>
      <c r="H474" t="str">
        <f>VLOOKUP($A474,'[1]Exposure Characteristics'!$A$2:$BG$19217,21,FALSE)</f>
        <v>Gable</v>
      </c>
      <c r="I474" t="str">
        <f>VLOOKUP($A474,'[1]Exposure Characteristics'!$A$2:$BG$19217,23,FALSE)</f>
        <v>Fair</v>
      </c>
      <c r="J474">
        <f>VLOOKUP($A474,'[1]Exposure Characteristics'!$A$2:$BG$19217,24,FALSE)</f>
        <v>1973</v>
      </c>
      <c r="K474">
        <f>VLOOKUP($A474,'[1]Exposure Characteristics'!$A$2:$BG$19217,29,FALSE)</f>
        <v>1152</v>
      </c>
      <c r="L474">
        <f>VLOOKUP($A474,'[1]Exposure Characteristics'!$A$2:$BG$19217,34,FALSE)</f>
        <v>16065</v>
      </c>
      <c r="M474">
        <f>VLOOKUP($A474,'[1]Exposure Characteristics'!$A$2:$BG$19217,25,FALSE)</f>
        <v>93808</v>
      </c>
      <c r="N474">
        <v>0</v>
      </c>
    </row>
    <row r="475" spans="1:14" x14ac:dyDescent="0.35">
      <c r="A475">
        <v>111019606</v>
      </c>
      <c r="B475" t="str">
        <f>VLOOKUP($A475,'[1]Exposure Characteristics'!$A$2:$BG$19217,5,FALSE)</f>
        <v>AZ</v>
      </c>
      <c r="C475" t="str">
        <f>VLOOKUP($A475,'[1]Exposure Characteristics'!$A$2:$BG$19217,8,FALSE)</f>
        <v>Camp Verde</v>
      </c>
      <c r="D475" t="str">
        <f>VLOOKUP($A475,'[1]Exposure Characteristics'!$A$2:$BG$19217,6,FALSE)</f>
        <v>2432 N Private Dr</v>
      </c>
      <c r="E475" t="str">
        <f>VLOOKUP($A475,'[1]Exposure Characteristics'!$A$2:$BG$19217,13,FALSE)</f>
        <v>Owner</v>
      </c>
      <c r="F475" t="str">
        <f>VLOOKUP($A475,'[1]Exposure Characteristics'!$A$2:$BG$19217,15,FALSE)</f>
        <v>Comprehensive</v>
      </c>
      <c r="G475" t="str">
        <f>VLOOKUP($A475,'[1]Exposure Characteristics'!$A$2:$BG$19217,20,FALSE)</f>
        <v>Unknown</v>
      </c>
      <c r="H475" t="str">
        <f>VLOOKUP($A475,'[1]Exposure Characteristics'!$A$2:$BG$19217,21,FALSE)</f>
        <v>Gable</v>
      </c>
      <c r="I475" t="str">
        <f>VLOOKUP($A475,'[1]Exposure Characteristics'!$A$2:$BG$19217,23,FALSE)</f>
        <v>Good</v>
      </c>
      <c r="J475">
        <f>VLOOKUP($A475,'[1]Exposure Characteristics'!$A$2:$BG$19217,24,FALSE)</f>
        <v>1996</v>
      </c>
      <c r="K475">
        <f>VLOOKUP($A475,'[1]Exposure Characteristics'!$A$2:$BG$19217,29,FALSE)</f>
        <v>2080</v>
      </c>
      <c r="L475">
        <f>VLOOKUP($A475,'[1]Exposure Characteristics'!$A$2:$BG$19217,34,FALSE)</f>
        <v>33105</v>
      </c>
      <c r="M475">
        <f>VLOOKUP($A475,'[1]Exposure Characteristics'!$A$2:$BG$19217,25,FALSE)</f>
        <v>175093</v>
      </c>
      <c r="N475">
        <v>0</v>
      </c>
    </row>
    <row r="476" spans="1:14" x14ac:dyDescent="0.35">
      <c r="A476">
        <v>111020306</v>
      </c>
      <c r="B476" t="str">
        <f>VLOOKUP($A476,'[1]Exposure Characteristics'!$A$2:$BG$19217,5,FALSE)</f>
        <v>AZ</v>
      </c>
      <c r="C476" t="str">
        <f>VLOOKUP($A476,'[1]Exposure Characteristics'!$A$2:$BG$19217,8,FALSE)</f>
        <v>Tucson</v>
      </c>
      <c r="D476" t="str">
        <f>VLOOKUP($A476,'[1]Exposure Characteristics'!$A$2:$BG$19217,6,FALSE)</f>
        <v>6065 S Country Club Rd</v>
      </c>
      <c r="E476" t="str">
        <f>VLOOKUP($A476,'[1]Exposure Characteristics'!$A$2:$BG$19217,13,FALSE)</f>
        <v>Owner</v>
      </c>
      <c r="F476" t="str">
        <f>VLOOKUP($A476,'[1]Exposure Characteristics'!$A$2:$BG$19217,15,FALSE)</f>
        <v>Comprehensive</v>
      </c>
      <c r="G476" t="str">
        <f>VLOOKUP($A476,'[1]Exposure Characteristics'!$A$2:$BG$19217,20,FALSE)</f>
        <v>Unknown</v>
      </c>
      <c r="H476" t="str">
        <f>VLOOKUP($A476,'[1]Exposure Characteristics'!$A$2:$BG$19217,21,FALSE)</f>
        <v>Gable</v>
      </c>
      <c r="I476" t="str">
        <f>VLOOKUP($A476,'[1]Exposure Characteristics'!$A$2:$BG$19217,23,FALSE)</f>
        <v>Good</v>
      </c>
      <c r="J476">
        <f>VLOOKUP($A476,'[1]Exposure Characteristics'!$A$2:$BG$19217,24,FALSE)</f>
        <v>1999</v>
      </c>
      <c r="K476">
        <f>VLOOKUP($A476,'[1]Exposure Characteristics'!$A$2:$BG$19217,29,FALSE)</f>
        <v>1216</v>
      </c>
      <c r="L476">
        <f>VLOOKUP($A476,'[1]Exposure Characteristics'!$A$2:$BG$19217,34,FALSE)</f>
        <v>22927</v>
      </c>
      <c r="M476">
        <f>VLOOKUP($A476,'[1]Exposure Characteristics'!$A$2:$BG$19217,25,FALSE)</f>
        <v>99028</v>
      </c>
      <c r="N476">
        <v>0</v>
      </c>
    </row>
    <row r="477" spans="1:14" x14ac:dyDescent="0.35">
      <c r="A477">
        <v>111021878</v>
      </c>
      <c r="B477" t="str">
        <f>VLOOKUP($A477,'[1]Exposure Characteristics'!$A$2:$BG$19217,5,FALSE)</f>
        <v>AZ</v>
      </c>
      <c r="C477" t="str">
        <f>VLOOKUP($A477,'[1]Exposure Characteristics'!$A$2:$BG$19217,8,FALSE)</f>
        <v>Apache Junction</v>
      </c>
      <c r="D477" t="str">
        <f>VLOOKUP($A477,'[1]Exposure Characteristics'!$A$2:$BG$19217,6,FALSE)</f>
        <v>1000 S Idaho Rd</v>
      </c>
      <c r="E477" t="str">
        <f>VLOOKUP($A477,'[1]Exposure Characteristics'!$A$2:$BG$19217,13,FALSE)</f>
        <v>Seasonal</v>
      </c>
      <c r="F477" t="str">
        <f>VLOOKUP($A477,'[1]Exposure Characteristics'!$A$2:$BG$19217,15,FALSE)</f>
        <v>Comprehensive</v>
      </c>
      <c r="G477" t="str">
        <f>VLOOKUP($A477,'[1]Exposure Characteristics'!$A$2:$BG$19217,20,FALSE)</f>
        <v>Unknown</v>
      </c>
      <c r="H477" t="str">
        <f>VLOOKUP($A477,'[1]Exposure Characteristics'!$A$2:$BG$19217,21,FALSE)</f>
        <v>Gable</v>
      </c>
      <c r="I477" t="str">
        <f>VLOOKUP($A477,'[1]Exposure Characteristics'!$A$2:$BG$19217,23,FALSE)</f>
        <v>Fair</v>
      </c>
      <c r="J477">
        <f>VLOOKUP($A477,'[1]Exposure Characteristics'!$A$2:$BG$19217,24,FALSE)</f>
        <v>1992</v>
      </c>
      <c r="K477">
        <f>VLOOKUP($A477,'[1]Exposure Characteristics'!$A$2:$BG$19217,29,FALSE)</f>
        <v>408</v>
      </c>
      <c r="L477">
        <f>VLOOKUP($A477,'[1]Exposure Characteristics'!$A$2:$BG$19217,34,FALSE)</f>
        <v>7196</v>
      </c>
      <c r="M477">
        <f>VLOOKUP($A477,'[1]Exposure Characteristics'!$A$2:$BG$19217,25,FALSE)</f>
        <v>36018</v>
      </c>
      <c r="N477">
        <v>0</v>
      </c>
    </row>
    <row r="478" spans="1:14" x14ac:dyDescent="0.35">
      <c r="A478">
        <v>111026140</v>
      </c>
      <c r="B478" t="str">
        <f>VLOOKUP($A478,'[1]Exposure Characteristics'!$A$2:$BG$19217,5,FALSE)</f>
        <v>AZ</v>
      </c>
      <c r="C478" t="str">
        <f>VLOOKUP($A478,'[1]Exposure Characteristics'!$A$2:$BG$19217,8,FALSE)</f>
        <v>Tucson</v>
      </c>
      <c r="D478" t="str">
        <f>VLOOKUP($A478,'[1]Exposure Characteristics'!$A$2:$BG$19217,6,FALSE)</f>
        <v>101 W River Rd</v>
      </c>
      <c r="E478" t="str">
        <f>VLOOKUP($A478,'[1]Exposure Characteristics'!$A$2:$BG$19217,13,FALSE)</f>
        <v>Owner</v>
      </c>
      <c r="F478" t="str">
        <f>VLOOKUP($A478,'[1]Exposure Characteristics'!$A$2:$BG$19217,15,FALSE)</f>
        <v>Comprehensive</v>
      </c>
      <c r="G478" t="str">
        <f>VLOOKUP($A478,'[1]Exposure Characteristics'!$A$2:$BG$19217,20,FALSE)</f>
        <v>Unknown</v>
      </c>
      <c r="H478" t="str">
        <f>VLOOKUP($A478,'[1]Exposure Characteristics'!$A$2:$BG$19217,21,FALSE)</f>
        <v>Gable</v>
      </c>
      <c r="I478" t="str">
        <f>VLOOKUP($A478,'[1]Exposure Characteristics'!$A$2:$BG$19217,23,FALSE)</f>
        <v>Fair</v>
      </c>
      <c r="J478">
        <f>VLOOKUP($A478,'[1]Exposure Characteristics'!$A$2:$BG$19217,24,FALSE)</f>
        <v>1971</v>
      </c>
      <c r="K478">
        <f>VLOOKUP($A478,'[1]Exposure Characteristics'!$A$2:$BG$19217,29,FALSE)</f>
        <v>1440</v>
      </c>
      <c r="L478">
        <f>VLOOKUP($A478,'[1]Exposure Characteristics'!$A$2:$BG$19217,34,FALSE)</f>
        <v>19774</v>
      </c>
      <c r="M478">
        <f>VLOOKUP($A478,'[1]Exposure Characteristics'!$A$2:$BG$19217,25,FALSE)</f>
        <v>116813</v>
      </c>
      <c r="N478">
        <v>0</v>
      </c>
    </row>
    <row r="479" spans="1:14" x14ac:dyDescent="0.35">
      <c r="A479">
        <v>111026492</v>
      </c>
      <c r="B479" t="str">
        <f>VLOOKUP($A479,'[1]Exposure Characteristics'!$A$2:$BG$19217,5,FALSE)</f>
        <v>AZ</v>
      </c>
      <c r="C479" t="str">
        <f>VLOOKUP($A479,'[1]Exposure Characteristics'!$A$2:$BG$19217,8,FALSE)</f>
        <v>Mesa</v>
      </c>
      <c r="D479" t="str">
        <f>VLOOKUP($A479,'[1]Exposure Characteristics'!$A$2:$BG$19217,6,FALSE)</f>
        <v>8733 E Dongola Ave</v>
      </c>
      <c r="E479" t="str">
        <f>VLOOKUP($A479,'[1]Exposure Characteristics'!$A$2:$BG$19217,13,FALSE)</f>
        <v>Owner</v>
      </c>
      <c r="F479" t="str">
        <f>VLOOKUP($A479,'[1]Exposure Characteristics'!$A$2:$BG$19217,15,FALSE)</f>
        <v>Comprehensive</v>
      </c>
      <c r="G479" t="str">
        <f>VLOOKUP($A479,'[1]Exposure Characteristics'!$A$2:$BG$19217,20,FALSE)</f>
        <v>Unknown</v>
      </c>
      <c r="H479" t="str">
        <f>VLOOKUP($A479,'[1]Exposure Characteristics'!$A$2:$BG$19217,21,FALSE)</f>
        <v>Gable</v>
      </c>
      <c r="I479" t="str">
        <f>VLOOKUP($A479,'[1]Exposure Characteristics'!$A$2:$BG$19217,23,FALSE)</f>
        <v>Poor</v>
      </c>
      <c r="J479">
        <f>VLOOKUP($A479,'[1]Exposure Characteristics'!$A$2:$BG$19217,24,FALSE)</f>
        <v>1978</v>
      </c>
      <c r="K479">
        <f>VLOOKUP($A479,'[1]Exposure Characteristics'!$A$2:$BG$19217,29,FALSE)</f>
        <v>1404</v>
      </c>
      <c r="L479">
        <f>VLOOKUP($A479,'[1]Exposure Characteristics'!$A$2:$BG$19217,34,FALSE)</f>
        <v>18954</v>
      </c>
      <c r="M479">
        <f>VLOOKUP($A479,'[1]Exposure Characteristics'!$A$2:$BG$19217,25,FALSE)</f>
        <v>113268</v>
      </c>
      <c r="N479">
        <v>0</v>
      </c>
    </row>
    <row r="480" spans="1:14" x14ac:dyDescent="0.35">
      <c r="A480">
        <v>111027094</v>
      </c>
      <c r="B480" t="str">
        <f>VLOOKUP($A480,'[1]Exposure Characteristics'!$A$2:$BG$19217,5,FALSE)</f>
        <v>AZ</v>
      </c>
      <c r="C480" t="str">
        <f>VLOOKUP($A480,'[1]Exposure Characteristics'!$A$2:$BG$19217,8,FALSE)</f>
        <v>Apache Junction</v>
      </c>
      <c r="D480" t="str">
        <f>VLOOKUP($A480,'[1]Exposure Characteristics'!$A$2:$BG$19217,6,FALSE)</f>
        <v>10712 E Apache Trl</v>
      </c>
      <c r="E480" t="str">
        <f>VLOOKUP($A480,'[1]Exposure Characteristics'!$A$2:$BG$19217,13,FALSE)</f>
        <v>Seasonal</v>
      </c>
      <c r="F480" t="str">
        <f>VLOOKUP($A480,'[1]Exposure Characteristics'!$A$2:$BG$19217,15,FALSE)</f>
        <v>Comprehensive</v>
      </c>
      <c r="G480" t="str">
        <f>VLOOKUP($A480,'[1]Exposure Characteristics'!$A$2:$BG$19217,20,FALSE)</f>
        <v>Unknown</v>
      </c>
      <c r="H480" t="str">
        <f>VLOOKUP($A480,'[1]Exposure Characteristics'!$A$2:$BG$19217,21,FALSE)</f>
        <v>Gable</v>
      </c>
      <c r="I480" t="str">
        <f>VLOOKUP($A480,'[1]Exposure Characteristics'!$A$2:$BG$19217,23,FALSE)</f>
        <v>Fair</v>
      </c>
      <c r="J480">
        <f>VLOOKUP($A480,'[1]Exposure Characteristics'!$A$2:$BG$19217,24,FALSE)</f>
        <v>1983</v>
      </c>
      <c r="K480">
        <f>VLOOKUP($A480,'[1]Exposure Characteristics'!$A$2:$BG$19217,29,FALSE)</f>
        <v>700</v>
      </c>
      <c r="L480">
        <f>VLOOKUP($A480,'[1]Exposure Characteristics'!$A$2:$BG$19217,34,FALSE)</f>
        <v>11602</v>
      </c>
      <c r="M480">
        <f>VLOOKUP($A480,'[1]Exposure Characteristics'!$A$2:$BG$19217,25,FALSE)</f>
        <v>60712</v>
      </c>
      <c r="N480">
        <v>0</v>
      </c>
    </row>
    <row r="481" spans="1:14" x14ac:dyDescent="0.35">
      <c r="A481">
        <v>111027942</v>
      </c>
      <c r="B481" t="str">
        <f>VLOOKUP($A481,'[1]Exposure Characteristics'!$A$2:$BG$19217,5,FALSE)</f>
        <v>AZ</v>
      </c>
      <c r="C481" t="str">
        <f>VLOOKUP($A481,'[1]Exposure Characteristics'!$A$2:$BG$19217,8,FALSE)</f>
        <v>Apache Junction</v>
      </c>
      <c r="D481" t="str">
        <f>VLOOKUP($A481,'[1]Exposure Characteristics'!$A$2:$BG$19217,6,FALSE)</f>
        <v>1325 N Delaware Dr</v>
      </c>
      <c r="E481" t="str">
        <f>VLOOKUP($A481,'[1]Exposure Characteristics'!$A$2:$BG$19217,13,FALSE)</f>
        <v>Owner</v>
      </c>
      <c r="F481" t="str">
        <f>VLOOKUP($A481,'[1]Exposure Characteristics'!$A$2:$BG$19217,15,FALSE)</f>
        <v>Comprehensive</v>
      </c>
      <c r="G481" t="str">
        <f>VLOOKUP($A481,'[1]Exposure Characteristics'!$A$2:$BG$19217,20,FALSE)</f>
        <v>Unknown</v>
      </c>
      <c r="H481" t="str">
        <f>VLOOKUP($A481,'[1]Exposure Characteristics'!$A$2:$BG$19217,21,FALSE)</f>
        <v>Gable</v>
      </c>
      <c r="I481" t="str">
        <f>VLOOKUP($A481,'[1]Exposure Characteristics'!$A$2:$BG$19217,23,FALSE)</f>
        <v>Fair</v>
      </c>
      <c r="J481">
        <f>VLOOKUP($A481,'[1]Exposure Characteristics'!$A$2:$BG$19217,24,FALSE)</f>
        <v>1978</v>
      </c>
      <c r="K481">
        <f>VLOOKUP($A481,'[1]Exposure Characteristics'!$A$2:$BG$19217,29,FALSE)</f>
        <v>624</v>
      </c>
      <c r="L481">
        <f>VLOOKUP($A481,'[1]Exposure Characteristics'!$A$2:$BG$19217,34,FALSE)</f>
        <v>10458</v>
      </c>
      <c r="M481">
        <f>VLOOKUP($A481,'[1]Exposure Characteristics'!$A$2:$BG$19217,25,FALSE)</f>
        <v>54289</v>
      </c>
      <c r="N481">
        <v>0</v>
      </c>
    </row>
    <row r="482" spans="1:14" x14ac:dyDescent="0.35">
      <c r="A482">
        <v>111028858</v>
      </c>
      <c r="B482" t="str">
        <f>VLOOKUP($A482,'[1]Exposure Characteristics'!$A$2:$BG$19217,5,FALSE)</f>
        <v>AZ</v>
      </c>
      <c r="C482" t="str">
        <f>VLOOKUP($A482,'[1]Exposure Characteristics'!$A$2:$BG$19217,8,FALSE)</f>
        <v>Yuma</v>
      </c>
      <c r="D482" t="str">
        <f>VLOOKUP($A482,'[1]Exposure Characteristics'!$A$2:$BG$19217,6,FALSE)</f>
        <v>10713 E Shale Dr</v>
      </c>
      <c r="E482" t="str">
        <f>VLOOKUP($A482,'[1]Exposure Characteristics'!$A$2:$BG$19217,13,FALSE)</f>
        <v>Seasonal</v>
      </c>
      <c r="F482" t="str">
        <f>VLOOKUP($A482,'[1]Exposure Characteristics'!$A$2:$BG$19217,15,FALSE)</f>
        <v>Comprehensive</v>
      </c>
      <c r="G482" t="str">
        <f>VLOOKUP($A482,'[1]Exposure Characteristics'!$A$2:$BG$19217,20,FALSE)</f>
        <v>Unknown</v>
      </c>
      <c r="H482" t="str">
        <f>VLOOKUP($A482,'[1]Exposure Characteristics'!$A$2:$BG$19217,21,FALSE)</f>
        <v>Gable</v>
      </c>
      <c r="I482" t="str">
        <f>VLOOKUP($A482,'[1]Exposure Characteristics'!$A$2:$BG$19217,23,FALSE)</f>
        <v>Fair</v>
      </c>
      <c r="J482">
        <f>VLOOKUP($A482,'[1]Exposure Characteristics'!$A$2:$BG$19217,24,FALSE)</f>
        <v>1977</v>
      </c>
      <c r="K482">
        <f>VLOOKUP($A482,'[1]Exposure Characteristics'!$A$2:$BG$19217,29,FALSE)</f>
        <v>1440</v>
      </c>
      <c r="L482">
        <f>VLOOKUP($A482,'[1]Exposure Characteristics'!$A$2:$BG$19217,34,FALSE)</f>
        <v>19501</v>
      </c>
      <c r="M482">
        <f>VLOOKUP($A482,'[1]Exposure Characteristics'!$A$2:$BG$19217,25,FALSE)</f>
        <v>116397</v>
      </c>
      <c r="N482">
        <v>0</v>
      </c>
    </row>
    <row r="483" spans="1:14" x14ac:dyDescent="0.35">
      <c r="A483">
        <v>111029048</v>
      </c>
      <c r="B483" t="str">
        <f>VLOOKUP($A483,'[1]Exposure Characteristics'!$A$2:$BG$19217,5,FALSE)</f>
        <v>AZ</v>
      </c>
      <c r="C483" t="str">
        <f>VLOOKUP($A483,'[1]Exposure Characteristics'!$A$2:$BG$19217,8,FALSE)</f>
        <v>Yuma</v>
      </c>
      <c r="D483" t="str">
        <f>VLOOKUP($A483,'[1]Exposure Characteristics'!$A$2:$BG$19217,6,FALSE)</f>
        <v>10300 Imperial Dam Rd</v>
      </c>
      <c r="E483" t="str">
        <f>VLOOKUP($A483,'[1]Exposure Characteristics'!$A$2:$BG$19217,13,FALSE)</f>
        <v>Seasonal</v>
      </c>
      <c r="F483" t="str">
        <f>VLOOKUP($A483,'[1]Exposure Characteristics'!$A$2:$BG$19217,15,FALSE)</f>
        <v>Comprehensive</v>
      </c>
      <c r="G483" t="str">
        <f>VLOOKUP($A483,'[1]Exposure Characteristics'!$A$2:$BG$19217,20,FALSE)</f>
        <v>Unknown</v>
      </c>
      <c r="H483" t="str">
        <f>VLOOKUP($A483,'[1]Exposure Characteristics'!$A$2:$BG$19217,21,FALSE)</f>
        <v>Gable</v>
      </c>
      <c r="I483" t="str">
        <f>VLOOKUP($A483,'[1]Exposure Characteristics'!$A$2:$BG$19217,23,FALSE)</f>
        <v>Unknown</v>
      </c>
      <c r="J483">
        <f>VLOOKUP($A483,'[1]Exposure Characteristics'!$A$2:$BG$19217,24,FALSE)</f>
        <v>2005</v>
      </c>
      <c r="K483">
        <f>VLOOKUP($A483,'[1]Exposure Characteristics'!$A$2:$BG$19217,29,FALSE)</f>
        <v>312</v>
      </c>
      <c r="L483">
        <f>VLOOKUP($A483,'[1]Exposure Characteristics'!$A$2:$BG$19217,34,FALSE)</f>
        <v>10814</v>
      </c>
      <c r="M483">
        <f>VLOOKUP($A483,'[1]Exposure Characteristics'!$A$2:$BG$19217,25,FALSE)</f>
        <v>27731</v>
      </c>
      <c r="N483">
        <v>0</v>
      </c>
    </row>
    <row r="484" spans="1:14" x14ac:dyDescent="0.35">
      <c r="A484">
        <v>111029280</v>
      </c>
      <c r="B484" t="str">
        <f>VLOOKUP($A484,'[1]Exposure Characteristics'!$A$2:$BG$19217,5,FALSE)</f>
        <v>AZ</v>
      </c>
      <c r="C484" t="str">
        <f>VLOOKUP($A484,'[1]Exposure Characteristics'!$A$2:$BG$19217,8,FALSE)</f>
        <v>Dewey</v>
      </c>
      <c r="D484" t="str">
        <f>VLOOKUP($A484,'[1]Exposure Characteristics'!$A$2:$BG$19217,6,FALSE)</f>
        <v>1825 S Lovin Ln</v>
      </c>
      <c r="E484" t="str">
        <f>VLOOKUP($A484,'[1]Exposure Characteristics'!$A$2:$BG$19217,13,FALSE)</f>
        <v>Owner</v>
      </c>
      <c r="F484" t="str">
        <f>VLOOKUP($A484,'[1]Exposure Characteristics'!$A$2:$BG$19217,15,FALSE)</f>
        <v>Comprehensive</v>
      </c>
      <c r="G484" t="str">
        <f>VLOOKUP($A484,'[1]Exposure Characteristics'!$A$2:$BG$19217,20,FALSE)</f>
        <v>Unknown</v>
      </c>
      <c r="H484" t="str">
        <f>VLOOKUP($A484,'[1]Exposure Characteristics'!$A$2:$BG$19217,21,FALSE)</f>
        <v>Gable</v>
      </c>
      <c r="I484" t="str">
        <f>VLOOKUP($A484,'[1]Exposure Characteristics'!$A$2:$BG$19217,23,FALSE)</f>
        <v>Good</v>
      </c>
      <c r="J484">
        <f>VLOOKUP($A484,'[1]Exposure Characteristics'!$A$2:$BG$19217,24,FALSE)</f>
        <v>1981</v>
      </c>
      <c r="K484">
        <f>VLOOKUP($A484,'[1]Exposure Characteristics'!$A$2:$BG$19217,29,FALSE)</f>
        <v>980</v>
      </c>
      <c r="L484">
        <f>VLOOKUP($A484,'[1]Exposure Characteristics'!$A$2:$BG$19217,34,FALSE)</f>
        <v>15703</v>
      </c>
      <c r="M484">
        <f>VLOOKUP($A484,'[1]Exposure Characteristics'!$A$2:$BG$19217,25,FALSE)</f>
        <v>84151</v>
      </c>
      <c r="N484">
        <v>0</v>
      </c>
    </row>
    <row r="485" spans="1:14" x14ac:dyDescent="0.35">
      <c r="A485">
        <v>111030146</v>
      </c>
      <c r="B485" t="str">
        <f>VLOOKUP($A485,'[1]Exposure Characteristics'!$A$2:$BG$19217,5,FALSE)</f>
        <v>AZ</v>
      </c>
      <c r="C485" t="str">
        <f>VLOOKUP($A485,'[1]Exposure Characteristics'!$A$2:$BG$19217,8,FALSE)</f>
        <v>Bullhead City</v>
      </c>
      <c r="D485" t="str">
        <f>VLOOKUP($A485,'[1]Exposure Characteristics'!$A$2:$BG$19217,6,FALSE)</f>
        <v>2191 Bermuda Dr</v>
      </c>
      <c r="E485" t="str">
        <f>VLOOKUP($A485,'[1]Exposure Characteristics'!$A$2:$BG$19217,13,FALSE)</f>
        <v>Owner</v>
      </c>
      <c r="F485" t="str">
        <f>VLOOKUP($A485,'[1]Exposure Characteristics'!$A$2:$BG$19217,15,FALSE)</f>
        <v>Comprehensive</v>
      </c>
      <c r="G485" t="str">
        <f>VLOOKUP($A485,'[1]Exposure Characteristics'!$A$2:$BG$19217,20,FALSE)</f>
        <v>Unknown</v>
      </c>
      <c r="H485" t="str">
        <f>VLOOKUP($A485,'[1]Exposure Characteristics'!$A$2:$BG$19217,21,FALSE)</f>
        <v>Gable</v>
      </c>
      <c r="I485" t="str">
        <f>VLOOKUP($A485,'[1]Exposure Characteristics'!$A$2:$BG$19217,23,FALSE)</f>
        <v>Good</v>
      </c>
      <c r="J485">
        <f>VLOOKUP($A485,'[1]Exposure Characteristics'!$A$2:$BG$19217,24,FALSE)</f>
        <v>1986</v>
      </c>
      <c r="K485">
        <f>VLOOKUP($A485,'[1]Exposure Characteristics'!$A$2:$BG$19217,29,FALSE)</f>
        <v>1152</v>
      </c>
      <c r="L485">
        <f>VLOOKUP($A485,'[1]Exposure Characteristics'!$A$2:$BG$19217,34,FALSE)</f>
        <v>15710</v>
      </c>
      <c r="M485">
        <f>VLOOKUP($A485,'[1]Exposure Characteristics'!$A$2:$BG$19217,25,FALSE)</f>
        <v>93122</v>
      </c>
      <c r="N485">
        <v>0</v>
      </c>
    </row>
    <row r="486" spans="1:14" x14ac:dyDescent="0.35">
      <c r="A486">
        <v>111034136</v>
      </c>
      <c r="B486" t="str">
        <f>VLOOKUP($A486,'[1]Exposure Characteristics'!$A$2:$BG$19217,5,FALSE)</f>
        <v>AZ</v>
      </c>
      <c r="C486" t="str">
        <f>VLOOKUP($A486,'[1]Exposure Characteristics'!$A$2:$BG$19217,8,FALSE)</f>
        <v>Apache Junction</v>
      </c>
      <c r="D486" t="str">
        <f>VLOOKUP($A486,'[1]Exposure Characteristics'!$A$2:$BG$19217,6,FALSE)</f>
        <v>351 N Meridian Rd</v>
      </c>
      <c r="E486" t="str">
        <f>VLOOKUP($A486,'[1]Exposure Characteristics'!$A$2:$BG$19217,13,FALSE)</f>
        <v>Owner</v>
      </c>
      <c r="F486" t="str">
        <f>VLOOKUP($A486,'[1]Exposure Characteristics'!$A$2:$BG$19217,15,FALSE)</f>
        <v>Comprehensive</v>
      </c>
      <c r="G486" t="str">
        <f>VLOOKUP($A486,'[1]Exposure Characteristics'!$A$2:$BG$19217,20,FALSE)</f>
        <v>Unknown</v>
      </c>
      <c r="H486" t="str">
        <f>VLOOKUP($A486,'[1]Exposure Characteristics'!$A$2:$BG$19217,21,FALSE)</f>
        <v>Gable</v>
      </c>
      <c r="I486" t="str">
        <f>VLOOKUP($A486,'[1]Exposure Characteristics'!$A$2:$BG$19217,23,FALSE)</f>
        <v>Fair</v>
      </c>
      <c r="J486">
        <f>VLOOKUP($A486,'[1]Exposure Characteristics'!$A$2:$BG$19217,24,FALSE)</f>
        <v>1977</v>
      </c>
      <c r="K486">
        <f>VLOOKUP($A486,'[1]Exposure Characteristics'!$A$2:$BG$19217,29,FALSE)</f>
        <v>624</v>
      </c>
      <c r="L486">
        <f>VLOOKUP($A486,'[1]Exposure Characteristics'!$A$2:$BG$19217,34,FALSE)</f>
        <v>10458</v>
      </c>
      <c r="M486">
        <f>VLOOKUP($A486,'[1]Exposure Characteristics'!$A$2:$BG$19217,25,FALSE)</f>
        <v>54289</v>
      </c>
      <c r="N486">
        <v>0</v>
      </c>
    </row>
    <row r="487" spans="1:14" x14ac:dyDescent="0.35">
      <c r="A487">
        <v>111034682</v>
      </c>
      <c r="B487" t="str">
        <f>VLOOKUP($A487,'[1]Exposure Characteristics'!$A$2:$BG$19217,5,FALSE)</f>
        <v>AZ</v>
      </c>
      <c r="C487" t="str">
        <f>VLOOKUP($A487,'[1]Exposure Characteristics'!$A$2:$BG$19217,8,FALSE)</f>
        <v>Payson</v>
      </c>
      <c r="D487" t="str">
        <f>VLOOKUP($A487,'[1]Exposure Characteristics'!$A$2:$BG$19217,6,FALSE)</f>
        <v>185 E Julie Trl</v>
      </c>
      <c r="E487" t="str">
        <f>VLOOKUP($A487,'[1]Exposure Characteristics'!$A$2:$BG$19217,13,FALSE)</f>
        <v>Owner</v>
      </c>
      <c r="F487" t="str">
        <f>VLOOKUP($A487,'[1]Exposure Characteristics'!$A$2:$BG$19217,15,FALSE)</f>
        <v>Comprehensive</v>
      </c>
      <c r="G487" t="str">
        <f>VLOOKUP($A487,'[1]Exposure Characteristics'!$A$2:$BG$19217,20,FALSE)</f>
        <v>Unknown</v>
      </c>
      <c r="H487" t="str">
        <f>VLOOKUP($A487,'[1]Exposure Characteristics'!$A$2:$BG$19217,21,FALSE)</f>
        <v>Gable</v>
      </c>
      <c r="I487" t="str">
        <f>VLOOKUP($A487,'[1]Exposure Characteristics'!$A$2:$BG$19217,23,FALSE)</f>
        <v>Unknown</v>
      </c>
      <c r="J487">
        <f>VLOOKUP($A487,'[1]Exposure Characteristics'!$A$2:$BG$19217,24,FALSE)</f>
        <v>2005</v>
      </c>
      <c r="K487">
        <f>VLOOKUP($A487,'[1]Exposure Characteristics'!$A$2:$BG$19217,29,FALSE)</f>
        <v>1152</v>
      </c>
      <c r="L487">
        <f>VLOOKUP($A487,'[1]Exposure Characteristics'!$A$2:$BG$19217,34,FALSE)</f>
        <v>40069</v>
      </c>
      <c r="M487">
        <f>VLOOKUP($A487,'[1]Exposure Characteristics'!$A$2:$BG$19217,25,FALSE)</f>
        <v>131685</v>
      </c>
      <c r="N487">
        <v>0</v>
      </c>
    </row>
    <row r="488" spans="1:14" x14ac:dyDescent="0.35">
      <c r="A488">
        <v>111034940</v>
      </c>
      <c r="B488" t="str">
        <f>VLOOKUP($A488,'[1]Exposure Characteristics'!$A$2:$BG$19217,5,FALSE)</f>
        <v>AZ</v>
      </c>
      <c r="C488" t="str">
        <f>VLOOKUP($A488,'[1]Exposure Characteristics'!$A$2:$BG$19217,8,FALSE)</f>
        <v>Tonopah</v>
      </c>
      <c r="D488" t="str">
        <f>VLOOKUP($A488,'[1]Exposure Characteristics'!$A$2:$BG$19217,6,FALSE)</f>
        <v>4410 S 334Th Dr</v>
      </c>
      <c r="E488" t="str">
        <f>VLOOKUP($A488,'[1]Exposure Characteristics'!$A$2:$BG$19217,13,FALSE)</f>
        <v>Owner</v>
      </c>
      <c r="F488" t="str">
        <f>VLOOKUP($A488,'[1]Exposure Characteristics'!$A$2:$BG$19217,15,FALSE)</f>
        <v>Comprehensive</v>
      </c>
      <c r="G488" t="str">
        <f>VLOOKUP($A488,'[1]Exposure Characteristics'!$A$2:$BG$19217,20,FALSE)</f>
        <v>Unknown</v>
      </c>
      <c r="H488" t="str">
        <f>VLOOKUP($A488,'[1]Exposure Characteristics'!$A$2:$BG$19217,21,FALSE)</f>
        <v>Gable</v>
      </c>
      <c r="I488" t="str">
        <f>VLOOKUP($A488,'[1]Exposure Characteristics'!$A$2:$BG$19217,23,FALSE)</f>
        <v>Unknown</v>
      </c>
      <c r="J488">
        <f>VLOOKUP($A488,'[1]Exposure Characteristics'!$A$2:$BG$19217,24,FALSE)</f>
        <v>2001</v>
      </c>
      <c r="K488">
        <f>VLOOKUP($A488,'[1]Exposure Characteristics'!$A$2:$BG$19217,29,FALSE)</f>
        <v>1620</v>
      </c>
      <c r="L488">
        <f>VLOOKUP($A488,'[1]Exposure Characteristics'!$A$2:$BG$19217,34,FALSE)</f>
        <v>36770</v>
      </c>
      <c r="M488">
        <f>VLOOKUP($A488,'[1]Exposure Characteristics'!$A$2:$BG$19217,25,FALSE)</f>
        <v>134303</v>
      </c>
      <c r="N488">
        <v>0</v>
      </c>
    </row>
    <row r="489" spans="1:14" x14ac:dyDescent="0.35">
      <c r="A489">
        <v>111038010</v>
      </c>
      <c r="B489" t="str">
        <f>VLOOKUP($A489,'[1]Exposure Characteristics'!$A$2:$BG$19217,5,FALSE)</f>
        <v>AZ</v>
      </c>
      <c r="C489" t="str">
        <f>VLOOKUP($A489,'[1]Exposure Characteristics'!$A$2:$BG$19217,8,FALSE)</f>
        <v>Yuma</v>
      </c>
      <c r="D489" t="str">
        <f>VLOOKUP($A489,'[1]Exposure Characteristics'!$A$2:$BG$19217,6,FALSE)</f>
        <v>5149 E 33Rd Ln</v>
      </c>
      <c r="E489" t="str">
        <f>VLOOKUP($A489,'[1]Exposure Characteristics'!$A$2:$BG$19217,13,FALSE)</f>
        <v>Seasonal</v>
      </c>
      <c r="F489" t="str">
        <f>VLOOKUP($A489,'[1]Exposure Characteristics'!$A$2:$BG$19217,15,FALSE)</f>
        <v>Comprehensive</v>
      </c>
      <c r="G489" t="str">
        <f>VLOOKUP($A489,'[1]Exposure Characteristics'!$A$2:$BG$19217,20,FALSE)</f>
        <v>Unknown</v>
      </c>
      <c r="H489" t="str">
        <f>VLOOKUP($A489,'[1]Exposure Characteristics'!$A$2:$BG$19217,21,FALSE)</f>
        <v>Gable</v>
      </c>
      <c r="I489" t="str">
        <f>VLOOKUP($A489,'[1]Exposure Characteristics'!$A$2:$BG$19217,23,FALSE)</f>
        <v>Good</v>
      </c>
      <c r="J489">
        <f>VLOOKUP($A489,'[1]Exposure Characteristics'!$A$2:$BG$19217,24,FALSE)</f>
        <v>2004</v>
      </c>
      <c r="K489">
        <f>VLOOKUP($A489,'[1]Exposure Characteristics'!$A$2:$BG$19217,29,FALSE)</f>
        <v>640</v>
      </c>
      <c r="L489">
        <f>VLOOKUP($A489,'[1]Exposure Characteristics'!$A$2:$BG$19217,34,FALSE)</f>
        <v>19605</v>
      </c>
      <c r="M489">
        <f>VLOOKUP($A489,'[1]Exposure Characteristics'!$A$2:$BG$19217,25,FALSE)</f>
        <v>55477</v>
      </c>
      <c r="N489">
        <v>0</v>
      </c>
    </row>
    <row r="490" spans="1:14" x14ac:dyDescent="0.35">
      <c r="A490">
        <v>111039194</v>
      </c>
      <c r="B490" t="str">
        <f>VLOOKUP($A490,'[1]Exposure Characteristics'!$A$2:$BG$19217,5,FALSE)</f>
        <v>AZ</v>
      </c>
      <c r="C490" t="str">
        <f>VLOOKUP($A490,'[1]Exposure Characteristics'!$A$2:$BG$19217,8,FALSE)</f>
        <v>Sun Lakes</v>
      </c>
      <c r="D490" t="str">
        <f>VLOOKUP($A490,'[1]Exposure Characteristics'!$A$2:$BG$19217,6,FALSE)</f>
        <v>25447 S Illinois Ave</v>
      </c>
      <c r="E490" t="str">
        <f>VLOOKUP($A490,'[1]Exposure Characteristics'!$A$2:$BG$19217,13,FALSE)</f>
        <v>Owner</v>
      </c>
      <c r="F490" t="str">
        <f>VLOOKUP($A490,'[1]Exposure Characteristics'!$A$2:$BG$19217,15,FALSE)</f>
        <v>Comprehensive</v>
      </c>
      <c r="G490" t="str">
        <f>VLOOKUP($A490,'[1]Exposure Characteristics'!$A$2:$BG$19217,20,FALSE)</f>
        <v>Unknown</v>
      </c>
      <c r="H490" t="str">
        <f>VLOOKUP($A490,'[1]Exposure Characteristics'!$A$2:$BG$19217,21,FALSE)</f>
        <v>Gable</v>
      </c>
      <c r="I490" t="str">
        <f>VLOOKUP($A490,'[1]Exposure Characteristics'!$A$2:$BG$19217,23,FALSE)</f>
        <v>Good</v>
      </c>
      <c r="J490">
        <f>VLOOKUP($A490,'[1]Exposure Characteristics'!$A$2:$BG$19217,24,FALSE)</f>
        <v>1978</v>
      </c>
      <c r="K490">
        <f>VLOOKUP($A490,'[1]Exposure Characteristics'!$A$2:$BG$19217,29,FALSE)</f>
        <v>2000</v>
      </c>
      <c r="L490">
        <f>VLOOKUP($A490,'[1]Exposure Characteristics'!$A$2:$BG$19217,34,FALSE)</f>
        <v>35834</v>
      </c>
      <c r="M490">
        <f>VLOOKUP($A490,'[1]Exposure Characteristics'!$A$2:$BG$19217,25,FALSE)</f>
        <v>229985</v>
      </c>
      <c r="N490">
        <v>0</v>
      </c>
    </row>
    <row r="491" spans="1:14" x14ac:dyDescent="0.35">
      <c r="A491">
        <v>111041084</v>
      </c>
      <c r="B491" t="str">
        <f>VLOOKUP($A491,'[1]Exposure Characteristics'!$A$2:$BG$19217,5,FALSE)</f>
        <v>AZ</v>
      </c>
      <c r="C491" t="str">
        <f>VLOOKUP($A491,'[1]Exposure Characteristics'!$A$2:$BG$19217,8,FALSE)</f>
        <v>Apache Junction</v>
      </c>
      <c r="D491" t="str">
        <f>VLOOKUP($A491,'[1]Exposure Characteristics'!$A$2:$BG$19217,6,FALSE)</f>
        <v>3710 S Goldfield Rd</v>
      </c>
      <c r="E491" t="str">
        <f>VLOOKUP($A491,'[1]Exposure Characteristics'!$A$2:$BG$19217,13,FALSE)</f>
        <v>Seasonal</v>
      </c>
      <c r="F491" t="str">
        <f>VLOOKUP($A491,'[1]Exposure Characteristics'!$A$2:$BG$19217,15,FALSE)</f>
        <v>Comprehensive</v>
      </c>
      <c r="G491" t="str">
        <f>VLOOKUP($A491,'[1]Exposure Characteristics'!$A$2:$BG$19217,20,FALSE)</f>
        <v>Unknown</v>
      </c>
      <c r="H491" t="str">
        <f>VLOOKUP($A491,'[1]Exposure Characteristics'!$A$2:$BG$19217,21,FALSE)</f>
        <v>Gable</v>
      </c>
      <c r="I491" t="str">
        <f>VLOOKUP($A491,'[1]Exposure Characteristics'!$A$2:$BG$19217,23,FALSE)</f>
        <v>Fair</v>
      </c>
      <c r="J491">
        <f>VLOOKUP($A491,'[1]Exposure Characteristics'!$A$2:$BG$19217,24,FALSE)</f>
        <v>1995</v>
      </c>
      <c r="K491">
        <f>VLOOKUP($A491,'[1]Exposure Characteristics'!$A$2:$BG$19217,29,FALSE)</f>
        <v>396</v>
      </c>
      <c r="L491">
        <f>VLOOKUP($A491,'[1]Exposure Characteristics'!$A$2:$BG$19217,34,FALSE)</f>
        <v>9324</v>
      </c>
      <c r="M491">
        <f>VLOOKUP($A491,'[1]Exposure Characteristics'!$A$2:$BG$19217,25,FALSE)</f>
        <v>49704</v>
      </c>
      <c r="N491">
        <v>0</v>
      </c>
    </row>
    <row r="492" spans="1:14" x14ac:dyDescent="0.35">
      <c r="A492">
        <v>111042746</v>
      </c>
      <c r="B492" t="str">
        <f>VLOOKUP($A492,'[1]Exposure Characteristics'!$A$2:$BG$19217,5,FALSE)</f>
        <v>AZ</v>
      </c>
      <c r="C492" t="str">
        <f>VLOOKUP($A492,'[1]Exposure Characteristics'!$A$2:$BG$19217,8,FALSE)</f>
        <v>Casa Grande</v>
      </c>
      <c r="D492" t="str">
        <f>VLOOKUP($A492,'[1]Exposure Characteristics'!$A$2:$BG$19217,6,FALSE)</f>
        <v>450 W Sunwest Dr</v>
      </c>
      <c r="E492" t="str">
        <f>VLOOKUP($A492,'[1]Exposure Characteristics'!$A$2:$BG$19217,13,FALSE)</f>
        <v>Owner</v>
      </c>
      <c r="F492" t="str">
        <f>VLOOKUP($A492,'[1]Exposure Characteristics'!$A$2:$BG$19217,15,FALSE)</f>
        <v>Comprehensive</v>
      </c>
      <c r="G492" t="str">
        <f>VLOOKUP($A492,'[1]Exposure Characteristics'!$A$2:$BG$19217,20,FALSE)</f>
        <v>Unknown</v>
      </c>
      <c r="H492" t="str">
        <f>VLOOKUP($A492,'[1]Exposure Characteristics'!$A$2:$BG$19217,21,FALSE)</f>
        <v>Gable</v>
      </c>
      <c r="I492" t="str">
        <f>VLOOKUP($A492,'[1]Exposure Characteristics'!$A$2:$BG$19217,23,FALSE)</f>
        <v>Severe</v>
      </c>
      <c r="J492">
        <f>VLOOKUP($A492,'[1]Exposure Characteristics'!$A$2:$BG$19217,24,FALSE)</f>
        <v>1996</v>
      </c>
      <c r="K492">
        <f>VLOOKUP($A492,'[1]Exposure Characteristics'!$A$2:$BG$19217,29,FALSE)</f>
        <v>1288</v>
      </c>
      <c r="L492">
        <f>VLOOKUP($A492,'[1]Exposure Characteristics'!$A$2:$BG$19217,34,FALSE)</f>
        <v>18579</v>
      </c>
      <c r="M492">
        <f>VLOOKUP($A492,'[1]Exposure Characteristics'!$A$2:$BG$19217,25,FALSE)</f>
        <v>104474</v>
      </c>
      <c r="N492">
        <v>0</v>
      </c>
    </row>
    <row r="493" spans="1:14" x14ac:dyDescent="0.35">
      <c r="A493">
        <v>111046534</v>
      </c>
      <c r="B493" t="str">
        <f>VLOOKUP($A493,'[1]Exposure Characteristics'!$A$2:$BG$19217,5,FALSE)</f>
        <v>AZ</v>
      </c>
      <c r="C493" t="str">
        <f>VLOOKUP($A493,'[1]Exposure Characteristics'!$A$2:$BG$19217,8,FALSE)</f>
        <v>Yuma</v>
      </c>
      <c r="D493" t="str">
        <f>VLOOKUP($A493,'[1]Exposure Characteristics'!$A$2:$BG$19217,6,FALSE)</f>
        <v>13167 E 40Th Dr</v>
      </c>
      <c r="E493" t="str">
        <f>VLOOKUP($A493,'[1]Exposure Characteristics'!$A$2:$BG$19217,13,FALSE)</f>
        <v>Seasonal</v>
      </c>
      <c r="F493" t="str">
        <f>VLOOKUP($A493,'[1]Exposure Characteristics'!$A$2:$BG$19217,15,FALSE)</f>
        <v>Comprehensive</v>
      </c>
      <c r="G493" t="str">
        <f>VLOOKUP($A493,'[1]Exposure Characteristics'!$A$2:$BG$19217,20,FALSE)</f>
        <v>Unknown</v>
      </c>
      <c r="H493" t="str">
        <f>VLOOKUP($A493,'[1]Exposure Characteristics'!$A$2:$BG$19217,21,FALSE)</f>
        <v>Gable</v>
      </c>
      <c r="I493" t="str">
        <f>VLOOKUP($A493,'[1]Exposure Characteristics'!$A$2:$BG$19217,23,FALSE)</f>
        <v>Good</v>
      </c>
      <c r="J493">
        <f>VLOOKUP($A493,'[1]Exposure Characteristics'!$A$2:$BG$19217,24,FALSE)</f>
        <v>1978</v>
      </c>
      <c r="K493">
        <f>VLOOKUP($A493,'[1]Exposure Characteristics'!$A$2:$BG$19217,29,FALSE)</f>
        <v>1440</v>
      </c>
      <c r="L493">
        <f>VLOOKUP($A493,'[1]Exposure Characteristics'!$A$2:$BG$19217,34,FALSE)</f>
        <v>19316</v>
      </c>
      <c r="M493">
        <f>VLOOKUP($A493,'[1]Exposure Characteristics'!$A$2:$BG$19217,25,FALSE)</f>
        <v>116000</v>
      </c>
      <c r="N493">
        <v>0</v>
      </c>
    </row>
    <row r="494" spans="1:14" x14ac:dyDescent="0.35">
      <c r="A494">
        <v>111046638</v>
      </c>
      <c r="B494" t="str">
        <f>VLOOKUP($A494,'[1]Exposure Characteristics'!$A$2:$BG$19217,5,FALSE)</f>
        <v>AZ</v>
      </c>
      <c r="C494" t="str">
        <f>VLOOKUP($A494,'[1]Exposure Characteristics'!$A$2:$BG$19217,8,FALSE)</f>
        <v>Lakeside</v>
      </c>
      <c r="D494" t="str">
        <f>VLOOKUP($A494,'[1]Exposure Characteristics'!$A$2:$BG$19217,6,FALSE)</f>
        <v>2837 Autumn Dr</v>
      </c>
      <c r="E494" t="str">
        <f>VLOOKUP($A494,'[1]Exposure Characteristics'!$A$2:$BG$19217,13,FALSE)</f>
        <v>Owner</v>
      </c>
      <c r="F494" t="str">
        <f>VLOOKUP($A494,'[1]Exposure Characteristics'!$A$2:$BG$19217,15,FALSE)</f>
        <v>Comprehensive</v>
      </c>
      <c r="G494" t="str">
        <f>VLOOKUP($A494,'[1]Exposure Characteristics'!$A$2:$BG$19217,20,FALSE)</f>
        <v>Unknown</v>
      </c>
      <c r="H494" t="str">
        <f>VLOOKUP($A494,'[1]Exposure Characteristics'!$A$2:$BG$19217,21,FALSE)</f>
        <v>Gable</v>
      </c>
      <c r="I494" t="str">
        <f>VLOOKUP($A494,'[1]Exposure Characteristics'!$A$2:$BG$19217,23,FALSE)</f>
        <v>Unknown</v>
      </c>
      <c r="J494">
        <f>VLOOKUP($A494,'[1]Exposure Characteristics'!$A$2:$BG$19217,24,FALSE)</f>
        <v>1971</v>
      </c>
      <c r="K494">
        <f>VLOOKUP($A494,'[1]Exposure Characteristics'!$A$2:$BG$19217,29,FALSE)</f>
        <v>1200</v>
      </c>
      <c r="L494">
        <f>VLOOKUP($A494,'[1]Exposure Characteristics'!$A$2:$BG$19217,34,FALSE)</f>
        <v>16543</v>
      </c>
      <c r="M494">
        <f>VLOOKUP($A494,'[1]Exposure Characteristics'!$A$2:$BG$19217,25,FALSE)</f>
        <v>97385</v>
      </c>
      <c r="N494">
        <v>0</v>
      </c>
    </row>
    <row r="495" spans="1:14" x14ac:dyDescent="0.35">
      <c r="A495">
        <v>111046676</v>
      </c>
      <c r="B495" t="str">
        <f>VLOOKUP($A495,'[1]Exposure Characteristics'!$A$2:$BG$19217,5,FALSE)</f>
        <v>AZ</v>
      </c>
      <c r="C495" t="str">
        <f>VLOOKUP($A495,'[1]Exposure Characteristics'!$A$2:$BG$19217,8,FALSE)</f>
        <v>Casa Grande</v>
      </c>
      <c r="D495" t="str">
        <f>VLOOKUP($A495,'[1]Exposure Characteristics'!$A$2:$BG$19217,6,FALSE)</f>
        <v>10163 N Geronimo Dr</v>
      </c>
      <c r="E495" t="str">
        <f>VLOOKUP($A495,'[1]Exposure Characteristics'!$A$2:$BG$19217,13,FALSE)</f>
        <v>Owner</v>
      </c>
      <c r="F495" t="str">
        <f>VLOOKUP($A495,'[1]Exposure Characteristics'!$A$2:$BG$19217,15,FALSE)</f>
        <v>Comprehensive</v>
      </c>
      <c r="G495" t="str">
        <f>VLOOKUP($A495,'[1]Exposure Characteristics'!$A$2:$BG$19217,20,FALSE)</f>
        <v>Unknown</v>
      </c>
      <c r="H495" t="str">
        <f>VLOOKUP($A495,'[1]Exposure Characteristics'!$A$2:$BG$19217,21,FALSE)</f>
        <v>Gable</v>
      </c>
      <c r="I495" t="str">
        <f>VLOOKUP($A495,'[1]Exposure Characteristics'!$A$2:$BG$19217,23,FALSE)</f>
        <v>Severe</v>
      </c>
      <c r="J495">
        <f>VLOOKUP($A495,'[1]Exposure Characteristics'!$A$2:$BG$19217,24,FALSE)</f>
        <v>1977</v>
      </c>
      <c r="K495">
        <f>VLOOKUP($A495,'[1]Exposure Characteristics'!$A$2:$BG$19217,29,FALSE)</f>
        <v>1568</v>
      </c>
      <c r="L495">
        <f>VLOOKUP($A495,'[1]Exposure Characteristics'!$A$2:$BG$19217,34,FALSE)</f>
        <v>30747</v>
      </c>
      <c r="M495">
        <f>VLOOKUP($A495,'[1]Exposure Characteristics'!$A$2:$BG$19217,25,FALSE)</f>
        <v>185763</v>
      </c>
      <c r="N495">
        <v>0</v>
      </c>
    </row>
    <row r="496" spans="1:14" x14ac:dyDescent="0.35">
      <c r="A496">
        <v>111046896</v>
      </c>
      <c r="B496" t="str">
        <f>VLOOKUP($A496,'[1]Exposure Characteristics'!$A$2:$BG$19217,5,FALSE)</f>
        <v>AZ</v>
      </c>
      <c r="C496" t="str">
        <f>VLOOKUP($A496,'[1]Exposure Characteristics'!$A$2:$BG$19217,8,FALSE)</f>
        <v>Mesa</v>
      </c>
      <c r="D496" t="str">
        <f>VLOOKUP($A496,'[1]Exposure Characteristics'!$A$2:$BG$19217,6,FALSE)</f>
        <v>8700 E University Dr</v>
      </c>
      <c r="E496" t="str">
        <f>VLOOKUP($A496,'[1]Exposure Characteristics'!$A$2:$BG$19217,13,FALSE)</f>
        <v>Seasonal</v>
      </c>
      <c r="F496" t="str">
        <f>VLOOKUP($A496,'[1]Exposure Characteristics'!$A$2:$BG$19217,15,FALSE)</f>
        <v>Comprehensive</v>
      </c>
      <c r="G496" t="str">
        <f>VLOOKUP($A496,'[1]Exposure Characteristics'!$A$2:$BG$19217,20,FALSE)</f>
        <v>Unknown</v>
      </c>
      <c r="H496" t="str">
        <f>VLOOKUP($A496,'[1]Exposure Characteristics'!$A$2:$BG$19217,21,FALSE)</f>
        <v>Gable</v>
      </c>
      <c r="I496" t="str">
        <f>VLOOKUP($A496,'[1]Exposure Characteristics'!$A$2:$BG$19217,23,FALSE)</f>
        <v>Good</v>
      </c>
      <c r="J496">
        <f>VLOOKUP($A496,'[1]Exposure Characteristics'!$A$2:$BG$19217,24,FALSE)</f>
        <v>2017</v>
      </c>
      <c r="K496">
        <f>VLOOKUP($A496,'[1]Exposure Characteristics'!$A$2:$BG$19217,29,FALSE)</f>
        <v>792</v>
      </c>
      <c r="L496">
        <f>VLOOKUP($A496,'[1]Exposure Characteristics'!$A$2:$BG$19217,34,FALSE)</f>
        <v>40616</v>
      </c>
      <c r="M496">
        <f>VLOOKUP($A496,'[1]Exposure Characteristics'!$A$2:$BG$19217,25,FALSE)</f>
        <v>68191</v>
      </c>
      <c r="N496">
        <v>0</v>
      </c>
    </row>
    <row r="497" spans="1:14" x14ac:dyDescent="0.35">
      <c r="A497">
        <v>111047558</v>
      </c>
      <c r="B497" t="str">
        <f>VLOOKUP($A497,'[1]Exposure Characteristics'!$A$2:$BG$19217,5,FALSE)</f>
        <v>AZ</v>
      </c>
      <c r="C497" t="str">
        <f>VLOOKUP($A497,'[1]Exposure Characteristics'!$A$2:$BG$19217,8,FALSE)</f>
        <v>Apache Junction</v>
      </c>
      <c r="D497" t="str">
        <f>VLOOKUP($A497,'[1]Exposure Characteristics'!$A$2:$BG$19217,6,FALSE)</f>
        <v>351 N Meridian Rd</v>
      </c>
      <c r="E497" t="str">
        <f>VLOOKUP($A497,'[1]Exposure Characteristics'!$A$2:$BG$19217,13,FALSE)</f>
        <v>Owner</v>
      </c>
      <c r="F497" t="str">
        <f>VLOOKUP($A497,'[1]Exposure Characteristics'!$A$2:$BG$19217,15,FALSE)</f>
        <v>Comprehensive</v>
      </c>
      <c r="G497" t="str">
        <f>VLOOKUP($A497,'[1]Exposure Characteristics'!$A$2:$BG$19217,20,FALSE)</f>
        <v>Unknown</v>
      </c>
      <c r="H497" t="str">
        <f>VLOOKUP($A497,'[1]Exposure Characteristics'!$A$2:$BG$19217,21,FALSE)</f>
        <v>Gable</v>
      </c>
      <c r="I497" t="str">
        <f>VLOOKUP($A497,'[1]Exposure Characteristics'!$A$2:$BG$19217,23,FALSE)</f>
        <v>Fair</v>
      </c>
      <c r="J497">
        <f>VLOOKUP($A497,'[1]Exposure Characteristics'!$A$2:$BG$19217,24,FALSE)</f>
        <v>1992</v>
      </c>
      <c r="K497">
        <f>VLOOKUP($A497,'[1]Exposure Characteristics'!$A$2:$BG$19217,29,FALSE)</f>
        <v>396</v>
      </c>
      <c r="L497">
        <f>VLOOKUP($A497,'[1]Exposure Characteristics'!$A$2:$BG$19217,34,FALSE)</f>
        <v>7783</v>
      </c>
      <c r="M497">
        <f>VLOOKUP($A497,'[1]Exposure Characteristics'!$A$2:$BG$19217,25,FALSE)</f>
        <v>41571</v>
      </c>
      <c r="N497">
        <v>0</v>
      </c>
    </row>
    <row r="498" spans="1:14" x14ac:dyDescent="0.35">
      <c r="A498">
        <v>111047654</v>
      </c>
      <c r="B498" t="str">
        <f>VLOOKUP($A498,'[1]Exposure Characteristics'!$A$2:$BG$19217,5,FALSE)</f>
        <v>AZ</v>
      </c>
      <c r="C498" t="str">
        <f>VLOOKUP($A498,'[1]Exposure Characteristics'!$A$2:$BG$19217,8,FALSE)</f>
        <v>Tucson</v>
      </c>
      <c r="D498" t="str">
        <f>VLOOKUP($A498,'[1]Exposure Characteristics'!$A$2:$BG$19217,6,FALSE)</f>
        <v>3232 S Lead Flower Ave</v>
      </c>
      <c r="E498" t="str">
        <f>VLOOKUP($A498,'[1]Exposure Characteristics'!$A$2:$BG$19217,13,FALSE)</f>
        <v>Owner</v>
      </c>
      <c r="F498" t="str">
        <f>VLOOKUP($A498,'[1]Exposure Characteristics'!$A$2:$BG$19217,15,FALSE)</f>
        <v>Comprehensive</v>
      </c>
      <c r="G498" t="str">
        <f>VLOOKUP($A498,'[1]Exposure Characteristics'!$A$2:$BG$19217,20,FALSE)</f>
        <v>Unknown</v>
      </c>
      <c r="H498" t="str">
        <f>VLOOKUP($A498,'[1]Exposure Characteristics'!$A$2:$BG$19217,21,FALSE)</f>
        <v>Gable</v>
      </c>
      <c r="I498" t="str">
        <f>VLOOKUP($A498,'[1]Exposure Characteristics'!$A$2:$BG$19217,23,FALSE)</f>
        <v>Good</v>
      </c>
      <c r="J498">
        <f>VLOOKUP($A498,'[1]Exposure Characteristics'!$A$2:$BG$19217,24,FALSE)</f>
        <v>2000</v>
      </c>
      <c r="K498">
        <f>VLOOKUP($A498,'[1]Exposure Characteristics'!$A$2:$BG$19217,29,FALSE)</f>
        <v>1792</v>
      </c>
      <c r="L498">
        <f>VLOOKUP($A498,'[1]Exposure Characteristics'!$A$2:$BG$19217,34,FALSE)</f>
        <v>41534</v>
      </c>
      <c r="M498">
        <f>VLOOKUP($A498,'[1]Exposure Characteristics'!$A$2:$BG$19217,25,FALSE)</f>
        <v>153687</v>
      </c>
      <c r="N498">
        <v>0</v>
      </c>
    </row>
    <row r="499" spans="1:14" x14ac:dyDescent="0.35">
      <c r="A499">
        <v>111050508</v>
      </c>
      <c r="B499" t="str">
        <f>VLOOKUP($A499,'[1]Exposure Characteristics'!$A$2:$BG$19217,5,FALSE)</f>
        <v>AZ</v>
      </c>
      <c r="C499" t="str">
        <f>VLOOKUP($A499,'[1]Exposure Characteristics'!$A$2:$BG$19217,8,FALSE)</f>
        <v>Apache Junction</v>
      </c>
      <c r="D499" t="str">
        <f>VLOOKUP($A499,'[1]Exposure Characteristics'!$A$2:$BG$19217,6,FALSE)</f>
        <v>1000 S Idaho Rd</v>
      </c>
      <c r="E499" t="str">
        <f>VLOOKUP($A499,'[1]Exposure Characteristics'!$A$2:$BG$19217,13,FALSE)</f>
        <v>Owner</v>
      </c>
      <c r="F499" t="str">
        <f>VLOOKUP($A499,'[1]Exposure Characteristics'!$A$2:$BG$19217,15,FALSE)</f>
        <v>Comprehensive</v>
      </c>
      <c r="G499" t="str">
        <f>VLOOKUP($A499,'[1]Exposure Characteristics'!$A$2:$BG$19217,20,FALSE)</f>
        <v>Unknown</v>
      </c>
      <c r="H499" t="str">
        <f>VLOOKUP($A499,'[1]Exposure Characteristics'!$A$2:$BG$19217,21,FALSE)</f>
        <v>Gable</v>
      </c>
      <c r="I499" t="str">
        <f>VLOOKUP($A499,'[1]Exposure Characteristics'!$A$2:$BG$19217,23,FALSE)</f>
        <v>Fair</v>
      </c>
      <c r="J499">
        <f>VLOOKUP($A499,'[1]Exposure Characteristics'!$A$2:$BG$19217,24,FALSE)</f>
        <v>2004</v>
      </c>
      <c r="K499">
        <f>VLOOKUP($A499,'[1]Exposure Characteristics'!$A$2:$BG$19217,29,FALSE)</f>
        <v>420</v>
      </c>
      <c r="L499">
        <f>VLOOKUP($A499,'[1]Exposure Characteristics'!$A$2:$BG$19217,34,FALSE)</f>
        <v>13515</v>
      </c>
      <c r="M499">
        <f>VLOOKUP($A499,'[1]Exposure Characteristics'!$A$2:$BG$19217,25,FALSE)</f>
        <v>37034</v>
      </c>
      <c r="N499">
        <v>0</v>
      </c>
    </row>
    <row r="500" spans="1:14" x14ac:dyDescent="0.35">
      <c r="A500">
        <v>111051214</v>
      </c>
      <c r="B500" t="str">
        <f>VLOOKUP($A500,'[1]Exposure Characteristics'!$A$2:$BG$19217,5,FALSE)</f>
        <v>AZ</v>
      </c>
      <c r="C500" t="str">
        <f>VLOOKUP($A500,'[1]Exposure Characteristics'!$A$2:$BG$19217,8,FALSE)</f>
        <v>Yuma</v>
      </c>
      <c r="D500" t="str">
        <f>VLOOKUP($A500,'[1]Exposure Characteristics'!$A$2:$BG$19217,6,FALSE)</f>
        <v>13318 E 49Th St</v>
      </c>
      <c r="E500" t="str">
        <f>VLOOKUP($A500,'[1]Exposure Characteristics'!$A$2:$BG$19217,13,FALSE)</f>
        <v>Seasonal</v>
      </c>
      <c r="F500" t="str">
        <f>VLOOKUP($A500,'[1]Exposure Characteristics'!$A$2:$BG$19217,15,FALSE)</f>
        <v>Comprehensive</v>
      </c>
      <c r="G500" t="str">
        <f>VLOOKUP($A500,'[1]Exposure Characteristics'!$A$2:$BG$19217,20,FALSE)</f>
        <v>Unknown</v>
      </c>
      <c r="H500" t="str">
        <f>VLOOKUP($A500,'[1]Exposure Characteristics'!$A$2:$BG$19217,21,FALSE)</f>
        <v>Gable</v>
      </c>
      <c r="I500" t="str">
        <f>VLOOKUP($A500,'[1]Exposure Characteristics'!$A$2:$BG$19217,23,FALSE)</f>
        <v>Fair</v>
      </c>
      <c r="J500">
        <f>VLOOKUP($A500,'[1]Exposure Characteristics'!$A$2:$BG$19217,24,FALSE)</f>
        <v>1984</v>
      </c>
      <c r="K500">
        <f>VLOOKUP($A500,'[1]Exposure Characteristics'!$A$2:$BG$19217,29,FALSE)</f>
        <v>784</v>
      </c>
      <c r="L500">
        <f>VLOOKUP($A500,'[1]Exposure Characteristics'!$A$2:$BG$19217,34,FALSE)</f>
        <v>12634</v>
      </c>
      <c r="M500">
        <f>VLOOKUP($A500,'[1]Exposure Characteristics'!$A$2:$BG$19217,25,FALSE)</f>
        <v>67384</v>
      </c>
      <c r="N500">
        <v>0</v>
      </c>
    </row>
    <row r="501" spans="1:14" x14ac:dyDescent="0.35">
      <c r="A501">
        <v>111052308</v>
      </c>
      <c r="B501" t="str">
        <f>VLOOKUP($A501,'[1]Exposure Characteristics'!$A$2:$BG$19217,5,FALSE)</f>
        <v>AZ</v>
      </c>
      <c r="C501" t="str">
        <f>VLOOKUP($A501,'[1]Exposure Characteristics'!$A$2:$BG$19217,8,FALSE)</f>
        <v>Queen Valley</v>
      </c>
      <c r="D501" t="str">
        <f>VLOOKUP($A501,'[1]Exposure Characteristics'!$A$2:$BG$19217,6,FALSE)</f>
        <v>50 W Oro Viejo Dr</v>
      </c>
      <c r="E501" t="str">
        <f>VLOOKUP($A501,'[1]Exposure Characteristics'!$A$2:$BG$19217,13,FALSE)</f>
        <v>Seasonal</v>
      </c>
      <c r="F501" t="str">
        <f>VLOOKUP($A501,'[1]Exposure Characteristics'!$A$2:$BG$19217,15,FALSE)</f>
        <v>Comprehensive</v>
      </c>
      <c r="G501" t="str">
        <f>VLOOKUP($A501,'[1]Exposure Characteristics'!$A$2:$BG$19217,20,FALSE)</f>
        <v>Unknown</v>
      </c>
      <c r="H501" t="str">
        <f>VLOOKUP($A501,'[1]Exposure Characteristics'!$A$2:$BG$19217,21,FALSE)</f>
        <v>Gable</v>
      </c>
      <c r="I501" t="str">
        <f>VLOOKUP($A501,'[1]Exposure Characteristics'!$A$2:$BG$19217,23,FALSE)</f>
        <v>Unknown</v>
      </c>
      <c r="J501">
        <f>VLOOKUP($A501,'[1]Exposure Characteristics'!$A$2:$BG$19217,24,FALSE)</f>
        <v>1990</v>
      </c>
      <c r="K501">
        <f>VLOOKUP($A501,'[1]Exposure Characteristics'!$A$2:$BG$19217,29,FALSE)</f>
        <v>385</v>
      </c>
      <c r="L501">
        <f>VLOOKUP($A501,'[1]Exposure Characteristics'!$A$2:$BG$19217,34,FALSE)</f>
        <v>7449</v>
      </c>
      <c r="M501">
        <f>VLOOKUP($A501,'[1]Exposure Characteristics'!$A$2:$BG$19217,25,FALSE)</f>
        <v>40144</v>
      </c>
      <c r="N501">
        <v>0</v>
      </c>
    </row>
    <row r="502" spans="1:14" x14ac:dyDescent="0.35">
      <c r="A502">
        <v>111054152</v>
      </c>
      <c r="B502" t="str">
        <f>VLOOKUP($A502,'[1]Exposure Characteristics'!$A$2:$BG$19217,5,FALSE)</f>
        <v>AZ</v>
      </c>
      <c r="C502" t="str">
        <f>VLOOKUP($A502,'[1]Exposure Characteristics'!$A$2:$BG$19217,8,FALSE)</f>
        <v>Wellton</v>
      </c>
      <c r="D502" t="str">
        <f>VLOOKUP($A502,'[1]Exposure Characteristics'!$A$2:$BG$19217,6,FALSE)</f>
        <v>28851 Mesquite Ave</v>
      </c>
      <c r="E502" t="str">
        <f>VLOOKUP($A502,'[1]Exposure Characteristics'!$A$2:$BG$19217,13,FALSE)</f>
        <v>Seasonal</v>
      </c>
      <c r="F502" t="str">
        <f>VLOOKUP($A502,'[1]Exposure Characteristics'!$A$2:$BG$19217,15,FALSE)</f>
        <v>Comprehensive</v>
      </c>
      <c r="G502" t="str">
        <f>VLOOKUP($A502,'[1]Exposure Characteristics'!$A$2:$BG$19217,20,FALSE)</f>
        <v>Unknown</v>
      </c>
      <c r="H502" t="str">
        <f>VLOOKUP($A502,'[1]Exposure Characteristics'!$A$2:$BG$19217,21,FALSE)</f>
        <v>Gable</v>
      </c>
      <c r="I502" t="str">
        <f>VLOOKUP($A502,'[1]Exposure Characteristics'!$A$2:$BG$19217,23,FALSE)</f>
        <v>Unknown</v>
      </c>
      <c r="J502">
        <f>VLOOKUP($A502,'[1]Exposure Characteristics'!$A$2:$BG$19217,24,FALSE)</f>
        <v>2004</v>
      </c>
      <c r="K502">
        <f>VLOOKUP($A502,'[1]Exposure Characteristics'!$A$2:$BG$19217,29,FALSE)</f>
        <v>420</v>
      </c>
      <c r="L502">
        <f>VLOOKUP($A502,'[1]Exposure Characteristics'!$A$2:$BG$19217,34,FALSE)</f>
        <v>14887</v>
      </c>
      <c r="M502">
        <f>VLOOKUP($A502,'[1]Exposure Characteristics'!$A$2:$BG$19217,25,FALSE)</f>
        <v>43856</v>
      </c>
      <c r="N502">
        <v>0</v>
      </c>
    </row>
    <row r="503" spans="1:14" x14ac:dyDescent="0.35">
      <c r="A503">
        <v>111054514</v>
      </c>
      <c r="B503" t="str">
        <f>VLOOKUP($A503,'[1]Exposure Characteristics'!$A$2:$BG$19217,5,FALSE)</f>
        <v>AZ</v>
      </c>
      <c r="C503" t="str">
        <f>VLOOKUP($A503,'[1]Exposure Characteristics'!$A$2:$BG$19217,8,FALSE)</f>
        <v>Yuma</v>
      </c>
      <c r="D503" t="str">
        <f>VLOOKUP($A503,'[1]Exposure Characteristics'!$A$2:$BG$19217,6,FALSE)</f>
        <v>6800 S Strand Ave</v>
      </c>
      <c r="E503" t="str">
        <f>VLOOKUP($A503,'[1]Exposure Characteristics'!$A$2:$BG$19217,13,FALSE)</f>
        <v>Seasonal</v>
      </c>
      <c r="F503" t="str">
        <f>VLOOKUP($A503,'[1]Exposure Characteristics'!$A$2:$BG$19217,15,FALSE)</f>
        <v>Comprehensive</v>
      </c>
      <c r="G503" t="str">
        <f>VLOOKUP($A503,'[1]Exposure Characteristics'!$A$2:$BG$19217,20,FALSE)</f>
        <v>Unknown</v>
      </c>
      <c r="H503" t="str">
        <f>VLOOKUP($A503,'[1]Exposure Characteristics'!$A$2:$BG$19217,21,FALSE)</f>
        <v>Gable</v>
      </c>
      <c r="I503" t="str">
        <f>VLOOKUP($A503,'[1]Exposure Characteristics'!$A$2:$BG$19217,23,FALSE)</f>
        <v>Unknown</v>
      </c>
      <c r="J503">
        <f>VLOOKUP($A503,'[1]Exposure Characteristics'!$A$2:$BG$19217,24,FALSE)</f>
        <v>1991</v>
      </c>
      <c r="K503">
        <f>VLOOKUP($A503,'[1]Exposure Characteristics'!$A$2:$BG$19217,29,FALSE)</f>
        <v>385</v>
      </c>
      <c r="L503">
        <f>VLOOKUP($A503,'[1]Exposure Characteristics'!$A$2:$BG$19217,34,FALSE)</f>
        <v>6680</v>
      </c>
      <c r="M503">
        <f>VLOOKUP($A503,'[1]Exposure Characteristics'!$A$2:$BG$19217,25,FALSE)</f>
        <v>33782</v>
      </c>
      <c r="N503">
        <v>0</v>
      </c>
    </row>
    <row r="504" spans="1:14" x14ac:dyDescent="0.35">
      <c r="A504">
        <v>111054878</v>
      </c>
      <c r="B504" t="str">
        <f>VLOOKUP($A504,'[1]Exposure Characteristics'!$A$2:$BG$19217,5,FALSE)</f>
        <v>AZ</v>
      </c>
      <c r="C504" t="str">
        <f>VLOOKUP($A504,'[1]Exposure Characteristics'!$A$2:$BG$19217,8,FALSE)</f>
        <v>Yuma</v>
      </c>
      <c r="D504" t="str">
        <f>VLOOKUP($A504,'[1]Exposure Characteristics'!$A$2:$BG$19217,6,FALSE)</f>
        <v>13298 E 46Th St</v>
      </c>
      <c r="E504" t="str">
        <f>VLOOKUP($A504,'[1]Exposure Characteristics'!$A$2:$BG$19217,13,FALSE)</f>
        <v>Seasonal</v>
      </c>
      <c r="F504" t="str">
        <f>VLOOKUP($A504,'[1]Exposure Characteristics'!$A$2:$BG$19217,15,FALSE)</f>
        <v>Comprehensive</v>
      </c>
      <c r="G504" t="str">
        <f>VLOOKUP($A504,'[1]Exposure Characteristics'!$A$2:$BG$19217,20,FALSE)</f>
        <v>Unknown</v>
      </c>
      <c r="H504" t="str">
        <f>VLOOKUP($A504,'[1]Exposure Characteristics'!$A$2:$BG$19217,21,FALSE)</f>
        <v>Gable</v>
      </c>
      <c r="I504" t="str">
        <f>VLOOKUP($A504,'[1]Exposure Characteristics'!$A$2:$BG$19217,23,FALSE)</f>
        <v>Good</v>
      </c>
      <c r="J504">
        <f>VLOOKUP($A504,'[1]Exposure Characteristics'!$A$2:$BG$19217,24,FALSE)</f>
        <v>1985</v>
      </c>
      <c r="K504">
        <f>VLOOKUP($A504,'[1]Exposure Characteristics'!$A$2:$BG$19217,29,FALSE)</f>
        <v>560</v>
      </c>
      <c r="L504">
        <f>VLOOKUP($A504,'[1]Exposure Characteristics'!$A$2:$BG$19217,34,FALSE)</f>
        <v>9298</v>
      </c>
      <c r="M504">
        <f>VLOOKUP($A504,'[1]Exposure Characteristics'!$A$2:$BG$19217,25,FALSE)</f>
        <v>48529</v>
      </c>
      <c r="N504">
        <v>0</v>
      </c>
    </row>
    <row r="505" spans="1:14" x14ac:dyDescent="0.35">
      <c r="A505">
        <v>111055322</v>
      </c>
      <c r="B505" t="str">
        <f>VLOOKUP($A505,'[1]Exposure Characteristics'!$A$2:$BG$19217,5,FALSE)</f>
        <v>AZ</v>
      </c>
      <c r="C505" t="str">
        <f>VLOOKUP($A505,'[1]Exposure Characteristics'!$A$2:$BG$19217,8,FALSE)</f>
        <v>Vail</v>
      </c>
      <c r="D505" t="str">
        <f>VLOOKUP($A505,'[1]Exposure Characteristics'!$A$2:$BG$19217,6,FALSE)</f>
        <v>10041 S White Lightning Ln</v>
      </c>
      <c r="E505" t="str">
        <f>VLOOKUP($A505,'[1]Exposure Characteristics'!$A$2:$BG$19217,13,FALSE)</f>
        <v>Owner</v>
      </c>
      <c r="F505" t="str">
        <f>VLOOKUP($A505,'[1]Exposure Characteristics'!$A$2:$BG$19217,15,FALSE)</f>
        <v>Comprehensive</v>
      </c>
      <c r="G505" t="str">
        <f>VLOOKUP($A505,'[1]Exposure Characteristics'!$A$2:$BG$19217,20,FALSE)</f>
        <v>Unknown</v>
      </c>
      <c r="H505" t="str">
        <f>VLOOKUP($A505,'[1]Exposure Characteristics'!$A$2:$BG$19217,21,FALSE)</f>
        <v>Gable</v>
      </c>
      <c r="I505" t="str">
        <f>VLOOKUP($A505,'[1]Exposure Characteristics'!$A$2:$BG$19217,23,FALSE)</f>
        <v>Good</v>
      </c>
      <c r="J505">
        <f>VLOOKUP($A505,'[1]Exposure Characteristics'!$A$2:$BG$19217,24,FALSE)</f>
        <v>1994</v>
      </c>
      <c r="K505">
        <f>VLOOKUP($A505,'[1]Exposure Characteristics'!$A$2:$BG$19217,29,FALSE)</f>
        <v>1120</v>
      </c>
      <c r="L505">
        <f>VLOOKUP($A505,'[1]Exposure Characteristics'!$A$2:$BG$19217,34,FALSE)</f>
        <v>15652</v>
      </c>
      <c r="M505">
        <f>VLOOKUP($A505,'[1]Exposure Characteristics'!$A$2:$BG$19217,25,FALSE)</f>
        <v>91251</v>
      </c>
      <c r="N505">
        <v>0</v>
      </c>
    </row>
    <row r="506" spans="1:14" x14ac:dyDescent="0.35">
      <c r="A506">
        <v>111056342</v>
      </c>
      <c r="B506" t="str">
        <f>VLOOKUP($A506,'[1]Exposure Characteristics'!$A$2:$BG$19217,5,FALSE)</f>
        <v>AZ</v>
      </c>
      <c r="C506" t="str">
        <f>VLOOKUP($A506,'[1]Exposure Characteristics'!$A$2:$BG$19217,8,FALSE)</f>
        <v>Apache Junction</v>
      </c>
      <c r="D506" t="str">
        <f>VLOOKUP($A506,'[1]Exposure Characteristics'!$A$2:$BG$19217,6,FALSE)</f>
        <v>600 S Idaho Rd</v>
      </c>
      <c r="E506" t="str">
        <f>VLOOKUP($A506,'[1]Exposure Characteristics'!$A$2:$BG$19217,13,FALSE)</f>
        <v>Owner</v>
      </c>
      <c r="F506" t="str">
        <f>VLOOKUP($A506,'[1]Exposure Characteristics'!$A$2:$BG$19217,15,FALSE)</f>
        <v>Comprehensive</v>
      </c>
      <c r="G506" t="str">
        <f>VLOOKUP($A506,'[1]Exposure Characteristics'!$A$2:$BG$19217,20,FALSE)</f>
        <v>Unknown</v>
      </c>
      <c r="H506" t="str">
        <f>VLOOKUP($A506,'[1]Exposure Characteristics'!$A$2:$BG$19217,21,FALSE)</f>
        <v>Gable</v>
      </c>
      <c r="I506" t="str">
        <f>VLOOKUP($A506,'[1]Exposure Characteristics'!$A$2:$BG$19217,23,FALSE)</f>
        <v>Good</v>
      </c>
      <c r="J506">
        <f>VLOOKUP($A506,'[1]Exposure Characteristics'!$A$2:$BG$19217,24,FALSE)</f>
        <v>1982</v>
      </c>
      <c r="K506">
        <f>VLOOKUP($A506,'[1]Exposure Characteristics'!$A$2:$BG$19217,29,FALSE)</f>
        <v>320</v>
      </c>
      <c r="L506">
        <f>VLOOKUP($A506,'[1]Exposure Characteristics'!$A$2:$BG$19217,34,FALSE)</f>
        <v>6486</v>
      </c>
      <c r="M506">
        <f>VLOOKUP($A506,'[1]Exposure Characteristics'!$A$2:$BG$19217,25,FALSE)</f>
        <v>33879</v>
      </c>
      <c r="N506">
        <v>0</v>
      </c>
    </row>
    <row r="507" spans="1:14" x14ac:dyDescent="0.35">
      <c r="A507">
        <v>111056574</v>
      </c>
      <c r="B507" t="str">
        <f>VLOOKUP($A507,'[1]Exposure Characteristics'!$A$2:$BG$19217,5,FALSE)</f>
        <v>AZ</v>
      </c>
      <c r="C507" t="str">
        <f>VLOOKUP($A507,'[1]Exposure Characteristics'!$A$2:$BG$19217,8,FALSE)</f>
        <v>Wellton</v>
      </c>
      <c r="D507" t="str">
        <f>VLOOKUP($A507,'[1]Exposure Characteristics'!$A$2:$BG$19217,6,FALSE)</f>
        <v>30333 E Wellton Mohawk Dr</v>
      </c>
      <c r="E507" t="str">
        <f>VLOOKUP($A507,'[1]Exposure Characteristics'!$A$2:$BG$19217,13,FALSE)</f>
        <v>Owner</v>
      </c>
      <c r="F507" t="str">
        <f>VLOOKUP($A507,'[1]Exposure Characteristics'!$A$2:$BG$19217,15,FALSE)</f>
        <v>Comprehensive</v>
      </c>
      <c r="G507" t="str">
        <f>VLOOKUP($A507,'[1]Exposure Characteristics'!$A$2:$BG$19217,20,FALSE)</f>
        <v>Unknown</v>
      </c>
      <c r="H507" t="str">
        <f>VLOOKUP($A507,'[1]Exposure Characteristics'!$A$2:$BG$19217,21,FALSE)</f>
        <v>Gable</v>
      </c>
      <c r="I507" t="str">
        <f>VLOOKUP($A507,'[1]Exposure Characteristics'!$A$2:$BG$19217,23,FALSE)</f>
        <v>Unknown</v>
      </c>
      <c r="J507">
        <f>VLOOKUP($A507,'[1]Exposure Characteristics'!$A$2:$BG$19217,24,FALSE)</f>
        <v>1988</v>
      </c>
      <c r="K507">
        <f>VLOOKUP($A507,'[1]Exposure Characteristics'!$A$2:$BG$19217,29,FALSE)</f>
        <v>384</v>
      </c>
      <c r="L507">
        <f>VLOOKUP($A507,'[1]Exposure Characteristics'!$A$2:$BG$19217,34,FALSE)</f>
        <v>6733</v>
      </c>
      <c r="M507">
        <f>VLOOKUP($A507,'[1]Exposure Characteristics'!$A$2:$BG$19217,25,FALSE)</f>
        <v>33844</v>
      </c>
      <c r="N507">
        <v>0</v>
      </c>
    </row>
    <row r="508" spans="1:14" x14ac:dyDescent="0.35">
      <c r="A508">
        <v>111056750</v>
      </c>
      <c r="B508" t="str">
        <f>VLOOKUP($A508,'[1]Exposure Characteristics'!$A$2:$BG$19217,5,FALSE)</f>
        <v>AZ</v>
      </c>
      <c r="C508" t="str">
        <f>VLOOKUP($A508,'[1]Exposure Characteristics'!$A$2:$BG$19217,8,FALSE)</f>
        <v>Yuma</v>
      </c>
      <c r="D508" t="str">
        <f>VLOOKUP($A508,'[1]Exposure Characteristics'!$A$2:$BG$19217,6,FALSE)</f>
        <v>6800 S Strand Ave</v>
      </c>
      <c r="E508" t="str">
        <f>VLOOKUP($A508,'[1]Exposure Characteristics'!$A$2:$BG$19217,13,FALSE)</f>
        <v>Seasonal</v>
      </c>
      <c r="F508" t="str">
        <f>VLOOKUP($A508,'[1]Exposure Characteristics'!$A$2:$BG$19217,15,FALSE)</f>
        <v>Comprehensive</v>
      </c>
      <c r="G508" t="str">
        <f>VLOOKUP($A508,'[1]Exposure Characteristics'!$A$2:$BG$19217,20,FALSE)</f>
        <v>Unknown</v>
      </c>
      <c r="H508" t="str">
        <f>VLOOKUP($A508,'[1]Exposure Characteristics'!$A$2:$BG$19217,21,FALSE)</f>
        <v>Gable</v>
      </c>
      <c r="I508" t="str">
        <f>VLOOKUP($A508,'[1]Exposure Characteristics'!$A$2:$BG$19217,23,FALSE)</f>
        <v>Unknown</v>
      </c>
      <c r="J508">
        <f>VLOOKUP($A508,'[1]Exposure Characteristics'!$A$2:$BG$19217,24,FALSE)</f>
        <v>1999</v>
      </c>
      <c r="K508">
        <f>VLOOKUP($A508,'[1]Exposure Characteristics'!$A$2:$BG$19217,29,FALSE)</f>
        <v>385</v>
      </c>
      <c r="L508">
        <f>VLOOKUP($A508,'[1]Exposure Characteristics'!$A$2:$BG$19217,34,FALSE)</f>
        <v>8969</v>
      </c>
      <c r="M508">
        <f>VLOOKUP($A508,'[1]Exposure Characteristics'!$A$2:$BG$19217,25,FALSE)</f>
        <v>33782</v>
      </c>
      <c r="N508">
        <v>0</v>
      </c>
    </row>
    <row r="509" spans="1:14" x14ac:dyDescent="0.35">
      <c r="A509">
        <v>111059078</v>
      </c>
      <c r="B509" t="str">
        <f>VLOOKUP($A509,'[1]Exposure Characteristics'!$A$2:$BG$19217,5,FALSE)</f>
        <v>AZ</v>
      </c>
      <c r="C509" t="str">
        <f>VLOOKUP($A509,'[1]Exposure Characteristics'!$A$2:$BG$19217,8,FALSE)</f>
        <v>Payson</v>
      </c>
      <c r="D509" t="str">
        <f>VLOOKUP($A509,'[1]Exposure Characteristics'!$A$2:$BG$19217,6,FALSE)</f>
        <v>1002 W Chatham Dr</v>
      </c>
      <c r="E509" t="str">
        <f>VLOOKUP($A509,'[1]Exposure Characteristics'!$A$2:$BG$19217,13,FALSE)</f>
        <v>Owner</v>
      </c>
      <c r="F509" t="str">
        <f>VLOOKUP($A509,'[1]Exposure Characteristics'!$A$2:$BG$19217,15,FALSE)</f>
        <v>Comprehensive</v>
      </c>
      <c r="G509" t="str">
        <f>VLOOKUP($A509,'[1]Exposure Characteristics'!$A$2:$BG$19217,20,FALSE)</f>
        <v>Unknown</v>
      </c>
      <c r="H509" t="str">
        <f>VLOOKUP($A509,'[1]Exposure Characteristics'!$A$2:$BG$19217,21,FALSE)</f>
        <v>Gable</v>
      </c>
      <c r="I509" t="str">
        <f>VLOOKUP($A509,'[1]Exposure Characteristics'!$A$2:$BG$19217,23,FALSE)</f>
        <v>Good</v>
      </c>
      <c r="J509">
        <f>VLOOKUP($A509,'[1]Exposure Characteristics'!$A$2:$BG$19217,24,FALSE)</f>
        <v>1986</v>
      </c>
      <c r="K509">
        <f>VLOOKUP($A509,'[1]Exposure Characteristics'!$A$2:$BG$19217,29,FALSE)</f>
        <v>1440</v>
      </c>
      <c r="L509">
        <f>VLOOKUP($A509,'[1]Exposure Characteristics'!$A$2:$BG$19217,34,FALSE)</f>
        <v>25182</v>
      </c>
      <c r="M509">
        <f>VLOOKUP($A509,'[1]Exposure Characteristics'!$A$2:$BG$19217,25,FALSE)</f>
        <v>164132</v>
      </c>
      <c r="N509">
        <v>0</v>
      </c>
    </row>
    <row r="510" spans="1:14" x14ac:dyDescent="0.35">
      <c r="A510">
        <v>111061288</v>
      </c>
      <c r="B510" t="str">
        <f>VLOOKUP($A510,'[1]Exposure Characteristics'!$A$2:$BG$19217,5,FALSE)</f>
        <v>AZ</v>
      </c>
      <c r="C510" t="str">
        <f>VLOOKUP($A510,'[1]Exposure Characteristics'!$A$2:$BG$19217,8,FALSE)</f>
        <v>Apache Junction</v>
      </c>
      <c r="D510" t="str">
        <f>VLOOKUP($A510,'[1]Exposure Characteristics'!$A$2:$BG$19217,6,FALSE)</f>
        <v>2383 S Tomahawk Rd</v>
      </c>
      <c r="E510" t="str">
        <f>VLOOKUP($A510,'[1]Exposure Characteristics'!$A$2:$BG$19217,13,FALSE)</f>
        <v>Owner</v>
      </c>
      <c r="F510" t="str">
        <f>VLOOKUP($A510,'[1]Exposure Characteristics'!$A$2:$BG$19217,15,FALSE)</f>
        <v>Comprehensive</v>
      </c>
      <c r="G510" t="str">
        <f>VLOOKUP($A510,'[1]Exposure Characteristics'!$A$2:$BG$19217,20,FALSE)</f>
        <v>Unknown</v>
      </c>
      <c r="H510" t="str">
        <f>VLOOKUP($A510,'[1]Exposure Characteristics'!$A$2:$BG$19217,21,FALSE)</f>
        <v>Gable</v>
      </c>
      <c r="I510" t="str">
        <f>VLOOKUP($A510,'[1]Exposure Characteristics'!$A$2:$BG$19217,23,FALSE)</f>
        <v>Severe</v>
      </c>
      <c r="J510">
        <f>VLOOKUP($A510,'[1]Exposure Characteristics'!$A$2:$BG$19217,24,FALSE)</f>
        <v>1978</v>
      </c>
      <c r="K510">
        <f>VLOOKUP($A510,'[1]Exposure Characteristics'!$A$2:$BG$19217,29,FALSE)</f>
        <v>1104</v>
      </c>
      <c r="L510">
        <f>VLOOKUP($A510,'[1]Exposure Characteristics'!$A$2:$BG$19217,34,FALSE)</f>
        <v>15311</v>
      </c>
      <c r="M510">
        <f>VLOOKUP($A510,'[1]Exposure Characteristics'!$A$2:$BG$19217,25,FALSE)</f>
        <v>89769</v>
      </c>
      <c r="N510">
        <v>0</v>
      </c>
    </row>
    <row r="511" spans="1:14" x14ac:dyDescent="0.35">
      <c r="A511">
        <v>111061866</v>
      </c>
      <c r="B511" t="str">
        <f>VLOOKUP($A511,'[1]Exposure Characteristics'!$A$2:$BG$19217,5,FALSE)</f>
        <v>AZ</v>
      </c>
      <c r="C511" t="str">
        <f>VLOOKUP($A511,'[1]Exposure Characteristics'!$A$2:$BG$19217,8,FALSE)</f>
        <v>Yuma</v>
      </c>
      <c r="D511" t="str">
        <f>VLOOKUP($A511,'[1]Exposure Characteristics'!$A$2:$BG$19217,6,FALSE)</f>
        <v>12254 E 36Th Way</v>
      </c>
      <c r="E511" t="str">
        <f>VLOOKUP($A511,'[1]Exposure Characteristics'!$A$2:$BG$19217,13,FALSE)</f>
        <v>Seasonal</v>
      </c>
      <c r="F511" t="str">
        <f>VLOOKUP($A511,'[1]Exposure Characteristics'!$A$2:$BG$19217,15,FALSE)</f>
        <v>Comprehensive</v>
      </c>
      <c r="G511" t="str">
        <f>VLOOKUP($A511,'[1]Exposure Characteristics'!$A$2:$BG$19217,20,FALSE)</f>
        <v>Unknown</v>
      </c>
      <c r="H511" t="str">
        <f>VLOOKUP($A511,'[1]Exposure Characteristics'!$A$2:$BG$19217,21,FALSE)</f>
        <v>Gable</v>
      </c>
      <c r="I511" t="str">
        <f>VLOOKUP($A511,'[1]Exposure Characteristics'!$A$2:$BG$19217,23,FALSE)</f>
        <v>Fair</v>
      </c>
      <c r="J511">
        <f>VLOOKUP($A511,'[1]Exposure Characteristics'!$A$2:$BG$19217,24,FALSE)</f>
        <v>1996</v>
      </c>
      <c r="K511">
        <f>VLOOKUP($A511,'[1]Exposure Characteristics'!$A$2:$BG$19217,29,FALSE)</f>
        <v>1020</v>
      </c>
      <c r="L511">
        <f>VLOOKUP($A511,'[1]Exposure Characteristics'!$A$2:$BG$19217,34,FALSE)</f>
        <v>18898</v>
      </c>
      <c r="M511">
        <f>VLOOKUP($A511,'[1]Exposure Characteristics'!$A$2:$BG$19217,25,FALSE)</f>
        <v>116398</v>
      </c>
      <c r="N511">
        <v>0</v>
      </c>
    </row>
    <row r="512" spans="1:14" x14ac:dyDescent="0.35">
      <c r="A512">
        <v>111064012</v>
      </c>
      <c r="B512" t="str">
        <f>VLOOKUP($A512,'[1]Exposure Characteristics'!$A$2:$BG$19217,5,FALSE)</f>
        <v>AZ</v>
      </c>
      <c r="C512" t="str">
        <f>VLOOKUP($A512,'[1]Exposure Characteristics'!$A$2:$BG$19217,8,FALSE)</f>
        <v>Yuma</v>
      </c>
      <c r="D512" t="str">
        <f>VLOOKUP($A512,'[1]Exposure Characteristics'!$A$2:$BG$19217,6,FALSE)</f>
        <v>1960 E 32Nd St</v>
      </c>
      <c r="E512" t="str">
        <f>VLOOKUP($A512,'[1]Exposure Characteristics'!$A$2:$BG$19217,13,FALSE)</f>
        <v>Seasonal</v>
      </c>
      <c r="F512" t="str">
        <f>VLOOKUP($A512,'[1]Exposure Characteristics'!$A$2:$BG$19217,15,FALSE)</f>
        <v>Comprehensive</v>
      </c>
      <c r="G512" t="str">
        <f>VLOOKUP($A512,'[1]Exposure Characteristics'!$A$2:$BG$19217,20,FALSE)</f>
        <v>Unknown</v>
      </c>
      <c r="H512" t="str">
        <f>VLOOKUP($A512,'[1]Exposure Characteristics'!$A$2:$BG$19217,21,FALSE)</f>
        <v>Gable</v>
      </c>
      <c r="I512" t="str">
        <f>VLOOKUP($A512,'[1]Exposure Characteristics'!$A$2:$BG$19217,23,FALSE)</f>
        <v>Fair</v>
      </c>
      <c r="J512">
        <f>VLOOKUP($A512,'[1]Exposure Characteristics'!$A$2:$BG$19217,24,FALSE)</f>
        <v>2008</v>
      </c>
      <c r="K512">
        <f>VLOOKUP($A512,'[1]Exposure Characteristics'!$A$2:$BG$19217,29,FALSE)</f>
        <v>385</v>
      </c>
      <c r="L512">
        <f>VLOOKUP($A512,'[1]Exposure Characteristics'!$A$2:$BG$19217,34,FALSE)</f>
        <v>16695</v>
      </c>
      <c r="M512">
        <f>VLOOKUP($A512,'[1]Exposure Characteristics'!$A$2:$BG$19217,25,FALSE)</f>
        <v>40297</v>
      </c>
      <c r="N512">
        <v>0</v>
      </c>
    </row>
    <row r="513" spans="1:14" x14ac:dyDescent="0.35">
      <c r="A513">
        <v>111064590</v>
      </c>
      <c r="B513" t="str">
        <f>VLOOKUP($A513,'[1]Exposure Characteristics'!$A$2:$BG$19217,5,FALSE)</f>
        <v>AZ</v>
      </c>
      <c r="C513" t="str">
        <f>VLOOKUP($A513,'[1]Exposure Characteristics'!$A$2:$BG$19217,8,FALSE)</f>
        <v>Yuma</v>
      </c>
      <c r="D513" t="str">
        <f>VLOOKUP($A513,'[1]Exposure Characteristics'!$A$2:$BG$19217,6,FALSE)</f>
        <v>14452 E 29Th Pl</v>
      </c>
      <c r="E513" t="str">
        <f>VLOOKUP($A513,'[1]Exposure Characteristics'!$A$2:$BG$19217,13,FALSE)</f>
        <v>Seasonal</v>
      </c>
      <c r="F513" t="str">
        <f>VLOOKUP($A513,'[1]Exposure Characteristics'!$A$2:$BG$19217,15,FALSE)</f>
        <v>Comprehensive</v>
      </c>
      <c r="G513" t="str">
        <f>VLOOKUP($A513,'[1]Exposure Characteristics'!$A$2:$BG$19217,20,FALSE)</f>
        <v>Unknown</v>
      </c>
      <c r="H513" t="str">
        <f>VLOOKUP($A513,'[1]Exposure Characteristics'!$A$2:$BG$19217,21,FALSE)</f>
        <v>Gable</v>
      </c>
      <c r="I513" t="str">
        <f>VLOOKUP($A513,'[1]Exposure Characteristics'!$A$2:$BG$19217,23,FALSE)</f>
        <v>Fair</v>
      </c>
      <c r="J513">
        <f>VLOOKUP($A513,'[1]Exposure Characteristics'!$A$2:$BG$19217,24,FALSE)</f>
        <v>2003</v>
      </c>
      <c r="K513">
        <f>VLOOKUP($A513,'[1]Exposure Characteristics'!$A$2:$BG$19217,29,FALSE)</f>
        <v>420</v>
      </c>
      <c r="L513">
        <f>VLOOKUP($A513,'[1]Exposure Characteristics'!$A$2:$BG$19217,34,FALSE)</f>
        <v>12518</v>
      </c>
      <c r="M513">
        <f>VLOOKUP($A513,'[1]Exposure Characteristics'!$A$2:$BG$19217,25,FALSE)</f>
        <v>36733</v>
      </c>
      <c r="N513">
        <v>0</v>
      </c>
    </row>
    <row r="514" spans="1:14" x14ac:dyDescent="0.35">
      <c r="A514">
        <v>111064974</v>
      </c>
      <c r="B514" t="str">
        <f>VLOOKUP($A514,'[1]Exposure Characteristics'!$A$2:$BG$19217,5,FALSE)</f>
        <v>AZ</v>
      </c>
      <c r="C514" t="str">
        <f>VLOOKUP($A514,'[1]Exposure Characteristics'!$A$2:$BG$19217,8,FALSE)</f>
        <v>Yuma</v>
      </c>
      <c r="D514" t="str">
        <f>VLOOKUP($A514,'[1]Exposure Characteristics'!$A$2:$BG$19217,6,FALSE)</f>
        <v>5707 E 32Nd St</v>
      </c>
      <c r="E514" t="str">
        <f>VLOOKUP($A514,'[1]Exposure Characteristics'!$A$2:$BG$19217,13,FALSE)</f>
        <v>Seasonal</v>
      </c>
      <c r="F514" t="str">
        <f>VLOOKUP($A514,'[1]Exposure Characteristics'!$A$2:$BG$19217,15,FALSE)</f>
        <v>Comprehensive</v>
      </c>
      <c r="G514" t="str">
        <f>VLOOKUP($A514,'[1]Exposure Characteristics'!$A$2:$BG$19217,20,FALSE)</f>
        <v>Unknown</v>
      </c>
      <c r="H514" t="str">
        <f>VLOOKUP($A514,'[1]Exposure Characteristics'!$A$2:$BG$19217,21,FALSE)</f>
        <v>Gable</v>
      </c>
      <c r="I514" t="str">
        <f>VLOOKUP($A514,'[1]Exposure Characteristics'!$A$2:$BG$19217,23,FALSE)</f>
        <v>Fair</v>
      </c>
      <c r="J514">
        <f>VLOOKUP($A514,'[1]Exposure Characteristics'!$A$2:$BG$19217,24,FALSE)</f>
        <v>1993</v>
      </c>
      <c r="K514">
        <f>VLOOKUP($A514,'[1]Exposure Characteristics'!$A$2:$BG$19217,29,FALSE)</f>
        <v>385</v>
      </c>
      <c r="L514">
        <f>VLOOKUP($A514,'[1]Exposure Characteristics'!$A$2:$BG$19217,34,FALSE)</f>
        <v>8984</v>
      </c>
      <c r="M514">
        <f>VLOOKUP($A514,'[1]Exposure Characteristics'!$A$2:$BG$19217,25,FALSE)</f>
        <v>48202</v>
      </c>
      <c r="N514">
        <v>0</v>
      </c>
    </row>
    <row r="515" spans="1:14" x14ac:dyDescent="0.35">
      <c r="A515">
        <v>111065674</v>
      </c>
      <c r="B515" t="str">
        <f>VLOOKUP($A515,'[1]Exposure Characteristics'!$A$2:$BG$19217,5,FALSE)</f>
        <v>AZ</v>
      </c>
      <c r="C515" t="str">
        <f>VLOOKUP($A515,'[1]Exposure Characteristics'!$A$2:$BG$19217,8,FALSE)</f>
        <v>Yuma</v>
      </c>
      <c r="D515" t="str">
        <f>VLOOKUP($A515,'[1]Exposure Characteristics'!$A$2:$BG$19217,6,FALSE)</f>
        <v>1077 S Jewel Ave</v>
      </c>
      <c r="E515" t="str">
        <f>VLOOKUP($A515,'[1]Exposure Characteristics'!$A$2:$BG$19217,13,FALSE)</f>
        <v>Seasonal</v>
      </c>
      <c r="F515" t="str">
        <f>VLOOKUP($A515,'[1]Exposure Characteristics'!$A$2:$BG$19217,15,FALSE)</f>
        <v>Comprehensive</v>
      </c>
      <c r="G515" t="str">
        <f>VLOOKUP($A515,'[1]Exposure Characteristics'!$A$2:$BG$19217,20,FALSE)</f>
        <v>Unknown</v>
      </c>
      <c r="H515" t="str">
        <f>VLOOKUP($A515,'[1]Exposure Characteristics'!$A$2:$BG$19217,21,FALSE)</f>
        <v>Gable</v>
      </c>
      <c r="I515" t="str">
        <f>VLOOKUP($A515,'[1]Exposure Characteristics'!$A$2:$BG$19217,23,FALSE)</f>
        <v>Good</v>
      </c>
      <c r="J515">
        <f>VLOOKUP($A515,'[1]Exposure Characteristics'!$A$2:$BG$19217,24,FALSE)</f>
        <v>1987</v>
      </c>
      <c r="K515">
        <f>VLOOKUP($A515,'[1]Exposure Characteristics'!$A$2:$BG$19217,29,FALSE)</f>
        <v>984</v>
      </c>
      <c r="L515">
        <f>VLOOKUP($A515,'[1]Exposure Characteristics'!$A$2:$BG$19217,34,FALSE)</f>
        <v>17445</v>
      </c>
      <c r="M515">
        <f>VLOOKUP($A515,'[1]Exposure Characteristics'!$A$2:$BG$19217,25,FALSE)</f>
        <v>100416</v>
      </c>
      <c r="N515">
        <v>0</v>
      </c>
    </row>
    <row r="516" spans="1:14" x14ac:dyDescent="0.35">
      <c r="A516">
        <v>111067420</v>
      </c>
      <c r="B516" t="str">
        <f>VLOOKUP($A516,'[1]Exposure Characteristics'!$A$2:$BG$19217,5,FALSE)</f>
        <v>AZ</v>
      </c>
      <c r="C516" t="str">
        <f>VLOOKUP($A516,'[1]Exposure Characteristics'!$A$2:$BG$19217,8,FALSE)</f>
        <v>Phoenix</v>
      </c>
      <c r="D516" t="str">
        <f>VLOOKUP($A516,'[1]Exposure Characteristics'!$A$2:$BG$19217,6,FALSE)</f>
        <v>2701 E Utopia Rd</v>
      </c>
      <c r="E516" t="str">
        <f>VLOOKUP($A516,'[1]Exposure Characteristics'!$A$2:$BG$19217,13,FALSE)</f>
        <v>Owner</v>
      </c>
      <c r="F516" t="str">
        <f>VLOOKUP($A516,'[1]Exposure Characteristics'!$A$2:$BG$19217,15,FALSE)</f>
        <v>Comprehensive</v>
      </c>
      <c r="G516" t="str">
        <f>VLOOKUP($A516,'[1]Exposure Characteristics'!$A$2:$BG$19217,20,FALSE)</f>
        <v>Unknown</v>
      </c>
      <c r="H516" t="str">
        <f>VLOOKUP($A516,'[1]Exposure Characteristics'!$A$2:$BG$19217,21,FALSE)</f>
        <v>Gable</v>
      </c>
      <c r="I516" t="str">
        <f>VLOOKUP($A516,'[1]Exposure Characteristics'!$A$2:$BG$19217,23,FALSE)</f>
        <v>Fair</v>
      </c>
      <c r="J516">
        <f>VLOOKUP($A516,'[1]Exposure Characteristics'!$A$2:$BG$19217,24,FALSE)</f>
        <v>1979</v>
      </c>
      <c r="K516">
        <f>VLOOKUP($A516,'[1]Exposure Characteristics'!$A$2:$BG$19217,29,FALSE)</f>
        <v>1056</v>
      </c>
      <c r="L516">
        <f>VLOOKUP($A516,'[1]Exposure Characteristics'!$A$2:$BG$19217,34,FALSE)</f>
        <v>18110</v>
      </c>
      <c r="M516">
        <f>VLOOKUP($A516,'[1]Exposure Characteristics'!$A$2:$BG$19217,25,FALSE)</f>
        <v>106428</v>
      </c>
      <c r="N516">
        <v>0</v>
      </c>
    </row>
    <row r="517" spans="1:14" x14ac:dyDescent="0.35">
      <c r="A517">
        <v>111068340</v>
      </c>
      <c r="B517" t="str">
        <f>VLOOKUP($A517,'[1]Exposure Characteristics'!$A$2:$BG$19217,5,FALSE)</f>
        <v>AZ</v>
      </c>
      <c r="C517" t="str">
        <f>VLOOKUP($A517,'[1]Exposure Characteristics'!$A$2:$BG$19217,8,FALSE)</f>
        <v>Peoria</v>
      </c>
      <c r="D517" t="str">
        <f>VLOOKUP($A517,'[1]Exposure Characteristics'!$A$2:$BG$19217,6,FALSE)</f>
        <v>10201 N 99Th Ave</v>
      </c>
      <c r="E517" t="str">
        <f>VLOOKUP($A517,'[1]Exposure Characteristics'!$A$2:$BG$19217,13,FALSE)</f>
        <v>Owner</v>
      </c>
      <c r="F517" t="str">
        <f>VLOOKUP($A517,'[1]Exposure Characteristics'!$A$2:$BG$19217,15,FALSE)</f>
        <v>Comprehensive</v>
      </c>
      <c r="G517" t="str">
        <f>VLOOKUP($A517,'[1]Exposure Characteristics'!$A$2:$BG$19217,20,FALSE)</f>
        <v>Unknown</v>
      </c>
      <c r="H517" t="str">
        <f>VLOOKUP($A517,'[1]Exposure Characteristics'!$A$2:$BG$19217,21,FALSE)</f>
        <v>Gable</v>
      </c>
      <c r="I517" t="str">
        <f>VLOOKUP($A517,'[1]Exposure Characteristics'!$A$2:$BG$19217,23,FALSE)</f>
        <v>Severe</v>
      </c>
      <c r="J517">
        <f>VLOOKUP($A517,'[1]Exposure Characteristics'!$A$2:$BG$19217,24,FALSE)</f>
        <v>1977</v>
      </c>
      <c r="K517">
        <f>VLOOKUP($A517,'[1]Exposure Characteristics'!$A$2:$BG$19217,29,FALSE)</f>
        <v>1248</v>
      </c>
      <c r="L517">
        <f>VLOOKUP($A517,'[1]Exposure Characteristics'!$A$2:$BG$19217,34,FALSE)</f>
        <v>17269</v>
      </c>
      <c r="M517">
        <f>VLOOKUP($A517,'[1]Exposure Characteristics'!$A$2:$BG$19217,25,FALSE)</f>
        <v>101499</v>
      </c>
      <c r="N517">
        <v>0</v>
      </c>
    </row>
    <row r="518" spans="1:14" x14ac:dyDescent="0.35">
      <c r="A518">
        <v>111068912</v>
      </c>
      <c r="B518" t="str">
        <f>VLOOKUP($A518,'[1]Exposure Characteristics'!$A$2:$BG$19217,5,FALSE)</f>
        <v>AZ</v>
      </c>
      <c r="C518" t="str">
        <f>VLOOKUP($A518,'[1]Exposure Characteristics'!$A$2:$BG$19217,8,FALSE)</f>
        <v>Phoenix</v>
      </c>
      <c r="D518" t="str">
        <f>VLOOKUP($A518,'[1]Exposure Characteristics'!$A$2:$BG$19217,6,FALSE)</f>
        <v>16205 N 32Nd Pl</v>
      </c>
      <c r="E518" t="str">
        <f>VLOOKUP($A518,'[1]Exposure Characteristics'!$A$2:$BG$19217,13,FALSE)</f>
        <v>Owner</v>
      </c>
      <c r="F518" t="str">
        <f>VLOOKUP($A518,'[1]Exposure Characteristics'!$A$2:$BG$19217,15,FALSE)</f>
        <v>Comprehensive</v>
      </c>
      <c r="G518" t="str">
        <f>VLOOKUP($A518,'[1]Exposure Characteristics'!$A$2:$BG$19217,20,FALSE)</f>
        <v>Unknown</v>
      </c>
      <c r="H518" t="str">
        <f>VLOOKUP($A518,'[1]Exposure Characteristics'!$A$2:$BG$19217,21,FALSE)</f>
        <v>Gable</v>
      </c>
      <c r="I518" t="str">
        <f>VLOOKUP($A518,'[1]Exposure Characteristics'!$A$2:$BG$19217,23,FALSE)</f>
        <v>Fair</v>
      </c>
      <c r="J518">
        <f>VLOOKUP($A518,'[1]Exposure Characteristics'!$A$2:$BG$19217,24,FALSE)</f>
        <v>1979</v>
      </c>
      <c r="K518">
        <f>VLOOKUP($A518,'[1]Exposure Characteristics'!$A$2:$BG$19217,29,FALSE)</f>
        <v>1560</v>
      </c>
      <c r="L518">
        <f>VLOOKUP($A518,'[1]Exposure Characteristics'!$A$2:$BG$19217,34,FALSE)</f>
        <v>23077</v>
      </c>
      <c r="M518">
        <f>VLOOKUP($A518,'[1]Exposure Characteristics'!$A$2:$BG$19217,25,FALSE)</f>
        <v>130087</v>
      </c>
      <c r="N518">
        <v>0</v>
      </c>
    </row>
    <row r="519" spans="1:14" x14ac:dyDescent="0.35">
      <c r="A519">
        <v>111069454</v>
      </c>
      <c r="B519" t="str">
        <f>VLOOKUP($A519,'[1]Exposure Characteristics'!$A$2:$BG$19217,5,FALSE)</f>
        <v>AZ</v>
      </c>
      <c r="C519" t="str">
        <f>VLOOKUP($A519,'[1]Exposure Characteristics'!$A$2:$BG$19217,8,FALSE)</f>
        <v>Mesa</v>
      </c>
      <c r="D519" t="str">
        <f>VLOOKUP($A519,'[1]Exposure Characteristics'!$A$2:$BG$19217,6,FALSE)</f>
        <v>4700 E Main St</v>
      </c>
      <c r="E519" t="str">
        <f>VLOOKUP($A519,'[1]Exposure Characteristics'!$A$2:$BG$19217,13,FALSE)</f>
        <v>Seasonal</v>
      </c>
      <c r="F519" t="str">
        <f>VLOOKUP($A519,'[1]Exposure Characteristics'!$A$2:$BG$19217,15,FALSE)</f>
        <v>Comprehensive</v>
      </c>
      <c r="G519" t="str">
        <f>VLOOKUP($A519,'[1]Exposure Characteristics'!$A$2:$BG$19217,20,FALSE)</f>
        <v>Unknown</v>
      </c>
      <c r="H519" t="str">
        <f>VLOOKUP($A519,'[1]Exposure Characteristics'!$A$2:$BG$19217,21,FALSE)</f>
        <v>Gable</v>
      </c>
      <c r="I519" t="str">
        <f>VLOOKUP($A519,'[1]Exposure Characteristics'!$A$2:$BG$19217,23,FALSE)</f>
        <v>Severe</v>
      </c>
      <c r="J519">
        <f>VLOOKUP($A519,'[1]Exposure Characteristics'!$A$2:$BG$19217,24,FALSE)</f>
        <v>1998</v>
      </c>
      <c r="K519">
        <f>VLOOKUP($A519,'[1]Exposure Characteristics'!$A$2:$BG$19217,29,FALSE)</f>
        <v>420</v>
      </c>
      <c r="L519">
        <f>VLOOKUP($A519,'[1]Exposure Characteristics'!$A$2:$BG$19217,34,FALSE)</f>
        <v>10099</v>
      </c>
      <c r="M519">
        <f>VLOOKUP($A519,'[1]Exposure Characteristics'!$A$2:$BG$19217,25,FALSE)</f>
        <v>43818</v>
      </c>
      <c r="N519">
        <v>0</v>
      </c>
    </row>
    <row r="520" spans="1:14" x14ac:dyDescent="0.35">
      <c r="A520">
        <v>111076388</v>
      </c>
      <c r="B520" t="str">
        <f>VLOOKUP($A520,'[1]Exposure Characteristics'!$A$2:$BG$19217,5,FALSE)</f>
        <v>TX</v>
      </c>
      <c r="C520" t="str">
        <f>VLOOKUP($A520,'[1]Exposure Characteristics'!$A$2:$BG$19217,8,FALSE)</f>
        <v>Huffman</v>
      </c>
      <c r="D520" t="str">
        <f>VLOOKUP($A520,'[1]Exposure Characteristics'!$A$2:$BG$19217,6,FALSE)</f>
        <v>851 Malcolms Way</v>
      </c>
      <c r="E520" t="str">
        <f>VLOOKUP($A520,'[1]Exposure Characteristics'!$A$2:$BG$19217,13,FALSE)</f>
        <v>Owner</v>
      </c>
      <c r="F520" t="str">
        <f>VLOOKUP($A520,'[1]Exposure Characteristics'!$A$2:$BG$19217,15,FALSE)</f>
        <v>Comprehensive</v>
      </c>
      <c r="G520" t="str">
        <f>VLOOKUP($A520,'[1]Exposure Characteristics'!$A$2:$BG$19217,20,FALSE)</f>
        <v>Double wide</v>
      </c>
      <c r="H520" t="str">
        <f>VLOOKUP($A520,'[1]Exposure Characteristics'!$A$2:$BG$19217,21,FALSE)</f>
        <v>Gable</v>
      </c>
      <c r="I520" t="str">
        <f>VLOOKUP($A520,'[1]Exposure Characteristics'!$A$2:$BG$19217,23,FALSE)</f>
        <v>Excellent</v>
      </c>
      <c r="J520">
        <f>VLOOKUP($A520,'[1]Exposure Characteristics'!$A$2:$BG$19217,24,FALSE)</f>
        <v>1996</v>
      </c>
      <c r="K520">
        <f>VLOOKUP($A520,'[1]Exposure Characteristics'!$A$2:$BG$19217,29,FALSE)</f>
        <v>1680</v>
      </c>
      <c r="L520">
        <f>VLOOKUP($A520,'[1]Exposure Characteristics'!$A$2:$BG$19217,34,FALSE)</f>
        <v>25057</v>
      </c>
      <c r="M520">
        <f>VLOOKUP($A520,'[1]Exposure Characteristics'!$A$2:$BG$19217,25,FALSE)</f>
        <v>137858</v>
      </c>
      <c r="N520">
        <v>0</v>
      </c>
    </row>
    <row r="521" spans="1:14" x14ac:dyDescent="0.35">
      <c r="A521">
        <v>111077724</v>
      </c>
      <c r="B521" t="str">
        <f>VLOOKUP($A521,'[1]Exposure Characteristics'!$A$2:$BG$19217,5,FALSE)</f>
        <v>AZ</v>
      </c>
      <c r="C521" t="str">
        <f>VLOOKUP($A521,'[1]Exposure Characteristics'!$A$2:$BG$19217,8,FALSE)</f>
        <v>Huachuca City</v>
      </c>
      <c r="D521" t="str">
        <f>VLOOKUP($A521,'[1]Exposure Characteristics'!$A$2:$BG$19217,6,FALSE)</f>
        <v>2430 N Calle Libre</v>
      </c>
      <c r="E521" t="str">
        <f>VLOOKUP($A521,'[1]Exposure Characteristics'!$A$2:$BG$19217,13,FALSE)</f>
        <v>Owner</v>
      </c>
      <c r="F521" t="str">
        <f>VLOOKUP($A521,'[1]Exposure Characteristics'!$A$2:$BG$19217,15,FALSE)</f>
        <v>Comprehensive</v>
      </c>
      <c r="G521" t="str">
        <f>VLOOKUP($A521,'[1]Exposure Characteristics'!$A$2:$BG$19217,20,FALSE)</f>
        <v>Single wide</v>
      </c>
      <c r="H521" t="str">
        <f>VLOOKUP($A521,'[1]Exposure Characteristics'!$A$2:$BG$19217,21,FALSE)</f>
        <v>Gable</v>
      </c>
      <c r="I521" t="str">
        <f>VLOOKUP($A521,'[1]Exposure Characteristics'!$A$2:$BG$19217,23,FALSE)</f>
        <v>Unknown</v>
      </c>
      <c r="J521">
        <f>VLOOKUP($A521,'[1]Exposure Characteristics'!$A$2:$BG$19217,24,FALSE)</f>
        <v>1988</v>
      </c>
      <c r="K521">
        <f>VLOOKUP($A521,'[1]Exposure Characteristics'!$A$2:$BG$19217,29,FALSE)</f>
        <v>1872</v>
      </c>
      <c r="L521">
        <f>VLOOKUP($A521,'[1]Exposure Characteristics'!$A$2:$BG$19217,34,FALSE)</f>
        <v>29632</v>
      </c>
      <c r="M521">
        <f>VLOOKUP($A521,'[1]Exposure Characteristics'!$A$2:$BG$19217,25,FALSE)</f>
        <v>160369</v>
      </c>
      <c r="N521">
        <v>0</v>
      </c>
    </row>
    <row r="522" spans="1:14" x14ac:dyDescent="0.35">
      <c r="A522">
        <v>111083260</v>
      </c>
      <c r="B522" t="str">
        <f>VLOOKUP($A522,'[1]Exposure Characteristics'!$A$2:$BG$19217,5,FALSE)</f>
        <v>TX</v>
      </c>
      <c r="C522" t="str">
        <f>VLOOKUP($A522,'[1]Exposure Characteristics'!$A$2:$BG$19217,8,FALSE)</f>
        <v>Caldwell</v>
      </c>
      <c r="D522" t="str">
        <f>VLOOKUP($A522,'[1]Exposure Characteristics'!$A$2:$BG$19217,6,FALSE)</f>
        <v>8453 County Road 319</v>
      </c>
      <c r="E522" t="str">
        <f>VLOOKUP($A522,'[1]Exposure Characteristics'!$A$2:$BG$19217,13,FALSE)</f>
        <v>Owner</v>
      </c>
      <c r="F522" t="str">
        <f>VLOOKUP($A522,'[1]Exposure Characteristics'!$A$2:$BG$19217,15,FALSE)</f>
        <v>Comprehensive</v>
      </c>
      <c r="G522" t="str">
        <f>VLOOKUP($A522,'[1]Exposure Characteristics'!$A$2:$BG$19217,20,FALSE)</f>
        <v>Double wide</v>
      </c>
      <c r="H522" t="str">
        <f>VLOOKUP($A522,'[1]Exposure Characteristics'!$A$2:$BG$19217,21,FALSE)</f>
        <v>Gable</v>
      </c>
      <c r="I522" t="str">
        <f>VLOOKUP($A522,'[1]Exposure Characteristics'!$A$2:$BG$19217,23,FALSE)</f>
        <v>Unknown</v>
      </c>
      <c r="J522">
        <f>VLOOKUP($A522,'[1]Exposure Characteristics'!$A$2:$BG$19217,24,FALSE)</f>
        <v>1996</v>
      </c>
      <c r="K522">
        <f>VLOOKUP($A522,'[1]Exposure Characteristics'!$A$2:$BG$19217,29,FALSE)</f>
        <v>2128</v>
      </c>
      <c r="L522">
        <f>VLOOKUP($A522,'[1]Exposure Characteristics'!$A$2:$BG$19217,34,FALSE)</f>
        <v>39103</v>
      </c>
      <c r="M522">
        <f>VLOOKUP($A522,'[1]Exposure Characteristics'!$A$2:$BG$19217,25,FALSE)</f>
        <v>242662</v>
      </c>
      <c r="N522">
        <v>0</v>
      </c>
    </row>
    <row r="523" spans="1:14" x14ac:dyDescent="0.35">
      <c r="A523">
        <v>111083402</v>
      </c>
      <c r="B523" t="str">
        <f>VLOOKUP($A523,'[1]Exposure Characteristics'!$A$2:$BG$19217,5,FALSE)</f>
        <v>TX</v>
      </c>
      <c r="C523" t="str">
        <f>VLOOKUP($A523,'[1]Exposure Characteristics'!$A$2:$BG$19217,8,FALSE)</f>
        <v>Caldwell</v>
      </c>
      <c r="D523" t="str">
        <f>VLOOKUP($A523,'[1]Exposure Characteristics'!$A$2:$BG$19217,6,FALSE)</f>
        <v>8453 County Road 319</v>
      </c>
      <c r="E523" t="str">
        <f>VLOOKUP($A523,'[1]Exposure Characteristics'!$A$2:$BG$19217,13,FALSE)</f>
        <v>Owner</v>
      </c>
      <c r="F523" t="str">
        <f>VLOOKUP($A523,'[1]Exposure Characteristics'!$A$2:$BG$19217,15,FALSE)</f>
        <v>Comprehensive</v>
      </c>
      <c r="G523" t="str">
        <f>VLOOKUP($A523,'[1]Exposure Characteristics'!$A$2:$BG$19217,20,FALSE)</f>
        <v>Double wide</v>
      </c>
      <c r="H523" t="str">
        <f>VLOOKUP($A523,'[1]Exposure Characteristics'!$A$2:$BG$19217,21,FALSE)</f>
        <v>Gable</v>
      </c>
      <c r="I523" t="str">
        <f>VLOOKUP($A523,'[1]Exposure Characteristics'!$A$2:$BG$19217,23,FALSE)</f>
        <v>Unknown</v>
      </c>
      <c r="J523">
        <f>VLOOKUP($A523,'[1]Exposure Characteristics'!$A$2:$BG$19217,24,FALSE)</f>
        <v>1996</v>
      </c>
      <c r="K523">
        <f>VLOOKUP($A523,'[1]Exposure Characteristics'!$A$2:$BG$19217,29,FALSE)</f>
        <v>2128</v>
      </c>
      <c r="L523">
        <f>VLOOKUP($A523,'[1]Exposure Characteristics'!$A$2:$BG$19217,34,FALSE)</f>
        <v>27985</v>
      </c>
      <c r="M523">
        <f>VLOOKUP($A523,'[1]Exposure Characteristics'!$A$2:$BG$19217,25,FALSE)</f>
        <v>167335</v>
      </c>
      <c r="N523">
        <v>0</v>
      </c>
    </row>
    <row r="524" spans="1:14" x14ac:dyDescent="0.35">
      <c r="A524">
        <v>111085828</v>
      </c>
      <c r="B524" t="str">
        <f>VLOOKUP($A524,'[1]Exposure Characteristics'!$A$2:$BG$19217,5,FALSE)</f>
        <v>TX</v>
      </c>
      <c r="C524" t="str">
        <f>VLOOKUP($A524,'[1]Exposure Characteristics'!$A$2:$BG$19217,8,FALSE)</f>
        <v>Von Ormy</v>
      </c>
      <c r="D524" t="str">
        <f>VLOOKUP($A524,'[1]Exposure Characteristics'!$A$2:$BG$19217,6,FALSE)</f>
        <v>13604 Benton City Rd</v>
      </c>
      <c r="E524" t="str">
        <f>VLOOKUP($A524,'[1]Exposure Characteristics'!$A$2:$BG$19217,13,FALSE)</f>
        <v>Tenant</v>
      </c>
      <c r="F524" t="str">
        <f>VLOOKUP($A524,'[1]Exposure Characteristics'!$A$2:$BG$19217,15,FALSE)</f>
        <v>Special</v>
      </c>
      <c r="G524" t="str">
        <f>VLOOKUP($A524,'[1]Exposure Characteristics'!$A$2:$BG$19217,20,FALSE)</f>
        <v>Double wide</v>
      </c>
      <c r="H524" t="str">
        <f>VLOOKUP($A524,'[1]Exposure Characteristics'!$A$2:$BG$19217,21,FALSE)</f>
        <v>[NULL]</v>
      </c>
      <c r="I524" t="str">
        <f>VLOOKUP($A524,'[1]Exposure Characteristics'!$A$2:$BG$19217,23,FALSE)</f>
        <v>[NULL]</v>
      </c>
      <c r="J524" t="str">
        <f>VLOOKUP($A524,'[1]Exposure Characteristics'!$A$2:$BG$19217,24,FALSE)</f>
        <v>[NULL]</v>
      </c>
      <c r="K524" t="str">
        <f>VLOOKUP($A524,'[1]Exposure Characteristics'!$A$2:$BG$19217,29,FALSE)</f>
        <v>[NULL]</v>
      </c>
      <c r="L524" t="str">
        <f>VLOOKUP($A524,'[1]Exposure Characteristics'!$A$2:$BG$19217,34,FALSE)</f>
        <v>[NULL]</v>
      </c>
      <c r="M524" t="str">
        <f>VLOOKUP($A524,'[1]Exposure Characteristics'!$A$2:$BG$19217,25,FALSE)</f>
        <v>[NULL]</v>
      </c>
      <c r="N524">
        <v>0</v>
      </c>
    </row>
    <row r="525" spans="1:14" x14ac:dyDescent="0.35">
      <c r="A525">
        <v>111091882</v>
      </c>
      <c r="B525" t="str">
        <f>VLOOKUP($A525,'[1]Exposure Characteristics'!$A$2:$BG$19217,5,FALSE)</f>
        <v>IL</v>
      </c>
      <c r="C525" t="str">
        <f>VLOOKUP($A525,'[1]Exposure Characteristics'!$A$2:$BG$19217,8,FALSE)</f>
        <v>Rock Island</v>
      </c>
      <c r="D525" t="str">
        <f>VLOOKUP($A525,'[1]Exposure Characteristics'!$A$2:$BG$19217,6,FALSE)</f>
        <v>2300 79th Avenue West</v>
      </c>
      <c r="E525" t="str">
        <f>VLOOKUP($A525,'[1]Exposure Characteristics'!$A$2:$BG$19217,13,FALSE)</f>
        <v>Tenant</v>
      </c>
      <c r="F525" t="str">
        <f>VLOOKUP($A525,'[1]Exposure Characteristics'!$A$2:$BG$19217,15,FALSE)</f>
        <v>Special</v>
      </c>
      <c r="G525" t="str">
        <f>VLOOKUP($A525,'[1]Exposure Characteristics'!$A$2:$BG$19217,20,FALSE)</f>
        <v>Single wide</v>
      </c>
      <c r="H525" t="str">
        <f>VLOOKUP($A525,'[1]Exposure Characteristics'!$A$2:$BG$19217,21,FALSE)</f>
        <v>[NULL]</v>
      </c>
      <c r="I525" t="str">
        <f>VLOOKUP($A525,'[1]Exposure Characteristics'!$A$2:$BG$19217,23,FALSE)</f>
        <v>[NULL]</v>
      </c>
      <c r="J525" t="str">
        <f>VLOOKUP($A525,'[1]Exposure Characteristics'!$A$2:$BG$19217,24,FALSE)</f>
        <v>[NULL]</v>
      </c>
      <c r="K525" t="str">
        <f>VLOOKUP($A525,'[1]Exposure Characteristics'!$A$2:$BG$19217,29,FALSE)</f>
        <v>[NULL]</v>
      </c>
      <c r="L525" t="str">
        <f>VLOOKUP($A525,'[1]Exposure Characteristics'!$A$2:$BG$19217,34,FALSE)</f>
        <v>[NULL]</v>
      </c>
      <c r="M525" t="str">
        <f>VLOOKUP($A525,'[1]Exposure Characteristics'!$A$2:$BG$19217,25,FALSE)</f>
        <v>[NULL]</v>
      </c>
      <c r="N525">
        <v>0</v>
      </c>
    </row>
    <row r="526" spans="1:14" x14ac:dyDescent="0.35">
      <c r="A526">
        <v>111101034</v>
      </c>
      <c r="B526" t="str">
        <f>VLOOKUP($A526,'[1]Exposure Characteristics'!$A$2:$BG$19217,5,FALSE)</f>
        <v>TX</v>
      </c>
      <c r="C526" t="str">
        <f>VLOOKUP($A526,'[1]Exposure Characteristics'!$A$2:$BG$19217,8,FALSE)</f>
        <v>San Ygnacio</v>
      </c>
      <c r="D526" t="str">
        <f>VLOOKUP($A526,'[1]Exposure Characteristics'!$A$2:$BG$19217,6,FALSE)</f>
        <v>206 M Ramirez Rd Ramireno</v>
      </c>
      <c r="E526" t="str">
        <f>VLOOKUP($A526,'[1]Exposure Characteristics'!$A$2:$BG$19217,13,FALSE)</f>
        <v>Owner</v>
      </c>
      <c r="F526" t="str">
        <f>VLOOKUP($A526,'[1]Exposure Characteristics'!$A$2:$BG$19217,15,FALSE)</f>
        <v>Comprehensive</v>
      </c>
      <c r="G526" t="str">
        <f>VLOOKUP($A526,'[1]Exposure Characteristics'!$A$2:$BG$19217,20,FALSE)</f>
        <v>Double wide</v>
      </c>
      <c r="H526" t="str">
        <f>VLOOKUP($A526,'[1]Exposure Characteristics'!$A$2:$BG$19217,21,FALSE)</f>
        <v>Gable</v>
      </c>
      <c r="I526" t="str">
        <f>VLOOKUP($A526,'[1]Exposure Characteristics'!$A$2:$BG$19217,23,FALSE)</f>
        <v>Unknown</v>
      </c>
      <c r="J526">
        <f>VLOOKUP($A526,'[1]Exposure Characteristics'!$A$2:$BG$19217,24,FALSE)</f>
        <v>1999</v>
      </c>
      <c r="K526">
        <f>VLOOKUP($A526,'[1]Exposure Characteristics'!$A$2:$BG$19217,29,FALSE)</f>
        <v>2464</v>
      </c>
      <c r="L526">
        <f>VLOOKUP($A526,'[1]Exposure Characteristics'!$A$2:$BG$19217,34,FALSE)</f>
        <v>41522</v>
      </c>
      <c r="M526">
        <f>VLOOKUP($A526,'[1]Exposure Characteristics'!$A$2:$BG$19217,25,FALSE)</f>
        <v>193405</v>
      </c>
      <c r="N526">
        <v>0</v>
      </c>
    </row>
    <row r="527" spans="1:14" x14ac:dyDescent="0.35">
      <c r="A527">
        <v>111102660</v>
      </c>
      <c r="B527" t="str">
        <f>VLOOKUP($A527,'[1]Exposure Characteristics'!$A$2:$BG$19217,5,FALSE)</f>
        <v>TX</v>
      </c>
      <c r="C527" t="str">
        <f>VLOOKUP($A527,'[1]Exposure Characteristics'!$A$2:$BG$19217,8,FALSE)</f>
        <v>San Ygnacio</v>
      </c>
      <c r="D527" t="str">
        <f>VLOOKUP($A527,'[1]Exposure Characteristics'!$A$2:$BG$19217,6,FALSE)</f>
        <v>206 M Ramirez Rd Ramireno</v>
      </c>
      <c r="E527" t="str">
        <f>VLOOKUP($A527,'[1]Exposure Characteristics'!$A$2:$BG$19217,13,FALSE)</f>
        <v>Owner</v>
      </c>
      <c r="F527" t="str">
        <f>VLOOKUP($A527,'[1]Exposure Characteristics'!$A$2:$BG$19217,15,FALSE)</f>
        <v>Comprehensive</v>
      </c>
      <c r="G527" t="str">
        <f>VLOOKUP($A527,'[1]Exposure Characteristics'!$A$2:$BG$19217,20,FALSE)</f>
        <v>Double wide</v>
      </c>
      <c r="H527" t="str">
        <f>VLOOKUP($A527,'[1]Exposure Characteristics'!$A$2:$BG$19217,21,FALSE)</f>
        <v>Gable</v>
      </c>
      <c r="I527" t="str">
        <f>VLOOKUP($A527,'[1]Exposure Characteristics'!$A$2:$BG$19217,23,FALSE)</f>
        <v>Unknown</v>
      </c>
      <c r="J527">
        <f>VLOOKUP($A527,'[1]Exposure Characteristics'!$A$2:$BG$19217,24,FALSE)</f>
        <v>1999</v>
      </c>
      <c r="K527">
        <f>VLOOKUP($A527,'[1]Exposure Characteristics'!$A$2:$BG$19217,29,FALSE)</f>
        <v>2464</v>
      </c>
      <c r="L527">
        <f>VLOOKUP($A527,'[1]Exposure Characteristics'!$A$2:$BG$19217,34,FALSE)</f>
        <v>41522</v>
      </c>
      <c r="M527">
        <f>VLOOKUP($A527,'[1]Exposure Characteristics'!$A$2:$BG$19217,25,FALSE)</f>
        <v>193405</v>
      </c>
      <c r="N527">
        <v>0</v>
      </c>
    </row>
    <row r="528" spans="1:14" x14ac:dyDescent="0.35">
      <c r="A528">
        <v>111102946</v>
      </c>
      <c r="B528" t="str">
        <f>VLOOKUP($A528,'[1]Exposure Characteristics'!$A$2:$BG$19217,5,FALSE)</f>
        <v>IN</v>
      </c>
      <c r="C528" t="str">
        <f>VLOOKUP($A528,'[1]Exposure Characteristics'!$A$2:$BG$19217,8,FALSE)</f>
        <v>Gosport</v>
      </c>
      <c r="D528" t="str">
        <f>VLOOKUP($A528,'[1]Exposure Characteristics'!$A$2:$BG$19217,6,FALSE)</f>
        <v>440 N 8th St</v>
      </c>
      <c r="E528" t="str">
        <f>VLOOKUP($A528,'[1]Exposure Characteristics'!$A$2:$BG$19217,13,FALSE)</f>
        <v>Owner</v>
      </c>
      <c r="F528" t="str">
        <f>VLOOKUP($A528,'[1]Exposure Characteristics'!$A$2:$BG$19217,15,FALSE)</f>
        <v>Comprehensive</v>
      </c>
      <c r="G528" t="str">
        <f>VLOOKUP($A528,'[1]Exposure Characteristics'!$A$2:$BG$19217,20,FALSE)</f>
        <v>Double wide</v>
      </c>
      <c r="H528" t="str">
        <f>VLOOKUP($A528,'[1]Exposure Characteristics'!$A$2:$BG$19217,21,FALSE)</f>
        <v>Gable</v>
      </c>
      <c r="I528" t="str">
        <f>VLOOKUP($A528,'[1]Exposure Characteristics'!$A$2:$BG$19217,23,FALSE)</f>
        <v>Unknown</v>
      </c>
      <c r="J528">
        <f>VLOOKUP($A528,'[1]Exposure Characteristics'!$A$2:$BG$19217,24,FALSE)</f>
        <v>2014</v>
      </c>
      <c r="K528">
        <f>VLOOKUP($A528,'[1]Exposure Characteristics'!$A$2:$BG$19217,29,FALSE)</f>
        <v>2304</v>
      </c>
      <c r="L528">
        <f>VLOOKUP($A528,'[1]Exposure Characteristics'!$A$2:$BG$19217,34,FALSE)</f>
        <v>118252</v>
      </c>
      <c r="M528">
        <f>VLOOKUP($A528,'[1]Exposure Characteristics'!$A$2:$BG$19217,25,FALSE)</f>
        <v>264068</v>
      </c>
      <c r="N528">
        <v>0</v>
      </c>
    </row>
    <row r="529" spans="1:14" x14ac:dyDescent="0.35">
      <c r="A529">
        <v>111111170</v>
      </c>
      <c r="B529" t="str">
        <f>VLOOKUP($A529,'[1]Exposure Characteristics'!$A$2:$BG$19217,5,FALSE)</f>
        <v>AZ</v>
      </c>
      <c r="C529" t="str">
        <f>VLOOKUP($A529,'[1]Exposure Characteristics'!$A$2:$BG$19217,8,FALSE)</f>
        <v>Mesa</v>
      </c>
      <c r="D529" t="str">
        <f>VLOOKUP($A529,'[1]Exposure Characteristics'!$A$2:$BG$19217,6,FALSE)</f>
        <v>4220 East Main Street</v>
      </c>
      <c r="E529" t="str">
        <f>VLOOKUP($A529,'[1]Exposure Characteristics'!$A$2:$BG$19217,13,FALSE)</f>
        <v>Owner</v>
      </c>
      <c r="F529" t="str">
        <f>VLOOKUP($A529,'[1]Exposure Characteristics'!$A$2:$BG$19217,15,FALSE)</f>
        <v>Comprehensive</v>
      </c>
      <c r="G529" t="str">
        <f>VLOOKUP($A529,'[1]Exposure Characteristics'!$A$2:$BG$19217,20,FALSE)</f>
        <v>Park Model</v>
      </c>
      <c r="H529" t="str">
        <f>VLOOKUP($A529,'[1]Exposure Characteristics'!$A$2:$BG$19217,21,FALSE)</f>
        <v>Gable</v>
      </c>
      <c r="I529" t="str">
        <f>VLOOKUP($A529,'[1]Exposure Characteristics'!$A$2:$BG$19217,23,FALSE)</f>
        <v>Unknown</v>
      </c>
      <c r="J529">
        <f>VLOOKUP($A529,'[1]Exposure Characteristics'!$A$2:$BG$19217,24,FALSE)</f>
        <v>1996</v>
      </c>
      <c r="K529">
        <f>VLOOKUP($A529,'[1]Exposure Characteristics'!$A$2:$BG$19217,29,FALSE)</f>
        <v>400</v>
      </c>
      <c r="L529">
        <f>VLOOKUP($A529,'[1]Exposure Characteristics'!$A$2:$BG$19217,34,FALSE)</f>
        <v>8151</v>
      </c>
      <c r="M529">
        <f>VLOOKUP($A529,'[1]Exposure Characteristics'!$A$2:$BG$19217,25,FALSE)</f>
        <v>56907</v>
      </c>
      <c r="N529">
        <v>0</v>
      </c>
    </row>
    <row r="530" spans="1:14" x14ac:dyDescent="0.35">
      <c r="A530">
        <v>111114764</v>
      </c>
      <c r="B530" t="str">
        <f>VLOOKUP($A530,'[1]Exposure Characteristics'!$A$2:$BG$19217,5,FALSE)</f>
        <v>AZ</v>
      </c>
      <c r="C530" t="str">
        <f>VLOOKUP($A530,'[1]Exposure Characteristics'!$A$2:$BG$19217,8,FALSE)</f>
        <v>Apache Junction</v>
      </c>
      <c r="D530" t="str">
        <f>VLOOKUP($A530,'[1]Exposure Characteristics'!$A$2:$BG$19217,6,FALSE)</f>
        <v>3710 S Goldfield Rd</v>
      </c>
      <c r="E530" t="str">
        <f>VLOOKUP($A530,'[1]Exposure Characteristics'!$A$2:$BG$19217,13,FALSE)</f>
        <v>Seasonal</v>
      </c>
      <c r="F530" t="str">
        <f>VLOOKUP($A530,'[1]Exposure Characteristics'!$A$2:$BG$19217,15,FALSE)</f>
        <v>Comprehensive</v>
      </c>
      <c r="G530" t="str">
        <f>VLOOKUP($A530,'[1]Exposure Characteristics'!$A$2:$BG$19217,20,FALSE)</f>
        <v>Park Model</v>
      </c>
      <c r="H530" t="str">
        <f>VLOOKUP($A530,'[1]Exposure Characteristics'!$A$2:$BG$19217,21,FALSE)</f>
        <v>Gable</v>
      </c>
      <c r="I530" t="str">
        <f>VLOOKUP($A530,'[1]Exposure Characteristics'!$A$2:$BG$19217,23,FALSE)</f>
        <v>Fair</v>
      </c>
      <c r="J530">
        <f>VLOOKUP($A530,'[1]Exposure Characteristics'!$A$2:$BG$19217,24,FALSE)</f>
        <v>2014</v>
      </c>
      <c r="K530">
        <f>VLOOKUP($A530,'[1]Exposure Characteristics'!$A$2:$BG$19217,29,FALSE)</f>
        <v>400</v>
      </c>
      <c r="L530">
        <f>VLOOKUP($A530,'[1]Exposure Characteristics'!$A$2:$BG$19217,34,FALSE)</f>
        <v>19850</v>
      </c>
      <c r="M530">
        <f>VLOOKUP($A530,'[1]Exposure Characteristics'!$A$2:$BG$19217,25,FALSE)</f>
        <v>46631</v>
      </c>
      <c r="N530">
        <v>0</v>
      </c>
    </row>
    <row r="531" spans="1:14" x14ac:dyDescent="0.35">
      <c r="A531">
        <v>111115070</v>
      </c>
      <c r="B531" t="str">
        <f>VLOOKUP($A531,'[1]Exposure Characteristics'!$A$2:$BG$19217,5,FALSE)</f>
        <v>AZ</v>
      </c>
      <c r="C531" t="str">
        <f>VLOOKUP($A531,'[1]Exposure Characteristics'!$A$2:$BG$19217,8,FALSE)</f>
        <v>Apache Junction</v>
      </c>
      <c r="D531" t="str">
        <f>VLOOKUP($A531,'[1]Exposure Characteristics'!$A$2:$BG$19217,6,FALSE)</f>
        <v>3710 S Goldfield Rd</v>
      </c>
      <c r="E531" t="str">
        <f>VLOOKUP($A531,'[1]Exposure Characteristics'!$A$2:$BG$19217,13,FALSE)</f>
        <v>Seasonal</v>
      </c>
      <c r="F531" t="str">
        <f>VLOOKUP($A531,'[1]Exposure Characteristics'!$A$2:$BG$19217,15,FALSE)</f>
        <v>Comprehensive</v>
      </c>
      <c r="G531" t="str">
        <f>VLOOKUP($A531,'[1]Exposure Characteristics'!$A$2:$BG$19217,20,FALSE)</f>
        <v>Park Model</v>
      </c>
      <c r="H531" t="str">
        <f>VLOOKUP($A531,'[1]Exposure Characteristics'!$A$2:$BG$19217,21,FALSE)</f>
        <v>Gable</v>
      </c>
      <c r="I531" t="str">
        <f>VLOOKUP($A531,'[1]Exposure Characteristics'!$A$2:$BG$19217,23,FALSE)</f>
        <v>Fair</v>
      </c>
      <c r="J531">
        <f>VLOOKUP($A531,'[1]Exposure Characteristics'!$A$2:$BG$19217,24,FALSE)</f>
        <v>2014</v>
      </c>
      <c r="K531">
        <f>VLOOKUP($A531,'[1]Exposure Characteristics'!$A$2:$BG$19217,29,FALSE)</f>
        <v>400</v>
      </c>
      <c r="L531">
        <f>VLOOKUP($A531,'[1]Exposure Characteristics'!$A$2:$BG$19217,34,FALSE)</f>
        <v>22094</v>
      </c>
      <c r="M531">
        <f>VLOOKUP($A531,'[1]Exposure Characteristics'!$A$2:$BG$19217,25,FALSE)</f>
        <v>57079</v>
      </c>
      <c r="N531">
        <v>0</v>
      </c>
    </row>
    <row r="532" spans="1:14" x14ac:dyDescent="0.35">
      <c r="A532">
        <v>111119738</v>
      </c>
      <c r="B532" t="str">
        <f>VLOOKUP($A532,'[1]Exposure Characteristics'!$A$2:$BG$19217,5,FALSE)</f>
        <v>AZ</v>
      </c>
      <c r="C532" t="str">
        <f>VLOOKUP($A532,'[1]Exposure Characteristics'!$A$2:$BG$19217,8,FALSE)</f>
        <v>Casa Grande</v>
      </c>
      <c r="D532" t="str">
        <f>VLOOKUP($A532,'[1]Exposure Characteristics'!$A$2:$BG$19217,6,FALSE)</f>
        <v>1110 N Henness Rd</v>
      </c>
      <c r="E532" t="str">
        <f>VLOOKUP($A532,'[1]Exposure Characteristics'!$A$2:$BG$19217,13,FALSE)</f>
        <v>Seasonal</v>
      </c>
      <c r="F532" t="str">
        <f>VLOOKUP($A532,'[1]Exposure Characteristics'!$A$2:$BG$19217,15,FALSE)</f>
        <v>Comprehensive</v>
      </c>
      <c r="G532" t="str">
        <f>VLOOKUP($A532,'[1]Exposure Characteristics'!$A$2:$BG$19217,20,FALSE)</f>
        <v>Park Model</v>
      </c>
      <c r="H532" t="str">
        <f>VLOOKUP($A532,'[1]Exposure Characteristics'!$A$2:$BG$19217,21,FALSE)</f>
        <v>Gable</v>
      </c>
      <c r="I532" t="str">
        <f>VLOOKUP($A532,'[1]Exposure Characteristics'!$A$2:$BG$19217,23,FALSE)</f>
        <v>Unknown</v>
      </c>
      <c r="J532">
        <f>VLOOKUP($A532,'[1]Exposure Characteristics'!$A$2:$BG$19217,24,FALSE)</f>
        <v>2013</v>
      </c>
      <c r="K532">
        <f>VLOOKUP($A532,'[1]Exposure Characteristics'!$A$2:$BG$19217,29,FALSE)</f>
        <v>1344</v>
      </c>
      <c r="L532">
        <f>VLOOKUP($A532,'[1]Exposure Characteristics'!$A$2:$BG$19217,34,FALSE)</f>
        <v>65910</v>
      </c>
      <c r="M532">
        <f>VLOOKUP($A532,'[1]Exposure Characteristics'!$A$2:$BG$19217,25,FALSE)</f>
        <v>217287</v>
      </c>
      <c r="N532">
        <v>1</v>
      </c>
    </row>
    <row r="533" spans="1:14" x14ac:dyDescent="0.35">
      <c r="A533">
        <v>111131232</v>
      </c>
      <c r="B533" t="str">
        <f>VLOOKUP($A533,'[1]Exposure Characteristics'!$A$2:$BG$19217,5,FALSE)</f>
        <v>AZ</v>
      </c>
      <c r="C533" t="str">
        <f>VLOOKUP($A533,'[1]Exposure Characteristics'!$A$2:$BG$19217,8,FALSE)</f>
        <v>Apache Jct</v>
      </c>
      <c r="D533" t="str">
        <f>VLOOKUP($A533,'[1]Exposure Characteristics'!$A$2:$BG$19217,6,FALSE)</f>
        <v>1830 N San Marcos Dr</v>
      </c>
      <c r="E533" t="str">
        <f>VLOOKUP($A533,'[1]Exposure Characteristics'!$A$2:$BG$19217,13,FALSE)</f>
        <v>Owner</v>
      </c>
      <c r="F533" t="str">
        <f>VLOOKUP($A533,'[1]Exposure Characteristics'!$A$2:$BG$19217,15,FALSE)</f>
        <v>Comprehensive</v>
      </c>
      <c r="G533" t="str">
        <f>VLOOKUP($A533,'[1]Exposure Characteristics'!$A$2:$BG$19217,20,FALSE)</f>
        <v>Double wide</v>
      </c>
      <c r="H533" t="str">
        <f>VLOOKUP($A533,'[1]Exposure Characteristics'!$A$2:$BG$19217,21,FALSE)</f>
        <v>Gable</v>
      </c>
      <c r="I533" t="str">
        <f>VLOOKUP($A533,'[1]Exposure Characteristics'!$A$2:$BG$19217,23,FALSE)</f>
        <v>Severe</v>
      </c>
      <c r="J533">
        <f>VLOOKUP($A533,'[1]Exposure Characteristics'!$A$2:$BG$19217,24,FALSE)</f>
        <v>1996</v>
      </c>
      <c r="K533">
        <f>VLOOKUP($A533,'[1]Exposure Characteristics'!$A$2:$BG$19217,29,FALSE)</f>
        <v>2000</v>
      </c>
      <c r="L533">
        <f>VLOOKUP($A533,'[1]Exposure Characteristics'!$A$2:$BG$19217,34,FALSE)</f>
        <v>28179</v>
      </c>
      <c r="M533">
        <f>VLOOKUP($A533,'[1]Exposure Characteristics'!$A$2:$BG$19217,25,FALSE)</f>
        <v>161107</v>
      </c>
      <c r="N533">
        <v>0</v>
      </c>
    </row>
    <row r="534" spans="1:14" x14ac:dyDescent="0.35">
      <c r="A534">
        <v>111131510</v>
      </c>
      <c r="B534" t="str">
        <f>VLOOKUP($A534,'[1]Exposure Characteristics'!$A$2:$BG$19217,5,FALSE)</f>
        <v>AZ</v>
      </c>
      <c r="C534" t="str">
        <f>VLOOKUP($A534,'[1]Exposure Characteristics'!$A$2:$BG$19217,8,FALSE)</f>
        <v>Apache Jct</v>
      </c>
      <c r="D534" t="str">
        <f>VLOOKUP($A534,'[1]Exposure Characteristics'!$A$2:$BG$19217,6,FALSE)</f>
        <v>1830 N San Marcos Dr</v>
      </c>
      <c r="E534" t="str">
        <f>VLOOKUP($A534,'[1]Exposure Characteristics'!$A$2:$BG$19217,13,FALSE)</f>
        <v>Owner</v>
      </c>
      <c r="F534" t="str">
        <f>VLOOKUP($A534,'[1]Exposure Characteristics'!$A$2:$BG$19217,15,FALSE)</f>
        <v>Comprehensive</v>
      </c>
      <c r="G534" t="str">
        <f>VLOOKUP($A534,'[1]Exposure Characteristics'!$A$2:$BG$19217,20,FALSE)</f>
        <v>Double wide</v>
      </c>
      <c r="H534" t="str">
        <f>VLOOKUP($A534,'[1]Exposure Characteristics'!$A$2:$BG$19217,21,FALSE)</f>
        <v>Gable</v>
      </c>
      <c r="I534" t="str">
        <f>VLOOKUP($A534,'[1]Exposure Characteristics'!$A$2:$BG$19217,23,FALSE)</f>
        <v>Severe</v>
      </c>
      <c r="J534">
        <f>VLOOKUP($A534,'[1]Exposure Characteristics'!$A$2:$BG$19217,24,FALSE)</f>
        <v>1996</v>
      </c>
      <c r="K534">
        <f>VLOOKUP($A534,'[1]Exposure Characteristics'!$A$2:$BG$19217,29,FALSE)</f>
        <v>2000</v>
      </c>
      <c r="L534">
        <f>VLOOKUP($A534,'[1]Exposure Characteristics'!$A$2:$BG$19217,34,FALSE)</f>
        <v>28179</v>
      </c>
      <c r="M534">
        <f>VLOOKUP($A534,'[1]Exposure Characteristics'!$A$2:$BG$19217,25,FALSE)</f>
        <v>161107</v>
      </c>
      <c r="N534">
        <v>0</v>
      </c>
    </row>
    <row r="535" spans="1:14" x14ac:dyDescent="0.35">
      <c r="A535">
        <v>111384736</v>
      </c>
      <c r="B535" t="str">
        <f>VLOOKUP($A535,'[1]Exposure Characteristics'!$A$2:$BG$19217,5,FALSE)</f>
        <v>TX</v>
      </c>
      <c r="C535" t="str">
        <f>VLOOKUP($A535,'[1]Exposure Characteristics'!$A$2:$BG$19217,8,FALSE)</f>
        <v>Mabank</v>
      </c>
      <c r="D535" t="str">
        <f>VLOOKUP($A535,'[1]Exposure Characteristics'!$A$2:$BG$19217,6,FALSE)</f>
        <v>146 Bay Dr</v>
      </c>
      <c r="E535" t="str">
        <f>VLOOKUP($A535,'[1]Exposure Characteristics'!$A$2:$BG$19217,13,FALSE)</f>
        <v>Owner</v>
      </c>
      <c r="F535" t="str">
        <f>VLOOKUP($A535,'[1]Exposure Characteristics'!$A$2:$BG$19217,15,FALSE)</f>
        <v>Comprehensive</v>
      </c>
      <c r="G535" t="str">
        <f>VLOOKUP($A535,'[1]Exposure Characteristics'!$A$2:$BG$19217,20,FALSE)</f>
        <v>Double wide</v>
      </c>
      <c r="H535" t="str">
        <f>VLOOKUP($A535,'[1]Exposure Characteristics'!$A$2:$BG$19217,21,FALSE)</f>
        <v>Gable</v>
      </c>
      <c r="I535" t="str">
        <f>VLOOKUP($A535,'[1]Exposure Characteristics'!$A$2:$BG$19217,23,FALSE)</f>
        <v>Unknown</v>
      </c>
      <c r="J535">
        <f>VLOOKUP($A535,'[1]Exposure Characteristics'!$A$2:$BG$19217,24,FALSE)</f>
        <v>2000</v>
      </c>
      <c r="K535">
        <f>VLOOKUP($A535,'[1]Exposure Characteristics'!$A$2:$BG$19217,29,FALSE)</f>
        <v>1728</v>
      </c>
      <c r="L535">
        <f>VLOOKUP($A535,'[1]Exposure Characteristics'!$A$2:$BG$19217,34,FALSE)</f>
        <v>47576</v>
      </c>
      <c r="M535">
        <f>VLOOKUP($A535,'[1]Exposure Characteristics'!$A$2:$BG$19217,25,FALSE)</f>
        <v>201941</v>
      </c>
      <c r="N535">
        <v>1</v>
      </c>
    </row>
    <row r="536" spans="1:14" x14ac:dyDescent="0.35">
      <c r="A536">
        <v>111150618</v>
      </c>
      <c r="B536" t="str">
        <f>VLOOKUP($A536,'[1]Exposure Characteristics'!$A$2:$BG$19217,5,FALSE)</f>
        <v>KS</v>
      </c>
      <c r="C536" t="str">
        <f>VLOOKUP($A536,'[1]Exposure Characteristics'!$A$2:$BG$19217,8,FALSE)</f>
        <v>Wichita</v>
      </c>
      <c r="D536" t="str">
        <f>VLOOKUP($A536,'[1]Exposure Characteristics'!$A$2:$BG$19217,6,FALSE)</f>
        <v>2625 S West St</v>
      </c>
      <c r="E536" t="str">
        <f>VLOOKUP($A536,'[1]Exposure Characteristics'!$A$2:$BG$19217,13,FALSE)</f>
        <v>Tenant</v>
      </c>
      <c r="F536" t="str">
        <f>VLOOKUP($A536,'[1]Exposure Characteristics'!$A$2:$BG$19217,15,FALSE)</f>
        <v>Special</v>
      </c>
      <c r="G536" t="str">
        <f>VLOOKUP($A536,'[1]Exposure Characteristics'!$A$2:$BG$19217,20,FALSE)</f>
        <v>Single wide</v>
      </c>
      <c r="H536" t="str">
        <f>VLOOKUP($A536,'[1]Exposure Characteristics'!$A$2:$BG$19217,21,FALSE)</f>
        <v>[NULL]</v>
      </c>
      <c r="I536" t="str">
        <f>VLOOKUP($A536,'[1]Exposure Characteristics'!$A$2:$BG$19217,23,FALSE)</f>
        <v>[NULL]</v>
      </c>
      <c r="J536" t="str">
        <f>VLOOKUP($A536,'[1]Exposure Characteristics'!$A$2:$BG$19217,24,FALSE)</f>
        <v>[NULL]</v>
      </c>
      <c r="K536" t="str">
        <f>VLOOKUP($A536,'[1]Exposure Characteristics'!$A$2:$BG$19217,29,FALSE)</f>
        <v>[NULL]</v>
      </c>
      <c r="L536" t="str">
        <f>VLOOKUP($A536,'[1]Exposure Characteristics'!$A$2:$BG$19217,34,FALSE)</f>
        <v>[NULL]</v>
      </c>
      <c r="M536" t="str">
        <f>VLOOKUP($A536,'[1]Exposure Characteristics'!$A$2:$BG$19217,25,FALSE)</f>
        <v>[NULL]</v>
      </c>
      <c r="N536">
        <v>1</v>
      </c>
    </row>
    <row r="537" spans="1:14" x14ac:dyDescent="0.35">
      <c r="A537">
        <v>111172978</v>
      </c>
      <c r="B537" t="str">
        <f>VLOOKUP($A537,'[1]Exposure Characteristics'!$A$2:$BG$19217,5,FALSE)</f>
        <v>TX</v>
      </c>
      <c r="C537" t="str">
        <f>VLOOKUP($A537,'[1]Exposure Characteristics'!$A$2:$BG$19217,8,FALSE)</f>
        <v>Lufkin</v>
      </c>
      <c r="D537" t="str">
        <f>VLOOKUP($A537,'[1]Exposure Characteristics'!$A$2:$BG$19217,6,FALSE)</f>
        <v>684 Fm 2021</v>
      </c>
      <c r="E537" t="str">
        <f>VLOOKUP($A537,'[1]Exposure Characteristics'!$A$2:$BG$19217,13,FALSE)</f>
        <v>Owner</v>
      </c>
      <c r="F537" t="str">
        <f>VLOOKUP($A537,'[1]Exposure Characteristics'!$A$2:$BG$19217,15,FALSE)</f>
        <v>Comprehensive</v>
      </c>
      <c r="G537" t="str">
        <f>VLOOKUP($A537,'[1]Exposure Characteristics'!$A$2:$BG$19217,20,FALSE)</f>
        <v>Double wide</v>
      </c>
      <c r="H537" t="str">
        <f>VLOOKUP($A537,'[1]Exposure Characteristics'!$A$2:$BG$19217,21,FALSE)</f>
        <v>Gable</v>
      </c>
      <c r="I537" t="str">
        <f>VLOOKUP($A537,'[1]Exposure Characteristics'!$A$2:$BG$19217,23,FALSE)</f>
        <v>Good</v>
      </c>
      <c r="J537">
        <f>VLOOKUP($A537,'[1]Exposure Characteristics'!$A$2:$BG$19217,24,FALSE)</f>
        <v>2022</v>
      </c>
      <c r="K537">
        <f>VLOOKUP($A537,'[1]Exposure Characteristics'!$A$2:$BG$19217,29,FALSE)</f>
        <v>1800</v>
      </c>
      <c r="L537">
        <f>VLOOKUP($A537,'[1]Exposure Characteristics'!$A$2:$BG$19217,34,FALSE)</f>
        <v>93405</v>
      </c>
      <c r="M537">
        <f>VLOOKUP($A537,'[1]Exposure Characteristics'!$A$2:$BG$19217,25,FALSE)</f>
        <v>147291</v>
      </c>
      <c r="N537">
        <v>0</v>
      </c>
    </row>
    <row r="538" spans="1:14" x14ac:dyDescent="0.35">
      <c r="A538">
        <v>111179430</v>
      </c>
      <c r="B538" t="str">
        <f>VLOOKUP($A538,'[1]Exposure Characteristics'!$A$2:$BG$19217,5,FALSE)</f>
        <v>IL</v>
      </c>
      <c r="C538" t="str">
        <f>VLOOKUP($A538,'[1]Exposure Characteristics'!$A$2:$BG$19217,8,FALSE)</f>
        <v>Rock Island</v>
      </c>
      <c r="D538" t="str">
        <f>VLOOKUP($A538,'[1]Exposure Characteristics'!$A$2:$BG$19217,6,FALSE)</f>
        <v>2300 79th Ave W</v>
      </c>
      <c r="E538" t="str">
        <f>VLOOKUP($A538,'[1]Exposure Characteristics'!$A$2:$BG$19217,13,FALSE)</f>
        <v>Owner</v>
      </c>
      <c r="F538" t="str">
        <f>VLOOKUP($A538,'[1]Exposure Characteristics'!$A$2:$BG$19217,15,FALSE)</f>
        <v>Comprehensive</v>
      </c>
      <c r="G538" t="str">
        <f>VLOOKUP($A538,'[1]Exposure Characteristics'!$A$2:$BG$19217,20,FALSE)</f>
        <v>Single wide</v>
      </c>
      <c r="H538" t="str">
        <f>VLOOKUP($A538,'[1]Exposure Characteristics'!$A$2:$BG$19217,21,FALSE)</f>
        <v>Gable</v>
      </c>
      <c r="I538" t="str">
        <f>VLOOKUP($A538,'[1]Exposure Characteristics'!$A$2:$BG$19217,23,FALSE)</f>
        <v>Severe</v>
      </c>
      <c r="J538">
        <f>VLOOKUP($A538,'[1]Exposure Characteristics'!$A$2:$BG$19217,24,FALSE)</f>
        <v>1997</v>
      </c>
      <c r="K538">
        <f>VLOOKUP($A538,'[1]Exposure Characteristics'!$A$2:$BG$19217,29,FALSE)</f>
        <v>1216</v>
      </c>
      <c r="L538">
        <f>VLOOKUP($A538,'[1]Exposure Characteristics'!$A$2:$BG$19217,34,FALSE)</f>
        <v>20544</v>
      </c>
      <c r="M538">
        <f>VLOOKUP($A538,'[1]Exposure Characteristics'!$A$2:$BG$19217,25,FALSE)</f>
        <v>100887</v>
      </c>
      <c r="N538">
        <v>0</v>
      </c>
    </row>
    <row r="539" spans="1:14" x14ac:dyDescent="0.35">
      <c r="A539">
        <v>111181314</v>
      </c>
      <c r="B539" t="str">
        <f>VLOOKUP($A539,'[1]Exposure Characteristics'!$A$2:$BG$19217,5,FALSE)</f>
        <v>TX</v>
      </c>
      <c r="C539" t="str">
        <f>VLOOKUP($A539,'[1]Exposure Characteristics'!$A$2:$BG$19217,8,FALSE)</f>
        <v>Magnolia</v>
      </c>
      <c r="D539" t="str">
        <f>VLOOKUP($A539,'[1]Exposure Characteristics'!$A$2:$BG$19217,6,FALSE)</f>
        <v>26627 N Dogwood Ln</v>
      </c>
      <c r="E539" t="str">
        <f>VLOOKUP($A539,'[1]Exposure Characteristics'!$A$2:$BG$19217,13,FALSE)</f>
        <v>Owner</v>
      </c>
      <c r="F539" t="str">
        <f>VLOOKUP($A539,'[1]Exposure Characteristics'!$A$2:$BG$19217,15,FALSE)</f>
        <v>Comprehensive</v>
      </c>
      <c r="G539" t="str">
        <f>VLOOKUP($A539,'[1]Exposure Characteristics'!$A$2:$BG$19217,20,FALSE)</f>
        <v>Double wide</v>
      </c>
      <c r="H539" t="str">
        <f>VLOOKUP($A539,'[1]Exposure Characteristics'!$A$2:$BG$19217,21,FALSE)</f>
        <v>Gable</v>
      </c>
      <c r="I539" t="str">
        <f>VLOOKUP($A539,'[1]Exposure Characteristics'!$A$2:$BG$19217,23,FALSE)</f>
        <v>Fair</v>
      </c>
      <c r="J539">
        <f>VLOOKUP($A539,'[1]Exposure Characteristics'!$A$2:$BG$19217,24,FALSE)</f>
        <v>1988</v>
      </c>
      <c r="K539">
        <f>VLOOKUP($A539,'[1]Exposure Characteristics'!$A$2:$BG$19217,29,FALSE)</f>
        <v>1260</v>
      </c>
      <c r="L539">
        <f>VLOOKUP($A539,'[1]Exposure Characteristics'!$A$2:$BG$19217,34,FALSE)</f>
        <v>18670</v>
      </c>
      <c r="M539">
        <f>VLOOKUP($A539,'[1]Exposure Characteristics'!$A$2:$BG$19217,25,FALSE)</f>
        <v>104829</v>
      </c>
      <c r="N539">
        <v>0</v>
      </c>
    </row>
    <row r="540" spans="1:14" x14ac:dyDescent="0.35">
      <c r="A540">
        <v>111182440</v>
      </c>
      <c r="B540" t="str">
        <f>VLOOKUP($A540,'[1]Exposure Characteristics'!$A$2:$BG$19217,5,FALSE)</f>
        <v>TX</v>
      </c>
      <c r="C540" t="str">
        <f>VLOOKUP($A540,'[1]Exposure Characteristics'!$A$2:$BG$19217,8,FALSE)</f>
        <v>Mission</v>
      </c>
      <c r="D540" t="str">
        <f>VLOOKUP($A540,'[1]Exposure Characteristics'!$A$2:$BG$19217,6,FALSE)</f>
        <v>103 Doze St</v>
      </c>
      <c r="E540" t="str">
        <f>VLOOKUP($A540,'[1]Exposure Characteristics'!$A$2:$BG$19217,13,FALSE)</f>
        <v>Owner</v>
      </c>
      <c r="F540" t="str">
        <f>VLOOKUP($A540,'[1]Exposure Characteristics'!$A$2:$BG$19217,15,FALSE)</f>
        <v>Comprehensive</v>
      </c>
      <c r="G540" t="str">
        <f>VLOOKUP($A540,'[1]Exposure Characteristics'!$A$2:$BG$19217,20,FALSE)</f>
        <v>Single wide</v>
      </c>
      <c r="H540" t="str">
        <f>VLOOKUP($A540,'[1]Exposure Characteristics'!$A$2:$BG$19217,21,FALSE)</f>
        <v>Gable</v>
      </c>
      <c r="I540" t="str">
        <f>VLOOKUP($A540,'[1]Exposure Characteristics'!$A$2:$BG$19217,23,FALSE)</f>
        <v>Good</v>
      </c>
      <c r="J540">
        <f>VLOOKUP($A540,'[1]Exposure Characteristics'!$A$2:$BG$19217,24,FALSE)</f>
        <v>1985</v>
      </c>
      <c r="K540">
        <f>VLOOKUP($A540,'[1]Exposure Characteristics'!$A$2:$BG$19217,29,FALSE)</f>
        <v>902</v>
      </c>
      <c r="L540">
        <f>VLOOKUP($A540,'[1]Exposure Characteristics'!$A$2:$BG$19217,34,FALSE)</f>
        <v>16948</v>
      </c>
      <c r="M540">
        <f>VLOOKUP($A540,'[1]Exposure Characteristics'!$A$2:$BG$19217,25,FALSE)</f>
        <v>93918</v>
      </c>
      <c r="N540">
        <v>0</v>
      </c>
    </row>
    <row r="541" spans="1:14" x14ac:dyDescent="0.35">
      <c r="A541">
        <v>111194428</v>
      </c>
      <c r="B541" t="str">
        <f>VLOOKUP($A541,'[1]Exposure Characteristics'!$A$2:$BG$19217,5,FALSE)</f>
        <v>AZ</v>
      </c>
      <c r="C541" t="str">
        <f>VLOOKUP($A541,'[1]Exposure Characteristics'!$A$2:$BG$19217,8,FALSE)</f>
        <v>Mesa</v>
      </c>
      <c r="D541" t="str">
        <f>VLOOKUP($A541,'[1]Exposure Characteristics'!$A$2:$BG$19217,6,FALSE)</f>
        <v>4220 E Main St # E5</v>
      </c>
      <c r="E541" t="str">
        <f>VLOOKUP($A541,'[1]Exposure Characteristics'!$A$2:$BG$19217,13,FALSE)</f>
        <v>Seasonal</v>
      </c>
      <c r="F541" t="str">
        <f>VLOOKUP($A541,'[1]Exposure Characteristics'!$A$2:$BG$19217,15,FALSE)</f>
        <v>Comprehensive</v>
      </c>
      <c r="G541" t="str">
        <f>VLOOKUP($A541,'[1]Exposure Characteristics'!$A$2:$BG$19217,20,FALSE)</f>
        <v>Park Model</v>
      </c>
      <c r="H541" t="str">
        <f>VLOOKUP($A541,'[1]Exposure Characteristics'!$A$2:$BG$19217,21,FALSE)</f>
        <v>Gable</v>
      </c>
      <c r="I541" t="str">
        <f>VLOOKUP($A541,'[1]Exposure Characteristics'!$A$2:$BG$19217,23,FALSE)</f>
        <v>Fair</v>
      </c>
      <c r="J541">
        <f>VLOOKUP($A541,'[1]Exposure Characteristics'!$A$2:$BG$19217,24,FALSE)</f>
        <v>1996</v>
      </c>
      <c r="K541">
        <f>VLOOKUP($A541,'[1]Exposure Characteristics'!$A$2:$BG$19217,29,FALSE)</f>
        <v>692</v>
      </c>
      <c r="L541">
        <f>VLOOKUP($A541,'[1]Exposure Characteristics'!$A$2:$BG$19217,34,FALSE)</f>
        <v>11930</v>
      </c>
      <c r="M541">
        <f>VLOOKUP($A541,'[1]Exposure Characteristics'!$A$2:$BG$19217,25,FALSE)</f>
        <v>79309</v>
      </c>
      <c r="N541">
        <v>0</v>
      </c>
    </row>
    <row r="542" spans="1:14" x14ac:dyDescent="0.35">
      <c r="A542">
        <v>111196642</v>
      </c>
      <c r="B542" t="str">
        <f>VLOOKUP($A542,'[1]Exposure Characteristics'!$A$2:$BG$19217,5,FALSE)</f>
        <v>NM</v>
      </c>
      <c r="C542" t="str">
        <f>VLOOKUP($A542,'[1]Exposure Characteristics'!$A$2:$BG$19217,8,FALSE)</f>
        <v>Las Cruces</v>
      </c>
      <c r="D542" t="str">
        <f>VLOOKUP($A542,'[1]Exposure Characteristics'!$A$2:$BG$19217,6,FALSE)</f>
        <v>5810 Dry Harbor Ct</v>
      </c>
      <c r="E542" t="str">
        <f>VLOOKUP($A542,'[1]Exposure Characteristics'!$A$2:$BG$19217,13,FALSE)</f>
        <v>Owner</v>
      </c>
      <c r="F542" t="str">
        <f>VLOOKUP($A542,'[1]Exposure Characteristics'!$A$2:$BG$19217,15,FALSE)</f>
        <v>Comprehensive</v>
      </c>
      <c r="G542" t="str">
        <f>VLOOKUP($A542,'[1]Exposure Characteristics'!$A$2:$BG$19217,20,FALSE)</f>
        <v>Double wide</v>
      </c>
      <c r="H542" t="str">
        <f>VLOOKUP($A542,'[1]Exposure Characteristics'!$A$2:$BG$19217,21,FALSE)</f>
        <v>Gable</v>
      </c>
      <c r="I542" t="str">
        <f>VLOOKUP($A542,'[1]Exposure Characteristics'!$A$2:$BG$19217,23,FALSE)</f>
        <v>Excellent</v>
      </c>
      <c r="J542">
        <f>VLOOKUP($A542,'[1]Exposure Characteristics'!$A$2:$BG$19217,24,FALSE)</f>
        <v>2000</v>
      </c>
      <c r="K542">
        <f>VLOOKUP($A542,'[1]Exposure Characteristics'!$A$2:$BG$19217,29,FALSE)</f>
        <v>2128</v>
      </c>
      <c r="L542">
        <f>VLOOKUP($A542,'[1]Exposure Characteristics'!$A$2:$BG$19217,34,FALSE)</f>
        <v>43713</v>
      </c>
      <c r="M542">
        <f>VLOOKUP($A542,'[1]Exposure Characteristics'!$A$2:$BG$19217,25,FALSE)</f>
        <v>174472</v>
      </c>
      <c r="N542">
        <v>0</v>
      </c>
    </row>
    <row r="543" spans="1:14" x14ac:dyDescent="0.35">
      <c r="A543">
        <v>111223512</v>
      </c>
      <c r="B543" t="str">
        <f>VLOOKUP($A543,'[1]Exposure Characteristics'!$A$2:$BG$19217,5,FALSE)</f>
        <v>AZ</v>
      </c>
      <c r="C543" t="str">
        <f>VLOOKUP($A543,'[1]Exposure Characteristics'!$A$2:$BG$19217,8,FALSE)</f>
        <v>Glendale</v>
      </c>
      <c r="D543" t="str">
        <f>VLOOKUP($A543,'[1]Exposure Characteristics'!$A$2:$BG$19217,6,FALSE)</f>
        <v>6439 W Myrtle Ave</v>
      </c>
      <c r="E543" t="str">
        <f>VLOOKUP($A543,'[1]Exposure Characteristics'!$A$2:$BG$19217,13,FALSE)</f>
        <v>Owner</v>
      </c>
      <c r="F543" t="str">
        <f>VLOOKUP($A543,'[1]Exposure Characteristics'!$A$2:$BG$19217,15,FALSE)</f>
        <v>Comprehensive</v>
      </c>
      <c r="G543" t="str">
        <f>VLOOKUP($A543,'[1]Exposure Characteristics'!$A$2:$BG$19217,20,FALSE)</f>
        <v>Single wide</v>
      </c>
      <c r="H543" t="str">
        <f>VLOOKUP($A543,'[1]Exposure Characteristics'!$A$2:$BG$19217,21,FALSE)</f>
        <v>Flat</v>
      </c>
      <c r="I543" t="str">
        <f>VLOOKUP($A543,'[1]Exposure Characteristics'!$A$2:$BG$19217,23,FALSE)</f>
        <v>Fair</v>
      </c>
      <c r="J543">
        <f>VLOOKUP($A543,'[1]Exposure Characteristics'!$A$2:$BG$19217,24,FALSE)</f>
        <v>1967</v>
      </c>
      <c r="K543">
        <f>VLOOKUP($A543,'[1]Exposure Characteristics'!$A$2:$BG$19217,29,FALSE)</f>
        <v>720</v>
      </c>
      <c r="L543">
        <f>VLOOKUP($A543,'[1]Exposure Characteristics'!$A$2:$BG$19217,34,FALSE)</f>
        <v>11962</v>
      </c>
      <c r="M543">
        <f>VLOOKUP($A543,'[1]Exposure Characteristics'!$A$2:$BG$19217,25,FALSE)</f>
        <v>62528</v>
      </c>
      <c r="N543">
        <v>0</v>
      </c>
    </row>
    <row r="544" spans="1:14" x14ac:dyDescent="0.35">
      <c r="A544">
        <v>111255028</v>
      </c>
      <c r="B544" t="str">
        <f>VLOOKUP($A544,'[1]Exposure Characteristics'!$A$2:$BG$19217,5,FALSE)</f>
        <v>AZ</v>
      </c>
      <c r="C544" t="str">
        <f>VLOOKUP($A544,'[1]Exposure Characteristics'!$A$2:$BG$19217,8,FALSE)</f>
        <v>Mesa</v>
      </c>
      <c r="D544" t="str">
        <f>VLOOKUP($A544,'[1]Exposure Characteristics'!$A$2:$BG$19217,6,FALSE)</f>
        <v>300S S Val Vista Dr</v>
      </c>
      <c r="E544" t="str">
        <f>VLOOKUP($A544,'[1]Exposure Characteristics'!$A$2:$BG$19217,13,FALSE)</f>
        <v>Owner</v>
      </c>
      <c r="F544" t="str">
        <f>VLOOKUP($A544,'[1]Exposure Characteristics'!$A$2:$BG$19217,15,FALSE)</f>
        <v>Comprehensive</v>
      </c>
      <c r="G544" t="str">
        <f>VLOOKUP($A544,'[1]Exposure Characteristics'!$A$2:$BG$19217,20,FALSE)</f>
        <v>Single wide</v>
      </c>
      <c r="H544" t="str">
        <f>VLOOKUP($A544,'[1]Exposure Characteristics'!$A$2:$BG$19217,21,FALSE)</f>
        <v>Gable</v>
      </c>
      <c r="I544" t="str">
        <f>VLOOKUP($A544,'[1]Exposure Characteristics'!$A$2:$BG$19217,23,FALSE)</f>
        <v>Fair</v>
      </c>
      <c r="J544">
        <f>VLOOKUP($A544,'[1]Exposure Characteristics'!$A$2:$BG$19217,24,FALSE)</f>
        <v>1995</v>
      </c>
      <c r="K544">
        <f>VLOOKUP($A544,'[1]Exposure Characteristics'!$A$2:$BG$19217,29,FALSE)</f>
        <v>784</v>
      </c>
      <c r="L544">
        <f>VLOOKUP($A544,'[1]Exposure Characteristics'!$A$2:$BG$19217,34,FALSE)</f>
        <v>17161</v>
      </c>
      <c r="M544">
        <f>VLOOKUP($A544,'[1]Exposure Characteristics'!$A$2:$BG$19217,25,FALSE)</f>
        <v>96385</v>
      </c>
      <c r="N544">
        <v>0</v>
      </c>
    </row>
    <row r="545" spans="1:14" x14ac:dyDescent="0.35">
      <c r="A545">
        <v>111259590</v>
      </c>
      <c r="B545" t="str">
        <f>VLOOKUP($A545,'[1]Exposure Characteristics'!$A$2:$BG$19217,5,FALSE)</f>
        <v>AZ</v>
      </c>
      <c r="C545" t="str">
        <f>VLOOKUP($A545,'[1]Exposure Characteristics'!$A$2:$BG$19217,8,FALSE)</f>
        <v>Show Low</v>
      </c>
      <c r="D545" t="str">
        <f>VLOOKUP($A545,'[1]Exposure Characteristics'!$A$2:$BG$19217,6,FALSE)</f>
        <v>3851 Vacation Village Dr # 223</v>
      </c>
      <c r="E545" t="str">
        <f>VLOOKUP($A545,'[1]Exposure Characteristics'!$A$2:$BG$19217,13,FALSE)</f>
        <v>Seasonal</v>
      </c>
      <c r="F545" t="str">
        <f>VLOOKUP($A545,'[1]Exposure Characteristics'!$A$2:$BG$19217,15,FALSE)</f>
        <v>Comprehensive</v>
      </c>
      <c r="G545" t="str">
        <f>VLOOKUP($A545,'[1]Exposure Characteristics'!$A$2:$BG$19217,20,FALSE)</f>
        <v>Park Model</v>
      </c>
      <c r="H545" t="str">
        <f>VLOOKUP($A545,'[1]Exposure Characteristics'!$A$2:$BG$19217,21,FALSE)</f>
        <v>Gable</v>
      </c>
      <c r="I545" t="str">
        <f>VLOOKUP($A545,'[1]Exposure Characteristics'!$A$2:$BG$19217,23,FALSE)</f>
        <v>Fair</v>
      </c>
      <c r="J545">
        <f>VLOOKUP($A545,'[1]Exposure Characteristics'!$A$2:$BG$19217,24,FALSE)</f>
        <v>2016</v>
      </c>
      <c r="K545">
        <f>VLOOKUP($A545,'[1]Exposure Characteristics'!$A$2:$BG$19217,29,FALSE)</f>
        <v>400</v>
      </c>
      <c r="L545">
        <f>VLOOKUP($A545,'[1]Exposure Characteristics'!$A$2:$BG$19217,34,FALSE)</f>
        <v>28485</v>
      </c>
      <c r="M545">
        <f>VLOOKUP($A545,'[1]Exposure Characteristics'!$A$2:$BG$19217,25,FALSE)</f>
        <v>69186</v>
      </c>
      <c r="N545">
        <v>1</v>
      </c>
    </row>
    <row r="546" spans="1:14" x14ac:dyDescent="0.35">
      <c r="A546">
        <v>111699292</v>
      </c>
      <c r="B546" t="str">
        <f>VLOOKUP($A546,'[1]Exposure Characteristics'!$A$2:$BG$19217,5,FALSE)</f>
        <v>AZ</v>
      </c>
      <c r="C546" t="str">
        <f>VLOOKUP($A546,'[1]Exposure Characteristics'!$A$2:$BG$19217,8,FALSE)</f>
        <v>Tucson</v>
      </c>
      <c r="D546" t="str">
        <f>VLOOKUP($A546,'[1]Exposure Characteristics'!$A$2:$BG$19217,6,FALSE)</f>
        <v>6415 S Valencia Ranch Rd</v>
      </c>
      <c r="E546" t="str">
        <f>VLOOKUP($A546,'[1]Exposure Characteristics'!$A$2:$BG$19217,13,FALSE)</f>
        <v>Owner</v>
      </c>
      <c r="F546" t="str">
        <f>VLOOKUP($A546,'[1]Exposure Characteristics'!$A$2:$BG$19217,15,FALSE)</f>
        <v>Comprehensive</v>
      </c>
      <c r="G546" t="str">
        <f>VLOOKUP($A546,'[1]Exposure Characteristics'!$A$2:$BG$19217,20,FALSE)</f>
        <v>Double wide</v>
      </c>
      <c r="H546" t="str">
        <f>VLOOKUP($A546,'[1]Exposure Characteristics'!$A$2:$BG$19217,21,FALSE)</f>
        <v>Gable</v>
      </c>
      <c r="I546" t="str">
        <f>VLOOKUP($A546,'[1]Exposure Characteristics'!$A$2:$BG$19217,23,FALSE)</f>
        <v>Severe</v>
      </c>
      <c r="J546">
        <f>VLOOKUP($A546,'[1]Exposure Characteristics'!$A$2:$BG$19217,24,FALSE)</f>
        <v>2003</v>
      </c>
      <c r="K546">
        <f>VLOOKUP($A546,'[1]Exposure Characteristics'!$A$2:$BG$19217,29,FALSE)</f>
        <v>2048</v>
      </c>
      <c r="L546">
        <f>VLOOKUP($A546,'[1]Exposure Characteristics'!$A$2:$BG$19217,34,FALSE)</f>
        <v>50446</v>
      </c>
      <c r="M546">
        <f>VLOOKUP($A546,'[1]Exposure Characteristics'!$A$2:$BG$19217,25,FALSE)</f>
        <v>167323</v>
      </c>
      <c r="N546">
        <v>1</v>
      </c>
    </row>
    <row r="547" spans="1:14" x14ac:dyDescent="0.35">
      <c r="A547">
        <v>111264492</v>
      </c>
      <c r="B547" t="str">
        <f>VLOOKUP($A547,'[1]Exposure Characteristics'!$A$2:$BG$19217,5,FALSE)</f>
        <v>AZ</v>
      </c>
      <c r="C547" t="str">
        <f>VLOOKUP($A547,'[1]Exposure Characteristics'!$A$2:$BG$19217,8,FALSE)</f>
        <v>Tucson</v>
      </c>
      <c r="D547" t="str">
        <f>VLOOKUP($A547,'[1]Exposure Characteristics'!$A$2:$BG$19217,6,FALSE)</f>
        <v>6415 S Valencia Ranch Rd</v>
      </c>
      <c r="E547" t="str">
        <f>VLOOKUP($A547,'[1]Exposure Characteristics'!$A$2:$BG$19217,13,FALSE)</f>
        <v>Owner</v>
      </c>
      <c r="F547" t="str">
        <f>VLOOKUP($A547,'[1]Exposure Characteristics'!$A$2:$BG$19217,15,FALSE)</f>
        <v>Comprehensive</v>
      </c>
      <c r="G547" t="str">
        <f>VLOOKUP($A547,'[1]Exposure Characteristics'!$A$2:$BG$19217,20,FALSE)</f>
        <v>Double wide</v>
      </c>
      <c r="H547" t="str">
        <f>VLOOKUP($A547,'[1]Exposure Characteristics'!$A$2:$BG$19217,21,FALSE)</f>
        <v>Gable</v>
      </c>
      <c r="I547" t="str">
        <f>VLOOKUP($A547,'[1]Exposure Characteristics'!$A$2:$BG$19217,23,FALSE)</f>
        <v>Severe</v>
      </c>
      <c r="J547">
        <f>VLOOKUP($A547,'[1]Exposure Characteristics'!$A$2:$BG$19217,24,FALSE)</f>
        <v>2003</v>
      </c>
      <c r="K547">
        <f>VLOOKUP($A547,'[1]Exposure Characteristics'!$A$2:$BG$19217,29,FALSE)</f>
        <v>2048</v>
      </c>
      <c r="L547">
        <f>VLOOKUP($A547,'[1]Exposure Characteristics'!$A$2:$BG$19217,34,FALSE)</f>
        <v>50446</v>
      </c>
      <c r="M547">
        <f>VLOOKUP($A547,'[1]Exposure Characteristics'!$A$2:$BG$19217,25,FALSE)</f>
        <v>167323</v>
      </c>
      <c r="N547">
        <v>0</v>
      </c>
    </row>
    <row r="548" spans="1:14" x14ac:dyDescent="0.35">
      <c r="A548">
        <v>111275160</v>
      </c>
      <c r="B548" t="str">
        <f>VLOOKUP($A548,'[1]Exposure Characteristics'!$A$2:$BG$19217,5,FALSE)</f>
        <v>AZ</v>
      </c>
      <c r="C548" t="str">
        <f>VLOOKUP($A548,'[1]Exposure Characteristics'!$A$2:$BG$19217,8,FALSE)</f>
        <v>Mesa</v>
      </c>
      <c r="D548" t="str">
        <f>VLOOKUP($A548,'[1]Exposure Characteristics'!$A$2:$BG$19217,6,FALSE)</f>
        <v>311 S Arvada</v>
      </c>
      <c r="E548" t="str">
        <f>VLOOKUP($A548,'[1]Exposure Characteristics'!$A$2:$BG$19217,13,FALSE)</f>
        <v>Owner</v>
      </c>
      <c r="F548" t="str">
        <f>VLOOKUP($A548,'[1]Exposure Characteristics'!$A$2:$BG$19217,15,FALSE)</f>
        <v>Comprehensive</v>
      </c>
      <c r="G548" t="str">
        <f>VLOOKUP($A548,'[1]Exposure Characteristics'!$A$2:$BG$19217,20,FALSE)</f>
        <v>Double wide</v>
      </c>
      <c r="H548" t="str">
        <f>VLOOKUP($A548,'[1]Exposure Characteristics'!$A$2:$BG$19217,21,FALSE)</f>
        <v>Gable</v>
      </c>
      <c r="I548" t="str">
        <f>VLOOKUP($A548,'[1]Exposure Characteristics'!$A$2:$BG$19217,23,FALSE)</f>
        <v>Good</v>
      </c>
      <c r="J548">
        <f>VLOOKUP($A548,'[1]Exposure Characteristics'!$A$2:$BG$19217,24,FALSE)</f>
        <v>1983</v>
      </c>
      <c r="K548">
        <f>VLOOKUP($A548,'[1]Exposure Characteristics'!$A$2:$BG$19217,29,FALSE)</f>
        <v>1440</v>
      </c>
      <c r="L548">
        <f>VLOOKUP($A548,'[1]Exposure Characteristics'!$A$2:$BG$19217,34,FALSE)</f>
        <v>25993</v>
      </c>
      <c r="M548">
        <f>VLOOKUP($A548,'[1]Exposure Characteristics'!$A$2:$BG$19217,25,FALSE)</f>
        <v>148025</v>
      </c>
      <c r="N548">
        <v>0</v>
      </c>
    </row>
    <row r="549" spans="1:14" x14ac:dyDescent="0.35">
      <c r="A549">
        <v>111280746</v>
      </c>
      <c r="B549" t="str">
        <f>VLOOKUP($A549,'[1]Exposure Characteristics'!$A$2:$BG$19217,5,FALSE)</f>
        <v>TX</v>
      </c>
      <c r="C549" t="str">
        <f>VLOOKUP($A549,'[1]Exposure Characteristics'!$A$2:$BG$19217,8,FALSE)</f>
        <v>Mount Enterprise</v>
      </c>
      <c r="D549" t="str">
        <f>VLOOKUP($A549,'[1]Exposure Characteristics'!$A$2:$BG$19217,6,FALSE)</f>
        <v>309 NE 1st St</v>
      </c>
      <c r="E549" t="str">
        <f>VLOOKUP($A549,'[1]Exposure Characteristics'!$A$2:$BG$19217,13,FALSE)</f>
        <v>Owner</v>
      </c>
      <c r="F549" t="str">
        <f>VLOOKUP($A549,'[1]Exposure Characteristics'!$A$2:$BG$19217,15,FALSE)</f>
        <v>Comprehensive</v>
      </c>
      <c r="G549" t="str">
        <f>VLOOKUP($A549,'[1]Exposure Characteristics'!$A$2:$BG$19217,20,FALSE)</f>
        <v>Triple wide</v>
      </c>
      <c r="H549" t="str">
        <f>VLOOKUP($A549,'[1]Exposure Characteristics'!$A$2:$BG$19217,21,FALSE)</f>
        <v>Gable</v>
      </c>
      <c r="I549" t="str">
        <f>VLOOKUP($A549,'[1]Exposure Characteristics'!$A$2:$BG$19217,23,FALSE)</f>
        <v>Unknown</v>
      </c>
      <c r="J549">
        <f>VLOOKUP($A549,'[1]Exposure Characteristics'!$A$2:$BG$19217,24,FALSE)</f>
        <v>2006</v>
      </c>
      <c r="K549">
        <f>VLOOKUP($A549,'[1]Exposure Characteristics'!$A$2:$BG$19217,29,FALSE)</f>
        <v>3192</v>
      </c>
      <c r="L549">
        <f>VLOOKUP($A549,'[1]Exposure Characteristics'!$A$2:$BG$19217,34,FALSE)</f>
        <v>109950</v>
      </c>
      <c r="M549">
        <f>VLOOKUP($A549,'[1]Exposure Characteristics'!$A$2:$BG$19217,25,FALSE)</f>
        <v>358293</v>
      </c>
      <c r="N549">
        <v>0</v>
      </c>
    </row>
    <row r="550" spans="1:14" x14ac:dyDescent="0.35">
      <c r="A550">
        <v>111281282</v>
      </c>
      <c r="B550" t="str">
        <f>VLOOKUP($A550,'[1]Exposure Characteristics'!$A$2:$BG$19217,5,FALSE)</f>
        <v>TX</v>
      </c>
      <c r="C550" t="str">
        <f>VLOOKUP($A550,'[1]Exposure Characteristics'!$A$2:$BG$19217,8,FALSE)</f>
        <v>Mount Enterprise</v>
      </c>
      <c r="D550" t="str">
        <f>VLOOKUP($A550,'[1]Exposure Characteristics'!$A$2:$BG$19217,6,FALSE)</f>
        <v>309 NE 1st St</v>
      </c>
      <c r="E550" t="str">
        <f>VLOOKUP($A550,'[1]Exposure Characteristics'!$A$2:$BG$19217,13,FALSE)</f>
        <v>Owner</v>
      </c>
      <c r="F550" t="str">
        <f>VLOOKUP($A550,'[1]Exposure Characteristics'!$A$2:$BG$19217,15,FALSE)</f>
        <v>Comprehensive</v>
      </c>
      <c r="G550" t="str">
        <f>VLOOKUP($A550,'[1]Exposure Characteristics'!$A$2:$BG$19217,20,FALSE)</f>
        <v>Triple wide</v>
      </c>
      <c r="H550" t="str">
        <f>VLOOKUP($A550,'[1]Exposure Characteristics'!$A$2:$BG$19217,21,FALSE)</f>
        <v>Gable</v>
      </c>
      <c r="I550" t="str">
        <f>VLOOKUP($A550,'[1]Exposure Characteristics'!$A$2:$BG$19217,23,FALSE)</f>
        <v>Unknown</v>
      </c>
      <c r="J550">
        <f>VLOOKUP($A550,'[1]Exposure Characteristics'!$A$2:$BG$19217,24,FALSE)</f>
        <v>2006</v>
      </c>
      <c r="K550">
        <f>VLOOKUP($A550,'[1]Exposure Characteristics'!$A$2:$BG$19217,29,FALSE)</f>
        <v>3192</v>
      </c>
      <c r="L550">
        <f>VLOOKUP($A550,'[1]Exposure Characteristics'!$A$2:$BG$19217,34,FALSE)</f>
        <v>105772</v>
      </c>
      <c r="M550">
        <f>VLOOKUP($A550,'[1]Exposure Characteristics'!$A$2:$BG$19217,25,FALSE)</f>
        <v>314632</v>
      </c>
      <c r="N550">
        <v>0</v>
      </c>
    </row>
    <row r="551" spans="1:14" x14ac:dyDescent="0.35">
      <c r="A551">
        <v>111293354</v>
      </c>
      <c r="B551" t="str">
        <f>VLOOKUP($A551,'[1]Exposure Characteristics'!$A$2:$BG$19217,5,FALSE)</f>
        <v>IN</v>
      </c>
      <c r="C551" t="str">
        <f>VLOOKUP($A551,'[1]Exposure Characteristics'!$A$2:$BG$19217,8,FALSE)</f>
        <v>Moores Hill</v>
      </c>
      <c r="D551" t="str">
        <f>VLOOKUP($A551,'[1]Exposure Characteristics'!$A$2:$BG$19217,6,FALSE)</f>
        <v>130 Airport Rd</v>
      </c>
      <c r="E551" t="str">
        <f>VLOOKUP($A551,'[1]Exposure Characteristics'!$A$2:$BG$19217,13,FALSE)</f>
        <v>Owner</v>
      </c>
      <c r="F551" t="str">
        <f>VLOOKUP($A551,'[1]Exposure Characteristics'!$A$2:$BG$19217,15,FALSE)</f>
        <v>Comprehensive</v>
      </c>
      <c r="G551" t="str">
        <f>VLOOKUP($A551,'[1]Exposure Characteristics'!$A$2:$BG$19217,20,FALSE)</f>
        <v>Single wide</v>
      </c>
      <c r="H551" t="str">
        <f>VLOOKUP($A551,'[1]Exposure Characteristics'!$A$2:$BG$19217,21,FALSE)</f>
        <v>Gable</v>
      </c>
      <c r="I551" t="str">
        <f>VLOOKUP($A551,'[1]Exposure Characteristics'!$A$2:$BG$19217,23,FALSE)</f>
        <v>Unknown</v>
      </c>
      <c r="J551">
        <f>VLOOKUP($A551,'[1]Exposure Characteristics'!$A$2:$BG$19217,24,FALSE)</f>
        <v>1971</v>
      </c>
      <c r="K551">
        <f>VLOOKUP($A551,'[1]Exposure Characteristics'!$A$2:$BG$19217,29,FALSE)</f>
        <v>2625</v>
      </c>
      <c r="L551">
        <f>VLOOKUP($A551,'[1]Exposure Characteristics'!$A$2:$BG$19217,34,FALSE)</f>
        <v>49106</v>
      </c>
      <c r="M551">
        <f>VLOOKUP($A551,'[1]Exposure Characteristics'!$A$2:$BG$19217,25,FALSE)</f>
        <v>274132</v>
      </c>
      <c r="N551">
        <v>0</v>
      </c>
    </row>
    <row r="552" spans="1:14" x14ac:dyDescent="0.35">
      <c r="A552">
        <v>111297238</v>
      </c>
      <c r="B552" t="str">
        <f>VLOOKUP($A552,'[1]Exposure Characteristics'!$A$2:$BG$19217,5,FALSE)</f>
        <v>AZ</v>
      </c>
      <c r="C552" t="str">
        <f>VLOOKUP($A552,'[1]Exposure Characteristics'!$A$2:$BG$19217,8,FALSE)</f>
        <v>Mesa</v>
      </c>
      <c r="D552" t="str">
        <f>VLOOKUP($A552,'[1]Exposure Characteristics'!$A$2:$BG$19217,6,FALSE)</f>
        <v>300S S Val Vista Dr</v>
      </c>
      <c r="E552" t="str">
        <f>VLOOKUP($A552,'[1]Exposure Characteristics'!$A$2:$BG$19217,13,FALSE)</f>
        <v>Owner</v>
      </c>
      <c r="F552" t="str">
        <f>VLOOKUP($A552,'[1]Exposure Characteristics'!$A$2:$BG$19217,15,FALSE)</f>
        <v>Comprehensive</v>
      </c>
      <c r="G552" t="str">
        <f>VLOOKUP($A552,'[1]Exposure Characteristics'!$A$2:$BG$19217,20,FALSE)</f>
        <v>Single wide</v>
      </c>
      <c r="H552" t="str">
        <f>VLOOKUP($A552,'[1]Exposure Characteristics'!$A$2:$BG$19217,21,FALSE)</f>
        <v>Gable</v>
      </c>
      <c r="I552" t="str">
        <f>VLOOKUP($A552,'[1]Exposure Characteristics'!$A$2:$BG$19217,23,FALSE)</f>
        <v>Fair</v>
      </c>
      <c r="J552">
        <f>VLOOKUP($A552,'[1]Exposure Characteristics'!$A$2:$BG$19217,24,FALSE)</f>
        <v>1995</v>
      </c>
      <c r="K552">
        <f>VLOOKUP($A552,'[1]Exposure Characteristics'!$A$2:$BG$19217,29,FALSE)</f>
        <v>784</v>
      </c>
      <c r="L552">
        <f>VLOOKUP($A552,'[1]Exposure Characteristics'!$A$2:$BG$19217,34,FALSE)</f>
        <v>17161</v>
      </c>
      <c r="M552">
        <f>VLOOKUP($A552,'[1]Exposure Characteristics'!$A$2:$BG$19217,25,FALSE)</f>
        <v>96385</v>
      </c>
      <c r="N552">
        <v>1</v>
      </c>
    </row>
    <row r="553" spans="1:14" x14ac:dyDescent="0.35">
      <c r="A553">
        <v>111302144</v>
      </c>
      <c r="B553" t="str">
        <f>VLOOKUP($A553,'[1]Exposure Characteristics'!$A$2:$BG$19217,5,FALSE)</f>
        <v>SC</v>
      </c>
      <c r="C553" t="str">
        <f>VLOOKUP($A553,'[1]Exposure Characteristics'!$A$2:$BG$19217,8,FALSE)</f>
        <v>Andrews</v>
      </c>
      <c r="D553" t="str">
        <f>VLOOKUP($A553,'[1]Exposure Characteristics'!$A$2:$BG$19217,6,FALSE)</f>
        <v>0 Rhodus Ave</v>
      </c>
      <c r="E553" t="str">
        <f>VLOOKUP($A553,'[1]Exposure Characteristics'!$A$2:$BG$19217,13,FALSE)</f>
        <v>Owner</v>
      </c>
      <c r="F553" t="str">
        <f>VLOOKUP($A553,'[1]Exposure Characteristics'!$A$2:$BG$19217,15,FALSE)</f>
        <v>Comprehensive</v>
      </c>
      <c r="G553" t="str">
        <f>VLOOKUP($A553,'[1]Exposure Characteristics'!$A$2:$BG$19217,20,FALSE)</f>
        <v>Double wide</v>
      </c>
      <c r="H553" t="str">
        <f>VLOOKUP($A553,'[1]Exposure Characteristics'!$A$2:$BG$19217,21,FALSE)</f>
        <v>Gable</v>
      </c>
      <c r="I553" t="str">
        <f>VLOOKUP($A553,'[1]Exposure Characteristics'!$A$2:$BG$19217,23,FALSE)</f>
        <v>Unknown</v>
      </c>
      <c r="J553">
        <f>VLOOKUP($A553,'[1]Exposure Characteristics'!$A$2:$BG$19217,24,FALSE)</f>
        <v>2024</v>
      </c>
      <c r="K553">
        <f>VLOOKUP($A553,'[1]Exposure Characteristics'!$A$2:$BG$19217,29,FALSE)</f>
        <v>2236</v>
      </c>
      <c r="L553">
        <f>VLOOKUP($A553,'[1]Exposure Characteristics'!$A$2:$BG$19217,34,FALSE)</f>
        <v>144686</v>
      </c>
      <c r="M553">
        <f>VLOOKUP($A553,'[1]Exposure Characteristics'!$A$2:$BG$19217,25,FALSE)</f>
        <v>250535</v>
      </c>
      <c r="N553">
        <v>0</v>
      </c>
    </row>
    <row r="554" spans="1:14" x14ac:dyDescent="0.35">
      <c r="A554">
        <v>111361234</v>
      </c>
      <c r="B554" t="str">
        <f>VLOOKUP($A554,'[1]Exposure Characteristics'!$A$2:$BG$19217,5,FALSE)</f>
        <v>AZ</v>
      </c>
      <c r="C554" t="str">
        <f>VLOOKUP($A554,'[1]Exposure Characteristics'!$A$2:$BG$19217,8,FALSE)</f>
        <v>Yuma</v>
      </c>
      <c r="D554" t="str">
        <f>VLOOKUP($A554,'[1]Exposure Characteristics'!$A$2:$BG$19217,6,FALSE)</f>
        <v>9797 E 32nd St</v>
      </c>
      <c r="E554" t="str">
        <f>VLOOKUP($A554,'[1]Exposure Characteristics'!$A$2:$BG$19217,13,FALSE)</f>
        <v>Seasonal</v>
      </c>
      <c r="F554" t="str">
        <f>VLOOKUP($A554,'[1]Exposure Characteristics'!$A$2:$BG$19217,15,FALSE)</f>
        <v>Comprehensive</v>
      </c>
      <c r="G554" t="str">
        <f>VLOOKUP($A554,'[1]Exposure Characteristics'!$A$2:$BG$19217,20,FALSE)</f>
        <v>Park Model</v>
      </c>
      <c r="H554" t="str">
        <f>VLOOKUP($A554,'[1]Exposure Characteristics'!$A$2:$BG$19217,21,FALSE)</f>
        <v>Gable</v>
      </c>
      <c r="I554" t="str">
        <f>VLOOKUP($A554,'[1]Exposure Characteristics'!$A$2:$BG$19217,23,FALSE)</f>
        <v>Fair</v>
      </c>
      <c r="J554">
        <f>VLOOKUP($A554,'[1]Exposure Characteristics'!$A$2:$BG$19217,24,FALSE)</f>
        <v>1998</v>
      </c>
      <c r="K554">
        <f>VLOOKUP($A554,'[1]Exposure Characteristics'!$A$2:$BG$19217,29,FALSE)</f>
        <v>496</v>
      </c>
      <c r="L554">
        <f>VLOOKUP($A554,'[1]Exposure Characteristics'!$A$2:$BG$19217,34,FALSE)</f>
        <v>14107</v>
      </c>
      <c r="M554">
        <f>VLOOKUP($A554,'[1]Exposure Characteristics'!$A$2:$BG$19217,25,FALSE)</f>
        <v>85205</v>
      </c>
      <c r="N554">
        <v>1</v>
      </c>
    </row>
    <row r="555" spans="1:14" x14ac:dyDescent="0.35">
      <c r="A555">
        <v>111337242</v>
      </c>
      <c r="B555" t="str">
        <f>VLOOKUP($A555,'[1]Exposure Characteristics'!$A$2:$BG$19217,5,FALSE)</f>
        <v>AZ</v>
      </c>
      <c r="C555" t="str">
        <f>VLOOKUP($A555,'[1]Exposure Characteristics'!$A$2:$BG$19217,8,FALSE)</f>
        <v>Safford</v>
      </c>
      <c r="D555" t="str">
        <f>VLOOKUP($A555,'[1]Exposure Characteristics'!$A$2:$BG$19217,6,FALSE)</f>
        <v>466 W 47th Dr</v>
      </c>
      <c r="E555" t="str">
        <f>VLOOKUP($A555,'[1]Exposure Characteristics'!$A$2:$BG$19217,13,FALSE)</f>
        <v>Owner</v>
      </c>
      <c r="F555" t="str">
        <f>VLOOKUP($A555,'[1]Exposure Characteristics'!$A$2:$BG$19217,15,FALSE)</f>
        <v>Comprehensive</v>
      </c>
      <c r="G555" t="str">
        <f>VLOOKUP($A555,'[1]Exposure Characteristics'!$A$2:$BG$19217,20,FALSE)</f>
        <v>Double wide</v>
      </c>
      <c r="H555" t="str">
        <f>VLOOKUP($A555,'[1]Exposure Characteristics'!$A$2:$BG$19217,21,FALSE)</f>
        <v>Gable</v>
      </c>
      <c r="I555" t="str">
        <f>VLOOKUP($A555,'[1]Exposure Characteristics'!$A$2:$BG$19217,23,FALSE)</f>
        <v>Good</v>
      </c>
      <c r="J555">
        <f>VLOOKUP($A555,'[1]Exposure Characteristics'!$A$2:$BG$19217,24,FALSE)</f>
        <v>2011</v>
      </c>
      <c r="K555">
        <f>VLOOKUP($A555,'[1]Exposure Characteristics'!$A$2:$BG$19217,29,FALSE)</f>
        <v>1344</v>
      </c>
      <c r="L555">
        <f>VLOOKUP($A555,'[1]Exposure Characteristics'!$A$2:$BG$19217,34,FALSE)</f>
        <v>58548</v>
      </c>
      <c r="M555">
        <f>VLOOKUP($A555,'[1]Exposure Characteristics'!$A$2:$BG$19217,25,FALSE)</f>
        <v>118030</v>
      </c>
      <c r="N555">
        <v>0</v>
      </c>
    </row>
    <row r="556" spans="1:14" x14ac:dyDescent="0.35">
      <c r="A556">
        <v>111384920</v>
      </c>
      <c r="B556" t="str">
        <f>VLOOKUP($A556,'[1]Exposure Characteristics'!$A$2:$BG$19217,5,FALSE)</f>
        <v>AZ</v>
      </c>
      <c r="C556" t="str">
        <f>VLOOKUP($A556,'[1]Exposure Characteristics'!$A$2:$BG$19217,8,FALSE)</f>
        <v>Mesa</v>
      </c>
      <c r="D556" t="str">
        <f>VLOOKUP($A556,'[1]Exposure Characteristics'!$A$2:$BG$19217,6,FALSE)</f>
        <v>3330 E Main St Lot 446</v>
      </c>
      <c r="E556" t="str">
        <f>VLOOKUP($A556,'[1]Exposure Characteristics'!$A$2:$BG$19217,13,FALSE)</f>
        <v>Owner</v>
      </c>
      <c r="F556" t="str">
        <f>VLOOKUP($A556,'[1]Exposure Characteristics'!$A$2:$BG$19217,15,FALSE)</f>
        <v>Comprehensive</v>
      </c>
      <c r="G556" t="str">
        <f>VLOOKUP($A556,'[1]Exposure Characteristics'!$A$2:$BG$19217,20,FALSE)</f>
        <v>Double wide</v>
      </c>
      <c r="H556" t="str">
        <f>VLOOKUP($A556,'[1]Exposure Characteristics'!$A$2:$BG$19217,21,FALSE)</f>
        <v>Hip</v>
      </c>
      <c r="I556" t="str">
        <f>VLOOKUP($A556,'[1]Exposure Characteristics'!$A$2:$BG$19217,23,FALSE)</f>
        <v>Good</v>
      </c>
      <c r="J556">
        <f>VLOOKUP($A556,'[1]Exposure Characteristics'!$A$2:$BG$19217,24,FALSE)</f>
        <v>1993</v>
      </c>
      <c r="K556">
        <f>VLOOKUP($A556,'[1]Exposure Characteristics'!$A$2:$BG$19217,29,FALSE)</f>
        <v>1960</v>
      </c>
      <c r="L556">
        <f>VLOOKUP($A556,'[1]Exposure Characteristics'!$A$2:$BG$19217,34,FALSE)</f>
        <v>28561</v>
      </c>
      <c r="M556">
        <f>VLOOKUP($A556,'[1]Exposure Characteristics'!$A$2:$BG$19217,25,FALSE)</f>
        <v>162776</v>
      </c>
      <c r="N556">
        <v>0</v>
      </c>
    </row>
    <row r="557" spans="1:14" x14ac:dyDescent="0.35">
      <c r="A557">
        <v>111386074</v>
      </c>
      <c r="B557" t="str">
        <f>VLOOKUP($A557,'[1]Exposure Characteristics'!$A$2:$BG$19217,5,FALSE)</f>
        <v>TX</v>
      </c>
      <c r="C557" t="str">
        <f>VLOOKUP($A557,'[1]Exposure Characteristics'!$A$2:$BG$19217,8,FALSE)</f>
        <v>Mabank</v>
      </c>
      <c r="D557" t="str">
        <f>VLOOKUP($A557,'[1]Exposure Characteristics'!$A$2:$BG$19217,6,FALSE)</f>
        <v>146 Bay Dr</v>
      </c>
      <c r="E557" t="str">
        <f>VLOOKUP($A557,'[1]Exposure Characteristics'!$A$2:$BG$19217,13,FALSE)</f>
        <v>Owner</v>
      </c>
      <c r="F557" t="str">
        <f>VLOOKUP($A557,'[1]Exposure Characteristics'!$A$2:$BG$19217,15,FALSE)</f>
        <v>Comprehensive</v>
      </c>
      <c r="G557" t="str">
        <f>VLOOKUP($A557,'[1]Exposure Characteristics'!$A$2:$BG$19217,20,FALSE)</f>
        <v>Double wide</v>
      </c>
      <c r="H557" t="str">
        <f>VLOOKUP($A557,'[1]Exposure Characteristics'!$A$2:$BG$19217,21,FALSE)</f>
        <v>Gable</v>
      </c>
      <c r="I557" t="str">
        <f>VLOOKUP($A557,'[1]Exposure Characteristics'!$A$2:$BG$19217,23,FALSE)</f>
        <v>Unknown</v>
      </c>
      <c r="J557">
        <f>VLOOKUP($A557,'[1]Exposure Characteristics'!$A$2:$BG$19217,24,FALSE)</f>
        <v>2000</v>
      </c>
      <c r="K557">
        <f>VLOOKUP($A557,'[1]Exposure Characteristics'!$A$2:$BG$19217,29,FALSE)</f>
        <v>2112</v>
      </c>
      <c r="L557">
        <f>VLOOKUP($A557,'[1]Exposure Characteristics'!$A$2:$BG$19217,34,FALSE)</f>
        <v>48771</v>
      </c>
      <c r="M557">
        <f>VLOOKUP($A557,'[1]Exposure Characteristics'!$A$2:$BG$19217,25,FALSE)</f>
        <v>207313</v>
      </c>
      <c r="N557">
        <v>1</v>
      </c>
    </row>
    <row r="558" spans="1:14" x14ac:dyDescent="0.35">
      <c r="A558">
        <v>111389426</v>
      </c>
      <c r="B558" t="str">
        <f>VLOOKUP($A558,'[1]Exposure Characteristics'!$A$2:$BG$19217,5,FALSE)</f>
        <v>AZ</v>
      </c>
      <c r="C558" t="str">
        <f>VLOOKUP($A558,'[1]Exposure Characteristics'!$A$2:$BG$19217,8,FALSE)</f>
        <v>Yuma</v>
      </c>
      <c r="D558" t="str">
        <f>VLOOKUP($A558,'[1]Exposure Characteristics'!$A$2:$BG$19217,6,FALSE)</f>
        <v>13458 E 49th St</v>
      </c>
      <c r="E558" t="str">
        <f>VLOOKUP($A558,'[1]Exposure Characteristics'!$A$2:$BG$19217,13,FALSE)</f>
        <v>Owner</v>
      </c>
      <c r="F558" t="str">
        <f>VLOOKUP($A558,'[1]Exposure Characteristics'!$A$2:$BG$19217,15,FALSE)</f>
        <v>Comprehensive</v>
      </c>
      <c r="G558" t="str">
        <f>VLOOKUP($A558,'[1]Exposure Characteristics'!$A$2:$BG$19217,20,FALSE)</f>
        <v>Single wide</v>
      </c>
      <c r="H558" t="str">
        <f>VLOOKUP($A558,'[1]Exposure Characteristics'!$A$2:$BG$19217,21,FALSE)</f>
        <v>Bowed/Curved/Arched</v>
      </c>
      <c r="I558" t="str">
        <f>VLOOKUP($A558,'[1]Exposure Characteristics'!$A$2:$BG$19217,23,FALSE)</f>
        <v>Fair</v>
      </c>
      <c r="J558">
        <f>VLOOKUP($A558,'[1]Exposure Characteristics'!$A$2:$BG$19217,24,FALSE)</f>
        <v>1989</v>
      </c>
      <c r="K558">
        <f>VLOOKUP($A558,'[1]Exposure Characteristics'!$A$2:$BG$19217,29,FALSE)</f>
        <v>656</v>
      </c>
      <c r="L558">
        <f>VLOOKUP($A558,'[1]Exposure Characteristics'!$A$2:$BG$19217,34,FALSE)</f>
        <v>11969</v>
      </c>
      <c r="M558">
        <f>VLOOKUP($A558,'[1]Exposure Characteristics'!$A$2:$BG$19217,25,FALSE)</f>
        <v>67436</v>
      </c>
      <c r="N558">
        <v>0</v>
      </c>
    </row>
    <row r="559" spans="1:14" x14ac:dyDescent="0.35">
      <c r="A559">
        <v>111407760</v>
      </c>
      <c r="B559" t="str">
        <f>VLOOKUP($A559,'[1]Exposure Characteristics'!$A$2:$BG$19217,5,FALSE)</f>
        <v>AZ</v>
      </c>
      <c r="C559" t="str">
        <f>VLOOKUP($A559,'[1]Exposure Characteristics'!$A$2:$BG$19217,8,FALSE)</f>
        <v>Mesa</v>
      </c>
      <c r="D559" t="str">
        <f>VLOOKUP($A559,'[1]Exposure Characteristics'!$A$2:$BG$19217,6,FALSE)</f>
        <v>4220 East Main Street</v>
      </c>
      <c r="E559" t="str">
        <f>VLOOKUP($A559,'[1]Exposure Characteristics'!$A$2:$BG$19217,13,FALSE)</f>
        <v>Owner</v>
      </c>
      <c r="F559" t="str">
        <f>VLOOKUP($A559,'[1]Exposure Characteristics'!$A$2:$BG$19217,15,FALSE)</f>
        <v>Comprehensive</v>
      </c>
      <c r="G559" t="str">
        <f>VLOOKUP($A559,'[1]Exposure Characteristics'!$A$2:$BG$19217,20,FALSE)</f>
        <v>Park Model</v>
      </c>
      <c r="H559" t="str">
        <f>VLOOKUP($A559,'[1]Exposure Characteristics'!$A$2:$BG$19217,21,FALSE)</f>
        <v>Gable</v>
      </c>
      <c r="I559" t="str">
        <f>VLOOKUP($A559,'[1]Exposure Characteristics'!$A$2:$BG$19217,23,FALSE)</f>
        <v>Unknown</v>
      </c>
      <c r="J559">
        <f>VLOOKUP($A559,'[1]Exposure Characteristics'!$A$2:$BG$19217,24,FALSE)</f>
        <v>1996</v>
      </c>
      <c r="K559">
        <f>VLOOKUP($A559,'[1]Exposure Characteristics'!$A$2:$BG$19217,29,FALSE)</f>
        <v>408</v>
      </c>
      <c r="L559">
        <f>VLOOKUP($A559,'[1]Exposure Characteristics'!$A$2:$BG$19217,34,FALSE)</f>
        <v>8293</v>
      </c>
      <c r="M559">
        <f>VLOOKUP($A559,'[1]Exposure Characteristics'!$A$2:$BG$19217,25,FALSE)</f>
        <v>58015</v>
      </c>
      <c r="N559">
        <v>0</v>
      </c>
    </row>
    <row r="560" spans="1:14" x14ac:dyDescent="0.35">
      <c r="A560">
        <v>111429076</v>
      </c>
      <c r="B560" t="str">
        <f>VLOOKUP($A560,'[1]Exposure Characteristics'!$A$2:$BG$19217,5,FALSE)</f>
        <v>AZ</v>
      </c>
      <c r="C560" t="str">
        <f>VLOOKUP($A560,'[1]Exposure Characteristics'!$A$2:$BG$19217,8,FALSE)</f>
        <v>Payson</v>
      </c>
      <c r="D560" t="str">
        <f>VLOOKUP($A560,'[1]Exposure Characteristics'!$A$2:$BG$19217,6,FALSE)</f>
        <v>480 S Rainbow Dr</v>
      </c>
      <c r="E560" t="str">
        <f>VLOOKUP($A560,'[1]Exposure Characteristics'!$A$2:$BG$19217,13,FALSE)</f>
        <v>Owner</v>
      </c>
      <c r="F560" t="str">
        <f>VLOOKUP($A560,'[1]Exposure Characteristics'!$A$2:$BG$19217,15,FALSE)</f>
        <v>Comprehensive</v>
      </c>
      <c r="G560" t="str">
        <f>VLOOKUP($A560,'[1]Exposure Characteristics'!$A$2:$BG$19217,20,FALSE)</f>
        <v>Park Model</v>
      </c>
      <c r="H560" t="str">
        <f>VLOOKUP($A560,'[1]Exposure Characteristics'!$A$2:$BG$19217,21,FALSE)</f>
        <v>Gable</v>
      </c>
      <c r="I560" t="str">
        <f>VLOOKUP($A560,'[1]Exposure Characteristics'!$A$2:$BG$19217,23,FALSE)</f>
        <v>Fair</v>
      </c>
      <c r="J560">
        <f>VLOOKUP($A560,'[1]Exposure Characteristics'!$A$2:$BG$19217,24,FALSE)</f>
        <v>1985</v>
      </c>
      <c r="K560">
        <f>VLOOKUP($A560,'[1]Exposure Characteristics'!$A$2:$BG$19217,29,FALSE)</f>
        <v>420</v>
      </c>
      <c r="L560">
        <f>VLOOKUP($A560,'[1]Exposure Characteristics'!$A$2:$BG$19217,34,FALSE)</f>
        <v>9788</v>
      </c>
      <c r="M560">
        <f>VLOOKUP($A560,'[1]Exposure Characteristics'!$A$2:$BG$19217,25,FALSE)</f>
        <v>72467</v>
      </c>
      <c r="N560">
        <v>0</v>
      </c>
    </row>
    <row r="561" spans="1:14" x14ac:dyDescent="0.35">
      <c r="A561">
        <v>111432450</v>
      </c>
      <c r="B561" t="str">
        <f>VLOOKUP($A561,'[1]Exposure Characteristics'!$A$2:$BG$19217,5,FALSE)</f>
        <v>AZ</v>
      </c>
      <c r="C561" t="str">
        <f>VLOOKUP($A561,'[1]Exposure Characteristics'!$A$2:$BG$19217,8,FALSE)</f>
        <v>Prescott</v>
      </c>
      <c r="D561" t="str">
        <f>VLOOKUP($A561,'[1]Exposure Characteristics'!$A$2:$BG$19217,6,FALSE)</f>
        <v>208 Midway</v>
      </c>
      <c r="E561" t="str">
        <f>VLOOKUP($A561,'[1]Exposure Characteristics'!$A$2:$BG$19217,13,FALSE)</f>
        <v>Owner</v>
      </c>
      <c r="F561" t="str">
        <f>VLOOKUP($A561,'[1]Exposure Characteristics'!$A$2:$BG$19217,15,FALSE)</f>
        <v>Comprehensive</v>
      </c>
      <c r="G561" t="str">
        <f>VLOOKUP($A561,'[1]Exposure Characteristics'!$A$2:$BG$19217,20,FALSE)</f>
        <v>Double wide</v>
      </c>
      <c r="H561" t="str">
        <f>VLOOKUP($A561,'[1]Exposure Characteristics'!$A$2:$BG$19217,21,FALSE)</f>
        <v>Gable</v>
      </c>
      <c r="I561" t="str">
        <f>VLOOKUP($A561,'[1]Exposure Characteristics'!$A$2:$BG$19217,23,FALSE)</f>
        <v>Good</v>
      </c>
      <c r="J561">
        <f>VLOOKUP($A561,'[1]Exposure Characteristics'!$A$2:$BG$19217,24,FALSE)</f>
        <v>2003</v>
      </c>
      <c r="K561">
        <f>VLOOKUP($A561,'[1]Exposure Characteristics'!$A$2:$BG$19217,29,FALSE)</f>
        <v>1560</v>
      </c>
      <c r="L561">
        <f>VLOOKUP($A561,'[1]Exposure Characteristics'!$A$2:$BG$19217,34,FALSE)</f>
        <v>52128</v>
      </c>
      <c r="M561">
        <f>VLOOKUP($A561,'[1]Exposure Characteristics'!$A$2:$BG$19217,25,FALSE)</f>
        <v>163332</v>
      </c>
      <c r="N561">
        <v>1</v>
      </c>
    </row>
    <row r="562" spans="1:14" x14ac:dyDescent="0.35">
      <c r="A562">
        <v>111471598</v>
      </c>
      <c r="B562" t="str">
        <f>VLOOKUP($A562,'[1]Exposure Characteristics'!$A$2:$BG$19217,5,FALSE)</f>
        <v>TX</v>
      </c>
      <c r="C562" t="str">
        <f>VLOOKUP($A562,'[1]Exposure Characteristics'!$A$2:$BG$19217,8,FALSE)</f>
        <v>Denton</v>
      </c>
      <c r="D562" t="str">
        <f>VLOOKUP($A562,'[1]Exposure Characteristics'!$A$2:$BG$19217,6,FALSE)</f>
        <v>8128 E Mckinney St</v>
      </c>
      <c r="E562" t="str">
        <f>VLOOKUP($A562,'[1]Exposure Characteristics'!$A$2:$BG$19217,13,FALSE)</f>
        <v>Owner</v>
      </c>
      <c r="F562" t="str">
        <f>VLOOKUP($A562,'[1]Exposure Characteristics'!$A$2:$BG$19217,15,FALSE)</f>
        <v>Comprehensive</v>
      </c>
      <c r="G562" t="str">
        <f>VLOOKUP($A562,'[1]Exposure Characteristics'!$A$2:$BG$19217,20,FALSE)</f>
        <v>Double wide</v>
      </c>
      <c r="H562" t="str">
        <f>VLOOKUP($A562,'[1]Exposure Characteristics'!$A$2:$BG$19217,21,FALSE)</f>
        <v>Gable</v>
      </c>
      <c r="I562" t="str">
        <f>VLOOKUP($A562,'[1]Exposure Characteristics'!$A$2:$BG$19217,23,FALSE)</f>
        <v>Good</v>
      </c>
      <c r="J562">
        <f>VLOOKUP($A562,'[1]Exposure Characteristics'!$A$2:$BG$19217,24,FALSE)</f>
        <v>2002</v>
      </c>
      <c r="K562">
        <f>VLOOKUP($A562,'[1]Exposure Characteristics'!$A$2:$BG$19217,29,FALSE)</f>
        <v>1680</v>
      </c>
      <c r="L562">
        <f>VLOOKUP($A562,'[1]Exposure Characteristics'!$A$2:$BG$19217,34,FALSE)</f>
        <v>39501</v>
      </c>
      <c r="M562">
        <f>VLOOKUP($A562,'[1]Exposure Characteristics'!$A$2:$BG$19217,25,FALSE)</f>
        <v>137806</v>
      </c>
      <c r="N562">
        <v>0</v>
      </c>
    </row>
    <row r="563" spans="1:14" x14ac:dyDescent="0.35">
      <c r="A563">
        <v>111480804</v>
      </c>
      <c r="B563" t="str">
        <f>VLOOKUP($A563,'[1]Exposure Characteristics'!$A$2:$BG$19217,5,FALSE)</f>
        <v>MI</v>
      </c>
      <c r="C563" t="str">
        <f>VLOOKUP($A563,'[1]Exposure Characteristics'!$A$2:$BG$19217,8,FALSE)</f>
        <v>Canton</v>
      </c>
      <c r="D563" t="str">
        <f>VLOOKUP($A563,'[1]Exposure Characteristics'!$A$2:$BG$19217,6,FALSE)</f>
        <v>39500 Warren Rd</v>
      </c>
      <c r="E563" t="str">
        <f>VLOOKUP($A563,'[1]Exposure Characteristics'!$A$2:$BG$19217,13,FALSE)</f>
        <v>Owner</v>
      </c>
      <c r="F563" t="str">
        <f>VLOOKUP($A563,'[1]Exposure Characteristics'!$A$2:$BG$19217,15,FALSE)</f>
        <v>Comprehensive</v>
      </c>
      <c r="G563" t="str">
        <f>VLOOKUP($A563,'[1]Exposure Characteristics'!$A$2:$BG$19217,20,FALSE)</f>
        <v>Double wide</v>
      </c>
      <c r="H563" t="str">
        <f>VLOOKUP($A563,'[1]Exposure Characteristics'!$A$2:$BG$19217,21,FALSE)</f>
        <v>Gable</v>
      </c>
      <c r="I563" t="str">
        <f>VLOOKUP($A563,'[1]Exposure Characteristics'!$A$2:$BG$19217,23,FALSE)</f>
        <v>Good</v>
      </c>
      <c r="J563">
        <f>VLOOKUP($A563,'[1]Exposure Characteristics'!$A$2:$BG$19217,24,FALSE)</f>
        <v>1996</v>
      </c>
      <c r="K563">
        <f>VLOOKUP($A563,'[1]Exposure Characteristics'!$A$2:$BG$19217,29,FALSE)</f>
        <v>1000</v>
      </c>
      <c r="L563">
        <f>VLOOKUP($A563,'[1]Exposure Characteristics'!$A$2:$BG$19217,34,FALSE)</f>
        <v>18051</v>
      </c>
      <c r="M563">
        <f>VLOOKUP($A563,'[1]Exposure Characteristics'!$A$2:$BG$19217,25,FALSE)</f>
        <v>88044</v>
      </c>
      <c r="N563">
        <v>0</v>
      </c>
    </row>
    <row r="564" spans="1:14" x14ac:dyDescent="0.35">
      <c r="A564">
        <v>111628528</v>
      </c>
      <c r="B564" t="str">
        <f>VLOOKUP($A564,'[1]Exposure Characteristics'!$A$2:$BG$19217,5,FALSE)</f>
        <v>AZ</v>
      </c>
      <c r="C564" t="str">
        <f>VLOOKUP($A564,'[1]Exposure Characteristics'!$A$2:$BG$19217,8,FALSE)</f>
        <v>Mesa</v>
      </c>
      <c r="D564" t="str">
        <f>VLOOKUP($A564,'[1]Exposure Characteristics'!$A$2:$BG$19217,6,FALSE)</f>
        <v>3403 E Main St</v>
      </c>
      <c r="E564" t="str">
        <f>VLOOKUP($A564,'[1]Exposure Characteristics'!$A$2:$BG$19217,13,FALSE)</f>
        <v>Seasonal</v>
      </c>
      <c r="F564" t="str">
        <f>VLOOKUP($A564,'[1]Exposure Characteristics'!$A$2:$BG$19217,15,FALSE)</f>
        <v>Comprehensive</v>
      </c>
      <c r="G564" t="str">
        <f>VLOOKUP($A564,'[1]Exposure Characteristics'!$A$2:$BG$19217,20,FALSE)</f>
        <v>Park Model</v>
      </c>
      <c r="H564" t="str">
        <f>VLOOKUP($A564,'[1]Exposure Characteristics'!$A$2:$BG$19217,21,FALSE)</f>
        <v>Gable</v>
      </c>
      <c r="I564" t="str">
        <f>VLOOKUP($A564,'[1]Exposure Characteristics'!$A$2:$BG$19217,23,FALSE)</f>
        <v>Unknown</v>
      </c>
      <c r="J564">
        <f>VLOOKUP($A564,'[1]Exposure Characteristics'!$A$2:$BG$19217,24,FALSE)</f>
        <v>1999</v>
      </c>
      <c r="K564">
        <f>VLOOKUP($A564,'[1]Exposure Characteristics'!$A$2:$BG$19217,29,FALSE)</f>
        <v>500</v>
      </c>
      <c r="L564">
        <f>VLOOKUP($A564,'[1]Exposure Characteristics'!$A$2:$BG$19217,34,FALSE)</f>
        <v>12729</v>
      </c>
      <c r="M564">
        <f>VLOOKUP($A564,'[1]Exposure Characteristics'!$A$2:$BG$19217,25,FALSE)</f>
        <v>70755</v>
      </c>
      <c r="N564">
        <v>1</v>
      </c>
    </row>
    <row r="565" spans="1:14" x14ac:dyDescent="0.35">
      <c r="A565">
        <v>111519286</v>
      </c>
      <c r="B565" t="str">
        <f>VLOOKUP($A565,'[1]Exposure Characteristics'!$A$2:$BG$19217,5,FALSE)</f>
        <v>AZ</v>
      </c>
      <c r="C565" t="str">
        <f>VLOOKUP($A565,'[1]Exposure Characteristics'!$A$2:$BG$19217,8,FALSE)</f>
        <v>Mesa</v>
      </c>
      <c r="D565" t="str">
        <f>VLOOKUP($A565,'[1]Exposure Characteristics'!$A$2:$BG$19217,6,FALSE)</f>
        <v>4700 E Main St</v>
      </c>
      <c r="E565" t="str">
        <f>VLOOKUP($A565,'[1]Exposure Characteristics'!$A$2:$BG$19217,13,FALSE)</f>
        <v>Seasonal</v>
      </c>
      <c r="F565" t="str">
        <f>VLOOKUP($A565,'[1]Exposure Characteristics'!$A$2:$BG$19217,15,FALSE)</f>
        <v>Comprehensive</v>
      </c>
      <c r="G565" t="str">
        <f>VLOOKUP($A565,'[1]Exposure Characteristics'!$A$2:$BG$19217,20,FALSE)</f>
        <v>Single wide</v>
      </c>
      <c r="H565" t="str">
        <f>VLOOKUP($A565,'[1]Exposure Characteristics'!$A$2:$BG$19217,21,FALSE)</f>
        <v>Gable</v>
      </c>
      <c r="I565" t="str">
        <f>VLOOKUP($A565,'[1]Exposure Characteristics'!$A$2:$BG$19217,23,FALSE)</f>
        <v>Severe</v>
      </c>
      <c r="J565">
        <f>VLOOKUP($A565,'[1]Exposure Characteristics'!$A$2:$BG$19217,24,FALSE)</f>
        <v>1983</v>
      </c>
      <c r="K565">
        <f>VLOOKUP($A565,'[1]Exposure Characteristics'!$A$2:$BG$19217,29,FALSE)</f>
        <v>320</v>
      </c>
      <c r="L565">
        <f>VLOOKUP($A565,'[1]Exposure Characteristics'!$A$2:$BG$19217,34,FALSE)</f>
        <v>5802</v>
      </c>
      <c r="M565">
        <f>VLOOKUP($A565,'[1]Exposure Characteristics'!$A$2:$BG$19217,25,FALSE)</f>
        <v>28439</v>
      </c>
      <c r="N565">
        <v>0</v>
      </c>
    </row>
    <row r="566" spans="1:14" x14ac:dyDescent="0.35">
      <c r="A566">
        <v>111536188</v>
      </c>
      <c r="B566" t="str">
        <f>VLOOKUP($A566,'[1]Exposure Characteristics'!$A$2:$BG$19217,5,FALSE)</f>
        <v>AZ</v>
      </c>
      <c r="C566" t="str">
        <f>VLOOKUP($A566,'[1]Exposure Characteristics'!$A$2:$BG$19217,8,FALSE)</f>
        <v>Yuma</v>
      </c>
      <c r="D566" t="str">
        <f>VLOOKUP($A566,'[1]Exposure Characteristics'!$A$2:$BG$19217,6,FALSE)</f>
        <v>10498 N Frontage Rd</v>
      </c>
      <c r="E566" t="str">
        <f>VLOOKUP($A566,'[1]Exposure Characteristics'!$A$2:$BG$19217,13,FALSE)</f>
        <v>Seasonal</v>
      </c>
      <c r="F566" t="str">
        <f>VLOOKUP($A566,'[1]Exposure Characteristics'!$A$2:$BG$19217,15,FALSE)</f>
        <v>Comprehensive</v>
      </c>
      <c r="G566" t="str">
        <f>VLOOKUP($A566,'[1]Exposure Characteristics'!$A$2:$BG$19217,20,FALSE)</f>
        <v>Park Model</v>
      </c>
      <c r="H566" t="str">
        <f>VLOOKUP($A566,'[1]Exposure Characteristics'!$A$2:$BG$19217,21,FALSE)</f>
        <v>Gable</v>
      </c>
      <c r="I566" t="str">
        <f>VLOOKUP($A566,'[1]Exposure Characteristics'!$A$2:$BG$19217,23,FALSE)</f>
        <v>Fair</v>
      </c>
      <c r="J566">
        <f>VLOOKUP($A566,'[1]Exposure Characteristics'!$A$2:$BG$19217,24,FALSE)</f>
        <v>1999</v>
      </c>
      <c r="K566">
        <f>VLOOKUP($A566,'[1]Exposure Characteristics'!$A$2:$BG$19217,29,FALSE)</f>
        <v>387</v>
      </c>
      <c r="L566">
        <f>VLOOKUP($A566,'[1]Exposure Characteristics'!$A$2:$BG$19217,34,FALSE)</f>
        <v>12154</v>
      </c>
      <c r="M566">
        <f>VLOOKUP($A566,'[1]Exposure Characteristics'!$A$2:$BG$19217,25,FALSE)</f>
        <v>66802</v>
      </c>
      <c r="N566">
        <v>0</v>
      </c>
    </row>
    <row r="567" spans="1:14" x14ac:dyDescent="0.35">
      <c r="A567">
        <v>111543252</v>
      </c>
      <c r="B567" t="str">
        <f>VLOOKUP($A567,'[1]Exposure Characteristics'!$A$2:$BG$19217,5,FALSE)</f>
        <v>TX</v>
      </c>
      <c r="C567" t="str">
        <f>VLOOKUP($A567,'[1]Exposure Characteristics'!$A$2:$BG$19217,8,FALSE)</f>
        <v>San Antonio</v>
      </c>
      <c r="D567" t="str">
        <f>VLOOKUP($A567,'[1]Exposure Characteristics'!$A$2:$BG$19217,6,FALSE)</f>
        <v>7151 Woodlake Pkwy</v>
      </c>
      <c r="E567" t="str">
        <f>VLOOKUP($A567,'[1]Exposure Characteristics'!$A$2:$BG$19217,13,FALSE)</f>
        <v>Owner</v>
      </c>
      <c r="F567" t="str">
        <f>VLOOKUP($A567,'[1]Exposure Characteristics'!$A$2:$BG$19217,15,FALSE)</f>
        <v>Comprehensive</v>
      </c>
      <c r="G567" t="str">
        <f>VLOOKUP($A567,'[1]Exposure Characteristics'!$A$2:$BG$19217,20,FALSE)</f>
        <v>Single wide</v>
      </c>
      <c r="H567" t="str">
        <f>VLOOKUP($A567,'[1]Exposure Characteristics'!$A$2:$BG$19217,21,FALSE)</f>
        <v>Gable</v>
      </c>
      <c r="I567" t="str">
        <f>VLOOKUP($A567,'[1]Exposure Characteristics'!$A$2:$BG$19217,23,FALSE)</f>
        <v>Excellent</v>
      </c>
      <c r="J567">
        <f>VLOOKUP($A567,'[1]Exposure Characteristics'!$A$2:$BG$19217,24,FALSE)</f>
        <v>1999</v>
      </c>
      <c r="K567">
        <f>VLOOKUP($A567,'[1]Exposure Characteristics'!$A$2:$BG$19217,29,FALSE)</f>
        <v>1400</v>
      </c>
      <c r="L567">
        <f>VLOOKUP($A567,'[1]Exposure Characteristics'!$A$2:$BG$19217,34,FALSE)</f>
        <v>24190</v>
      </c>
      <c r="M567">
        <f>VLOOKUP($A567,'[1]Exposure Characteristics'!$A$2:$BG$19217,25,FALSE)</f>
        <v>110612</v>
      </c>
      <c r="N567">
        <v>0</v>
      </c>
    </row>
    <row r="568" spans="1:14" x14ac:dyDescent="0.35">
      <c r="A568">
        <v>111544276</v>
      </c>
      <c r="B568" t="str">
        <f>VLOOKUP($A568,'[1]Exposure Characteristics'!$A$2:$BG$19217,5,FALSE)</f>
        <v>TX</v>
      </c>
      <c r="C568" t="str">
        <f>VLOOKUP($A568,'[1]Exposure Characteristics'!$A$2:$BG$19217,8,FALSE)</f>
        <v>Canton</v>
      </c>
      <c r="D568" t="str">
        <f>VLOOKUP($A568,'[1]Exposure Characteristics'!$A$2:$BG$19217,6,FALSE)</f>
        <v>4838 Vz County Road 4106</v>
      </c>
      <c r="E568" t="str">
        <f>VLOOKUP($A568,'[1]Exposure Characteristics'!$A$2:$BG$19217,13,FALSE)</f>
        <v>Owner</v>
      </c>
      <c r="F568" t="str">
        <f>VLOOKUP($A568,'[1]Exposure Characteristics'!$A$2:$BG$19217,15,FALSE)</f>
        <v>Comprehensive</v>
      </c>
      <c r="G568" t="str">
        <f>VLOOKUP($A568,'[1]Exposure Characteristics'!$A$2:$BG$19217,20,FALSE)</f>
        <v>Triple wide</v>
      </c>
      <c r="H568" t="str">
        <f>VLOOKUP($A568,'[1]Exposure Characteristics'!$A$2:$BG$19217,21,FALSE)</f>
        <v>Gable</v>
      </c>
      <c r="I568" t="str">
        <f>VLOOKUP($A568,'[1]Exposure Characteristics'!$A$2:$BG$19217,23,FALSE)</f>
        <v>Unknown</v>
      </c>
      <c r="J568">
        <f>VLOOKUP($A568,'[1]Exposure Characteristics'!$A$2:$BG$19217,24,FALSE)</f>
        <v>2007</v>
      </c>
      <c r="K568">
        <f>VLOOKUP($A568,'[1]Exposure Characteristics'!$A$2:$BG$19217,29,FALSE)</f>
        <v>2688</v>
      </c>
      <c r="L568">
        <f>VLOOKUP($A568,'[1]Exposure Characteristics'!$A$2:$BG$19217,34,FALSE)</f>
        <v>89014</v>
      </c>
      <c r="M568">
        <f>VLOOKUP($A568,'[1]Exposure Characteristics'!$A$2:$BG$19217,25,FALSE)</f>
        <v>226936</v>
      </c>
      <c r="N568">
        <v>0</v>
      </c>
    </row>
    <row r="569" spans="1:14" x14ac:dyDescent="0.35">
      <c r="A569">
        <v>111554406</v>
      </c>
      <c r="B569" t="str">
        <f>VLOOKUP($A569,'[1]Exposure Characteristics'!$A$2:$BG$19217,5,FALSE)</f>
        <v>MI</v>
      </c>
      <c r="C569" t="str">
        <f>VLOOKUP($A569,'[1]Exposure Characteristics'!$A$2:$BG$19217,8,FALSE)</f>
        <v>Hersey</v>
      </c>
      <c r="D569" t="str">
        <f>VLOOKUP($A569,'[1]Exposure Characteristics'!$A$2:$BG$19217,6,FALSE)</f>
        <v>18781 Stonehouse Rd</v>
      </c>
      <c r="E569" t="str">
        <f>VLOOKUP($A569,'[1]Exposure Characteristics'!$A$2:$BG$19217,13,FALSE)</f>
        <v>Seasonal</v>
      </c>
      <c r="F569" t="str">
        <f>VLOOKUP($A569,'[1]Exposure Characteristics'!$A$2:$BG$19217,15,FALSE)</f>
        <v>Comprehensive</v>
      </c>
      <c r="G569" t="str">
        <f>VLOOKUP($A569,'[1]Exposure Characteristics'!$A$2:$BG$19217,20,FALSE)</f>
        <v>Double wide</v>
      </c>
      <c r="H569" t="str">
        <f>VLOOKUP($A569,'[1]Exposure Characteristics'!$A$2:$BG$19217,21,FALSE)</f>
        <v>Gable</v>
      </c>
      <c r="I569" t="str">
        <f>VLOOKUP($A569,'[1]Exposure Characteristics'!$A$2:$BG$19217,23,FALSE)</f>
        <v>Unknown</v>
      </c>
      <c r="J569">
        <f>VLOOKUP($A569,'[1]Exposure Characteristics'!$A$2:$BG$19217,24,FALSE)</f>
        <v>1994</v>
      </c>
      <c r="K569">
        <f>VLOOKUP($A569,'[1]Exposure Characteristics'!$A$2:$BG$19217,29,FALSE)</f>
        <v>1400</v>
      </c>
      <c r="L569">
        <f>VLOOKUP($A569,'[1]Exposure Characteristics'!$A$2:$BG$19217,34,FALSE)</f>
        <v>23265</v>
      </c>
      <c r="M569">
        <f>VLOOKUP($A569,'[1]Exposure Characteristics'!$A$2:$BG$19217,25,FALSE)</f>
        <v>122114</v>
      </c>
      <c r="N569">
        <v>0</v>
      </c>
    </row>
    <row r="570" spans="1:14" x14ac:dyDescent="0.35">
      <c r="A570">
        <v>111557586</v>
      </c>
      <c r="B570" t="str">
        <f>VLOOKUP($A570,'[1]Exposure Characteristics'!$A$2:$BG$19217,5,FALSE)</f>
        <v>AZ</v>
      </c>
      <c r="C570" t="str">
        <f>VLOOKUP($A570,'[1]Exposure Characteristics'!$A$2:$BG$19217,8,FALSE)</f>
        <v>Lake Havasu City</v>
      </c>
      <c r="D570" t="str">
        <f>VLOOKUP($A570,'[1]Exposure Characteristics'!$A$2:$BG$19217,6,FALSE)</f>
        <v>1534 Beachcomber Blvd</v>
      </c>
      <c r="E570" t="str">
        <f>VLOOKUP($A570,'[1]Exposure Characteristics'!$A$2:$BG$19217,13,FALSE)</f>
        <v>Owner</v>
      </c>
      <c r="F570" t="str">
        <f>VLOOKUP($A570,'[1]Exposure Characteristics'!$A$2:$BG$19217,15,FALSE)</f>
        <v>Comprehensive</v>
      </c>
      <c r="G570" t="str">
        <f>VLOOKUP($A570,'[1]Exposure Characteristics'!$A$2:$BG$19217,20,FALSE)</f>
        <v>Park Model</v>
      </c>
      <c r="H570" t="str">
        <f>VLOOKUP($A570,'[1]Exposure Characteristics'!$A$2:$BG$19217,21,FALSE)</f>
        <v>Gable</v>
      </c>
      <c r="I570" t="str">
        <f>VLOOKUP($A570,'[1]Exposure Characteristics'!$A$2:$BG$19217,23,FALSE)</f>
        <v>Fair</v>
      </c>
      <c r="J570">
        <f>VLOOKUP($A570,'[1]Exposure Characteristics'!$A$2:$BG$19217,24,FALSE)</f>
        <v>2000</v>
      </c>
      <c r="K570">
        <f>VLOOKUP($A570,'[1]Exposure Characteristics'!$A$2:$BG$19217,29,FALSE)</f>
        <v>400</v>
      </c>
      <c r="L570">
        <f>VLOOKUP($A570,'[1]Exposure Characteristics'!$A$2:$BG$19217,34,FALSE)</f>
        <v>11184</v>
      </c>
      <c r="M570">
        <f>VLOOKUP($A570,'[1]Exposure Characteristics'!$A$2:$BG$19217,25,FALSE)</f>
        <v>56888</v>
      </c>
      <c r="N570">
        <v>0</v>
      </c>
    </row>
    <row r="571" spans="1:14" x14ac:dyDescent="0.35">
      <c r="A571">
        <v>111572884</v>
      </c>
      <c r="B571" t="str">
        <f>VLOOKUP($A571,'[1]Exposure Characteristics'!$A$2:$BG$19217,5,FALSE)</f>
        <v>AZ</v>
      </c>
      <c r="C571" t="str">
        <f>VLOOKUP($A571,'[1]Exposure Characteristics'!$A$2:$BG$19217,8,FALSE)</f>
        <v>Chino Valley</v>
      </c>
      <c r="D571" t="str">
        <f>VLOOKUP($A571,'[1]Exposure Characteristics'!$A$2:$BG$19217,6,FALSE)</f>
        <v>853 N State Route 89 Lot 107</v>
      </c>
      <c r="E571" t="str">
        <f>VLOOKUP($A571,'[1]Exposure Characteristics'!$A$2:$BG$19217,13,FALSE)</f>
        <v>Owner</v>
      </c>
      <c r="F571" t="str">
        <f>VLOOKUP($A571,'[1]Exposure Characteristics'!$A$2:$BG$19217,15,FALSE)</f>
        <v>Comprehensive</v>
      </c>
      <c r="G571" t="str">
        <f>VLOOKUP($A571,'[1]Exposure Characteristics'!$A$2:$BG$19217,20,FALSE)</f>
        <v>Double wide</v>
      </c>
      <c r="H571" t="str">
        <f>VLOOKUP($A571,'[1]Exposure Characteristics'!$A$2:$BG$19217,21,FALSE)</f>
        <v>Gable</v>
      </c>
      <c r="I571" t="str">
        <f>VLOOKUP($A571,'[1]Exposure Characteristics'!$A$2:$BG$19217,23,FALSE)</f>
        <v>Fair</v>
      </c>
      <c r="J571">
        <f>VLOOKUP($A571,'[1]Exposure Characteristics'!$A$2:$BG$19217,24,FALSE)</f>
        <v>2003</v>
      </c>
      <c r="K571">
        <f>VLOOKUP($A571,'[1]Exposure Characteristics'!$A$2:$BG$19217,29,FALSE)</f>
        <v>1200</v>
      </c>
      <c r="L571">
        <f>VLOOKUP($A571,'[1]Exposure Characteristics'!$A$2:$BG$19217,34,FALSE)</f>
        <v>40780</v>
      </c>
      <c r="M571">
        <f>VLOOKUP($A571,'[1]Exposure Characteristics'!$A$2:$BG$19217,25,FALSE)</f>
        <v>126364</v>
      </c>
      <c r="N571">
        <v>0</v>
      </c>
    </row>
    <row r="572" spans="1:14" x14ac:dyDescent="0.35">
      <c r="A572">
        <v>111597658</v>
      </c>
      <c r="B572" t="str">
        <f>VLOOKUP($A572,'[1]Exposure Characteristics'!$A$2:$BG$19217,5,FALSE)</f>
        <v>AZ</v>
      </c>
      <c r="C572" t="str">
        <f>VLOOKUP($A572,'[1]Exposure Characteristics'!$A$2:$BG$19217,8,FALSE)</f>
        <v>Show Low</v>
      </c>
      <c r="D572" t="str">
        <f>VLOOKUP($A572,'[1]Exposure Characteristics'!$A$2:$BG$19217,6,FALSE)</f>
        <v>6285 Fawn Ln</v>
      </c>
      <c r="E572" t="str">
        <f>VLOOKUP($A572,'[1]Exposure Characteristics'!$A$2:$BG$19217,13,FALSE)</f>
        <v>Owner</v>
      </c>
      <c r="F572" t="str">
        <f>VLOOKUP($A572,'[1]Exposure Characteristics'!$A$2:$BG$19217,15,FALSE)</f>
        <v>Comprehensive</v>
      </c>
      <c r="G572" t="str">
        <f>VLOOKUP($A572,'[1]Exposure Characteristics'!$A$2:$BG$19217,20,FALSE)</f>
        <v>Double wide</v>
      </c>
      <c r="H572" t="str">
        <f>VLOOKUP($A572,'[1]Exposure Characteristics'!$A$2:$BG$19217,21,FALSE)</f>
        <v>Gable</v>
      </c>
      <c r="I572" t="str">
        <f>VLOOKUP($A572,'[1]Exposure Characteristics'!$A$2:$BG$19217,23,FALSE)</f>
        <v>Good</v>
      </c>
      <c r="J572">
        <f>VLOOKUP($A572,'[1]Exposure Characteristics'!$A$2:$BG$19217,24,FALSE)</f>
        <v>2020</v>
      </c>
      <c r="K572">
        <f>VLOOKUP($A572,'[1]Exposure Characteristics'!$A$2:$BG$19217,29,FALSE)</f>
        <v>1056</v>
      </c>
      <c r="L572">
        <f>VLOOKUP($A572,'[1]Exposure Characteristics'!$A$2:$BG$19217,34,FALSE)</f>
        <v>82279</v>
      </c>
      <c r="M572">
        <f>VLOOKUP($A572,'[1]Exposure Characteristics'!$A$2:$BG$19217,25,FALSE)</f>
        <v>130964</v>
      </c>
      <c r="N572">
        <v>0</v>
      </c>
    </row>
    <row r="573" spans="1:14" x14ac:dyDescent="0.35">
      <c r="A573">
        <v>111602726</v>
      </c>
      <c r="B573" t="str">
        <f>VLOOKUP($A573,'[1]Exposure Characteristics'!$A$2:$BG$19217,5,FALSE)</f>
        <v>AZ</v>
      </c>
      <c r="C573" t="str">
        <f>VLOOKUP($A573,'[1]Exposure Characteristics'!$A$2:$BG$19217,8,FALSE)</f>
        <v>Show Low</v>
      </c>
      <c r="D573" t="str">
        <f>VLOOKUP($A573,'[1]Exposure Characteristics'!$A$2:$BG$19217,6,FALSE)</f>
        <v>6285 Fawn Ln</v>
      </c>
      <c r="E573" t="str">
        <f>VLOOKUP($A573,'[1]Exposure Characteristics'!$A$2:$BG$19217,13,FALSE)</f>
        <v>Owner</v>
      </c>
      <c r="F573" t="str">
        <f>VLOOKUP($A573,'[1]Exposure Characteristics'!$A$2:$BG$19217,15,FALSE)</f>
        <v>Comprehensive</v>
      </c>
      <c r="G573" t="str">
        <f>VLOOKUP($A573,'[1]Exposure Characteristics'!$A$2:$BG$19217,20,FALSE)</f>
        <v>Double wide</v>
      </c>
      <c r="H573" t="str">
        <f>VLOOKUP($A573,'[1]Exposure Characteristics'!$A$2:$BG$19217,21,FALSE)</f>
        <v>Gable</v>
      </c>
      <c r="I573" t="str">
        <f>VLOOKUP($A573,'[1]Exposure Characteristics'!$A$2:$BG$19217,23,FALSE)</f>
        <v>Good</v>
      </c>
      <c r="J573">
        <f>VLOOKUP($A573,'[1]Exposure Characteristics'!$A$2:$BG$19217,24,FALSE)</f>
        <v>2020</v>
      </c>
      <c r="K573">
        <f>VLOOKUP($A573,'[1]Exposure Characteristics'!$A$2:$BG$19217,29,FALSE)</f>
        <v>1056</v>
      </c>
      <c r="L573">
        <f>VLOOKUP($A573,'[1]Exposure Characteristics'!$A$2:$BG$19217,34,FALSE)</f>
        <v>82279</v>
      </c>
      <c r="M573">
        <f>VLOOKUP($A573,'[1]Exposure Characteristics'!$A$2:$BG$19217,25,FALSE)</f>
        <v>130964</v>
      </c>
      <c r="N573">
        <v>0</v>
      </c>
    </row>
    <row r="574" spans="1:14" x14ac:dyDescent="0.35">
      <c r="A574">
        <v>111614232</v>
      </c>
      <c r="B574" t="str">
        <f>VLOOKUP($A574,'[1]Exposure Characteristics'!$A$2:$BG$19217,5,FALSE)</f>
        <v>AZ</v>
      </c>
      <c r="C574" t="str">
        <f>VLOOKUP($A574,'[1]Exposure Characteristics'!$A$2:$BG$19217,8,FALSE)</f>
        <v>Apache Junction</v>
      </c>
      <c r="D574" t="str">
        <f>VLOOKUP($A574,'[1]Exposure Characteristics'!$A$2:$BG$19217,6,FALSE)</f>
        <v>11100 E Apache Trl</v>
      </c>
      <c r="E574" t="str">
        <f>VLOOKUP($A574,'[1]Exposure Characteristics'!$A$2:$BG$19217,13,FALSE)</f>
        <v>Seasonal</v>
      </c>
      <c r="F574" t="str">
        <f>VLOOKUP($A574,'[1]Exposure Characteristics'!$A$2:$BG$19217,15,FALSE)</f>
        <v>Comprehensive</v>
      </c>
      <c r="G574" t="str">
        <f>VLOOKUP($A574,'[1]Exposure Characteristics'!$A$2:$BG$19217,20,FALSE)</f>
        <v>Single wide</v>
      </c>
      <c r="H574" t="str">
        <f>VLOOKUP($A574,'[1]Exposure Characteristics'!$A$2:$BG$19217,21,FALSE)</f>
        <v>Gable</v>
      </c>
      <c r="I574" t="str">
        <f>VLOOKUP($A574,'[1]Exposure Characteristics'!$A$2:$BG$19217,23,FALSE)</f>
        <v>Good</v>
      </c>
      <c r="J574">
        <f>VLOOKUP($A574,'[1]Exposure Characteristics'!$A$2:$BG$19217,24,FALSE)</f>
        <v>2005</v>
      </c>
      <c r="K574">
        <f>VLOOKUP($A574,'[1]Exposure Characteristics'!$A$2:$BG$19217,29,FALSE)</f>
        <v>960</v>
      </c>
      <c r="L574">
        <f>VLOOKUP($A574,'[1]Exposure Characteristics'!$A$2:$BG$19217,34,FALSE)</f>
        <v>41222</v>
      </c>
      <c r="M574">
        <f>VLOOKUP($A574,'[1]Exposure Characteristics'!$A$2:$BG$19217,25,FALSE)</f>
        <v>118107</v>
      </c>
      <c r="N574">
        <v>0</v>
      </c>
    </row>
    <row r="575" spans="1:14" x14ac:dyDescent="0.35">
      <c r="A575">
        <v>111621472</v>
      </c>
      <c r="B575" t="str">
        <f>VLOOKUP($A575,'[1]Exposure Characteristics'!$A$2:$BG$19217,5,FALSE)</f>
        <v>AZ</v>
      </c>
      <c r="C575" t="str">
        <f>VLOOKUP($A575,'[1]Exposure Characteristics'!$A$2:$BG$19217,8,FALSE)</f>
        <v>Apache Junction</v>
      </c>
      <c r="D575" t="str">
        <f>VLOOKUP($A575,'[1]Exposure Characteristics'!$A$2:$BG$19217,6,FALSE)</f>
        <v>2760 S Royal Palm Rd</v>
      </c>
      <c r="E575" t="str">
        <f>VLOOKUP($A575,'[1]Exposure Characteristics'!$A$2:$BG$19217,13,FALSE)</f>
        <v>Seasonal</v>
      </c>
      <c r="F575" t="str">
        <f>VLOOKUP($A575,'[1]Exposure Characteristics'!$A$2:$BG$19217,15,FALSE)</f>
        <v>Comprehensive</v>
      </c>
      <c r="G575" t="str">
        <f>VLOOKUP($A575,'[1]Exposure Characteristics'!$A$2:$BG$19217,20,FALSE)</f>
        <v>Park Model</v>
      </c>
      <c r="H575" t="str">
        <f>VLOOKUP($A575,'[1]Exposure Characteristics'!$A$2:$BG$19217,21,FALSE)</f>
        <v>Gable</v>
      </c>
      <c r="I575" t="str">
        <f>VLOOKUP($A575,'[1]Exposure Characteristics'!$A$2:$BG$19217,23,FALSE)</f>
        <v>Good</v>
      </c>
      <c r="J575">
        <f>VLOOKUP($A575,'[1]Exposure Characteristics'!$A$2:$BG$19217,24,FALSE)</f>
        <v>1987</v>
      </c>
      <c r="K575">
        <f>VLOOKUP($A575,'[1]Exposure Characteristics'!$A$2:$BG$19217,29,FALSE)</f>
        <v>400</v>
      </c>
      <c r="L575">
        <f>VLOOKUP($A575,'[1]Exposure Characteristics'!$A$2:$BG$19217,34,FALSE)</f>
        <v>7851</v>
      </c>
      <c r="M575">
        <f>VLOOKUP($A575,'[1]Exposure Characteristics'!$A$2:$BG$19217,25,FALSE)</f>
        <v>57079</v>
      </c>
      <c r="N575">
        <v>0</v>
      </c>
    </row>
    <row r="576" spans="1:14" x14ac:dyDescent="0.35">
      <c r="A576">
        <v>111631254</v>
      </c>
      <c r="B576" t="str">
        <f>VLOOKUP($A576,'[1]Exposure Characteristics'!$A$2:$BG$19217,5,FALSE)</f>
        <v>AZ</v>
      </c>
      <c r="C576" t="str">
        <f>VLOOKUP($A576,'[1]Exposure Characteristics'!$A$2:$BG$19217,8,FALSE)</f>
        <v>Show Low</v>
      </c>
      <c r="D576" t="str">
        <f>VLOOKUP($A576,'[1]Exposure Characteristics'!$A$2:$BG$19217,6,FALSE)</f>
        <v>1330 N 43rd Dr</v>
      </c>
      <c r="E576" t="str">
        <f>VLOOKUP($A576,'[1]Exposure Characteristics'!$A$2:$BG$19217,13,FALSE)</f>
        <v>Owner</v>
      </c>
      <c r="F576" t="str">
        <f>VLOOKUP($A576,'[1]Exposure Characteristics'!$A$2:$BG$19217,15,FALSE)</f>
        <v>Comprehensive</v>
      </c>
      <c r="G576" t="str">
        <f>VLOOKUP($A576,'[1]Exposure Characteristics'!$A$2:$BG$19217,20,FALSE)</f>
        <v>Single wide</v>
      </c>
      <c r="H576" t="str">
        <f>VLOOKUP($A576,'[1]Exposure Characteristics'!$A$2:$BG$19217,21,FALSE)</f>
        <v>Gable</v>
      </c>
      <c r="I576" t="str">
        <f>VLOOKUP($A576,'[1]Exposure Characteristics'!$A$2:$BG$19217,23,FALSE)</f>
        <v>Good</v>
      </c>
      <c r="J576">
        <f>VLOOKUP($A576,'[1]Exposure Characteristics'!$A$2:$BG$19217,24,FALSE)</f>
        <v>1958</v>
      </c>
      <c r="K576">
        <f>VLOOKUP($A576,'[1]Exposure Characteristics'!$A$2:$BG$19217,29,FALSE)</f>
        <v>920</v>
      </c>
      <c r="L576">
        <f>VLOOKUP($A576,'[1]Exposure Characteristics'!$A$2:$BG$19217,34,FALSE)</f>
        <v>16670</v>
      </c>
      <c r="M576">
        <f>VLOOKUP($A576,'[1]Exposure Characteristics'!$A$2:$BG$19217,25,FALSE)</f>
        <v>94478</v>
      </c>
      <c r="N576">
        <v>0</v>
      </c>
    </row>
    <row r="577" spans="1:14" x14ac:dyDescent="0.35">
      <c r="A577">
        <v>111634108</v>
      </c>
      <c r="B577" t="str">
        <f>VLOOKUP($A577,'[1]Exposure Characteristics'!$A$2:$BG$19217,5,FALSE)</f>
        <v>AZ</v>
      </c>
      <c r="C577" t="str">
        <f>VLOOKUP($A577,'[1]Exposure Characteristics'!$A$2:$BG$19217,8,FALSE)</f>
        <v>Apache Junction</v>
      </c>
      <c r="D577" t="str">
        <f>VLOOKUP($A577,'[1]Exposure Characteristics'!$A$2:$BG$19217,6,FALSE)</f>
        <v>11100 E Apache Trl</v>
      </c>
      <c r="E577" t="str">
        <f>VLOOKUP($A577,'[1]Exposure Characteristics'!$A$2:$BG$19217,13,FALSE)</f>
        <v>Seasonal</v>
      </c>
      <c r="F577" t="str">
        <f>VLOOKUP($A577,'[1]Exposure Characteristics'!$A$2:$BG$19217,15,FALSE)</f>
        <v>Comprehensive</v>
      </c>
      <c r="G577" t="str">
        <f>VLOOKUP($A577,'[1]Exposure Characteristics'!$A$2:$BG$19217,20,FALSE)</f>
        <v>Single wide</v>
      </c>
      <c r="H577" t="str">
        <f>VLOOKUP($A577,'[1]Exposure Characteristics'!$A$2:$BG$19217,21,FALSE)</f>
        <v>Gable</v>
      </c>
      <c r="I577" t="str">
        <f>VLOOKUP($A577,'[1]Exposure Characteristics'!$A$2:$BG$19217,23,FALSE)</f>
        <v>Good</v>
      </c>
      <c r="J577">
        <f>VLOOKUP($A577,'[1]Exposure Characteristics'!$A$2:$BG$19217,24,FALSE)</f>
        <v>2006</v>
      </c>
      <c r="K577">
        <f>VLOOKUP($A577,'[1]Exposure Characteristics'!$A$2:$BG$19217,29,FALSE)</f>
        <v>960</v>
      </c>
      <c r="L577">
        <f>VLOOKUP($A577,'[1]Exposure Characteristics'!$A$2:$BG$19217,34,FALSE)</f>
        <v>43354</v>
      </c>
      <c r="M577">
        <f>VLOOKUP($A577,'[1]Exposure Characteristics'!$A$2:$BG$19217,25,FALSE)</f>
        <v>118107</v>
      </c>
      <c r="N577">
        <v>1</v>
      </c>
    </row>
    <row r="578" spans="1:14" x14ac:dyDescent="0.35">
      <c r="A578">
        <v>111641000</v>
      </c>
      <c r="B578" t="str">
        <f>VLOOKUP($A578,'[1]Exposure Characteristics'!$A$2:$BG$19217,5,FALSE)</f>
        <v>TX</v>
      </c>
      <c r="C578" t="str">
        <f>VLOOKUP($A578,'[1]Exposure Characteristics'!$A$2:$BG$19217,8,FALSE)</f>
        <v>Lubbock</v>
      </c>
      <c r="D578" t="str">
        <f>VLOOKUP($A578,'[1]Exposure Characteristics'!$A$2:$BG$19217,6,FALSE)</f>
        <v>3911 E 4th St</v>
      </c>
      <c r="E578" t="str">
        <f>VLOOKUP($A578,'[1]Exposure Characteristics'!$A$2:$BG$19217,13,FALSE)</f>
        <v>Owner</v>
      </c>
      <c r="F578" t="str">
        <f>VLOOKUP($A578,'[1]Exposure Characteristics'!$A$2:$BG$19217,15,FALSE)</f>
        <v>Comprehensive</v>
      </c>
      <c r="G578" t="str">
        <f>VLOOKUP($A578,'[1]Exposure Characteristics'!$A$2:$BG$19217,20,FALSE)</f>
        <v>Single wide</v>
      </c>
      <c r="H578" t="str">
        <f>VLOOKUP($A578,'[1]Exposure Characteristics'!$A$2:$BG$19217,21,FALSE)</f>
        <v>Gable</v>
      </c>
      <c r="I578" t="str">
        <f>VLOOKUP($A578,'[1]Exposure Characteristics'!$A$2:$BG$19217,23,FALSE)</f>
        <v>Good</v>
      </c>
      <c r="J578">
        <f>VLOOKUP($A578,'[1]Exposure Characteristics'!$A$2:$BG$19217,24,FALSE)</f>
        <v>2016</v>
      </c>
      <c r="K578">
        <f>VLOOKUP($A578,'[1]Exposure Characteristics'!$A$2:$BG$19217,29,FALSE)</f>
        <v>1152</v>
      </c>
      <c r="L578">
        <f>VLOOKUP($A578,'[1]Exposure Characteristics'!$A$2:$BG$19217,34,FALSE)</f>
        <v>47567</v>
      </c>
      <c r="M578">
        <f>VLOOKUP($A578,'[1]Exposure Characteristics'!$A$2:$BG$19217,25,FALSE)</f>
        <v>92655</v>
      </c>
      <c r="N578">
        <v>0</v>
      </c>
    </row>
    <row r="579" spans="1:14" x14ac:dyDescent="0.35">
      <c r="A579">
        <v>111641084</v>
      </c>
      <c r="B579" t="str">
        <f>VLOOKUP($A579,'[1]Exposure Characteristics'!$A$2:$BG$19217,5,FALSE)</f>
        <v>TX</v>
      </c>
      <c r="C579" t="str">
        <f>VLOOKUP($A579,'[1]Exposure Characteristics'!$A$2:$BG$19217,8,FALSE)</f>
        <v>Lubbock</v>
      </c>
      <c r="D579" t="str">
        <f>VLOOKUP($A579,'[1]Exposure Characteristics'!$A$2:$BG$19217,6,FALSE)</f>
        <v>3911 E 4th St</v>
      </c>
      <c r="E579" t="str">
        <f>VLOOKUP($A579,'[1]Exposure Characteristics'!$A$2:$BG$19217,13,FALSE)</f>
        <v>Owner</v>
      </c>
      <c r="F579" t="str">
        <f>VLOOKUP($A579,'[1]Exposure Characteristics'!$A$2:$BG$19217,15,FALSE)</f>
        <v>Comprehensive</v>
      </c>
      <c r="G579" t="str">
        <f>VLOOKUP($A579,'[1]Exposure Characteristics'!$A$2:$BG$19217,20,FALSE)</f>
        <v>Single wide</v>
      </c>
      <c r="H579" t="str">
        <f>VLOOKUP($A579,'[1]Exposure Characteristics'!$A$2:$BG$19217,21,FALSE)</f>
        <v>Gable</v>
      </c>
      <c r="I579" t="str">
        <f>VLOOKUP($A579,'[1]Exposure Characteristics'!$A$2:$BG$19217,23,FALSE)</f>
        <v>Good</v>
      </c>
      <c r="J579">
        <f>VLOOKUP($A579,'[1]Exposure Characteristics'!$A$2:$BG$19217,24,FALSE)</f>
        <v>2016</v>
      </c>
      <c r="K579">
        <f>VLOOKUP($A579,'[1]Exposure Characteristics'!$A$2:$BG$19217,29,FALSE)</f>
        <v>1152</v>
      </c>
      <c r="L579">
        <f>VLOOKUP($A579,'[1]Exposure Characteristics'!$A$2:$BG$19217,34,FALSE)</f>
        <v>47567</v>
      </c>
      <c r="M579">
        <f>VLOOKUP($A579,'[1]Exposure Characteristics'!$A$2:$BG$19217,25,FALSE)</f>
        <v>92655</v>
      </c>
      <c r="N579">
        <v>0</v>
      </c>
    </row>
    <row r="580" spans="1:14" x14ac:dyDescent="0.35">
      <c r="A580">
        <v>111642540</v>
      </c>
      <c r="B580" t="str">
        <f>VLOOKUP($A580,'[1]Exposure Characteristics'!$A$2:$BG$19217,5,FALSE)</f>
        <v>TX</v>
      </c>
      <c r="C580" t="str">
        <f>VLOOKUP($A580,'[1]Exposure Characteristics'!$A$2:$BG$19217,8,FALSE)</f>
        <v>Lubbock</v>
      </c>
      <c r="D580" t="str">
        <f>VLOOKUP($A580,'[1]Exposure Characteristics'!$A$2:$BG$19217,6,FALSE)</f>
        <v>3911 E 4th St</v>
      </c>
      <c r="E580" t="str">
        <f>VLOOKUP($A580,'[1]Exposure Characteristics'!$A$2:$BG$19217,13,FALSE)</f>
        <v>Owner</v>
      </c>
      <c r="F580" t="str">
        <f>VLOOKUP($A580,'[1]Exposure Characteristics'!$A$2:$BG$19217,15,FALSE)</f>
        <v>Comprehensive</v>
      </c>
      <c r="G580" t="str">
        <f>VLOOKUP($A580,'[1]Exposure Characteristics'!$A$2:$BG$19217,20,FALSE)</f>
        <v>Single wide</v>
      </c>
      <c r="H580" t="str">
        <f>VLOOKUP($A580,'[1]Exposure Characteristics'!$A$2:$BG$19217,21,FALSE)</f>
        <v>Gable</v>
      </c>
      <c r="I580" t="str">
        <f>VLOOKUP($A580,'[1]Exposure Characteristics'!$A$2:$BG$19217,23,FALSE)</f>
        <v>Good</v>
      </c>
      <c r="J580">
        <f>VLOOKUP($A580,'[1]Exposure Characteristics'!$A$2:$BG$19217,24,FALSE)</f>
        <v>2016</v>
      </c>
      <c r="K580">
        <f>VLOOKUP($A580,'[1]Exposure Characteristics'!$A$2:$BG$19217,29,FALSE)</f>
        <v>1152</v>
      </c>
      <c r="L580">
        <f>VLOOKUP($A580,'[1]Exposure Characteristics'!$A$2:$BG$19217,34,FALSE)</f>
        <v>47567</v>
      </c>
      <c r="M580">
        <f>VLOOKUP($A580,'[1]Exposure Characteristics'!$A$2:$BG$19217,25,FALSE)</f>
        <v>92655</v>
      </c>
      <c r="N580">
        <v>1</v>
      </c>
    </row>
    <row r="581" spans="1:14" x14ac:dyDescent="0.35">
      <c r="A581">
        <v>111645330</v>
      </c>
      <c r="B581" t="str">
        <f>VLOOKUP($A581,'[1]Exposure Characteristics'!$A$2:$BG$19217,5,FALSE)</f>
        <v>AZ</v>
      </c>
      <c r="C581" t="str">
        <f>VLOOKUP($A581,'[1]Exposure Characteristics'!$A$2:$BG$19217,8,FALSE)</f>
        <v>Mesa</v>
      </c>
      <c r="D581" t="str">
        <f>VLOOKUP($A581,'[1]Exposure Characteristics'!$A$2:$BG$19217,6,FALSE)</f>
        <v>8500 E Southern Ave Lot 381</v>
      </c>
      <c r="E581" t="str">
        <f>VLOOKUP($A581,'[1]Exposure Characteristics'!$A$2:$BG$19217,13,FALSE)</f>
        <v>Seasonal</v>
      </c>
      <c r="F581" t="str">
        <f>VLOOKUP($A581,'[1]Exposure Characteristics'!$A$2:$BG$19217,15,FALSE)</f>
        <v>Comprehensive</v>
      </c>
      <c r="G581" t="str">
        <f>VLOOKUP($A581,'[1]Exposure Characteristics'!$A$2:$BG$19217,20,FALSE)</f>
        <v>Double wide</v>
      </c>
      <c r="H581" t="str">
        <f>VLOOKUP($A581,'[1]Exposure Characteristics'!$A$2:$BG$19217,21,FALSE)</f>
        <v>Gable</v>
      </c>
      <c r="I581" t="str">
        <f>VLOOKUP($A581,'[1]Exposure Characteristics'!$A$2:$BG$19217,23,FALSE)</f>
        <v>Good</v>
      </c>
      <c r="J581">
        <f>VLOOKUP($A581,'[1]Exposure Characteristics'!$A$2:$BG$19217,24,FALSE)</f>
        <v>2000</v>
      </c>
      <c r="K581">
        <f>VLOOKUP($A581,'[1]Exposure Characteristics'!$A$2:$BG$19217,29,FALSE)</f>
        <v>1736</v>
      </c>
      <c r="L581">
        <f>VLOOKUP($A581,'[1]Exposure Characteristics'!$A$2:$BG$19217,34,FALSE)</f>
        <v>45637</v>
      </c>
      <c r="M581">
        <f>VLOOKUP($A581,'[1]Exposure Characteristics'!$A$2:$BG$19217,25,FALSE)</f>
        <v>178468</v>
      </c>
      <c r="N581">
        <v>0</v>
      </c>
    </row>
    <row r="582" spans="1:14" x14ac:dyDescent="0.35">
      <c r="A582">
        <v>111646166</v>
      </c>
      <c r="B582" t="str">
        <f>VLOOKUP($A582,'[1]Exposure Characteristics'!$A$2:$BG$19217,5,FALSE)</f>
        <v>AZ</v>
      </c>
      <c r="C582" t="str">
        <f>VLOOKUP($A582,'[1]Exposure Characteristics'!$A$2:$BG$19217,8,FALSE)</f>
        <v>Apache Junction</v>
      </c>
      <c r="D582" t="str">
        <f>VLOOKUP($A582,'[1]Exposure Characteristics'!$A$2:$BG$19217,6,FALSE)</f>
        <v>2701 S Idaho Rd</v>
      </c>
      <c r="E582" t="str">
        <f>VLOOKUP($A582,'[1]Exposure Characteristics'!$A$2:$BG$19217,13,FALSE)</f>
        <v>Seasonal</v>
      </c>
      <c r="F582" t="str">
        <f>VLOOKUP($A582,'[1]Exposure Characteristics'!$A$2:$BG$19217,15,FALSE)</f>
        <v>Comprehensive</v>
      </c>
      <c r="G582" t="str">
        <f>VLOOKUP($A582,'[1]Exposure Characteristics'!$A$2:$BG$19217,20,FALSE)</f>
        <v>Park Model</v>
      </c>
      <c r="H582" t="str">
        <f>VLOOKUP($A582,'[1]Exposure Characteristics'!$A$2:$BG$19217,21,FALSE)</f>
        <v>Gable</v>
      </c>
      <c r="I582" t="str">
        <f>VLOOKUP($A582,'[1]Exposure Characteristics'!$A$2:$BG$19217,23,FALSE)</f>
        <v>Excellent</v>
      </c>
      <c r="J582">
        <f>VLOOKUP($A582,'[1]Exposure Characteristics'!$A$2:$BG$19217,24,FALSE)</f>
        <v>1980</v>
      </c>
      <c r="K582">
        <f>VLOOKUP($A582,'[1]Exposure Characteristics'!$A$2:$BG$19217,29,FALSE)</f>
        <v>400</v>
      </c>
      <c r="L582">
        <f>VLOOKUP($A582,'[1]Exposure Characteristics'!$A$2:$BG$19217,34,FALSE)</f>
        <v>7851</v>
      </c>
      <c r="M582">
        <f>VLOOKUP($A582,'[1]Exposure Characteristics'!$A$2:$BG$19217,25,FALSE)</f>
        <v>57079</v>
      </c>
      <c r="N582">
        <v>1</v>
      </c>
    </row>
    <row r="583" spans="1:14" x14ac:dyDescent="0.35">
      <c r="A583">
        <v>111655386</v>
      </c>
      <c r="B583" t="str">
        <f>VLOOKUP($A583,'[1]Exposure Characteristics'!$A$2:$BG$19217,5,FALSE)</f>
        <v>TX</v>
      </c>
      <c r="C583" t="str">
        <f>VLOOKUP($A583,'[1]Exposure Characteristics'!$A$2:$BG$19217,8,FALSE)</f>
        <v>Mercedes</v>
      </c>
      <c r="D583" t="str">
        <f>VLOOKUP($A583,'[1]Exposure Characteristics'!$A$2:$BG$19217,6,FALSE)</f>
        <v>3015 Benjamin Ave</v>
      </c>
      <c r="E583" t="str">
        <f>VLOOKUP($A583,'[1]Exposure Characteristics'!$A$2:$BG$19217,13,FALSE)</f>
        <v>Owner</v>
      </c>
      <c r="F583" t="str">
        <f>VLOOKUP($A583,'[1]Exposure Characteristics'!$A$2:$BG$19217,15,FALSE)</f>
        <v>Comprehensive</v>
      </c>
      <c r="G583" t="str">
        <f>VLOOKUP($A583,'[1]Exposure Characteristics'!$A$2:$BG$19217,20,FALSE)</f>
        <v>Double wide</v>
      </c>
      <c r="H583" t="str">
        <f>VLOOKUP($A583,'[1]Exposure Characteristics'!$A$2:$BG$19217,21,FALSE)</f>
        <v>Gable</v>
      </c>
      <c r="I583" t="str">
        <f>VLOOKUP($A583,'[1]Exposure Characteristics'!$A$2:$BG$19217,23,FALSE)</f>
        <v>Fair</v>
      </c>
      <c r="J583">
        <f>VLOOKUP($A583,'[1]Exposure Characteristics'!$A$2:$BG$19217,24,FALSE)</f>
        <v>2011</v>
      </c>
      <c r="K583">
        <f>VLOOKUP($A583,'[1]Exposure Characteristics'!$A$2:$BG$19217,29,FALSE)</f>
        <v>2052</v>
      </c>
      <c r="L583">
        <f>VLOOKUP($A583,'[1]Exposure Characteristics'!$A$2:$BG$19217,34,FALSE)</f>
        <v>83728</v>
      </c>
      <c r="M583">
        <f>VLOOKUP($A583,'[1]Exposure Characteristics'!$A$2:$BG$19217,25,FALSE)</f>
        <v>201326</v>
      </c>
      <c r="N583">
        <v>0</v>
      </c>
    </row>
    <row r="584" spans="1:14" x14ac:dyDescent="0.35">
      <c r="A584">
        <v>111660596</v>
      </c>
      <c r="B584" t="str">
        <f>VLOOKUP($A584,'[1]Exposure Characteristics'!$A$2:$BG$19217,5,FALSE)</f>
        <v>AZ</v>
      </c>
      <c r="C584" t="str">
        <f>VLOOKUP($A584,'[1]Exposure Characteristics'!$A$2:$BG$19217,8,FALSE)</f>
        <v>Peoria</v>
      </c>
      <c r="D584" t="str">
        <f>VLOOKUP($A584,'[1]Exposure Characteristics'!$A$2:$BG$19217,6,FALSE)</f>
        <v>11000 N 91st Ave</v>
      </c>
      <c r="E584" t="str">
        <f>VLOOKUP($A584,'[1]Exposure Characteristics'!$A$2:$BG$19217,13,FALSE)</f>
        <v>Owner</v>
      </c>
      <c r="F584" t="str">
        <f>VLOOKUP($A584,'[1]Exposure Characteristics'!$A$2:$BG$19217,15,FALSE)</f>
        <v>Comprehensive</v>
      </c>
      <c r="G584" t="str">
        <f>VLOOKUP($A584,'[1]Exposure Characteristics'!$A$2:$BG$19217,20,FALSE)</f>
        <v>Double wide</v>
      </c>
      <c r="H584" t="str">
        <f>VLOOKUP($A584,'[1]Exposure Characteristics'!$A$2:$BG$19217,21,FALSE)</f>
        <v>Gable</v>
      </c>
      <c r="I584" t="str">
        <f>VLOOKUP($A584,'[1]Exposure Characteristics'!$A$2:$BG$19217,23,FALSE)</f>
        <v>Excellent</v>
      </c>
      <c r="J584">
        <f>VLOOKUP($A584,'[1]Exposure Characteristics'!$A$2:$BG$19217,24,FALSE)</f>
        <v>1984</v>
      </c>
      <c r="K584">
        <f>VLOOKUP($A584,'[1]Exposure Characteristics'!$A$2:$BG$19217,29,FALSE)</f>
        <v>1196</v>
      </c>
      <c r="L584">
        <f>VLOOKUP($A584,'[1]Exposure Characteristics'!$A$2:$BG$19217,34,FALSE)</f>
        <v>22217</v>
      </c>
      <c r="M584">
        <f>VLOOKUP($A584,'[1]Exposure Characteristics'!$A$2:$BG$19217,25,FALSE)</f>
        <v>124120</v>
      </c>
      <c r="N584">
        <v>0</v>
      </c>
    </row>
    <row r="585" spans="1:14" x14ac:dyDescent="0.35">
      <c r="A585">
        <v>111660916</v>
      </c>
      <c r="B585" t="str">
        <f>VLOOKUP($A585,'[1]Exposure Characteristics'!$A$2:$BG$19217,5,FALSE)</f>
        <v>AZ</v>
      </c>
      <c r="C585" t="str">
        <f>VLOOKUP($A585,'[1]Exposure Characteristics'!$A$2:$BG$19217,8,FALSE)</f>
        <v>Peoria</v>
      </c>
      <c r="D585" t="str">
        <f>VLOOKUP($A585,'[1]Exposure Characteristics'!$A$2:$BG$19217,6,FALSE)</f>
        <v>11000 N 91st Ave</v>
      </c>
      <c r="E585" t="str">
        <f>VLOOKUP($A585,'[1]Exposure Characteristics'!$A$2:$BG$19217,13,FALSE)</f>
        <v>Owner</v>
      </c>
      <c r="F585" t="str">
        <f>VLOOKUP($A585,'[1]Exposure Characteristics'!$A$2:$BG$19217,15,FALSE)</f>
        <v>Comprehensive</v>
      </c>
      <c r="G585" t="str">
        <f>VLOOKUP($A585,'[1]Exposure Characteristics'!$A$2:$BG$19217,20,FALSE)</f>
        <v>Double wide</v>
      </c>
      <c r="H585" t="str">
        <f>VLOOKUP($A585,'[1]Exposure Characteristics'!$A$2:$BG$19217,21,FALSE)</f>
        <v>Gable</v>
      </c>
      <c r="I585" t="str">
        <f>VLOOKUP($A585,'[1]Exposure Characteristics'!$A$2:$BG$19217,23,FALSE)</f>
        <v>Excellent</v>
      </c>
      <c r="J585">
        <f>VLOOKUP($A585,'[1]Exposure Characteristics'!$A$2:$BG$19217,24,FALSE)</f>
        <v>1983</v>
      </c>
      <c r="K585">
        <f>VLOOKUP($A585,'[1]Exposure Characteristics'!$A$2:$BG$19217,29,FALSE)</f>
        <v>1196</v>
      </c>
      <c r="L585">
        <f>VLOOKUP($A585,'[1]Exposure Characteristics'!$A$2:$BG$19217,34,FALSE)</f>
        <v>22217</v>
      </c>
      <c r="M585">
        <f>VLOOKUP($A585,'[1]Exposure Characteristics'!$A$2:$BG$19217,25,FALSE)</f>
        <v>124120</v>
      </c>
      <c r="N585">
        <v>0</v>
      </c>
    </row>
    <row r="586" spans="1:14" x14ac:dyDescent="0.35">
      <c r="A586">
        <v>111669838</v>
      </c>
      <c r="B586" t="str">
        <f>VLOOKUP($A586,'[1]Exposure Characteristics'!$A$2:$BG$19217,5,FALSE)</f>
        <v>AZ</v>
      </c>
      <c r="C586" t="str">
        <f>VLOOKUP($A586,'[1]Exposure Characteristics'!$A$2:$BG$19217,8,FALSE)</f>
        <v>Mesa</v>
      </c>
      <c r="D586" t="str">
        <f>VLOOKUP($A586,'[1]Exposure Characteristics'!$A$2:$BG$19217,6,FALSE)</f>
        <v>120 N Val Vista Dr</v>
      </c>
      <c r="E586" t="str">
        <f>VLOOKUP($A586,'[1]Exposure Characteristics'!$A$2:$BG$19217,13,FALSE)</f>
        <v>Owner</v>
      </c>
      <c r="F586" t="str">
        <f>VLOOKUP($A586,'[1]Exposure Characteristics'!$A$2:$BG$19217,15,FALSE)</f>
        <v>Comprehensive</v>
      </c>
      <c r="G586" t="str">
        <f>VLOOKUP($A586,'[1]Exposure Characteristics'!$A$2:$BG$19217,20,FALSE)</f>
        <v>Double wide</v>
      </c>
      <c r="H586" t="str">
        <f>VLOOKUP($A586,'[1]Exposure Characteristics'!$A$2:$BG$19217,21,FALSE)</f>
        <v>Gable</v>
      </c>
      <c r="I586" t="str">
        <f>VLOOKUP($A586,'[1]Exposure Characteristics'!$A$2:$BG$19217,23,FALSE)</f>
        <v>Fair</v>
      </c>
      <c r="J586">
        <f>VLOOKUP($A586,'[1]Exposure Characteristics'!$A$2:$BG$19217,24,FALSE)</f>
        <v>2001</v>
      </c>
      <c r="K586">
        <f>VLOOKUP($A586,'[1]Exposure Characteristics'!$A$2:$BG$19217,29,FALSE)</f>
        <v>2852</v>
      </c>
      <c r="L586">
        <f>VLOOKUP($A586,'[1]Exposure Characteristics'!$A$2:$BG$19217,34,FALSE)</f>
        <v>58160</v>
      </c>
      <c r="M586">
        <f>VLOOKUP($A586,'[1]Exposure Characteristics'!$A$2:$BG$19217,25,FALSE)</f>
        <v>227900</v>
      </c>
      <c r="N586">
        <v>0</v>
      </c>
    </row>
    <row r="587" spans="1:14" x14ac:dyDescent="0.35">
      <c r="A587">
        <v>111675928</v>
      </c>
      <c r="B587" t="str">
        <f>VLOOKUP($A587,'[1]Exposure Characteristics'!$A$2:$BG$19217,5,FALSE)</f>
        <v>AZ</v>
      </c>
      <c r="C587" t="str">
        <f>VLOOKUP($A587,'[1]Exposure Characteristics'!$A$2:$BG$19217,8,FALSE)</f>
        <v>El Mirage</v>
      </c>
      <c r="D587" t="str">
        <f>VLOOKUP($A587,'[1]Exposure Characteristics'!$A$2:$BG$19217,6,FALSE)</f>
        <v>11201 N El Mirage Rd</v>
      </c>
      <c r="E587" t="str">
        <f>VLOOKUP($A587,'[1]Exposure Characteristics'!$A$2:$BG$19217,13,FALSE)</f>
        <v>Owner</v>
      </c>
      <c r="F587" t="str">
        <f>VLOOKUP($A587,'[1]Exposure Characteristics'!$A$2:$BG$19217,15,FALSE)</f>
        <v>Comprehensive</v>
      </c>
      <c r="G587" t="str">
        <f>VLOOKUP($A587,'[1]Exposure Characteristics'!$A$2:$BG$19217,20,FALSE)</f>
        <v>Double wide</v>
      </c>
      <c r="H587" t="str">
        <f>VLOOKUP($A587,'[1]Exposure Characteristics'!$A$2:$BG$19217,21,FALSE)</f>
        <v>Gable</v>
      </c>
      <c r="I587" t="str">
        <f>VLOOKUP($A587,'[1]Exposure Characteristics'!$A$2:$BG$19217,23,FALSE)</f>
        <v>Good</v>
      </c>
      <c r="J587">
        <f>VLOOKUP($A587,'[1]Exposure Characteristics'!$A$2:$BG$19217,24,FALSE)</f>
        <v>2012</v>
      </c>
      <c r="K587">
        <f>VLOOKUP($A587,'[1]Exposure Characteristics'!$A$2:$BG$19217,29,FALSE)</f>
        <v>1200</v>
      </c>
      <c r="L587">
        <f>VLOOKUP($A587,'[1]Exposure Characteristics'!$A$2:$BG$19217,34,FALSE)</f>
        <v>71859</v>
      </c>
      <c r="M587">
        <f>VLOOKUP($A587,'[1]Exposure Characteristics'!$A$2:$BG$19217,25,FALSE)</f>
        <v>148953</v>
      </c>
      <c r="N587">
        <v>0</v>
      </c>
    </row>
    <row r="588" spans="1:14" x14ac:dyDescent="0.35">
      <c r="A588">
        <v>111680300</v>
      </c>
      <c r="B588" t="str">
        <f>VLOOKUP($A588,'[1]Exposure Characteristics'!$A$2:$BG$19217,5,FALSE)</f>
        <v>AZ</v>
      </c>
      <c r="C588" t="str">
        <f>VLOOKUP($A588,'[1]Exposure Characteristics'!$A$2:$BG$19217,8,FALSE)</f>
        <v>Yuma</v>
      </c>
      <c r="D588" t="str">
        <f>VLOOKUP($A588,'[1]Exposure Characteristics'!$A$2:$BG$19217,6,FALSE)</f>
        <v>13650 N Frontage Rd</v>
      </c>
      <c r="E588" t="str">
        <f>VLOOKUP($A588,'[1]Exposure Characteristics'!$A$2:$BG$19217,13,FALSE)</f>
        <v>Seasonal</v>
      </c>
      <c r="F588" t="str">
        <f>VLOOKUP($A588,'[1]Exposure Characteristics'!$A$2:$BG$19217,15,FALSE)</f>
        <v>Comprehensive</v>
      </c>
      <c r="G588" t="str">
        <f>VLOOKUP($A588,'[1]Exposure Characteristics'!$A$2:$BG$19217,20,FALSE)</f>
        <v>Park Model</v>
      </c>
      <c r="H588" t="str">
        <f>VLOOKUP($A588,'[1]Exposure Characteristics'!$A$2:$BG$19217,21,FALSE)</f>
        <v>Gable</v>
      </c>
      <c r="I588" t="str">
        <f>VLOOKUP($A588,'[1]Exposure Characteristics'!$A$2:$BG$19217,23,FALSE)</f>
        <v>Good</v>
      </c>
      <c r="J588">
        <f>VLOOKUP($A588,'[1]Exposure Characteristics'!$A$2:$BG$19217,24,FALSE)</f>
        <v>2007</v>
      </c>
      <c r="K588">
        <f>VLOOKUP($A588,'[1]Exposure Characteristics'!$A$2:$BG$19217,29,FALSE)</f>
        <v>399</v>
      </c>
      <c r="L588">
        <f>VLOOKUP($A588,'[1]Exposure Characteristics'!$A$2:$BG$19217,34,FALSE)</f>
        <v>19663</v>
      </c>
      <c r="M588">
        <f>VLOOKUP($A588,'[1]Exposure Characteristics'!$A$2:$BG$19217,25,FALSE)</f>
        <v>68645</v>
      </c>
      <c r="N588">
        <v>0</v>
      </c>
    </row>
    <row r="589" spans="1:14" x14ac:dyDescent="0.35">
      <c r="A589">
        <v>111690330</v>
      </c>
      <c r="B589" t="str">
        <f>VLOOKUP($A589,'[1]Exposure Characteristics'!$A$2:$BG$19217,5,FALSE)</f>
        <v>OK</v>
      </c>
      <c r="C589" t="str">
        <f>VLOOKUP($A589,'[1]Exposure Characteristics'!$A$2:$BG$19217,8,FALSE)</f>
        <v>Grove</v>
      </c>
      <c r="D589" t="str">
        <f>VLOOKUP($A589,'[1]Exposure Characteristics'!$A$2:$BG$19217,6,FALSE)</f>
        <v>63551 E 293 Rd</v>
      </c>
      <c r="E589" t="str">
        <f>VLOOKUP($A589,'[1]Exposure Characteristics'!$A$2:$BG$19217,13,FALSE)</f>
        <v>Owner</v>
      </c>
      <c r="F589" t="str">
        <f>VLOOKUP($A589,'[1]Exposure Characteristics'!$A$2:$BG$19217,15,FALSE)</f>
        <v>Comprehensive</v>
      </c>
      <c r="G589" t="str">
        <f>VLOOKUP($A589,'[1]Exposure Characteristics'!$A$2:$BG$19217,20,FALSE)</f>
        <v>Double wide</v>
      </c>
      <c r="H589" t="str">
        <f>VLOOKUP($A589,'[1]Exposure Characteristics'!$A$2:$BG$19217,21,FALSE)</f>
        <v>Gable</v>
      </c>
      <c r="I589" t="str">
        <f>VLOOKUP($A589,'[1]Exposure Characteristics'!$A$2:$BG$19217,23,FALSE)</f>
        <v>Poor</v>
      </c>
      <c r="J589">
        <f>VLOOKUP($A589,'[1]Exposure Characteristics'!$A$2:$BG$19217,24,FALSE)</f>
        <v>1994</v>
      </c>
      <c r="K589">
        <f>VLOOKUP($A589,'[1]Exposure Characteristics'!$A$2:$BG$19217,29,FALSE)</f>
        <v>1568</v>
      </c>
      <c r="L589">
        <f>VLOOKUP($A589,'[1]Exposure Characteristics'!$A$2:$BG$19217,34,FALSE)</f>
        <v>22581</v>
      </c>
      <c r="M589">
        <f>VLOOKUP($A589,'[1]Exposure Characteristics'!$A$2:$BG$19217,25,FALSE)</f>
        <v>129416</v>
      </c>
      <c r="N589">
        <v>0</v>
      </c>
    </row>
    <row r="590" spans="1:14" x14ac:dyDescent="0.35">
      <c r="A590">
        <v>111702582</v>
      </c>
      <c r="B590" t="str">
        <f>VLOOKUP($A590,'[1]Exposure Characteristics'!$A$2:$BG$19217,5,FALSE)</f>
        <v>AZ</v>
      </c>
      <c r="C590" t="str">
        <f>VLOOKUP($A590,'[1]Exposure Characteristics'!$A$2:$BG$19217,8,FALSE)</f>
        <v>Mesa</v>
      </c>
      <c r="D590" t="str">
        <f>VLOOKUP($A590,'[1]Exposure Characteristics'!$A$2:$BG$19217,6,FALSE)</f>
        <v>120 N Val Vista Dr</v>
      </c>
      <c r="E590" t="str">
        <f>VLOOKUP($A590,'[1]Exposure Characteristics'!$A$2:$BG$19217,13,FALSE)</f>
        <v>Owner</v>
      </c>
      <c r="F590" t="str">
        <f>VLOOKUP($A590,'[1]Exposure Characteristics'!$A$2:$BG$19217,15,FALSE)</f>
        <v>Comprehensive</v>
      </c>
      <c r="G590" t="str">
        <f>VLOOKUP($A590,'[1]Exposure Characteristics'!$A$2:$BG$19217,20,FALSE)</f>
        <v>Double wide</v>
      </c>
      <c r="H590" t="str">
        <f>VLOOKUP($A590,'[1]Exposure Characteristics'!$A$2:$BG$19217,21,FALSE)</f>
        <v>Gable</v>
      </c>
      <c r="I590" t="str">
        <f>VLOOKUP($A590,'[1]Exposure Characteristics'!$A$2:$BG$19217,23,FALSE)</f>
        <v>Fair</v>
      </c>
      <c r="J590">
        <f>VLOOKUP($A590,'[1]Exposure Characteristics'!$A$2:$BG$19217,24,FALSE)</f>
        <v>2001</v>
      </c>
      <c r="K590">
        <f>VLOOKUP($A590,'[1]Exposure Characteristics'!$A$2:$BG$19217,29,FALSE)</f>
        <v>1456</v>
      </c>
      <c r="L590">
        <f>VLOOKUP($A590,'[1]Exposure Characteristics'!$A$2:$BG$19217,34,FALSE)</f>
        <v>36212</v>
      </c>
      <c r="M590">
        <f>VLOOKUP($A590,'[1]Exposure Characteristics'!$A$2:$BG$19217,25,FALSE)</f>
        <v>124962</v>
      </c>
      <c r="N590">
        <v>0</v>
      </c>
    </row>
    <row r="591" spans="1:14" x14ac:dyDescent="0.35">
      <c r="A591">
        <v>111720024</v>
      </c>
      <c r="B591" t="str">
        <f>VLOOKUP($A591,'[1]Exposure Characteristics'!$A$2:$BG$19217,5,FALSE)</f>
        <v>AZ</v>
      </c>
      <c r="C591" t="str">
        <f>VLOOKUP($A591,'[1]Exposure Characteristics'!$A$2:$BG$19217,8,FALSE)</f>
        <v>Mesa</v>
      </c>
      <c r="D591" t="str">
        <f>VLOOKUP($A591,'[1]Exposure Characteristics'!$A$2:$BG$19217,6,FALSE)</f>
        <v>311 S Arvada</v>
      </c>
      <c r="E591" t="str">
        <f>VLOOKUP($A591,'[1]Exposure Characteristics'!$A$2:$BG$19217,13,FALSE)</f>
        <v>Owner</v>
      </c>
      <c r="F591" t="str">
        <f>VLOOKUP($A591,'[1]Exposure Characteristics'!$A$2:$BG$19217,15,FALSE)</f>
        <v>Comprehensive</v>
      </c>
      <c r="G591" t="str">
        <f>VLOOKUP($A591,'[1]Exposure Characteristics'!$A$2:$BG$19217,20,FALSE)</f>
        <v>Double wide</v>
      </c>
      <c r="H591" t="str">
        <f>VLOOKUP($A591,'[1]Exposure Characteristics'!$A$2:$BG$19217,21,FALSE)</f>
        <v>Gable</v>
      </c>
      <c r="I591" t="str">
        <f>VLOOKUP($A591,'[1]Exposure Characteristics'!$A$2:$BG$19217,23,FALSE)</f>
        <v>Good</v>
      </c>
      <c r="J591">
        <f>VLOOKUP($A591,'[1]Exposure Characteristics'!$A$2:$BG$19217,24,FALSE)</f>
        <v>1983</v>
      </c>
      <c r="K591">
        <f>VLOOKUP($A591,'[1]Exposure Characteristics'!$A$2:$BG$19217,29,FALSE)</f>
        <v>1440</v>
      </c>
      <c r="L591">
        <f>VLOOKUP($A591,'[1]Exposure Characteristics'!$A$2:$BG$19217,34,FALSE)</f>
        <v>25993</v>
      </c>
      <c r="M591">
        <f>VLOOKUP($A591,'[1]Exposure Characteristics'!$A$2:$BG$19217,25,FALSE)</f>
        <v>148025</v>
      </c>
      <c r="N5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Le</dc:creator>
  <cp:lastModifiedBy>Siri Malatesh Kademani</cp:lastModifiedBy>
  <dcterms:created xsi:type="dcterms:W3CDTF">2024-03-20T19:02:42Z</dcterms:created>
  <dcterms:modified xsi:type="dcterms:W3CDTF">2024-03-22T06:07:01Z</dcterms:modified>
</cp:coreProperties>
</file>