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6900" yWindow="4620" windowWidth="19290" windowHeight="10830"/>
  </bookViews>
  <sheets>
    <sheet name="Summary" sheetId="4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4" l="1"/>
  <c r="H11" i="4"/>
  <c r="I11" i="4"/>
  <c r="J11" i="4"/>
  <c r="G12" i="4"/>
  <c r="H12" i="4"/>
  <c r="I12" i="4"/>
  <c r="J12" i="4"/>
  <c r="G13" i="4"/>
  <c r="H13" i="4"/>
  <c r="I13" i="4"/>
  <c r="J13" i="4"/>
  <c r="G14" i="4"/>
  <c r="H14" i="4"/>
  <c r="I14" i="4"/>
  <c r="J14" i="4"/>
  <c r="G15" i="4"/>
  <c r="H15" i="4"/>
  <c r="I15" i="4"/>
  <c r="J15" i="4"/>
  <c r="G16" i="4"/>
  <c r="H16" i="4"/>
  <c r="I16" i="4"/>
  <c r="J16" i="4"/>
  <c r="G17" i="4"/>
  <c r="H17" i="4"/>
  <c r="I17" i="4"/>
  <c r="J17" i="4"/>
  <c r="G18" i="4"/>
  <c r="H18" i="4"/>
  <c r="I18" i="4"/>
  <c r="J18" i="4"/>
  <c r="G19" i="4"/>
  <c r="H19" i="4"/>
  <c r="I19" i="4"/>
  <c r="J19" i="4"/>
  <c r="G20" i="4"/>
  <c r="H20" i="4"/>
  <c r="I20" i="4"/>
  <c r="J20" i="4"/>
  <c r="G21" i="4"/>
  <c r="H21" i="4"/>
  <c r="I21" i="4"/>
  <c r="J21" i="4"/>
  <c r="G23" i="4"/>
  <c r="H23" i="4"/>
  <c r="I23" i="4"/>
  <c r="J23" i="4"/>
  <c r="G24" i="4"/>
  <c r="H24" i="4"/>
  <c r="I24" i="4"/>
  <c r="J24" i="4"/>
  <c r="G25" i="4"/>
  <c r="H25" i="4"/>
  <c r="I25" i="4"/>
  <c r="J25" i="4"/>
  <c r="G26" i="4"/>
  <c r="H26" i="4"/>
  <c r="I26" i="4"/>
  <c r="J26" i="4"/>
  <c r="G27" i="4"/>
  <c r="H27" i="4"/>
  <c r="I27" i="4"/>
  <c r="J27" i="4"/>
  <c r="G28" i="4"/>
  <c r="H28" i="4"/>
  <c r="I28" i="4"/>
  <c r="J28" i="4"/>
  <c r="G29" i="4"/>
  <c r="H29" i="4"/>
  <c r="I29" i="4"/>
  <c r="J29" i="4"/>
  <c r="G30" i="4"/>
  <c r="H30" i="4"/>
  <c r="I30" i="4"/>
  <c r="J30" i="4"/>
  <c r="G31" i="4"/>
  <c r="H31" i="4"/>
  <c r="I31" i="4"/>
  <c r="J31" i="4"/>
  <c r="G32" i="4"/>
  <c r="H32" i="4"/>
  <c r="I32" i="4"/>
  <c r="J32" i="4"/>
  <c r="G33" i="4"/>
  <c r="H33" i="4"/>
  <c r="I33" i="4"/>
  <c r="J33" i="4"/>
  <c r="G34" i="4"/>
  <c r="H34" i="4"/>
  <c r="I34" i="4"/>
  <c r="J34" i="4"/>
  <c r="G35" i="4"/>
  <c r="H35" i="4"/>
  <c r="I35" i="4"/>
  <c r="J35" i="4"/>
  <c r="G36" i="4"/>
  <c r="H36" i="4"/>
  <c r="I36" i="4"/>
  <c r="J36" i="4"/>
  <c r="G37" i="4"/>
  <c r="H37" i="4"/>
  <c r="I37" i="4"/>
  <c r="J37" i="4"/>
  <c r="G38" i="4"/>
  <c r="H38" i="4"/>
  <c r="I38" i="4"/>
  <c r="J38" i="4"/>
  <c r="G39" i="4"/>
  <c r="H39" i="4"/>
  <c r="I39" i="4"/>
  <c r="J39" i="4"/>
  <c r="G40" i="4"/>
  <c r="H40" i="4"/>
  <c r="I40" i="4"/>
  <c r="J40" i="4"/>
  <c r="G41" i="4"/>
  <c r="H41" i="4"/>
  <c r="I41" i="4"/>
  <c r="J41" i="4"/>
  <c r="G42" i="4"/>
  <c r="H42" i="4"/>
  <c r="I42" i="4"/>
  <c r="J42" i="4"/>
  <c r="G43" i="4"/>
  <c r="H43" i="4"/>
  <c r="I43" i="4"/>
  <c r="J43" i="4"/>
  <c r="G44" i="4"/>
  <c r="H44" i="4"/>
  <c r="I44" i="4"/>
  <c r="J44" i="4"/>
  <c r="G45" i="4"/>
  <c r="H45" i="4"/>
  <c r="I45" i="4"/>
  <c r="J45" i="4"/>
  <c r="G46" i="4"/>
  <c r="H46" i="4"/>
  <c r="I46" i="4"/>
  <c r="J46" i="4"/>
  <c r="G47" i="4"/>
  <c r="H47" i="4"/>
  <c r="I47" i="4"/>
  <c r="J47" i="4"/>
  <c r="G48" i="4"/>
  <c r="H48" i="4"/>
  <c r="I48" i="4"/>
  <c r="J48" i="4"/>
  <c r="G49" i="4"/>
  <c r="H49" i="4"/>
  <c r="I49" i="4"/>
  <c r="J49" i="4"/>
  <c r="G50" i="4"/>
  <c r="H50" i="4"/>
  <c r="I50" i="4"/>
  <c r="J50" i="4"/>
  <c r="G51" i="4"/>
  <c r="H51" i="4"/>
  <c r="I51" i="4"/>
  <c r="J51" i="4"/>
  <c r="G52" i="4"/>
  <c r="H52" i="4"/>
  <c r="I52" i="4"/>
  <c r="J52" i="4"/>
  <c r="G53" i="4"/>
  <c r="H53" i="4"/>
  <c r="I53" i="4"/>
  <c r="J53" i="4"/>
  <c r="G54" i="4"/>
  <c r="H54" i="4"/>
  <c r="I54" i="4"/>
  <c r="J54" i="4"/>
  <c r="G55" i="4"/>
  <c r="H55" i="4"/>
  <c r="I55" i="4"/>
  <c r="J55" i="4"/>
  <c r="G58" i="4"/>
  <c r="H58" i="4"/>
  <c r="I58" i="4"/>
  <c r="J58" i="4"/>
  <c r="G59" i="4"/>
  <c r="H59" i="4"/>
  <c r="I59" i="4"/>
  <c r="J59" i="4"/>
  <c r="G60" i="4"/>
  <c r="H60" i="4"/>
  <c r="I60" i="4"/>
  <c r="J60" i="4"/>
  <c r="G61" i="4"/>
  <c r="H61" i="4"/>
  <c r="I61" i="4"/>
  <c r="J61" i="4"/>
  <c r="G62" i="4"/>
  <c r="H62" i="4"/>
  <c r="I62" i="4"/>
  <c r="J62" i="4"/>
  <c r="G63" i="4"/>
  <c r="H63" i="4"/>
  <c r="I63" i="4"/>
  <c r="J63" i="4"/>
  <c r="G64" i="4"/>
  <c r="H64" i="4"/>
  <c r="I64" i="4"/>
  <c r="J64" i="4"/>
  <c r="J10" i="4" l="1"/>
  <c r="I10" i="4"/>
  <c r="H10" i="4"/>
  <c r="G10" i="4"/>
</calcChain>
</file>

<file path=xl/sharedStrings.xml><?xml version="1.0" encoding="utf-8"?>
<sst xmlns="http://schemas.openxmlformats.org/spreadsheetml/2006/main" count="143" uniqueCount="132">
  <si>
    <t>From ATG</t>
  </si>
  <si>
    <t>From TSS</t>
  </si>
  <si>
    <t>Sample ID</t>
  </si>
  <si>
    <t>NTC</t>
  </si>
  <si>
    <t>Mean</t>
  </si>
  <si>
    <t>St Dev</t>
  </si>
  <si>
    <t>Min</t>
  </si>
  <si>
    <t>Max</t>
  </si>
  <si>
    <t>Overall Region</t>
  </si>
  <si>
    <t>Location</t>
  </si>
  <si>
    <t>Well</t>
  </si>
  <si>
    <t>CpG #'s are relative to the ATG translational start codon</t>
  </si>
  <si>
    <t>A5</t>
  </si>
  <si>
    <t>B5</t>
  </si>
  <si>
    <t>C5</t>
  </si>
  <si>
    <t>D5</t>
  </si>
  <si>
    <t>E5</t>
  </si>
  <si>
    <t>F5</t>
  </si>
  <si>
    <t>G5</t>
  </si>
  <si>
    <t>H5</t>
  </si>
  <si>
    <t>FASTA ID</t>
  </si>
  <si>
    <t>-</t>
  </si>
  <si>
    <t>GRCh38/hg38</t>
  </si>
  <si>
    <t>5-Upstream</t>
  </si>
  <si>
    <t>CpG#-7</t>
  </si>
  <si>
    <t>Chr16:28931868</t>
  </si>
  <si>
    <t>Chr16:28931877</t>
  </si>
  <si>
    <t>CD19.4930</t>
  </si>
  <si>
    <t>CD19.4939</t>
  </si>
  <si>
    <t>ADS6588FS3</t>
  </si>
  <si>
    <t>Human CD19 Methylation Analysis - Results in % Methylation (04-21-16 MR)</t>
  </si>
  <si>
    <t>-133 to -124</t>
  </si>
  <si>
    <t>-71 to -62</t>
  </si>
  <si>
    <t>Chr16:28931868-28931877</t>
  </si>
  <si>
    <t>CD19.4930 to CD19.4939</t>
  </si>
  <si>
    <t>C&gt;T rs762440930 ; Loss of CpG#-6 (cg27565966)</t>
  </si>
  <si>
    <t xml:space="preserve"> Run: 041416-(1)_A6588FS3_B96_1007</t>
  </si>
  <si>
    <t>D1a</t>
  </si>
  <si>
    <t>D1b</t>
  </si>
  <si>
    <t>D1e</t>
  </si>
  <si>
    <t>D2a</t>
  </si>
  <si>
    <t>D2b</t>
  </si>
  <si>
    <t>D2d</t>
  </si>
  <si>
    <t>D2e</t>
  </si>
  <si>
    <t>D3a</t>
  </si>
  <si>
    <t>D3b</t>
  </si>
  <si>
    <t>D3e</t>
  </si>
  <si>
    <t>D4a</t>
  </si>
  <si>
    <t>D4b</t>
  </si>
  <si>
    <t>D4d</t>
  </si>
  <si>
    <t>D4e</t>
  </si>
  <si>
    <t>D5a</t>
  </si>
  <si>
    <t>D5b</t>
  </si>
  <si>
    <t>D5d</t>
  </si>
  <si>
    <t>D5e</t>
  </si>
  <si>
    <t>D6a</t>
  </si>
  <si>
    <t>D6b</t>
  </si>
  <si>
    <t>D6d</t>
  </si>
  <si>
    <t>D6e</t>
  </si>
  <si>
    <t>D7a</t>
  </si>
  <si>
    <t>D7b</t>
  </si>
  <si>
    <t>D7d</t>
  </si>
  <si>
    <t>D7e</t>
  </si>
  <si>
    <t>D8b</t>
  </si>
  <si>
    <t>D8e</t>
  </si>
  <si>
    <t>D9a</t>
  </si>
  <si>
    <t>D9b</t>
  </si>
  <si>
    <t>D9d</t>
  </si>
  <si>
    <t>D9e</t>
  </si>
  <si>
    <t>D10a</t>
  </si>
  <si>
    <t>D10b</t>
  </si>
  <si>
    <t>D10e</t>
  </si>
  <si>
    <t>D11a</t>
  </si>
  <si>
    <t>D11b</t>
  </si>
  <si>
    <t>D11d</t>
  </si>
  <si>
    <t>D11e</t>
  </si>
  <si>
    <t>D12a</t>
  </si>
  <si>
    <t>D12b</t>
  </si>
  <si>
    <t>D12d</t>
  </si>
  <si>
    <t>D12e</t>
  </si>
  <si>
    <t>D8a</t>
  </si>
  <si>
    <t>D10c</t>
  </si>
  <si>
    <t>D7c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</si>
  <si>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</si>
  <si>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</si>
  <si>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</si>
  <si>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</si>
  <si>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</si>
  <si>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</si>
  <si>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</si>
  <si>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</si>
  <si>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</si>
  <si>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</si>
  <si>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</si>
  <si>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</si>
  <si>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</si>
  <si>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</si>
  <si>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</si>
  <si>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</si>
  <si>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</si>
  <si>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</si>
  <si>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</si>
  <si>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</si>
  <si>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</si>
  <si>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</si>
  <si>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</si>
  <si>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</si>
  <si>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</si>
  <si>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</si>
  <si>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</si>
  <si>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</si>
  <si>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</si>
  <si>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</si>
  <si>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</si>
  <si>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</si>
  <si>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</si>
  <si>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</si>
  <si>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</si>
  <si>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</si>
  <si>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</si>
  <si>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</si>
  <si>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</si>
  <si>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</si>
  <si>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</si>
  <si>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</si>
  <si>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</si>
  <si>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</si>
  <si>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</si>
  <si>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</si>
  <si>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</si>
  <si>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</si>
  <si>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No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</si>
</sst>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3" fillId="0" borderId="0" xfId="0" applyFont="1"/>
    <xf numFmtId="0" fontId="5" fillId="0" borderId="8" xfId="0" applyFont="1" applyFill="1" applyBorder="1" applyAlignment="1"/>
    <xf numFmtId="0" fontId="5" fillId="0" borderId="11" xfId="0" applyFont="1" applyFill="1" applyBorder="1" applyAlignment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164" fontId="3" fillId="2" borderId="19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9" fontId="0" fillId="2" borderId="6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164" fontId="3" fillId="2" borderId="0" xfId="0" applyNumberFormat="1" applyFont="1" applyFill="1" applyBorder="1" applyAlignment="1">
      <alignment horizontal="center"/>
    </xf>
    <xf numFmtId="164" fontId="3" fillId="2" borderId="7" xfId="0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49" fontId="3" fillId="3" borderId="9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 wrapText="1"/>
    </xf>
    <xf numFmtId="49" fontId="3" fillId="3" borderId="4" xfId="0" applyNumberFormat="1" applyFont="1" applyFill="1" applyBorder="1" applyAlignment="1">
      <alignment horizontal="center" wrapText="1"/>
    </xf>
    <xf numFmtId="49" fontId="3" fillId="3" borderId="2" xfId="0" applyNumberFormat="1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72BFC5"/>
      <color rgb="FFCCFFFF"/>
      <color rgb="FFA2341E"/>
      <color rgb="FFAC1F14"/>
      <color rgb="FF4C6CF2"/>
      <color rgb="FF4A4AF4"/>
      <color rgb="FF0B0B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11.85546875" customWidth="1"/>
    <col min="2" max="2" width="16.140625" customWidth="1"/>
    <col min="4" max="4" width="20.42578125" bestFit="1" customWidth="1"/>
    <col min="5" max="5" width="37.5703125" customWidth="1"/>
    <col min="6" max="6" width="34.5703125" customWidth="1"/>
  </cols>
  <sheetData>
    <row r="1" spans="1:10" x14ac:dyDescent="0.25">
      <c r="A1" t="s">
        <v>36</v>
      </c>
    </row>
    <row r="2" spans="1:10" ht="18.75" x14ac:dyDescent="0.3">
      <c r="A2" s="1"/>
      <c r="B2" s="1"/>
      <c r="C2" s="1"/>
      <c r="D2" s="54" t="s">
        <v>30</v>
      </c>
      <c r="E2" s="55"/>
      <c r="F2" s="55"/>
      <c r="G2" s="2"/>
      <c r="H2" s="3"/>
      <c r="I2" s="3"/>
      <c r="J2" s="3"/>
    </row>
    <row r="3" spans="1:10" ht="15.75" thickBot="1" x14ac:dyDescent="0.3">
      <c r="A3" s="1"/>
      <c r="B3" s="1"/>
      <c r="C3" s="1"/>
      <c r="D3" s="4"/>
      <c r="E3" s="60" t="s">
        <v>29</v>
      </c>
      <c r="F3" s="61"/>
      <c r="G3" s="56" t="s">
        <v>8</v>
      </c>
      <c r="H3" s="56"/>
      <c r="I3" s="56"/>
      <c r="J3" s="56"/>
    </row>
    <row r="4" spans="1:10" ht="15.75" customHeight="1" thickTop="1" x14ac:dyDescent="0.25">
      <c r="A4" s="50" t="s">
        <v>11</v>
      </c>
      <c r="B4" s="51"/>
      <c r="C4" s="1"/>
      <c r="D4" s="5" t="s">
        <v>0</v>
      </c>
      <c r="E4" s="12">
        <v>-133</v>
      </c>
      <c r="F4" s="12">
        <v>-124</v>
      </c>
      <c r="G4" s="57" t="s">
        <v>31</v>
      </c>
      <c r="H4" s="58"/>
      <c r="I4" s="58"/>
      <c r="J4" s="59"/>
    </row>
    <row r="5" spans="1:10" x14ac:dyDescent="0.25">
      <c r="A5" s="52"/>
      <c r="B5" s="53"/>
      <c r="C5" s="1"/>
      <c r="D5" s="5" t="s">
        <v>1</v>
      </c>
      <c r="E5" s="12">
        <v>-71</v>
      </c>
      <c r="F5" s="12">
        <v>-62</v>
      </c>
      <c r="G5" s="57" t="s">
        <v>32</v>
      </c>
      <c r="H5" s="58"/>
      <c r="I5" s="58"/>
      <c r="J5" s="59"/>
    </row>
    <row r="6" spans="1:10" x14ac:dyDescent="0.25">
      <c r="A6" s="11"/>
      <c r="B6" s="11"/>
      <c r="C6" s="1"/>
      <c r="D6" s="5" t="s">
        <v>22</v>
      </c>
      <c r="E6" s="12" t="s">
        <v>25</v>
      </c>
      <c r="F6" s="12" t="s">
        <v>26</v>
      </c>
      <c r="G6" s="49" t="s">
        <v>33</v>
      </c>
      <c r="H6" s="49"/>
      <c r="I6" s="49"/>
      <c r="J6" s="49"/>
    </row>
    <row r="7" spans="1:10" x14ac:dyDescent="0.25">
      <c r="A7" s="11"/>
      <c r="B7" s="11"/>
      <c r="C7" s="1"/>
      <c r="D7" s="5" t="s">
        <v>9</v>
      </c>
      <c r="E7" s="12" t="s">
        <v>23</v>
      </c>
      <c r="F7" s="12" t="s">
        <v>23</v>
      </c>
      <c r="G7" s="46" t="s">
        <v>23</v>
      </c>
      <c r="H7" s="47"/>
      <c r="I7" s="47"/>
      <c r="J7" s="48"/>
    </row>
    <row r="8" spans="1:10" x14ac:dyDescent="0.25">
      <c r="A8" s="11"/>
      <c r="B8" s="11"/>
      <c r="C8" s="1"/>
      <c r="D8" s="5" t="s">
        <v>20</v>
      </c>
      <c r="E8" s="12" t="s">
        <v>27</v>
      </c>
      <c r="F8" s="12" t="s">
        <v>28</v>
      </c>
      <c r="G8" s="46" t="s">
        <v>34</v>
      </c>
      <c r="H8" s="47"/>
      <c r="I8" s="47"/>
      <c r="J8" s="48"/>
    </row>
    <row r="9" spans="1:10" ht="30" x14ac:dyDescent="0.25">
      <c r="A9" s="1"/>
      <c r="B9" s="1"/>
      <c r="C9" s="14" t="s">
        <v>10</v>
      </c>
      <c r="D9" s="14" t="s">
        <v>2</v>
      </c>
      <c r="E9" s="13" t="s">
        <v>24</v>
      </c>
      <c r="F9" s="13" t="s">
        <v>35</v>
      </c>
      <c r="G9" s="8" t="s">
        <v>4</v>
      </c>
      <c r="H9" s="8" t="s">
        <v>5</v>
      </c>
      <c r="I9" s="8" t="s">
        <v>6</v>
      </c>
      <c r="J9" s="8" t="s">
        <v>7</v>
      </c>
    </row>
    <row r="10" spans="1:10" x14ac:dyDescent="0.25">
      <c r="A10" s="1"/>
      <c r="B10" s="1"/>
      <c r="C10" s="19" t="s">
        <v>83</v>
      </c>
      <c r="D10" s="9" t="s">
        <v>37</v>
      </c>
      <c r="E10" s="15">
        <v>84.51</v>
      </c>
      <c r="F10" s="16">
        <v>94.24</v>
      </c>
      <c r="G10" s="21">
        <f>AVERAGE(E10:F10)</f>
        <v>89.375</v>
      </c>
      <c r="H10" s="22">
        <f>STDEV(E10:F10)</f>
        <v>6.8801489809451004</v>
      </c>
      <c r="I10" s="22">
        <f>MIN(E10:F10)</f>
        <v>84.51</v>
      </c>
      <c r="J10" s="23">
        <f>MAX(E10:F10)</f>
        <v>94.24</v>
      </c>
    </row>
    <row r="11" spans="1:10" x14ac:dyDescent="0.25">
      <c r="A11" s="1"/>
      <c r="B11" s="1"/>
      <c r="C11" s="20" t="s">
        <v>84</v>
      </c>
      <c r="D11" s="10" t="s">
        <v>38</v>
      </c>
      <c r="E11" s="17">
        <v>90.19</v>
      </c>
      <c r="F11" s="18">
        <v>96.29</v>
      </c>
      <c r="G11" s="24">
        <f t="shared" ref="G11:G64" si="0">AVERAGE(E11:F11)</f>
        <v>93.240000000000009</v>
      </c>
      <c r="H11" s="6">
        <f t="shared" ref="H11:H64" si="1">STDEV(E11:F11)</f>
        <v>4.3133513652379465</v>
      </c>
      <c r="I11" s="6">
        <f t="shared" ref="I11:I64" si="2">MIN(E11:F11)</f>
        <v>90.19</v>
      </c>
      <c r="J11" s="7">
        <f t="shared" ref="J11:J64" si="3">MAX(E11:F11)</f>
        <v>96.29</v>
      </c>
    </row>
    <row r="12" spans="1:10" x14ac:dyDescent="0.25">
      <c r="A12" s="1"/>
      <c r="B12" s="1"/>
      <c r="C12" s="20" t="s">
        <v>85</v>
      </c>
      <c r="D12" s="10" t="s">
        <v>39</v>
      </c>
      <c r="E12" s="17">
        <v>73.39</v>
      </c>
      <c r="F12" s="18">
        <v>83.68</v>
      </c>
      <c r="G12" s="24">
        <f t="shared" si="0"/>
        <v>78.534999999999997</v>
      </c>
      <c r="H12" s="6">
        <f t="shared" si="1"/>
        <v>7.2761287784095785</v>
      </c>
      <c r="I12" s="6">
        <f t="shared" si="2"/>
        <v>73.39</v>
      </c>
      <c r="J12" s="7">
        <f t="shared" si="3"/>
        <v>83.68</v>
      </c>
    </row>
    <row r="13" spans="1:10" x14ac:dyDescent="0.25">
      <c r="A13" s="1"/>
      <c r="B13" s="1"/>
      <c r="C13" s="20" t="s">
        <v>86</v>
      </c>
      <c r="D13" s="10" t="s">
        <v>40</v>
      </c>
      <c r="E13" s="17">
        <v>91.62</v>
      </c>
      <c r="F13" s="18">
        <v>98.79</v>
      </c>
      <c r="G13" s="24">
        <f t="shared" si="0"/>
        <v>95.205000000000013</v>
      </c>
      <c r="H13" s="6">
        <f t="shared" si="1"/>
        <v>5.0699556211075469</v>
      </c>
      <c r="I13" s="6">
        <f t="shared" si="2"/>
        <v>91.62</v>
      </c>
      <c r="J13" s="7">
        <f t="shared" si="3"/>
        <v>98.79</v>
      </c>
    </row>
    <row r="14" spans="1:10" x14ac:dyDescent="0.25">
      <c r="A14" s="1"/>
      <c r="B14" s="1"/>
      <c r="C14" s="20" t="s">
        <v>87</v>
      </c>
      <c r="D14" s="10" t="s">
        <v>41</v>
      </c>
      <c r="E14" s="17">
        <v>84.02</v>
      </c>
      <c r="F14" s="18">
        <v>95.25</v>
      </c>
      <c r="G14" s="24">
        <f t="shared" si="0"/>
        <v>89.634999999999991</v>
      </c>
      <c r="H14" s="6">
        <f t="shared" si="1"/>
        <v>7.9408091527249312</v>
      </c>
      <c r="I14" s="6">
        <f t="shared" si="2"/>
        <v>84.02</v>
      </c>
      <c r="J14" s="7">
        <f t="shared" si="3"/>
        <v>95.25</v>
      </c>
    </row>
    <row r="15" spans="1:10" x14ac:dyDescent="0.25">
      <c r="A15" s="1"/>
      <c r="B15" s="1"/>
      <c r="C15" s="20" t="s">
        <v>88</v>
      </c>
      <c r="D15" s="10" t="s">
        <v>42</v>
      </c>
      <c r="E15" s="17">
        <v>26.91</v>
      </c>
      <c r="F15" s="18">
        <v>26.37</v>
      </c>
      <c r="G15" s="24">
        <f t="shared" si="0"/>
        <v>26.64</v>
      </c>
      <c r="H15" s="6">
        <f t="shared" si="1"/>
        <v>0.38183766184073509</v>
      </c>
      <c r="I15" s="6">
        <f t="shared" si="2"/>
        <v>26.37</v>
      </c>
      <c r="J15" s="7">
        <f t="shared" si="3"/>
        <v>26.91</v>
      </c>
    </row>
    <row r="16" spans="1:10" x14ac:dyDescent="0.25">
      <c r="A16" s="1"/>
      <c r="B16" s="1"/>
      <c r="C16" s="20" t="s">
        <v>89</v>
      </c>
      <c r="D16" s="10" t="s">
        <v>43</v>
      </c>
      <c r="E16" s="17">
        <v>79.28</v>
      </c>
      <c r="F16" s="18">
        <v>93.62</v>
      </c>
      <c r="G16" s="24">
        <f t="shared" si="0"/>
        <v>86.45</v>
      </c>
      <c r="H16" s="6">
        <f t="shared" si="1"/>
        <v>10.139911242215094</v>
      </c>
      <c r="I16" s="6">
        <f t="shared" si="2"/>
        <v>79.28</v>
      </c>
      <c r="J16" s="7">
        <f t="shared" si="3"/>
        <v>93.62</v>
      </c>
    </row>
    <row r="17" spans="1:11" x14ac:dyDescent="0.25">
      <c r="A17" s="1"/>
      <c r="B17" s="1"/>
      <c r="C17" s="20" t="s">
        <v>90</v>
      </c>
      <c r="D17" s="10" t="s">
        <v>44</v>
      </c>
      <c r="E17" s="17">
        <v>89.47</v>
      </c>
      <c r="F17" s="18">
        <v>96.05</v>
      </c>
      <c r="G17" s="24">
        <f t="shared" si="0"/>
        <v>92.759999999999991</v>
      </c>
      <c r="H17" s="6">
        <f t="shared" si="1"/>
        <v>4.6527626202074819</v>
      </c>
      <c r="I17" s="6">
        <f t="shared" si="2"/>
        <v>89.47</v>
      </c>
      <c r="J17" s="7">
        <f t="shared" si="3"/>
        <v>96.05</v>
      </c>
    </row>
    <row r="18" spans="1:11" x14ac:dyDescent="0.25">
      <c r="C18" s="20" t="s">
        <v>91</v>
      </c>
      <c r="D18" s="10" t="s">
        <v>45</v>
      </c>
      <c r="E18" s="17">
        <v>88.58</v>
      </c>
      <c r="F18" s="18">
        <v>97.5</v>
      </c>
      <c r="G18" s="24">
        <f t="shared" si="0"/>
        <v>93.039999999999992</v>
      </c>
      <c r="H18" s="6">
        <f t="shared" si="1"/>
        <v>6.3073924881840053</v>
      </c>
      <c r="I18" s="6">
        <f t="shared" si="2"/>
        <v>88.58</v>
      </c>
      <c r="J18" s="7">
        <f t="shared" si="3"/>
        <v>97.5</v>
      </c>
    </row>
    <row r="19" spans="1:11" x14ac:dyDescent="0.25">
      <c r="C19" s="20" t="s">
        <v>92</v>
      </c>
      <c r="D19" s="10" t="s">
        <v>46</v>
      </c>
      <c r="E19" s="17">
        <v>73.790000000000006</v>
      </c>
      <c r="F19" s="18">
        <v>81.93</v>
      </c>
      <c r="G19" s="24">
        <f t="shared" si="0"/>
        <v>77.860000000000014</v>
      </c>
      <c r="H19" s="6">
        <f t="shared" si="1"/>
        <v>5.7558491988584972</v>
      </c>
      <c r="I19" s="6">
        <f t="shared" si="2"/>
        <v>73.790000000000006</v>
      </c>
      <c r="J19" s="7">
        <f t="shared" si="3"/>
        <v>81.93</v>
      </c>
    </row>
    <row r="20" spans="1:11" x14ac:dyDescent="0.25">
      <c r="C20" s="20" t="s">
        <v>93</v>
      </c>
      <c r="D20" s="10" t="s">
        <v>47</v>
      </c>
      <c r="E20" s="17">
        <v>91.88</v>
      </c>
      <c r="F20" s="18">
        <v>95.15</v>
      </c>
      <c r="G20" s="24">
        <f t="shared" si="0"/>
        <v>93.515000000000001</v>
      </c>
      <c r="H20" s="6">
        <f t="shared" si="1"/>
        <v>2.3122391744800175</v>
      </c>
      <c r="I20" s="6">
        <f t="shared" si="2"/>
        <v>91.88</v>
      </c>
      <c r="J20" s="7">
        <f t="shared" si="3"/>
        <v>95.15</v>
      </c>
    </row>
    <row r="21" spans="1:11" x14ac:dyDescent="0.25">
      <c r="C21" s="20" t="s">
        <v>94</v>
      </c>
      <c r="D21" s="10" t="s">
        <v>48</v>
      </c>
      <c r="E21" s="17">
        <v>84.5</v>
      </c>
      <c r="F21" s="18">
        <v>100</v>
      </c>
      <c r="G21" s="24">
        <f t="shared" si="0"/>
        <v>92.25</v>
      </c>
      <c r="H21" s="6">
        <f t="shared" si="1"/>
        <v>10.960155108391486</v>
      </c>
      <c r="I21" s="6">
        <f t="shared" si="2"/>
        <v>84.5</v>
      </c>
      <c r="J21" s="7">
        <f t="shared" si="3"/>
        <v>100</v>
      </c>
    </row>
    <row r="22" spans="1:11" x14ac:dyDescent="0.25">
      <c r="C22" s="20" t="s">
        <v>95</v>
      </c>
      <c r="D22" s="10" t="s">
        <v>49</v>
      </c>
      <c r="E22" s="17" t="s">
        <v>21</v>
      </c>
      <c r="F22" s="18" t="s">
        <v>21</v>
      </c>
      <c r="G22" s="24"/>
      <c r="H22" s="6"/>
      <c r="I22" s="6"/>
      <c r="J22" s="7"/>
      <c r="K22" t="s">
        <v>131</v>
      </c>
    </row>
    <row r="23" spans="1:11" x14ac:dyDescent="0.25">
      <c r="C23" s="20" t="s">
        <v>96</v>
      </c>
      <c r="D23" s="10" t="s">
        <v>50</v>
      </c>
      <c r="E23" s="17">
        <v>71.55</v>
      </c>
      <c r="F23" s="18">
        <v>83.27</v>
      </c>
      <c r="G23" s="24">
        <f t="shared" si="0"/>
        <v>77.41</v>
      </c>
      <c r="H23" s="6">
        <f t="shared" si="1"/>
        <v>8.2872914755063363</v>
      </c>
      <c r="I23" s="6">
        <f t="shared" si="2"/>
        <v>71.55</v>
      </c>
      <c r="J23" s="7">
        <f t="shared" si="3"/>
        <v>83.27</v>
      </c>
    </row>
    <row r="24" spans="1:11" x14ac:dyDescent="0.25">
      <c r="C24" s="20" t="s">
        <v>97</v>
      </c>
      <c r="D24" s="10" t="s">
        <v>51</v>
      </c>
      <c r="E24" s="17">
        <v>88.14</v>
      </c>
      <c r="F24" s="18">
        <v>96.5</v>
      </c>
      <c r="G24" s="24">
        <f t="shared" si="0"/>
        <v>92.32</v>
      </c>
      <c r="H24" s="6">
        <f t="shared" si="1"/>
        <v>5.911412690719537</v>
      </c>
      <c r="I24" s="6">
        <f t="shared" si="2"/>
        <v>88.14</v>
      </c>
      <c r="J24" s="7">
        <f t="shared" si="3"/>
        <v>96.5</v>
      </c>
    </row>
    <row r="25" spans="1:11" x14ac:dyDescent="0.25">
      <c r="C25" s="20" t="s">
        <v>98</v>
      </c>
      <c r="D25" s="10" t="s">
        <v>52</v>
      </c>
      <c r="E25" s="17">
        <v>89.55</v>
      </c>
      <c r="F25" s="18">
        <v>100</v>
      </c>
      <c r="G25" s="24">
        <f t="shared" si="0"/>
        <v>94.775000000000006</v>
      </c>
      <c r="H25" s="6">
        <f t="shared" si="1"/>
        <v>7.3892658633994239</v>
      </c>
      <c r="I25" s="6">
        <f t="shared" si="2"/>
        <v>89.55</v>
      </c>
      <c r="J25" s="7">
        <f t="shared" si="3"/>
        <v>100</v>
      </c>
    </row>
    <row r="26" spans="1:11" x14ac:dyDescent="0.25">
      <c r="C26" s="20" t="s">
        <v>99</v>
      </c>
      <c r="D26" s="10" t="s">
        <v>53</v>
      </c>
      <c r="E26" s="17">
        <v>8.66</v>
      </c>
      <c r="F26" s="18">
        <v>9.2799999999999994</v>
      </c>
      <c r="G26" s="24">
        <f t="shared" si="0"/>
        <v>8.9699999999999989</v>
      </c>
      <c r="H26" s="6">
        <f t="shared" si="1"/>
        <v>0.43840620433565891</v>
      </c>
      <c r="I26" s="6">
        <f t="shared" si="2"/>
        <v>8.66</v>
      </c>
      <c r="J26" s="7">
        <f t="shared" si="3"/>
        <v>9.2799999999999994</v>
      </c>
    </row>
    <row r="27" spans="1:11" x14ac:dyDescent="0.25">
      <c r="C27" s="20" t="s">
        <v>100</v>
      </c>
      <c r="D27" s="10" t="s">
        <v>54</v>
      </c>
      <c r="E27" s="17">
        <v>74.39</v>
      </c>
      <c r="F27" s="18">
        <v>89.56</v>
      </c>
      <c r="G27" s="24">
        <f t="shared" si="0"/>
        <v>81.974999999999994</v>
      </c>
      <c r="H27" s="6">
        <f t="shared" si="1"/>
        <v>10.726809870599928</v>
      </c>
      <c r="I27" s="6">
        <f t="shared" si="2"/>
        <v>74.39</v>
      </c>
      <c r="J27" s="7">
        <f t="shared" si="3"/>
        <v>89.56</v>
      </c>
    </row>
    <row r="28" spans="1:11" x14ac:dyDescent="0.25">
      <c r="C28" s="20" t="s">
        <v>101</v>
      </c>
      <c r="D28" s="10" t="s">
        <v>55</v>
      </c>
      <c r="E28" s="17">
        <v>89.58</v>
      </c>
      <c r="F28" s="18">
        <v>97</v>
      </c>
      <c r="G28" s="24">
        <f t="shared" si="0"/>
        <v>93.289999999999992</v>
      </c>
      <c r="H28" s="6">
        <f t="shared" si="1"/>
        <v>5.2467323164041835</v>
      </c>
      <c r="I28" s="6">
        <f t="shared" si="2"/>
        <v>89.58</v>
      </c>
      <c r="J28" s="7">
        <f t="shared" si="3"/>
        <v>97</v>
      </c>
    </row>
    <row r="29" spans="1:11" x14ac:dyDescent="0.25">
      <c r="C29" s="20" t="s">
        <v>102</v>
      </c>
      <c r="D29" s="10" t="s">
        <v>56</v>
      </c>
      <c r="E29" s="17">
        <v>87.14</v>
      </c>
      <c r="F29" s="18">
        <v>100</v>
      </c>
      <c r="G29" s="24">
        <f t="shared" si="0"/>
        <v>93.57</v>
      </c>
      <c r="H29" s="6">
        <f t="shared" si="1"/>
        <v>9.0933932060589999</v>
      </c>
      <c r="I29" s="6">
        <f t="shared" si="2"/>
        <v>87.14</v>
      </c>
      <c r="J29" s="7">
        <f t="shared" si="3"/>
        <v>100</v>
      </c>
    </row>
    <row r="30" spans="1:11" x14ac:dyDescent="0.25">
      <c r="C30" s="20" t="s">
        <v>103</v>
      </c>
      <c r="D30" s="10" t="s">
        <v>57</v>
      </c>
      <c r="E30" s="17">
        <v>10.44</v>
      </c>
      <c r="F30" s="18">
        <v>10</v>
      </c>
      <c r="G30" s="24">
        <f t="shared" si="0"/>
        <v>10.219999999999999</v>
      </c>
      <c r="H30" s="6">
        <f t="shared" si="1"/>
        <v>0.31112698372208053</v>
      </c>
      <c r="I30" s="6">
        <f t="shared" si="2"/>
        <v>10</v>
      </c>
      <c r="J30" s="7">
        <f t="shared" si="3"/>
        <v>10.44</v>
      </c>
    </row>
    <row r="31" spans="1:11" x14ac:dyDescent="0.25">
      <c r="C31" s="20" t="s">
        <v>104</v>
      </c>
      <c r="D31" s="10" t="s">
        <v>58</v>
      </c>
      <c r="E31" s="17">
        <v>75.13</v>
      </c>
      <c r="F31" s="18">
        <v>93.25</v>
      </c>
      <c r="G31" s="24">
        <f t="shared" si="0"/>
        <v>84.19</v>
      </c>
      <c r="H31" s="6">
        <f t="shared" si="1"/>
        <v>12.812774875100235</v>
      </c>
      <c r="I31" s="6">
        <f t="shared" si="2"/>
        <v>75.13</v>
      </c>
      <c r="J31" s="7">
        <f t="shared" si="3"/>
        <v>93.25</v>
      </c>
    </row>
    <row r="32" spans="1:11" x14ac:dyDescent="0.25">
      <c r="C32" s="20" t="s">
        <v>105</v>
      </c>
      <c r="D32" s="10" t="s">
        <v>59</v>
      </c>
      <c r="E32" s="17">
        <v>84.76</v>
      </c>
      <c r="F32" s="18">
        <v>95.98</v>
      </c>
      <c r="G32" s="24">
        <f t="shared" si="0"/>
        <v>90.37</v>
      </c>
      <c r="H32" s="6">
        <f t="shared" si="1"/>
        <v>7.9337380849130623</v>
      </c>
      <c r="I32" s="6">
        <f t="shared" si="2"/>
        <v>84.76</v>
      </c>
      <c r="J32" s="7">
        <f t="shared" si="3"/>
        <v>95.98</v>
      </c>
    </row>
    <row r="33" spans="3:10" x14ac:dyDescent="0.25">
      <c r="C33" s="20" t="s">
        <v>106</v>
      </c>
      <c r="D33" s="10" t="s">
        <v>60</v>
      </c>
      <c r="E33" s="17">
        <v>83.63</v>
      </c>
      <c r="F33" s="18">
        <v>100</v>
      </c>
      <c r="G33" s="24">
        <f t="shared" si="0"/>
        <v>91.814999999999998</v>
      </c>
      <c r="H33" s="6">
        <f t="shared" si="1"/>
        <v>11.575338008023786</v>
      </c>
      <c r="I33" s="6">
        <f t="shared" si="2"/>
        <v>83.63</v>
      </c>
      <c r="J33" s="7">
        <f t="shared" si="3"/>
        <v>100</v>
      </c>
    </row>
    <row r="34" spans="3:10" x14ac:dyDescent="0.25">
      <c r="C34" s="20" t="s">
        <v>107</v>
      </c>
      <c r="D34" s="10" t="s">
        <v>61</v>
      </c>
      <c r="E34" s="17">
        <v>7.3</v>
      </c>
      <c r="F34" s="18">
        <v>6.06</v>
      </c>
      <c r="G34" s="24">
        <f t="shared" si="0"/>
        <v>6.68</v>
      </c>
      <c r="H34" s="6">
        <f t="shared" si="1"/>
        <v>0.87681240867131904</v>
      </c>
      <c r="I34" s="6">
        <f t="shared" si="2"/>
        <v>6.06</v>
      </c>
      <c r="J34" s="7">
        <f t="shared" si="3"/>
        <v>7.3</v>
      </c>
    </row>
    <row r="35" spans="3:10" x14ac:dyDescent="0.25">
      <c r="C35" s="20" t="s">
        <v>108</v>
      </c>
      <c r="D35" s="10" t="s">
        <v>62</v>
      </c>
      <c r="E35" s="17">
        <v>73.02</v>
      </c>
      <c r="F35" s="18">
        <v>81.5</v>
      </c>
      <c r="G35" s="24">
        <f t="shared" si="0"/>
        <v>77.259999999999991</v>
      </c>
      <c r="H35" s="6">
        <f t="shared" si="1"/>
        <v>5.9962655044619257</v>
      </c>
      <c r="I35" s="6">
        <f t="shared" si="2"/>
        <v>73.02</v>
      </c>
      <c r="J35" s="7">
        <f t="shared" si="3"/>
        <v>81.5</v>
      </c>
    </row>
    <row r="36" spans="3:10" x14ac:dyDescent="0.25">
      <c r="C36" s="20" t="s">
        <v>109</v>
      </c>
      <c r="D36" s="10" t="s">
        <v>63</v>
      </c>
      <c r="E36" s="17">
        <v>84.85</v>
      </c>
      <c r="F36" s="18">
        <v>92.94</v>
      </c>
      <c r="G36" s="24">
        <f t="shared" si="0"/>
        <v>88.894999999999996</v>
      </c>
      <c r="H36" s="6">
        <f t="shared" si="1"/>
        <v>5.7204938597991717</v>
      </c>
      <c r="I36" s="6">
        <f t="shared" si="2"/>
        <v>84.85</v>
      </c>
      <c r="J36" s="7">
        <f t="shared" si="3"/>
        <v>92.94</v>
      </c>
    </row>
    <row r="37" spans="3:10" x14ac:dyDescent="0.25">
      <c r="C37" s="20" t="s">
        <v>110</v>
      </c>
      <c r="D37" s="10" t="s">
        <v>64</v>
      </c>
      <c r="E37" s="17">
        <v>69.89</v>
      </c>
      <c r="F37" s="18">
        <v>84.44</v>
      </c>
      <c r="G37" s="24">
        <f t="shared" si="0"/>
        <v>77.164999999999992</v>
      </c>
      <c r="H37" s="6">
        <f t="shared" si="1"/>
        <v>10.288403666264264</v>
      </c>
      <c r="I37" s="6">
        <f t="shared" si="2"/>
        <v>69.89</v>
      </c>
      <c r="J37" s="7">
        <f t="shared" si="3"/>
        <v>84.44</v>
      </c>
    </row>
    <row r="38" spans="3:10" x14ac:dyDescent="0.25">
      <c r="C38" s="20" t="s">
        <v>111</v>
      </c>
      <c r="D38" s="10" t="s">
        <v>65</v>
      </c>
      <c r="E38" s="17">
        <v>88.2</v>
      </c>
      <c r="F38" s="18">
        <v>98.09</v>
      </c>
      <c r="G38" s="24">
        <f t="shared" si="0"/>
        <v>93.14500000000001</v>
      </c>
      <c r="H38" s="6">
        <f t="shared" si="1"/>
        <v>6.9932860659349556</v>
      </c>
      <c r="I38" s="6">
        <f t="shared" si="2"/>
        <v>88.2</v>
      </c>
      <c r="J38" s="7">
        <f t="shared" si="3"/>
        <v>98.09</v>
      </c>
    </row>
    <row r="39" spans="3:10" x14ac:dyDescent="0.25">
      <c r="C39" s="20" t="s">
        <v>112</v>
      </c>
      <c r="D39" s="10" t="s">
        <v>66</v>
      </c>
      <c r="E39" s="17">
        <v>84.83</v>
      </c>
      <c r="F39" s="18">
        <v>96.52</v>
      </c>
      <c r="G39" s="24">
        <f t="shared" si="0"/>
        <v>90.674999999999997</v>
      </c>
      <c r="H39" s="6">
        <f t="shared" si="1"/>
        <v>8.2660782720707395</v>
      </c>
      <c r="I39" s="6">
        <f t="shared" si="2"/>
        <v>84.83</v>
      </c>
      <c r="J39" s="7">
        <f t="shared" si="3"/>
        <v>96.52</v>
      </c>
    </row>
    <row r="40" spans="3:10" x14ac:dyDescent="0.25">
      <c r="C40" s="20" t="s">
        <v>113</v>
      </c>
      <c r="D40" s="10" t="s">
        <v>67</v>
      </c>
      <c r="E40" s="17">
        <v>8.44</v>
      </c>
      <c r="F40" s="18">
        <v>7.1</v>
      </c>
      <c r="G40" s="24">
        <f t="shared" si="0"/>
        <v>7.77</v>
      </c>
      <c r="H40" s="6">
        <f t="shared" si="1"/>
        <v>0.94752308678997355</v>
      </c>
      <c r="I40" s="6">
        <f t="shared" si="2"/>
        <v>7.1</v>
      </c>
      <c r="J40" s="7">
        <f t="shared" si="3"/>
        <v>8.44</v>
      </c>
    </row>
    <row r="41" spans="3:10" x14ac:dyDescent="0.25">
      <c r="C41" s="20" t="s">
        <v>114</v>
      </c>
      <c r="D41" s="10" t="s">
        <v>68</v>
      </c>
      <c r="E41" s="17">
        <v>81.430000000000007</v>
      </c>
      <c r="F41" s="18">
        <v>98.54</v>
      </c>
      <c r="G41" s="24">
        <f t="shared" si="0"/>
        <v>89.985000000000014</v>
      </c>
      <c r="H41" s="6">
        <f t="shared" si="1"/>
        <v>12.098597026101826</v>
      </c>
      <c r="I41" s="6">
        <f t="shared" si="2"/>
        <v>81.430000000000007</v>
      </c>
      <c r="J41" s="7">
        <f t="shared" si="3"/>
        <v>98.54</v>
      </c>
    </row>
    <row r="42" spans="3:10" x14ac:dyDescent="0.25">
      <c r="C42" s="20" t="s">
        <v>12</v>
      </c>
      <c r="D42" s="10" t="s">
        <v>69</v>
      </c>
      <c r="E42" s="17">
        <v>90.49</v>
      </c>
      <c r="F42" s="18">
        <v>98.4</v>
      </c>
      <c r="G42" s="24">
        <f t="shared" si="0"/>
        <v>94.444999999999993</v>
      </c>
      <c r="H42" s="6">
        <f t="shared" si="1"/>
        <v>5.5932146391855984</v>
      </c>
      <c r="I42" s="6">
        <f t="shared" si="2"/>
        <v>90.49</v>
      </c>
      <c r="J42" s="7">
        <f t="shared" si="3"/>
        <v>98.4</v>
      </c>
    </row>
    <row r="43" spans="3:10" x14ac:dyDescent="0.25">
      <c r="C43" s="20" t="s">
        <v>13</v>
      </c>
      <c r="D43" s="10" t="s">
        <v>70</v>
      </c>
      <c r="E43" s="17">
        <v>89.92</v>
      </c>
      <c r="F43" s="18">
        <v>98.95</v>
      </c>
      <c r="G43" s="24">
        <f t="shared" si="0"/>
        <v>94.435000000000002</v>
      </c>
      <c r="H43" s="6">
        <f t="shared" si="1"/>
        <v>6.3851742341145252</v>
      </c>
      <c r="I43" s="6">
        <f t="shared" si="2"/>
        <v>89.92</v>
      </c>
      <c r="J43" s="7">
        <f t="shared" si="3"/>
        <v>98.95</v>
      </c>
    </row>
    <row r="44" spans="3:10" x14ac:dyDescent="0.25">
      <c r="C44" s="20" t="s">
        <v>14</v>
      </c>
      <c r="D44" s="10" t="s">
        <v>71</v>
      </c>
      <c r="E44" s="17">
        <v>74.5</v>
      </c>
      <c r="F44" s="18">
        <v>80.06</v>
      </c>
      <c r="G44" s="24">
        <f t="shared" si="0"/>
        <v>77.28</v>
      </c>
      <c r="H44" s="6">
        <f t="shared" si="1"/>
        <v>3.9315137033972056</v>
      </c>
      <c r="I44" s="6">
        <f t="shared" si="2"/>
        <v>74.5</v>
      </c>
      <c r="J44" s="7">
        <f t="shared" si="3"/>
        <v>80.06</v>
      </c>
    </row>
    <row r="45" spans="3:10" x14ac:dyDescent="0.25">
      <c r="C45" s="20" t="s">
        <v>15</v>
      </c>
      <c r="D45" s="10" t="s">
        <v>72</v>
      </c>
      <c r="E45" s="17">
        <v>89.67</v>
      </c>
      <c r="F45" s="18">
        <v>96.27</v>
      </c>
      <c r="G45" s="24">
        <f t="shared" si="0"/>
        <v>92.97</v>
      </c>
      <c r="H45" s="6">
        <f t="shared" si="1"/>
        <v>4.6669047558312098</v>
      </c>
      <c r="I45" s="6">
        <f t="shared" si="2"/>
        <v>89.67</v>
      </c>
      <c r="J45" s="7">
        <f t="shared" si="3"/>
        <v>96.27</v>
      </c>
    </row>
    <row r="46" spans="3:10" x14ac:dyDescent="0.25">
      <c r="C46" s="20" t="s">
        <v>16</v>
      </c>
      <c r="D46" s="10" t="s">
        <v>73</v>
      </c>
      <c r="E46" s="17">
        <v>83.11</v>
      </c>
      <c r="F46" s="18">
        <v>81.93</v>
      </c>
      <c r="G46" s="24">
        <f t="shared" si="0"/>
        <v>82.52000000000001</v>
      </c>
      <c r="H46" s="6">
        <f t="shared" si="1"/>
        <v>0.8343860018001209</v>
      </c>
      <c r="I46" s="6">
        <f t="shared" si="2"/>
        <v>81.93</v>
      </c>
      <c r="J46" s="7">
        <f t="shared" si="3"/>
        <v>83.11</v>
      </c>
    </row>
    <row r="47" spans="3:10" x14ac:dyDescent="0.25">
      <c r="C47" s="20" t="s">
        <v>17</v>
      </c>
      <c r="D47" s="10" t="s">
        <v>74</v>
      </c>
      <c r="E47" s="17">
        <v>10.91</v>
      </c>
      <c r="F47" s="18">
        <v>8.51</v>
      </c>
      <c r="G47" s="24">
        <f t="shared" si="0"/>
        <v>9.7100000000000009</v>
      </c>
      <c r="H47" s="6">
        <f t="shared" si="1"/>
        <v>1.6970562748476961</v>
      </c>
      <c r="I47" s="6">
        <f t="shared" si="2"/>
        <v>8.51</v>
      </c>
      <c r="J47" s="7">
        <f t="shared" si="3"/>
        <v>10.91</v>
      </c>
    </row>
    <row r="48" spans="3:10" x14ac:dyDescent="0.25">
      <c r="C48" s="20" t="s">
        <v>18</v>
      </c>
      <c r="D48" s="10" t="s">
        <v>75</v>
      </c>
      <c r="E48" s="17">
        <v>75.11</v>
      </c>
      <c r="F48" s="18">
        <v>86.6</v>
      </c>
      <c r="G48" s="24">
        <f t="shared" si="0"/>
        <v>80.85499999999999</v>
      </c>
      <c r="H48" s="6">
        <f t="shared" si="1"/>
        <v>8.1246569158334285</v>
      </c>
      <c r="I48" s="6">
        <f t="shared" si="2"/>
        <v>75.11</v>
      </c>
      <c r="J48" s="7">
        <f t="shared" si="3"/>
        <v>86.6</v>
      </c>
    </row>
    <row r="49" spans="3:10" x14ac:dyDescent="0.25">
      <c r="C49" s="20" t="s">
        <v>19</v>
      </c>
      <c r="D49" s="10" t="s">
        <v>76</v>
      </c>
      <c r="E49" s="17">
        <v>90.55</v>
      </c>
      <c r="F49" s="18">
        <v>97.8</v>
      </c>
      <c r="G49" s="24">
        <f t="shared" si="0"/>
        <v>94.174999999999997</v>
      </c>
      <c r="H49" s="6">
        <f t="shared" si="1"/>
        <v>5.1265241636024692</v>
      </c>
      <c r="I49" s="6">
        <f t="shared" si="2"/>
        <v>90.55</v>
      </c>
      <c r="J49" s="7">
        <f t="shared" si="3"/>
        <v>97.8</v>
      </c>
    </row>
    <row r="50" spans="3:10" x14ac:dyDescent="0.25">
      <c r="C50" s="20" t="s">
        <v>115</v>
      </c>
      <c r="D50" s="10" t="s">
        <v>77</v>
      </c>
      <c r="E50" s="17">
        <v>87.58</v>
      </c>
      <c r="F50" s="18">
        <v>93.62</v>
      </c>
      <c r="G50" s="24">
        <f t="shared" si="0"/>
        <v>90.6</v>
      </c>
      <c r="H50" s="6">
        <f t="shared" si="1"/>
        <v>4.2709249583667512</v>
      </c>
      <c r="I50" s="6">
        <f t="shared" si="2"/>
        <v>87.58</v>
      </c>
      <c r="J50" s="7">
        <f t="shared" si="3"/>
        <v>93.62</v>
      </c>
    </row>
    <row r="51" spans="3:10" x14ac:dyDescent="0.25">
      <c r="C51" s="20" t="s">
        <v>116</v>
      </c>
      <c r="D51" s="10" t="s">
        <v>78</v>
      </c>
      <c r="E51" s="17">
        <v>11.9</v>
      </c>
      <c r="F51" s="18">
        <v>11.79</v>
      </c>
      <c r="G51" s="24">
        <f t="shared" si="0"/>
        <v>11.844999999999999</v>
      </c>
      <c r="H51" s="6">
        <f t="shared" si="1"/>
        <v>7.778174593052109E-2</v>
      </c>
      <c r="I51" s="6">
        <f t="shared" si="2"/>
        <v>11.79</v>
      </c>
      <c r="J51" s="7">
        <f t="shared" si="3"/>
        <v>11.9</v>
      </c>
    </row>
    <row r="52" spans="3:10" x14ac:dyDescent="0.25">
      <c r="C52" s="20" t="s">
        <v>117</v>
      </c>
      <c r="D52" s="10" t="s">
        <v>79</v>
      </c>
      <c r="E52" s="17">
        <v>69.75</v>
      </c>
      <c r="F52" s="18">
        <v>83.75</v>
      </c>
      <c r="G52" s="24">
        <f t="shared" si="0"/>
        <v>76.75</v>
      </c>
      <c r="H52" s="6">
        <f t="shared" si="1"/>
        <v>9.8994949366116654</v>
      </c>
      <c r="I52" s="6">
        <f t="shared" si="2"/>
        <v>69.75</v>
      </c>
      <c r="J52" s="7">
        <f t="shared" si="3"/>
        <v>83.75</v>
      </c>
    </row>
    <row r="53" spans="3:10" x14ac:dyDescent="0.25">
      <c r="C53" s="20" t="s">
        <v>118</v>
      </c>
      <c r="D53" s="10" t="s">
        <v>80</v>
      </c>
      <c r="E53" s="17">
        <v>88.29</v>
      </c>
      <c r="F53" s="18">
        <v>95.08</v>
      </c>
      <c r="G53" s="24">
        <f t="shared" si="0"/>
        <v>91.685000000000002</v>
      </c>
      <c r="H53" s="6">
        <f t="shared" si="1"/>
        <v>4.8012550442566519</v>
      </c>
      <c r="I53" s="6">
        <f t="shared" si="2"/>
        <v>88.29</v>
      </c>
      <c r="J53" s="7">
        <f t="shared" si="3"/>
        <v>95.08</v>
      </c>
    </row>
    <row r="54" spans="3:10" x14ac:dyDescent="0.25">
      <c r="C54" s="20" t="s">
        <v>119</v>
      </c>
      <c r="D54" s="10" t="s">
        <v>81</v>
      </c>
      <c r="E54" s="17">
        <v>83.78</v>
      </c>
      <c r="F54" s="18">
        <v>89.21</v>
      </c>
      <c r="G54" s="24">
        <f t="shared" si="0"/>
        <v>86.495000000000005</v>
      </c>
      <c r="H54" s="6">
        <f t="shared" si="1"/>
        <v>3.8395898218429476</v>
      </c>
      <c r="I54" s="6">
        <f t="shared" si="2"/>
        <v>83.78</v>
      </c>
      <c r="J54" s="7">
        <f t="shared" si="3"/>
        <v>89.21</v>
      </c>
    </row>
    <row r="55" spans="3:10" x14ac:dyDescent="0.25">
      <c r="C55" s="20" t="s">
        <v>120</v>
      </c>
      <c r="D55" s="10" t="s">
        <v>82</v>
      </c>
      <c r="E55" s="17">
        <v>73.72</v>
      </c>
      <c r="F55" s="18">
        <v>95.74</v>
      </c>
      <c r="G55" s="24">
        <f t="shared" si="0"/>
        <v>84.72999999999999</v>
      </c>
      <c r="H55" s="6">
        <f t="shared" si="1"/>
        <v>15.570491321727806</v>
      </c>
      <c r="I55" s="6">
        <f t="shared" si="2"/>
        <v>73.72</v>
      </c>
      <c r="J55" s="7">
        <f t="shared" si="3"/>
        <v>95.74</v>
      </c>
    </row>
    <row r="56" spans="3:10" x14ac:dyDescent="0.25">
      <c r="C56" s="20" t="s">
        <v>121</v>
      </c>
      <c r="D56" s="10" t="s">
        <v>3</v>
      </c>
      <c r="E56" s="17" t="s">
        <v>21</v>
      </c>
      <c r="F56" s="18" t="s">
        <v>21</v>
      </c>
      <c r="G56" s="24"/>
      <c r="H56" s="6"/>
      <c r="I56" s="6"/>
      <c r="J56" s="7"/>
    </row>
    <row r="57" spans="3:10" x14ac:dyDescent="0.25">
      <c r="C57" s="20" t="s">
        <v>122</v>
      </c>
      <c r="D57" s="10" t="s">
        <v>3</v>
      </c>
      <c r="E57" s="17" t="s">
        <v>21</v>
      </c>
      <c r="F57" s="18" t="s">
        <v>21</v>
      </c>
      <c r="G57" s="24"/>
      <c r="H57" s="6"/>
      <c r="I57" s="6"/>
      <c r="J57" s="7"/>
    </row>
    <row r="58" spans="3:10" x14ac:dyDescent="0.25">
      <c r="C58" s="25" t="s">
        <v>123</v>
      </c>
      <c r="D58" s="26">
        <v>0</v>
      </c>
      <c r="E58" s="27">
        <v>5.97</v>
      </c>
      <c r="F58" s="28">
        <v>5.8</v>
      </c>
      <c r="G58" s="29">
        <f t="shared" si="0"/>
        <v>5.8849999999999998</v>
      </c>
      <c r="H58" s="30">
        <f t="shared" si="1"/>
        <v>0.12020815280171303</v>
      </c>
      <c r="I58" s="30">
        <f t="shared" si="2"/>
        <v>5.8</v>
      </c>
      <c r="J58" s="31">
        <f t="shared" si="3"/>
        <v>5.97</v>
      </c>
    </row>
    <row r="59" spans="3:10" x14ac:dyDescent="0.25">
      <c r="C59" s="32" t="s">
        <v>124</v>
      </c>
      <c r="D59" s="33">
        <v>0.05</v>
      </c>
      <c r="E59" s="34">
        <v>8.94</v>
      </c>
      <c r="F59" s="35">
        <v>12.28</v>
      </c>
      <c r="G59" s="36">
        <f t="shared" si="0"/>
        <v>10.61</v>
      </c>
      <c r="H59" s="37">
        <f t="shared" si="1"/>
        <v>2.3617366491630678</v>
      </c>
      <c r="I59" s="37">
        <f t="shared" si="2"/>
        <v>8.94</v>
      </c>
      <c r="J59" s="38">
        <f t="shared" si="3"/>
        <v>12.28</v>
      </c>
    </row>
    <row r="60" spans="3:10" x14ac:dyDescent="0.25">
      <c r="C60" s="32" t="s">
        <v>125</v>
      </c>
      <c r="D60" s="33">
        <v>0.1</v>
      </c>
      <c r="E60" s="34">
        <v>15.11</v>
      </c>
      <c r="F60" s="35">
        <v>17.73</v>
      </c>
      <c r="G60" s="36">
        <f t="shared" si="0"/>
        <v>16.420000000000002</v>
      </c>
      <c r="H60" s="37">
        <f t="shared" si="1"/>
        <v>1.8526197667087552</v>
      </c>
      <c r="I60" s="37">
        <f t="shared" si="2"/>
        <v>15.11</v>
      </c>
      <c r="J60" s="38">
        <f t="shared" si="3"/>
        <v>17.73</v>
      </c>
    </row>
    <row r="61" spans="3:10" x14ac:dyDescent="0.25">
      <c r="C61" s="32" t="s">
        <v>126</v>
      </c>
      <c r="D61" s="33">
        <v>0.25</v>
      </c>
      <c r="E61" s="34">
        <v>25.82</v>
      </c>
      <c r="F61" s="35">
        <v>25.78</v>
      </c>
      <c r="G61" s="36">
        <f t="shared" si="0"/>
        <v>25.8</v>
      </c>
      <c r="H61" s="37">
        <f t="shared" si="1"/>
        <v>2.8284271247461298E-2</v>
      </c>
      <c r="I61" s="37">
        <f t="shared" si="2"/>
        <v>25.78</v>
      </c>
      <c r="J61" s="38">
        <f t="shared" si="3"/>
        <v>25.82</v>
      </c>
    </row>
    <row r="62" spans="3:10" x14ac:dyDescent="0.25">
      <c r="C62" s="32" t="s">
        <v>127</v>
      </c>
      <c r="D62" s="33">
        <v>0.5</v>
      </c>
      <c r="E62" s="34">
        <v>45.4</v>
      </c>
      <c r="F62" s="35">
        <v>47.46</v>
      </c>
      <c r="G62" s="36">
        <f t="shared" si="0"/>
        <v>46.43</v>
      </c>
      <c r="H62" s="37">
        <f t="shared" si="1"/>
        <v>1.4566399692442895</v>
      </c>
      <c r="I62" s="37">
        <f t="shared" si="2"/>
        <v>45.4</v>
      </c>
      <c r="J62" s="38">
        <f t="shared" si="3"/>
        <v>47.46</v>
      </c>
    </row>
    <row r="63" spans="3:10" x14ac:dyDescent="0.25">
      <c r="C63" s="32" t="s">
        <v>128</v>
      </c>
      <c r="D63" s="33">
        <v>0.75</v>
      </c>
      <c r="E63" s="34">
        <v>58.07</v>
      </c>
      <c r="F63" s="35">
        <v>65.72</v>
      </c>
      <c r="G63" s="36">
        <f t="shared" si="0"/>
        <v>61.894999999999996</v>
      </c>
      <c r="H63" s="37">
        <f t="shared" si="1"/>
        <v>5.4093668760770877</v>
      </c>
      <c r="I63" s="37">
        <f t="shared" si="2"/>
        <v>58.07</v>
      </c>
      <c r="J63" s="38">
        <f t="shared" si="3"/>
        <v>65.72</v>
      </c>
    </row>
    <row r="64" spans="3:10" x14ac:dyDescent="0.25">
      <c r="C64" s="32" t="s">
        <v>129</v>
      </c>
      <c r="D64" s="33">
        <v>1</v>
      </c>
      <c r="E64" s="34">
        <v>89.74</v>
      </c>
      <c r="F64" s="35">
        <v>99.34</v>
      </c>
      <c r="G64" s="36">
        <f t="shared" si="0"/>
        <v>94.539999999999992</v>
      </c>
      <c r="H64" s="37">
        <f t="shared" si="1"/>
        <v>6.7882250993908624</v>
      </c>
      <c r="I64" s="37">
        <f t="shared" si="2"/>
        <v>89.74</v>
      </c>
      <c r="J64" s="38">
        <f t="shared" si="3"/>
        <v>99.34</v>
      </c>
    </row>
    <row r="65" spans="3:10" x14ac:dyDescent="0.25">
      <c r="C65" s="39" t="s">
        <v>130</v>
      </c>
      <c r="D65" s="40" t="s">
        <v>3</v>
      </c>
      <c r="E65" s="41" t="s">
        <v>21</v>
      </c>
      <c r="F65" s="42" t="s">
        <v>21</v>
      </c>
      <c r="G65" s="43"/>
      <c r="H65" s="44"/>
      <c r="I65" s="44"/>
      <c r="J65" s="45"/>
    </row>
  </sheetData>
  <mergeCells count="9">
    <mergeCell ref="G7:J7"/>
    <mergeCell ref="G8:J8"/>
    <mergeCell ref="G6:J6"/>
    <mergeCell ref="A4:B5"/>
    <mergeCell ref="D2:F2"/>
    <mergeCell ref="G3:J3"/>
    <mergeCell ref="G4:J4"/>
    <mergeCell ref="G5:J5"/>
    <mergeCell ref="E3:F3"/>
  </mergeCells>
  <pageMargins left="0.7" right="0.7" top="0.75" bottom="0.75" header="0.3" footer="0.3"/>
  <pageSetup orientation="portrait" r:id="rId1"/>
  <ignoredErrors>
    <ignoredError sqref="G58:J64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Liying Yan</dc:creator>
  <cp:lastModifiedBy>Mahitha Reddy</cp:lastModifiedBy>
  <dcterms:created xsi:type="dcterms:W3CDTF">2011-06-02T02:19:45Z</dcterms:created>
  <dcterms:modified xsi:type="dcterms:W3CDTF">2016-04-21T14:23:57Z</dcterms:modified>
</cp:coreProperties>
</file>