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6900" yWindow="4620" windowWidth="19290" windowHeight="10830"/>
  </bookViews>
  <sheets>
    <sheet name="ADS6591-FS2_Results" sheetId="4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4"/>
  <c r="N16"/>
  <c r="O16"/>
  <c r="P16"/>
  <c r="M17"/>
  <c r="N17"/>
  <c r="O17"/>
  <c r="P17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24"/>
  <c r="N24"/>
  <c r="O24"/>
  <c r="P24"/>
  <c r="M25"/>
  <c r="N25"/>
  <c r="O25"/>
  <c r="P25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3"/>
  <c r="N33"/>
  <c r="O33"/>
  <c r="P33"/>
  <c r="M34"/>
  <c r="N34"/>
  <c r="O34"/>
  <c r="P34"/>
  <c r="M35"/>
  <c r="N35"/>
  <c r="O35"/>
  <c r="P35"/>
  <c r="M36"/>
  <c r="N36"/>
  <c r="O36"/>
  <c r="P36"/>
  <c r="M37"/>
  <c r="N37"/>
  <c r="O37"/>
  <c r="P37"/>
  <c r="M38"/>
  <c r="N38"/>
  <c r="O38"/>
  <c r="P38"/>
  <c r="M39"/>
  <c r="N39"/>
  <c r="O39"/>
  <c r="P39"/>
  <c r="M40"/>
  <c r="N40"/>
  <c r="O40"/>
  <c r="P40"/>
  <c r="M41"/>
  <c r="N41"/>
  <c r="O41"/>
  <c r="P41"/>
  <c r="M42"/>
  <c r="N42"/>
  <c r="O42"/>
  <c r="P42"/>
  <c r="M43"/>
  <c r="N43"/>
  <c r="O43"/>
  <c r="P43"/>
  <c r="M44"/>
  <c r="N44"/>
  <c r="O44"/>
  <c r="P44"/>
  <c r="M45"/>
  <c r="N45"/>
  <c r="O45"/>
  <c r="P45"/>
  <c r="M46"/>
  <c r="N46"/>
  <c r="O46"/>
  <c r="P46"/>
  <c r="M47"/>
  <c r="N47"/>
  <c r="O47"/>
  <c r="P47"/>
  <c r="M48"/>
  <c r="N48"/>
  <c r="O48"/>
  <c r="P48"/>
  <c r="M49"/>
  <c r="N49"/>
  <c r="O49"/>
  <c r="P49"/>
  <c r="M50"/>
  <c r="N50"/>
  <c r="O50"/>
  <c r="P50"/>
  <c r="M51"/>
  <c r="N51"/>
  <c r="O51"/>
  <c r="P51"/>
  <c r="M52"/>
  <c r="N52"/>
  <c r="O52"/>
  <c r="P52"/>
  <c r="M53"/>
  <c r="N53"/>
  <c r="O53"/>
  <c r="P53"/>
  <c r="M54"/>
  <c r="N54"/>
  <c r="O54"/>
  <c r="P54"/>
  <c r="P15"/>
  <c r="O15"/>
  <c r="N15"/>
  <c r="M15"/>
  <c r="P14"/>
  <c r="O14"/>
  <c r="N14"/>
  <c r="M14"/>
  <c r="P13"/>
  <c r="O13"/>
  <c r="N13"/>
  <c r="M13"/>
  <c r="P12"/>
  <c r="O12"/>
  <c r="N12"/>
  <c r="M12"/>
  <c r="P11"/>
  <c r="O11"/>
  <c r="N11"/>
  <c r="M11"/>
  <c r="P10"/>
  <c r="O10"/>
  <c r="N10"/>
  <c r="M10"/>
  <c r="P9"/>
  <c r="O9"/>
  <c r="N9"/>
  <c r="M9"/>
  <c r="P57" l="1"/>
  <c r="O57"/>
  <c r="N57"/>
  <c r="M57"/>
  <c r="M58"/>
  <c r="N58"/>
  <c r="O58"/>
  <c r="P58"/>
  <c r="M59"/>
  <c r="N59"/>
  <c r="O59"/>
  <c r="P59"/>
  <c r="M60"/>
  <c r="N60"/>
  <c r="O60"/>
  <c r="P60"/>
  <c r="M61"/>
  <c r="N61"/>
  <c r="O61"/>
  <c r="P61"/>
  <c r="M62"/>
  <c r="N62"/>
  <c r="O62"/>
  <c r="P62"/>
  <c r="M63"/>
  <c r="N63"/>
  <c r="O63"/>
  <c r="P63"/>
</calcChain>
</file>

<file path=xl/sharedStrings.xml><?xml version="1.0" encoding="utf-8"?>
<sst xmlns="http://schemas.openxmlformats.org/spreadsheetml/2006/main" count="182" uniqueCount="149">
  <si>
    <t>From ATG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</si>
  <si>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</si>
  <si>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</si>
  <si>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</si>
  <si>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</si>
  <si>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</si>
  <si>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</si>
  <si>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</si>
  <si>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</si>
  <si>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</si>
  <si>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</si>
  <si>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</si>
  <si>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</si>
  <si>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</si>
  <si>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</si>
  <si>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</si>
  <si>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</si>
  <si>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</si>
  <si>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</si>
  <si>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</si>
  <si>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</si>
  <si>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</si>
  <si>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Intron 10</t>
  </si>
  <si>
    <t>CpG#14058</t>
  </si>
  <si>
    <t>Chr6:161375857</t>
  </si>
  <si>
    <t>CpG#14059</t>
  </si>
  <si>
    <t>Chr6:161375851</t>
  </si>
  <si>
    <t>CpG#14060</t>
  </si>
  <si>
    <t>Chr6:161375828</t>
  </si>
  <si>
    <t>CpG#14061</t>
  </si>
  <si>
    <t>Chr6:161375826</t>
  </si>
  <si>
    <t>CpG#14062</t>
  </si>
  <si>
    <t>Chr6:161375823</t>
  </si>
  <si>
    <t>Chr6:161375819</t>
  </si>
  <si>
    <t>CpG#14064</t>
  </si>
  <si>
    <t>Chr6:161375813</t>
  </si>
  <si>
    <t>CpG#14065</t>
  </si>
  <si>
    <t>Chr6:161375805</t>
  </si>
  <si>
    <t>PARK2.1356915</t>
  </si>
  <si>
    <t>PARK2.1356921</t>
  </si>
  <si>
    <t>PARK2.1356944</t>
  </si>
  <si>
    <t>PARK2.1356946</t>
  </si>
  <si>
    <t>PARK2.1356949</t>
  </si>
  <si>
    <t>PARK2.1356953</t>
  </si>
  <si>
    <t>PARK2.1356959</t>
  </si>
  <si>
    <t>PARK2.1356967</t>
  </si>
  <si>
    <t>CpG#14063 cg23244761</t>
  </si>
  <si>
    <t>From TSS-PARK2-004</t>
  </si>
  <si>
    <t>A1</t>
  </si>
  <si>
    <t>D1a</t>
  </si>
  <si>
    <t>B1</t>
  </si>
  <si>
    <t>D1b</t>
  </si>
  <si>
    <t>C1</t>
  </si>
  <si>
    <t>D1e</t>
  </si>
  <si>
    <t>D1</t>
  </si>
  <si>
    <t>D2a</t>
  </si>
  <si>
    <t>E1</t>
  </si>
  <si>
    <t>D2b</t>
  </si>
  <si>
    <t>F1</t>
  </si>
  <si>
    <t>D2d</t>
  </si>
  <si>
    <t>G1</t>
  </si>
  <si>
    <t>D2e</t>
  </si>
  <si>
    <t>H1</t>
  </si>
  <si>
    <t>D3a</t>
  </si>
  <si>
    <t>A2</t>
  </si>
  <si>
    <t>D3b</t>
  </si>
  <si>
    <t>B2</t>
  </si>
  <si>
    <t>D3e</t>
  </si>
  <si>
    <t>C2</t>
  </si>
  <si>
    <t>D4a</t>
  </si>
  <si>
    <t>D2</t>
  </si>
  <si>
    <t>D4b</t>
  </si>
  <si>
    <t>E2</t>
  </si>
  <si>
    <t>D4d</t>
  </si>
  <si>
    <t>F2</t>
  </si>
  <si>
    <t>D4e</t>
  </si>
  <si>
    <t>G2</t>
  </si>
  <si>
    <t>D5a</t>
  </si>
  <si>
    <t>H2</t>
  </si>
  <si>
    <t>D5b</t>
  </si>
  <si>
    <t>A3</t>
  </si>
  <si>
    <t>D5d</t>
  </si>
  <si>
    <t>B3</t>
  </si>
  <si>
    <t>D5e</t>
  </si>
  <si>
    <t>C3</t>
  </si>
  <si>
    <t>D6a</t>
  </si>
  <si>
    <t>D3</t>
  </si>
  <si>
    <t>D6b</t>
  </si>
  <si>
    <t>E3</t>
  </si>
  <si>
    <t>D6d</t>
  </si>
  <si>
    <t>F3</t>
  </si>
  <si>
    <t>D6e</t>
  </si>
  <si>
    <t>G3</t>
  </si>
  <si>
    <t>D7a</t>
  </si>
  <si>
    <t>H3</t>
  </si>
  <si>
    <t>D7b</t>
  </si>
  <si>
    <t>A4</t>
  </si>
  <si>
    <t>D7d</t>
  </si>
  <si>
    <t>B4</t>
  </si>
  <si>
    <t>D7e</t>
  </si>
  <si>
    <t>C4</t>
  </si>
  <si>
    <t>D8b</t>
  </si>
  <si>
    <t>D4</t>
  </si>
  <si>
    <t>D8e</t>
  </si>
  <si>
    <t>E4</t>
  </si>
  <si>
    <t>D9a</t>
  </si>
  <si>
    <t>F4</t>
  </si>
  <si>
    <t>D9b</t>
  </si>
  <si>
    <t>G4</t>
  </si>
  <si>
    <t>D9d</t>
  </si>
  <si>
    <t>H4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</si>
  <si>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</si>
  <si>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</si>
  <si>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</si>
  <si>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</si>
  <si>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</si>
  <si>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</si>
  <si>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</si>
  <si>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</si>
  <si>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</si>
  <si>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A6</t>
  </si>
  <si>
    <t>D12b</t>
  </si>
  <si>
    <t>B6</t>
  </si>
  <si>
    <t>D12d</t>
  </si>
  <si>
    <t>C6</t>
  </si>
  <si>
    <t>D12e</t>
  </si>
  <si>
    <t>D6</t>
  </si>
  <si>
    <t>D8a</t>
  </si>
  <si>
    <t>E6</t>
  </si>
  <si>
    <t>D10c</t>
  </si>
  <si>
    <t>F6</t>
  </si>
  <si>
    <t>D7c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</si>
  <si>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</si>
  <si>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</si>
  <si>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</si>
  <si>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</si>
  <si>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</si>
  <si>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</si>
  <si>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</si>
  <si>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</si>
  <si>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</si>
  <si>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</si>
  <si>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Chr6:161375857-161375805</t>
  </si>
  <si>
    <t xml:space="preserve"> </t>
  </si>
  <si>
    <t>ADS6591-FS2 - Intron 10</t>
  </si>
  <si>
    <t>Human PARK2 Intron 10 Methylation Analysis - Results in % Methylation (04-19-2016 LY)</t>
  </si>
  <si>
    <t>+1351812 to +1351864</t>
  </si>
  <si>
    <t>+1351915 to +1351967</t>
  </si>
  <si>
    <t>PARK2.1356915-1356967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</si>
</sst>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4" fillId="0" borderId="8" xfId="0" applyFont="1" applyFill="1" applyBorder="1" applyAlignment="1"/>
    <xf numFmtId="0" fontId="4" fillId="0" borderId="11" xfId="0" applyFont="1" applyFill="1" applyBorder="1" applyAlignment="1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5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164" fontId="2" fillId="4" borderId="11" xfId="0" applyNumberFormat="1" applyFont="1" applyFill="1" applyBorder="1" applyAlignment="1">
      <alignment horizontal="center"/>
    </xf>
    <xf numFmtId="164" fontId="2" fillId="4" borderId="10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8" xfId="0" applyNumberFormat="1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9" fontId="2" fillId="3" borderId="18" xfId="0" applyNumberFormat="1" applyFont="1" applyFill="1" applyBorder="1" applyAlignment="1">
      <alignment horizontal="center"/>
    </xf>
    <xf numFmtId="164" fontId="0" fillId="3" borderId="20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9" fontId="2" fillId="3" borderId="19" xfId="0" applyNumberFormat="1" applyFon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1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10" xfId="0" applyFill="1" applyBorder="1"/>
    <xf numFmtId="49" fontId="2" fillId="4" borderId="3" xfId="0" applyNumberFormat="1" applyFont="1" applyFill="1" applyBorder="1" applyAlignment="1">
      <alignment horizontal="center"/>
    </xf>
    <xf numFmtId="49" fontId="2" fillId="4" borderId="4" xfId="0" applyNumberFormat="1" applyFont="1" applyFill="1" applyBorder="1" applyAlignment="1">
      <alignment horizontal="center"/>
    </xf>
    <xf numFmtId="49" fontId="2" fillId="4" borderId="2" xfId="0" applyNumberFormat="1" applyFont="1" applyFill="1" applyBorder="1" applyAlignment="1">
      <alignment horizontal="center"/>
    </xf>
    <xf numFmtId="49" fontId="2" fillId="4" borderId="9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 wrapText="1"/>
    </xf>
    <xf numFmtId="49" fontId="2" fillId="4" borderId="4" xfId="0" applyNumberFormat="1" applyFont="1" applyFill="1" applyBorder="1" applyAlignment="1">
      <alignment horizontal="center" wrapText="1"/>
    </xf>
    <xf numFmtId="49" fontId="2" fillId="4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4"/>
  <sheetViews>
    <sheetView tabSelected="1" topLeftCell="B1" workbookViewId="0">
      <selection activeCell="D73" sqref="D73"/>
    </sheetView>
  </sheetViews>
  <sheetFormatPr defaultColWidth="8.85546875" defaultRowHeight="15"/>
  <cols>
    <col min="1" max="2" width="11.85546875" customWidth="1"/>
    <col min="3" max="3" width="11.5703125" bestFit="1" customWidth="1"/>
    <col min="4" max="4" width="22.85546875" bestFit="1" customWidth="1"/>
    <col min="5" max="12" width="15.42578125" customWidth="1"/>
  </cols>
  <sheetData>
    <row r="1" spans="1:16" ht="18.75">
      <c r="A1" s="1"/>
      <c r="B1" s="1"/>
      <c r="C1" s="1"/>
      <c r="D1" s="61" t="s">
        <v>145</v>
      </c>
      <c r="E1" s="62"/>
      <c r="F1" s="62"/>
      <c r="G1" s="62"/>
      <c r="H1" s="62"/>
      <c r="I1" s="62"/>
      <c r="J1" s="62"/>
      <c r="K1" s="62"/>
      <c r="L1" s="62"/>
      <c r="M1" s="2"/>
      <c r="N1" s="3"/>
      <c r="O1" s="3"/>
      <c r="P1" s="3"/>
    </row>
    <row r="2" spans="1:16" ht="15.75" thickBot="1">
      <c r="A2" s="1"/>
      <c r="B2" s="1"/>
      <c r="C2" s="1"/>
      <c r="D2" s="4" t="s">
        <v>143</v>
      </c>
      <c r="E2" s="67" t="s">
        <v>144</v>
      </c>
      <c r="F2" s="68"/>
      <c r="G2" s="68"/>
      <c r="H2" s="68"/>
      <c r="I2" s="68"/>
      <c r="J2" s="68"/>
      <c r="K2" s="68"/>
      <c r="L2" s="69"/>
      <c r="M2" s="63" t="s">
        <v>7</v>
      </c>
      <c r="N2" s="63"/>
      <c r="O2" s="63"/>
      <c r="P2" s="63"/>
    </row>
    <row r="3" spans="1:16" ht="15.75" customHeight="1" thickTop="1">
      <c r="A3" s="55" t="s">
        <v>10</v>
      </c>
      <c r="B3" s="56"/>
      <c r="C3" s="1"/>
      <c r="D3" s="5" t="s">
        <v>0</v>
      </c>
      <c r="E3" s="10">
        <v>1351812</v>
      </c>
      <c r="F3" s="10">
        <v>1351818</v>
      </c>
      <c r="G3" s="10">
        <v>1351841</v>
      </c>
      <c r="H3" s="10">
        <v>1351843</v>
      </c>
      <c r="I3" s="10">
        <v>1351846</v>
      </c>
      <c r="J3" s="10">
        <v>1351850</v>
      </c>
      <c r="K3" s="10">
        <v>1351856</v>
      </c>
      <c r="L3" s="10">
        <v>1351864</v>
      </c>
      <c r="M3" s="64" t="s">
        <v>146</v>
      </c>
      <c r="N3" s="65"/>
      <c r="O3" s="65"/>
      <c r="P3" s="66"/>
    </row>
    <row r="4" spans="1:16">
      <c r="A4" s="57"/>
      <c r="B4" s="58"/>
      <c r="C4" s="1"/>
      <c r="D4" s="5" t="s">
        <v>47</v>
      </c>
      <c r="E4" s="10">
        <v>1351915</v>
      </c>
      <c r="F4" s="10">
        <v>1351921</v>
      </c>
      <c r="G4" s="10">
        <v>1351944</v>
      </c>
      <c r="H4" s="10">
        <v>1351946</v>
      </c>
      <c r="I4" s="10">
        <v>1351949</v>
      </c>
      <c r="J4" s="10">
        <v>1351953</v>
      </c>
      <c r="K4" s="10">
        <v>1351959</v>
      </c>
      <c r="L4" s="10">
        <v>1351967</v>
      </c>
      <c r="M4" s="64" t="s">
        <v>147</v>
      </c>
      <c r="N4" s="65"/>
      <c r="O4" s="65"/>
      <c r="P4" s="66"/>
    </row>
    <row r="5" spans="1:16" s="13" customFormat="1" ht="15.75" thickBot="1">
      <c r="A5" s="59"/>
      <c r="B5" s="60"/>
      <c r="C5" s="9"/>
      <c r="D5" s="11" t="s">
        <v>21</v>
      </c>
      <c r="E5" s="12" t="s">
        <v>24</v>
      </c>
      <c r="F5" s="12" t="s">
        <v>26</v>
      </c>
      <c r="G5" s="12" t="s">
        <v>28</v>
      </c>
      <c r="H5" s="12" t="s">
        <v>30</v>
      </c>
      <c r="I5" s="12" t="s">
        <v>32</v>
      </c>
      <c r="J5" s="12" t="s">
        <v>33</v>
      </c>
      <c r="K5" s="12" t="s">
        <v>35</v>
      </c>
      <c r="L5" s="12" t="s">
        <v>37</v>
      </c>
      <c r="M5" s="54" t="s">
        <v>142</v>
      </c>
      <c r="N5" s="54"/>
      <c r="O5" s="54"/>
      <c r="P5" s="54"/>
    </row>
    <row r="6" spans="1:16" ht="15.75" thickTop="1">
      <c r="A6" s="8"/>
      <c r="B6" s="8"/>
      <c r="C6" s="1"/>
      <c r="D6" s="5" t="s">
        <v>8</v>
      </c>
      <c r="E6" s="10" t="s">
        <v>22</v>
      </c>
      <c r="F6" s="10" t="s">
        <v>22</v>
      </c>
      <c r="G6" s="10" t="s">
        <v>22</v>
      </c>
      <c r="H6" s="10" t="s">
        <v>22</v>
      </c>
      <c r="I6" s="10" t="s">
        <v>22</v>
      </c>
      <c r="J6" s="10" t="s">
        <v>22</v>
      </c>
      <c r="K6" s="10" t="s">
        <v>22</v>
      </c>
      <c r="L6" s="10" t="s">
        <v>22</v>
      </c>
      <c r="M6" s="51" t="s">
        <v>22</v>
      </c>
      <c r="N6" s="52"/>
      <c r="O6" s="52"/>
      <c r="P6" s="53"/>
    </row>
    <row r="7" spans="1:16">
      <c r="A7" s="8"/>
      <c r="B7" s="8"/>
      <c r="C7" s="1"/>
      <c r="D7" s="5" t="s">
        <v>19</v>
      </c>
      <c r="E7" s="10" t="s">
        <v>38</v>
      </c>
      <c r="F7" s="10" t="s">
        <v>39</v>
      </c>
      <c r="G7" s="10" t="s">
        <v>40</v>
      </c>
      <c r="H7" s="10" t="s">
        <v>41</v>
      </c>
      <c r="I7" s="10" t="s">
        <v>42</v>
      </c>
      <c r="J7" s="10" t="s">
        <v>43</v>
      </c>
      <c r="K7" s="10" t="s">
        <v>44</v>
      </c>
      <c r="L7" s="10" t="s">
        <v>45</v>
      </c>
      <c r="M7" s="51" t="s">
        <v>148</v>
      </c>
      <c r="N7" s="52"/>
      <c r="O7" s="52"/>
      <c r="P7" s="53"/>
    </row>
    <row r="8" spans="1:16" s="13" customFormat="1" ht="30">
      <c r="A8" s="9"/>
      <c r="B8" s="9"/>
      <c r="C8" s="11" t="s">
        <v>9</v>
      </c>
      <c r="D8" s="11" t="s">
        <v>1</v>
      </c>
      <c r="E8" s="12" t="s">
        <v>23</v>
      </c>
      <c r="F8" s="12" t="s">
        <v>25</v>
      </c>
      <c r="G8" s="12" t="s">
        <v>27</v>
      </c>
      <c r="H8" s="12" t="s">
        <v>29</v>
      </c>
      <c r="I8" s="12" t="s">
        <v>31</v>
      </c>
      <c r="J8" s="12" t="s">
        <v>46</v>
      </c>
      <c r="K8" s="12" t="s">
        <v>34</v>
      </c>
      <c r="L8" s="12" t="s">
        <v>36</v>
      </c>
      <c r="M8" s="20" t="s">
        <v>3</v>
      </c>
      <c r="N8" s="20" t="s">
        <v>4</v>
      </c>
      <c r="O8" s="20" t="s">
        <v>5</v>
      </c>
      <c r="P8" s="20" t="s">
        <v>6</v>
      </c>
    </row>
    <row r="9" spans="1:16">
      <c r="C9" s="14" t="s">
        <v>48</v>
      </c>
      <c r="D9" s="6" t="s">
        <v>49</v>
      </c>
      <c r="E9" s="16">
        <v>73.349999999999994</v>
      </c>
      <c r="F9" s="16">
        <v>78.099999999999994</v>
      </c>
      <c r="G9" s="16">
        <v>65.06</v>
      </c>
      <c r="H9" s="16">
        <v>66.84</v>
      </c>
      <c r="I9" s="16">
        <v>61.7</v>
      </c>
      <c r="J9" s="16">
        <v>77.069999999999993</v>
      </c>
      <c r="K9" s="16">
        <v>64.7</v>
      </c>
      <c r="L9" s="17">
        <v>71.8</v>
      </c>
      <c r="M9" s="21">
        <f t="shared" ref="M9:M15" si="0">AVERAGE(E9:L9)</f>
        <v>69.827500000000001</v>
      </c>
      <c r="N9" s="21">
        <f t="shared" ref="N9:N15" si="1">STDEV(E9:L9)</f>
        <v>6.1084081396054213</v>
      </c>
      <c r="O9" s="21">
        <f t="shared" ref="O9:O15" si="2">MIN(E9:L9)</f>
        <v>61.7</v>
      </c>
      <c r="P9" s="22">
        <f t="shared" ref="P9:P15" si="3">MAX(E9:L9)</f>
        <v>78.099999999999994</v>
      </c>
    </row>
    <row r="10" spans="1:16">
      <c r="C10" s="15" t="s">
        <v>50</v>
      </c>
      <c r="D10" s="7" t="s">
        <v>51</v>
      </c>
      <c r="E10" s="18">
        <v>82.2</v>
      </c>
      <c r="F10" s="18">
        <v>84.4</v>
      </c>
      <c r="G10" s="18">
        <v>65.760000000000005</v>
      </c>
      <c r="H10" s="18">
        <v>76.23</v>
      </c>
      <c r="I10" s="18">
        <v>62.93</v>
      </c>
      <c r="J10" s="18">
        <v>76.53</v>
      </c>
      <c r="K10" s="18">
        <v>68.41</v>
      </c>
      <c r="L10" s="19">
        <v>74.5</v>
      </c>
      <c r="M10" s="23">
        <f t="shared" si="0"/>
        <v>73.87</v>
      </c>
      <c r="N10" s="23">
        <f t="shared" si="1"/>
        <v>7.6399252053181854</v>
      </c>
      <c r="O10" s="23">
        <f t="shared" si="2"/>
        <v>62.93</v>
      </c>
      <c r="P10" s="24">
        <f t="shared" si="3"/>
        <v>84.4</v>
      </c>
    </row>
    <row r="11" spans="1:16">
      <c r="C11" s="15" t="s">
        <v>52</v>
      </c>
      <c r="D11" s="7" t="s">
        <v>53</v>
      </c>
      <c r="E11" s="18">
        <v>83.44</v>
      </c>
      <c r="F11" s="18">
        <v>86.78</v>
      </c>
      <c r="G11" s="18">
        <v>68.95</v>
      </c>
      <c r="H11" s="18">
        <v>74.25</v>
      </c>
      <c r="I11" s="18">
        <v>65.66</v>
      </c>
      <c r="J11" s="18">
        <v>78.25</v>
      </c>
      <c r="K11" s="18">
        <v>68.97</v>
      </c>
      <c r="L11" s="19">
        <v>75.08</v>
      </c>
      <c r="M11" s="23">
        <f t="shared" si="0"/>
        <v>75.172500000000014</v>
      </c>
      <c r="N11" s="23">
        <f t="shared" si="1"/>
        <v>7.378485616981159</v>
      </c>
      <c r="O11" s="23">
        <f t="shared" si="2"/>
        <v>65.66</v>
      </c>
      <c r="P11" s="24">
        <f t="shared" si="3"/>
        <v>86.78</v>
      </c>
    </row>
    <row r="12" spans="1:16">
      <c r="C12" s="15" t="s">
        <v>54</v>
      </c>
      <c r="D12" s="7" t="s">
        <v>55</v>
      </c>
      <c r="E12" s="18">
        <v>87.47</v>
      </c>
      <c r="F12" s="18">
        <v>90.54</v>
      </c>
      <c r="G12" s="18">
        <v>72.430000000000007</v>
      </c>
      <c r="H12" s="18">
        <v>84</v>
      </c>
      <c r="I12" s="18">
        <v>78.36</v>
      </c>
      <c r="J12" s="18">
        <v>94.2</v>
      </c>
      <c r="K12" s="18">
        <v>82.73</v>
      </c>
      <c r="L12" s="19">
        <v>84.62</v>
      </c>
      <c r="M12" s="23">
        <f t="shared" si="0"/>
        <v>84.293750000000003</v>
      </c>
      <c r="N12" s="23">
        <f t="shared" si="1"/>
        <v>6.8225884017723981</v>
      </c>
      <c r="O12" s="23">
        <f t="shared" si="2"/>
        <v>72.430000000000007</v>
      </c>
      <c r="P12" s="24">
        <f t="shared" si="3"/>
        <v>94.2</v>
      </c>
    </row>
    <row r="13" spans="1:16">
      <c r="C13" s="15" t="s">
        <v>56</v>
      </c>
      <c r="D13" s="7" t="s">
        <v>57</v>
      </c>
      <c r="E13" s="18">
        <v>88.1</v>
      </c>
      <c r="F13" s="18">
        <v>91.78</v>
      </c>
      <c r="G13" s="18">
        <v>71.349999999999994</v>
      </c>
      <c r="H13" s="18">
        <v>83.92</v>
      </c>
      <c r="I13" s="18">
        <v>73.03</v>
      </c>
      <c r="J13" s="18">
        <v>88.21</v>
      </c>
      <c r="K13" s="18">
        <v>76.94</v>
      </c>
      <c r="L13" s="19">
        <v>88.03</v>
      </c>
      <c r="M13" s="23">
        <f t="shared" si="0"/>
        <v>82.669999999999987</v>
      </c>
      <c r="N13" s="23">
        <f t="shared" si="1"/>
        <v>7.8135925521766403</v>
      </c>
      <c r="O13" s="23">
        <f t="shared" si="2"/>
        <v>71.349999999999994</v>
      </c>
      <c r="P13" s="24">
        <f t="shared" si="3"/>
        <v>91.78</v>
      </c>
    </row>
    <row r="14" spans="1:16">
      <c r="C14" s="15" t="s">
        <v>58</v>
      </c>
      <c r="D14" s="7" t="s">
        <v>59</v>
      </c>
      <c r="E14" s="18">
        <v>64.37</v>
      </c>
      <c r="F14" s="18">
        <v>66.19</v>
      </c>
      <c r="G14" s="18">
        <v>48.75</v>
      </c>
      <c r="H14" s="18">
        <v>54.21</v>
      </c>
      <c r="I14" s="18">
        <v>60.64</v>
      </c>
      <c r="J14" s="18">
        <v>58.64</v>
      </c>
      <c r="K14" s="18">
        <v>53.26</v>
      </c>
      <c r="L14" s="19">
        <v>57.61</v>
      </c>
      <c r="M14" s="23">
        <f t="shared" si="0"/>
        <v>57.958750000000002</v>
      </c>
      <c r="N14" s="23">
        <f t="shared" si="1"/>
        <v>5.82561937234391</v>
      </c>
      <c r="O14" s="23">
        <f t="shared" si="2"/>
        <v>48.75</v>
      </c>
      <c r="P14" s="24">
        <f t="shared" si="3"/>
        <v>66.19</v>
      </c>
    </row>
    <row r="15" spans="1:16">
      <c r="C15" s="15" t="s">
        <v>60</v>
      </c>
      <c r="D15" s="7" t="s">
        <v>61</v>
      </c>
      <c r="E15" s="18">
        <v>88.94</v>
      </c>
      <c r="F15" s="18">
        <v>89.93</v>
      </c>
      <c r="G15" s="18">
        <v>75.900000000000006</v>
      </c>
      <c r="H15" s="18">
        <v>80.5</v>
      </c>
      <c r="I15" s="18">
        <v>77.12</v>
      </c>
      <c r="J15" s="18">
        <v>90.71</v>
      </c>
      <c r="K15" s="18">
        <v>80.98</v>
      </c>
      <c r="L15" s="19">
        <v>85.87</v>
      </c>
      <c r="M15" s="23">
        <f t="shared" si="0"/>
        <v>83.743749999999991</v>
      </c>
      <c r="N15" s="23">
        <f t="shared" si="1"/>
        <v>5.8782770495640744</v>
      </c>
      <c r="O15" s="23">
        <f t="shared" si="2"/>
        <v>75.900000000000006</v>
      </c>
      <c r="P15" s="24">
        <f t="shared" si="3"/>
        <v>90.71</v>
      </c>
    </row>
    <row r="16" spans="1:16">
      <c r="C16" s="15" t="s">
        <v>62</v>
      </c>
      <c r="D16" s="7" t="s">
        <v>63</v>
      </c>
      <c r="E16" s="18">
        <v>93.08</v>
      </c>
      <c r="F16" s="18">
        <v>90.37</v>
      </c>
      <c r="G16" s="18">
        <v>78.5</v>
      </c>
      <c r="H16" s="18">
        <v>82.18</v>
      </c>
      <c r="I16" s="18">
        <v>74.23</v>
      </c>
      <c r="J16" s="18">
        <v>85.8</v>
      </c>
      <c r="K16" s="18">
        <v>80.44</v>
      </c>
      <c r="L16" s="19">
        <v>87.45</v>
      </c>
      <c r="M16" s="23">
        <f t="shared" ref="M16:M54" si="4">AVERAGE(E16:L16)</f>
        <v>84.006250000000009</v>
      </c>
      <c r="N16" s="23">
        <f t="shared" ref="N16:N54" si="5">STDEV(E16:L16)</f>
        <v>6.3229105809180268</v>
      </c>
      <c r="O16" s="23">
        <f t="shared" ref="O16:O54" si="6">MIN(E16:L16)</f>
        <v>74.23</v>
      </c>
      <c r="P16" s="24">
        <f t="shared" ref="P16:P54" si="7">MAX(E16:L16)</f>
        <v>93.08</v>
      </c>
    </row>
    <row r="17" spans="3:16">
      <c r="C17" s="15" t="s">
        <v>64</v>
      </c>
      <c r="D17" s="7" t="s">
        <v>65</v>
      </c>
      <c r="E17" s="18">
        <v>81.05</v>
      </c>
      <c r="F17" s="18">
        <v>87.02</v>
      </c>
      <c r="G17" s="18">
        <v>68.7</v>
      </c>
      <c r="H17" s="18">
        <v>76.87</v>
      </c>
      <c r="I17" s="18">
        <v>72.19</v>
      </c>
      <c r="J17" s="18">
        <v>82.57</v>
      </c>
      <c r="K17" s="18">
        <v>74.3</v>
      </c>
      <c r="L17" s="19">
        <v>80.08</v>
      </c>
      <c r="M17" s="23">
        <f t="shared" si="4"/>
        <v>77.847499999999997</v>
      </c>
      <c r="N17" s="23">
        <f t="shared" si="5"/>
        <v>5.9869041606301936</v>
      </c>
      <c r="O17" s="23">
        <f t="shared" si="6"/>
        <v>68.7</v>
      </c>
      <c r="P17" s="24">
        <f t="shared" si="7"/>
        <v>87.02</v>
      </c>
    </row>
    <row r="18" spans="3:16">
      <c r="C18" s="15" t="s">
        <v>66</v>
      </c>
      <c r="D18" s="7" t="s">
        <v>67</v>
      </c>
      <c r="E18" s="18">
        <v>86.2</v>
      </c>
      <c r="F18" s="18">
        <v>89.28</v>
      </c>
      <c r="G18" s="18">
        <v>74.14</v>
      </c>
      <c r="H18" s="18">
        <v>80.010000000000005</v>
      </c>
      <c r="I18" s="18">
        <v>70.28</v>
      </c>
      <c r="J18" s="18">
        <v>86.18</v>
      </c>
      <c r="K18" s="18">
        <v>75.69</v>
      </c>
      <c r="L18" s="19">
        <v>83.04</v>
      </c>
      <c r="M18" s="23">
        <f t="shared" si="4"/>
        <v>80.602499999999992</v>
      </c>
      <c r="N18" s="23">
        <f t="shared" si="5"/>
        <v>6.7239715092454864</v>
      </c>
      <c r="O18" s="23">
        <f t="shared" si="6"/>
        <v>70.28</v>
      </c>
      <c r="P18" s="24">
        <f t="shared" si="7"/>
        <v>89.28</v>
      </c>
    </row>
    <row r="19" spans="3:16">
      <c r="C19" s="15" t="s">
        <v>68</v>
      </c>
      <c r="D19" s="7" t="s">
        <v>69</v>
      </c>
      <c r="E19" s="18">
        <v>83.41</v>
      </c>
      <c r="F19" s="18">
        <v>80.790000000000006</v>
      </c>
      <c r="G19" s="18">
        <v>68.66</v>
      </c>
      <c r="H19" s="18">
        <v>75.540000000000006</v>
      </c>
      <c r="I19" s="18">
        <v>63.95</v>
      </c>
      <c r="J19" s="18">
        <v>76.569999999999993</v>
      </c>
      <c r="K19" s="18">
        <v>68.61</v>
      </c>
      <c r="L19" s="19">
        <v>75.77</v>
      </c>
      <c r="M19" s="23">
        <f t="shared" si="4"/>
        <v>74.162499999999994</v>
      </c>
      <c r="N19" s="23">
        <f t="shared" si="5"/>
        <v>6.6021700977786102</v>
      </c>
      <c r="O19" s="23">
        <f t="shared" si="6"/>
        <v>63.95</v>
      </c>
      <c r="P19" s="24">
        <f t="shared" si="7"/>
        <v>83.41</v>
      </c>
    </row>
    <row r="20" spans="3:16">
      <c r="C20" s="15" t="s">
        <v>70</v>
      </c>
      <c r="D20" s="7" t="s">
        <v>71</v>
      </c>
      <c r="E20" s="18">
        <v>81.66</v>
      </c>
      <c r="F20" s="18">
        <v>87.71</v>
      </c>
      <c r="G20" s="18">
        <v>70.58</v>
      </c>
      <c r="H20" s="18">
        <v>66.56</v>
      </c>
      <c r="I20" s="18">
        <v>71.319999999999993</v>
      </c>
      <c r="J20" s="18">
        <v>82.77</v>
      </c>
      <c r="K20" s="18">
        <v>64.62</v>
      </c>
      <c r="L20" s="19">
        <v>79.489999999999995</v>
      </c>
      <c r="M20" s="23">
        <f t="shared" si="4"/>
        <v>75.588750000000005</v>
      </c>
      <c r="N20" s="23">
        <f t="shared" si="5"/>
        <v>8.4152623887450932</v>
      </c>
      <c r="O20" s="23">
        <f t="shared" si="6"/>
        <v>64.62</v>
      </c>
      <c r="P20" s="24">
        <f t="shared" si="7"/>
        <v>87.71</v>
      </c>
    </row>
    <row r="21" spans="3:16">
      <c r="C21" s="15" t="s">
        <v>72</v>
      </c>
      <c r="D21" s="7" t="s">
        <v>73</v>
      </c>
      <c r="E21" s="18">
        <v>70.66</v>
      </c>
      <c r="F21" s="18">
        <v>75.03</v>
      </c>
      <c r="G21" s="18">
        <v>60.47</v>
      </c>
      <c r="H21" s="18">
        <v>66.37</v>
      </c>
      <c r="I21" s="18">
        <v>59.33</v>
      </c>
      <c r="J21" s="18">
        <v>73.349999999999994</v>
      </c>
      <c r="K21" s="18">
        <v>67.8</v>
      </c>
      <c r="L21" s="19">
        <v>67.540000000000006</v>
      </c>
      <c r="M21" s="23">
        <f t="shared" si="4"/>
        <v>67.568749999999994</v>
      </c>
      <c r="N21" s="23">
        <f t="shared" si="5"/>
        <v>5.5858173401163089</v>
      </c>
      <c r="O21" s="23">
        <f t="shared" si="6"/>
        <v>59.33</v>
      </c>
      <c r="P21" s="24">
        <f t="shared" si="7"/>
        <v>75.03</v>
      </c>
    </row>
    <row r="22" spans="3:16">
      <c r="C22" s="15" t="s">
        <v>74</v>
      </c>
      <c r="D22" s="7" t="s">
        <v>75</v>
      </c>
      <c r="E22" s="18">
        <v>86.09</v>
      </c>
      <c r="F22" s="18">
        <v>85.96</v>
      </c>
      <c r="G22" s="18">
        <v>69.73</v>
      </c>
      <c r="H22" s="18">
        <v>77.63</v>
      </c>
      <c r="I22" s="18">
        <v>62</v>
      </c>
      <c r="J22" s="18">
        <v>83.47</v>
      </c>
      <c r="K22" s="18">
        <v>72.319999999999993</v>
      </c>
      <c r="L22" s="19">
        <v>76.05</v>
      </c>
      <c r="M22" s="23">
        <f t="shared" si="4"/>
        <v>76.65625</v>
      </c>
      <c r="N22" s="23">
        <f t="shared" si="5"/>
        <v>8.4926858236955596</v>
      </c>
      <c r="O22" s="23">
        <f t="shared" si="6"/>
        <v>62</v>
      </c>
      <c r="P22" s="24">
        <f t="shared" si="7"/>
        <v>86.09</v>
      </c>
    </row>
    <row r="23" spans="3:16">
      <c r="C23" s="15" t="s">
        <v>76</v>
      </c>
      <c r="D23" s="7" t="s">
        <v>77</v>
      </c>
      <c r="E23" s="18">
        <v>85.99</v>
      </c>
      <c r="F23" s="18">
        <v>90.94</v>
      </c>
      <c r="G23" s="18">
        <v>74.12</v>
      </c>
      <c r="H23" s="18">
        <v>82.15</v>
      </c>
      <c r="I23" s="18">
        <v>74.53</v>
      </c>
      <c r="J23" s="18">
        <v>89.03</v>
      </c>
      <c r="K23" s="18">
        <v>75.63</v>
      </c>
      <c r="L23" s="19">
        <v>84.88</v>
      </c>
      <c r="M23" s="23">
        <f t="shared" si="4"/>
        <v>82.158749999999998</v>
      </c>
      <c r="N23" s="23">
        <f t="shared" si="5"/>
        <v>6.6746009779076019</v>
      </c>
      <c r="O23" s="23">
        <f t="shared" si="6"/>
        <v>74.12</v>
      </c>
      <c r="P23" s="24">
        <f t="shared" si="7"/>
        <v>90.94</v>
      </c>
    </row>
    <row r="24" spans="3:16">
      <c r="C24" s="15" t="s">
        <v>78</v>
      </c>
      <c r="D24" s="7" t="s">
        <v>79</v>
      </c>
      <c r="E24" s="18">
        <v>85.28</v>
      </c>
      <c r="F24" s="18">
        <v>89.42</v>
      </c>
      <c r="G24" s="18">
        <v>72.52</v>
      </c>
      <c r="H24" s="18">
        <v>76.33</v>
      </c>
      <c r="I24" s="18">
        <v>64.03</v>
      </c>
      <c r="J24" s="18">
        <v>87.4</v>
      </c>
      <c r="K24" s="18">
        <v>69.02</v>
      </c>
      <c r="L24" s="19">
        <v>81.349999999999994</v>
      </c>
      <c r="M24" s="23">
        <f t="shared" si="4"/>
        <v>78.168749999999989</v>
      </c>
      <c r="N24" s="23">
        <f t="shared" si="5"/>
        <v>9.1915340511955499</v>
      </c>
      <c r="O24" s="23">
        <f t="shared" si="6"/>
        <v>64.03</v>
      </c>
      <c r="P24" s="24">
        <f t="shared" si="7"/>
        <v>89.42</v>
      </c>
    </row>
    <row r="25" spans="3:16">
      <c r="C25" s="15" t="s">
        <v>80</v>
      </c>
      <c r="D25" s="7" t="s">
        <v>81</v>
      </c>
      <c r="E25" s="18">
        <v>91.86</v>
      </c>
      <c r="F25" s="18">
        <v>95.18</v>
      </c>
      <c r="G25" s="18">
        <v>71.3</v>
      </c>
      <c r="H25" s="18">
        <v>81.64</v>
      </c>
      <c r="I25" s="18">
        <v>59.67</v>
      </c>
      <c r="J25" s="18">
        <v>88.97</v>
      </c>
      <c r="K25" s="18">
        <v>80.89</v>
      </c>
      <c r="L25" s="19">
        <v>74.5</v>
      </c>
      <c r="M25" s="23">
        <f t="shared" si="4"/>
        <v>80.501249999999999</v>
      </c>
      <c r="N25" s="23">
        <f t="shared" si="5"/>
        <v>11.785423730184643</v>
      </c>
      <c r="O25" s="23">
        <f t="shared" si="6"/>
        <v>59.67</v>
      </c>
      <c r="P25" s="24">
        <f t="shared" si="7"/>
        <v>95.18</v>
      </c>
    </row>
    <row r="26" spans="3:16">
      <c r="C26" s="15" t="s">
        <v>82</v>
      </c>
      <c r="D26" s="7" t="s">
        <v>83</v>
      </c>
      <c r="E26" s="18">
        <v>93.94</v>
      </c>
      <c r="F26" s="18">
        <v>90.62</v>
      </c>
      <c r="G26" s="18">
        <v>76.13</v>
      </c>
      <c r="H26" s="18">
        <v>85.36</v>
      </c>
      <c r="I26" s="18">
        <v>77.02</v>
      </c>
      <c r="J26" s="18">
        <v>93.35</v>
      </c>
      <c r="K26" s="18">
        <v>81.069999999999993</v>
      </c>
      <c r="L26" s="19">
        <v>91.39</v>
      </c>
      <c r="M26" s="23">
        <f t="shared" si="4"/>
        <v>86.11</v>
      </c>
      <c r="N26" s="23">
        <f t="shared" si="5"/>
        <v>7.2716435556206429</v>
      </c>
      <c r="O26" s="23">
        <f t="shared" si="6"/>
        <v>76.13</v>
      </c>
      <c r="P26" s="24">
        <f t="shared" si="7"/>
        <v>93.94</v>
      </c>
    </row>
    <row r="27" spans="3:16">
      <c r="C27" s="15" t="s">
        <v>84</v>
      </c>
      <c r="D27" s="7" t="s">
        <v>85</v>
      </c>
      <c r="E27" s="18">
        <v>91.27</v>
      </c>
      <c r="F27" s="18">
        <v>88.65</v>
      </c>
      <c r="G27" s="18">
        <v>72.91</v>
      </c>
      <c r="H27" s="18">
        <v>79.58</v>
      </c>
      <c r="I27" s="18">
        <v>69.44</v>
      </c>
      <c r="J27" s="18">
        <v>90.59</v>
      </c>
      <c r="K27" s="18">
        <v>77.12</v>
      </c>
      <c r="L27" s="19">
        <v>80.849999999999994</v>
      </c>
      <c r="M27" s="23">
        <f t="shared" si="4"/>
        <v>81.30125000000001</v>
      </c>
      <c r="N27" s="23">
        <f t="shared" si="5"/>
        <v>8.2063780726594722</v>
      </c>
      <c r="O27" s="23">
        <f t="shared" si="6"/>
        <v>69.44</v>
      </c>
      <c r="P27" s="24">
        <f t="shared" si="7"/>
        <v>91.27</v>
      </c>
    </row>
    <row r="28" spans="3:16">
      <c r="C28" s="15" t="s">
        <v>86</v>
      </c>
      <c r="D28" s="7" t="s">
        <v>87</v>
      </c>
      <c r="E28" s="18">
        <v>86.17</v>
      </c>
      <c r="F28" s="18">
        <v>89.36</v>
      </c>
      <c r="G28" s="18">
        <v>75.489999999999995</v>
      </c>
      <c r="H28" s="18">
        <v>78.87</v>
      </c>
      <c r="I28" s="18">
        <v>73.180000000000007</v>
      </c>
      <c r="J28" s="18">
        <v>83.5</v>
      </c>
      <c r="K28" s="18">
        <v>80.44</v>
      </c>
      <c r="L28" s="19">
        <v>82.34</v>
      </c>
      <c r="M28" s="23">
        <f t="shared" si="4"/>
        <v>81.168750000000003</v>
      </c>
      <c r="N28" s="23">
        <f t="shared" si="5"/>
        <v>5.3558951165981341</v>
      </c>
      <c r="O28" s="23">
        <f t="shared" si="6"/>
        <v>73.180000000000007</v>
      </c>
      <c r="P28" s="24">
        <f t="shared" si="7"/>
        <v>89.36</v>
      </c>
    </row>
    <row r="29" spans="3:16">
      <c r="C29" s="15" t="s">
        <v>88</v>
      </c>
      <c r="D29" s="7" t="s">
        <v>89</v>
      </c>
      <c r="E29" s="18">
        <v>86.48</v>
      </c>
      <c r="F29" s="18">
        <v>84.72</v>
      </c>
      <c r="G29" s="18">
        <v>74.88</v>
      </c>
      <c r="H29" s="18">
        <v>77.849999999999994</v>
      </c>
      <c r="I29" s="18">
        <v>78.91</v>
      </c>
      <c r="J29" s="18">
        <v>87.16</v>
      </c>
      <c r="K29" s="18">
        <v>71.66</v>
      </c>
      <c r="L29" s="19">
        <v>81.739999999999995</v>
      </c>
      <c r="M29" s="23">
        <f t="shared" si="4"/>
        <v>80.424999999999983</v>
      </c>
      <c r="N29" s="23">
        <f t="shared" si="5"/>
        <v>5.5895003610086915</v>
      </c>
      <c r="O29" s="23">
        <f t="shared" si="6"/>
        <v>71.66</v>
      </c>
      <c r="P29" s="24">
        <f t="shared" si="7"/>
        <v>87.16</v>
      </c>
    </row>
    <row r="30" spans="3:16">
      <c r="C30" s="15" t="s">
        <v>90</v>
      </c>
      <c r="D30" s="7" t="s">
        <v>91</v>
      </c>
      <c r="E30" s="18">
        <v>84.08</v>
      </c>
      <c r="F30" s="18">
        <v>85.06</v>
      </c>
      <c r="G30" s="18">
        <v>66.83</v>
      </c>
      <c r="H30" s="18">
        <v>72.540000000000006</v>
      </c>
      <c r="I30" s="18">
        <v>70.099999999999994</v>
      </c>
      <c r="J30" s="18">
        <v>80.7</v>
      </c>
      <c r="K30" s="18">
        <v>70.09</v>
      </c>
      <c r="L30" s="19">
        <v>77.86</v>
      </c>
      <c r="M30" s="23">
        <f t="shared" si="4"/>
        <v>75.907499999999999</v>
      </c>
      <c r="N30" s="23">
        <f t="shared" si="5"/>
        <v>6.9554680442286028</v>
      </c>
      <c r="O30" s="23">
        <f t="shared" si="6"/>
        <v>66.83</v>
      </c>
      <c r="P30" s="24">
        <f t="shared" si="7"/>
        <v>85.06</v>
      </c>
    </row>
    <row r="31" spans="3:16">
      <c r="C31" s="15" t="s">
        <v>92</v>
      </c>
      <c r="D31" s="7" t="s">
        <v>93</v>
      </c>
      <c r="E31" s="18">
        <v>87.85</v>
      </c>
      <c r="F31" s="18">
        <v>94.03</v>
      </c>
      <c r="G31" s="18">
        <v>77.16</v>
      </c>
      <c r="H31" s="18">
        <v>83.51</v>
      </c>
      <c r="I31" s="18">
        <v>77</v>
      </c>
      <c r="J31" s="18">
        <v>90.79</v>
      </c>
      <c r="K31" s="18">
        <v>82.82</v>
      </c>
      <c r="L31" s="19">
        <v>86.37</v>
      </c>
      <c r="M31" s="23">
        <f t="shared" si="4"/>
        <v>84.941249999999997</v>
      </c>
      <c r="N31" s="23">
        <f t="shared" si="5"/>
        <v>6.0648270202633512</v>
      </c>
      <c r="O31" s="23">
        <f t="shared" si="6"/>
        <v>77</v>
      </c>
      <c r="P31" s="24">
        <f t="shared" si="7"/>
        <v>94.03</v>
      </c>
    </row>
    <row r="32" spans="3:16">
      <c r="C32" s="15" t="s">
        <v>94</v>
      </c>
      <c r="D32" s="7" t="s">
        <v>95</v>
      </c>
      <c r="E32" s="18">
        <v>89.1</v>
      </c>
      <c r="F32" s="18">
        <v>93.02</v>
      </c>
      <c r="G32" s="18">
        <v>73.290000000000006</v>
      </c>
      <c r="H32" s="18">
        <v>81.28</v>
      </c>
      <c r="I32" s="18">
        <v>76.84</v>
      </c>
      <c r="J32" s="18">
        <v>94.33</v>
      </c>
      <c r="K32" s="18">
        <v>77.069999999999993</v>
      </c>
      <c r="L32" s="19">
        <v>78.069999999999993</v>
      </c>
      <c r="M32" s="23">
        <f t="shared" si="4"/>
        <v>82.875</v>
      </c>
      <c r="N32" s="23">
        <f t="shared" si="5"/>
        <v>8.1109467476279722</v>
      </c>
      <c r="O32" s="23">
        <f t="shared" si="6"/>
        <v>73.290000000000006</v>
      </c>
      <c r="P32" s="24">
        <f t="shared" si="7"/>
        <v>94.33</v>
      </c>
    </row>
    <row r="33" spans="3:16">
      <c r="C33" s="15" t="s">
        <v>96</v>
      </c>
      <c r="D33" s="7" t="s">
        <v>97</v>
      </c>
      <c r="E33" s="18">
        <v>83.64</v>
      </c>
      <c r="F33" s="18">
        <v>82.01</v>
      </c>
      <c r="G33" s="18">
        <v>70.150000000000006</v>
      </c>
      <c r="H33" s="18">
        <v>78.22</v>
      </c>
      <c r="I33" s="18">
        <v>67.790000000000006</v>
      </c>
      <c r="J33" s="18">
        <v>87.13</v>
      </c>
      <c r="K33" s="18">
        <v>77.37</v>
      </c>
      <c r="L33" s="19">
        <v>78</v>
      </c>
      <c r="M33" s="23">
        <f t="shared" si="4"/>
        <v>78.038749999999993</v>
      </c>
      <c r="N33" s="23">
        <f t="shared" si="5"/>
        <v>6.5197117322340334</v>
      </c>
      <c r="O33" s="23">
        <f t="shared" si="6"/>
        <v>67.790000000000006</v>
      </c>
      <c r="P33" s="24">
        <f t="shared" si="7"/>
        <v>87.13</v>
      </c>
    </row>
    <row r="34" spans="3:16">
      <c r="C34" s="15" t="s">
        <v>98</v>
      </c>
      <c r="D34" s="7" t="s">
        <v>99</v>
      </c>
      <c r="E34" s="18">
        <v>88.88</v>
      </c>
      <c r="F34" s="18">
        <v>87.83</v>
      </c>
      <c r="G34" s="18">
        <v>74.27</v>
      </c>
      <c r="H34" s="18">
        <v>80.2</v>
      </c>
      <c r="I34" s="18">
        <v>74.81</v>
      </c>
      <c r="J34" s="18">
        <v>82.59</v>
      </c>
      <c r="K34" s="18">
        <v>69.88</v>
      </c>
      <c r="L34" s="19">
        <v>83.91</v>
      </c>
      <c r="M34" s="23">
        <f t="shared" si="4"/>
        <v>80.296249999999986</v>
      </c>
      <c r="N34" s="23">
        <f t="shared" si="5"/>
        <v>6.8000082720538062</v>
      </c>
      <c r="O34" s="23">
        <f t="shared" si="6"/>
        <v>69.88</v>
      </c>
      <c r="P34" s="24">
        <f t="shared" si="7"/>
        <v>88.88</v>
      </c>
    </row>
    <row r="35" spans="3:16">
      <c r="C35" s="15" t="s">
        <v>100</v>
      </c>
      <c r="D35" s="7" t="s">
        <v>101</v>
      </c>
      <c r="E35" s="18">
        <v>87.49</v>
      </c>
      <c r="F35" s="18">
        <v>92.6</v>
      </c>
      <c r="G35" s="18">
        <v>77</v>
      </c>
      <c r="H35" s="18">
        <v>86.14</v>
      </c>
      <c r="I35" s="18">
        <v>79.67</v>
      </c>
      <c r="J35" s="18">
        <v>91.94</v>
      </c>
      <c r="K35" s="18">
        <v>82.74</v>
      </c>
      <c r="L35" s="19">
        <v>88.01</v>
      </c>
      <c r="M35" s="23">
        <f t="shared" si="4"/>
        <v>85.69874999999999</v>
      </c>
      <c r="N35" s="23">
        <f t="shared" si="5"/>
        <v>5.5561277304563355</v>
      </c>
      <c r="O35" s="23">
        <f t="shared" si="6"/>
        <v>77</v>
      </c>
      <c r="P35" s="24">
        <f t="shared" si="7"/>
        <v>92.6</v>
      </c>
    </row>
    <row r="36" spans="3:16">
      <c r="C36" s="15" t="s">
        <v>102</v>
      </c>
      <c r="D36" s="7" t="s">
        <v>103</v>
      </c>
      <c r="E36" s="18">
        <v>91.43</v>
      </c>
      <c r="F36" s="18">
        <v>93.59</v>
      </c>
      <c r="G36" s="18">
        <v>79.650000000000006</v>
      </c>
      <c r="H36" s="18">
        <v>86.21</v>
      </c>
      <c r="I36" s="18">
        <v>68.599999999999994</v>
      </c>
      <c r="J36" s="18">
        <v>89.04</v>
      </c>
      <c r="K36" s="18">
        <v>80.260000000000005</v>
      </c>
      <c r="L36" s="19">
        <v>90.49</v>
      </c>
      <c r="M36" s="23">
        <f t="shared" si="4"/>
        <v>84.908750000000012</v>
      </c>
      <c r="N36" s="23">
        <f t="shared" si="5"/>
        <v>8.3069874847279355</v>
      </c>
      <c r="O36" s="23">
        <f t="shared" si="6"/>
        <v>68.599999999999994</v>
      </c>
      <c r="P36" s="24">
        <f t="shared" si="7"/>
        <v>93.59</v>
      </c>
    </row>
    <row r="37" spans="3:16">
      <c r="C37" s="15" t="s">
        <v>104</v>
      </c>
      <c r="D37" s="7" t="s">
        <v>105</v>
      </c>
      <c r="E37" s="18">
        <v>89.28</v>
      </c>
      <c r="F37" s="18">
        <v>92.53</v>
      </c>
      <c r="G37" s="18">
        <v>73.680000000000007</v>
      </c>
      <c r="H37" s="18">
        <v>81.75</v>
      </c>
      <c r="I37" s="18">
        <v>69.63</v>
      </c>
      <c r="J37" s="18">
        <v>91.9</v>
      </c>
      <c r="K37" s="18">
        <v>78.19</v>
      </c>
      <c r="L37" s="19">
        <v>85.52</v>
      </c>
      <c r="M37" s="23">
        <f t="shared" si="4"/>
        <v>82.81</v>
      </c>
      <c r="N37" s="23">
        <f t="shared" si="5"/>
        <v>8.5008302115565861</v>
      </c>
      <c r="O37" s="23">
        <f t="shared" si="6"/>
        <v>69.63</v>
      </c>
      <c r="P37" s="24">
        <f t="shared" si="7"/>
        <v>92.53</v>
      </c>
    </row>
    <row r="38" spans="3:16">
      <c r="C38" s="15" t="s">
        <v>106</v>
      </c>
      <c r="D38" s="7" t="s">
        <v>107</v>
      </c>
      <c r="E38" s="18">
        <v>88.49</v>
      </c>
      <c r="F38" s="18">
        <v>87.85</v>
      </c>
      <c r="G38" s="18">
        <v>74.91</v>
      </c>
      <c r="H38" s="18">
        <v>82.95</v>
      </c>
      <c r="I38" s="18">
        <v>66.72</v>
      </c>
      <c r="J38" s="18">
        <v>88.36</v>
      </c>
      <c r="K38" s="18">
        <v>70.03</v>
      </c>
      <c r="L38" s="19">
        <v>80.42</v>
      </c>
      <c r="M38" s="23">
        <f t="shared" si="4"/>
        <v>79.966249999999988</v>
      </c>
      <c r="N38" s="23">
        <f t="shared" si="5"/>
        <v>8.5701257492025498</v>
      </c>
      <c r="O38" s="23">
        <f t="shared" si="6"/>
        <v>66.72</v>
      </c>
      <c r="P38" s="24">
        <f t="shared" si="7"/>
        <v>88.49</v>
      </c>
    </row>
    <row r="39" spans="3:16">
      <c r="C39" s="15" t="s">
        <v>108</v>
      </c>
      <c r="D39" s="7" t="s">
        <v>109</v>
      </c>
      <c r="E39" s="18">
        <v>80.25</v>
      </c>
      <c r="F39" s="18">
        <v>82.58</v>
      </c>
      <c r="G39" s="18">
        <v>61.59</v>
      </c>
      <c r="H39" s="18">
        <v>74.069999999999993</v>
      </c>
      <c r="I39" s="18">
        <v>54.88</v>
      </c>
      <c r="J39" s="18">
        <v>72.86</v>
      </c>
      <c r="K39" s="18">
        <v>63.88</v>
      </c>
      <c r="L39" s="19">
        <v>70.989999999999995</v>
      </c>
      <c r="M39" s="23">
        <f t="shared" si="4"/>
        <v>70.137500000000003</v>
      </c>
      <c r="N39" s="23">
        <f t="shared" si="5"/>
        <v>9.4543198743068793</v>
      </c>
      <c r="O39" s="23">
        <f t="shared" si="6"/>
        <v>54.88</v>
      </c>
      <c r="P39" s="24">
        <f t="shared" si="7"/>
        <v>82.58</v>
      </c>
    </row>
    <row r="40" spans="3:16">
      <c r="C40" s="15" t="s">
        <v>110</v>
      </c>
      <c r="D40" s="7" t="s">
        <v>111</v>
      </c>
      <c r="E40" s="18">
        <v>90.85</v>
      </c>
      <c r="F40" s="18">
        <v>92.95</v>
      </c>
      <c r="G40" s="18">
        <v>67.81</v>
      </c>
      <c r="H40" s="18">
        <v>81.819999999999993</v>
      </c>
      <c r="I40" s="18">
        <v>63.96</v>
      </c>
      <c r="J40" s="18">
        <v>85.46</v>
      </c>
      <c r="K40" s="18">
        <v>76.08</v>
      </c>
      <c r="L40" s="19">
        <v>79.66</v>
      </c>
      <c r="M40" s="23">
        <f t="shared" si="4"/>
        <v>79.82374999999999</v>
      </c>
      <c r="N40" s="23">
        <f t="shared" si="5"/>
        <v>10.279384274917996</v>
      </c>
      <c r="O40" s="23">
        <f t="shared" si="6"/>
        <v>63.96</v>
      </c>
      <c r="P40" s="24">
        <f t="shared" si="7"/>
        <v>92.95</v>
      </c>
    </row>
    <row r="41" spans="3:16">
      <c r="C41" s="15" t="s">
        <v>11</v>
      </c>
      <c r="D41" s="7" t="s">
        <v>112</v>
      </c>
      <c r="E41" s="18">
        <v>77.2</v>
      </c>
      <c r="F41" s="18">
        <v>80.989999999999995</v>
      </c>
      <c r="G41" s="18">
        <v>63.8</v>
      </c>
      <c r="H41" s="18">
        <v>71.900000000000006</v>
      </c>
      <c r="I41" s="18">
        <v>70.400000000000006</v>
      </c>
      <c r="J41" s="18">
        <v>81.290000000000006</v>
      </c>
      <c r="K41" s="18">
        <v>71.87</v>
      </c>
      <c r="L41" s="19">
        <v>75.67</v>
      </c>
      <c r="M41" s="23">
        <f t="shared" si="4"/>
        <v>74.14</v>
      </c>
      <c r="N41" s="23">
        <f t="shared" si="5"/>
        <v>5.8654338531531636</v>
      </c>
      <c r="O41" s="23">
        <f t="shared" si="6"/>
        <v>63.8</v>
      </c>
      <c r="P41" s="24">
        <f t="shared" si="7"/>
        <v>81.290000000000006</v>
      </c>
    </row>
    <row r="42" spans="3:16">
      <c r="C42" s="15" t="s">
        <v>12</v>
      </c>
      <c r="D42" s="7" t="s">
        <v>113</v>
      </c>
      <c r="E42" s="18">
        <v>92.25</v>
      </c>
      <c r="F42" s="18">
        <v>92.41</v>
      </c>
      <c r="G42" s="18">
        <v>75.3</v>
      </c>
      <c r="H42" s="18">
        <v>81.83</v>
      </c>
      <c r="I42" s="18">
        <v>78.680000000000007</v>
      </c>
      <c r="J42" s="18">
        <v>88.14</v>
      </c>
      <c r="K42" s="18">
        <v>72.23</v>
      </c>
      <c r="L42" s="19">
        <v>86.38</v>
      </c>
      <c r="M42" s="23">
        <f t="shared" si="4"/>
        <v>83.402499999999989</v>
      </c>
      <c r="N42" s="23">
        <f t="shared" si="5"/>
        <v>7.615517522982814</v>
      </c>
      <c r="O42" s="23">
        <f t="shared" si="6"/>
        <v>72.23</v>
      </c>
      <c r="P42" s="24">
        <f t="shared" si="7"/>
        <v>92.41</v>
      </c>
    </row>
    <row r="43" spans="3:16">
      <c r="C43" s="15" t="s">
        <v>13</v>
      </c>
      <c r="D43" s="7" t="s">
        <v>114</v>
      </c>
      <c r="E43" s="18">
        <v>87.54</v>
      </c>
      <c r="F43" s="18">
        <v>85.48</v>
      </c>
      <c r="G43" s="18">
        <v>71.38</v>
      </c>
      <c r="H43" s="18">
        <v>80.52</v>
      </c>
      <c r="I43" s="18">
        <v>60.49</v>
      </c>
      <c r="J43" s="18">
        <v>85.17</v>
      </c>
      <c r="K43" s="18">
        <v>76.400000000000006</v>
      </c>
      <c r="L43" s="19">
        <v>80.599999999999994</v>
      </c>
      <c r="M43" s="23">
        <f t="shared" si="4"/>
        <v>78.447500000000005</v>
      </c>
      <c r="N43" s="23">
        <f t="shared" si="5"/>
        <v>8.9671125309575928</v>
      </c>
      <c r="O43" s="23">
        <f t="shared" si="6"/>
        <v>60.49</v>
      </c>
      <c r="P43" s="24">
        <f t="shared" si="7"/>
        <v>87.54</v>
      </c>
    </row>
    <row r="44" spans="3:16">
      <c r="C44" s="15" t="s">
        <v>14</v>
      </c>
      <c r="D44" s="7" t="s">
        <v>115</v>
      </c>
      <c r="E44" s="18">
        <v>87.97</v>
      </c>
      <c r="F44" s="18">
        <v>90.1</v>
      </c>
      <c r="G44" s="18">
        <v>71.34</v>
      </c>
      <c r="H44" s="18">
        <v>86.03</v>
      </c>
      <c r="I44" s="18">
        <v>77.33</v>
      </c>
      <c r="J44" s="18">
        <v>88.2</v>
      </c>
      <c r="K44" s="18">
        <v>80.78</v>
      </c>
      <c r="L44" s="19">
        <v>82.74</v>
      </c>
      <c r="M44" s="23">
        <f t="shared" si="4"/>
        <v>83.061250000000001</v>
      </c>
      <c r="N44" s="23">
        <f t="shared" si="5"/>
        <v>6.3740801857432583</v>
      </c>
      <c r="O44" s="23">
        <f t="shared" si="6"/>
        <v>71.34</v>
      </c>
      <c r="P44" s="24">
        <f t="shared" si="7"/>
        <v>90.1</v>
      </c>
    </row>
    <row r="45" spans="3:16">
      <c r="C45" s="15" t="s">
        <v>15</v>
      </c>
      <c r="D45" s="7" t="s">
        <v>116</v>
      </c>
      <c r="E45" s="18">
        <v>100</v>
      </c>
      <c r="F45" s="18">
        <v>92.58</v>
      </c>
      <c r="G45" s="18">
        <v>71.16</v>
      </c>
      <c r="H45" s="18">
        <v>90.28</v>
      </c>
      <c r="I45" s="18">
        <v>94.52</v>
      </c>
      <c r="J45" s="18">
        <v>95.18</v>
      </c>
      <c r="K45" s="18">
        <v>83.9</v>
      </c>
      <c r="L45" s="19">
        <v>95.85</v>
      </c>
      <c r="M45" s="23">
        <f t="shared" si="4"/>
        <v>90.433750000000003</v>
      </c>
      <c r="N45" s="23">
        <f t="shared" si="5"/>
        <v>9.093723011741881</v>
      </c>
      <c r="O45" s="23">
        <f t="shared" si="6"/>
        <v>71.16</v>
      </c>
      <c r="P45" s="24">
        <f t="shared" si="7"/>
        <v>100</v>
      </c>
    </row>
    <row r="46" spans="3:16">
      <c r="C46" s="15" t="s">
        <v>16</v>
      </c>
      <c r="D46" s="7" t="s">
        <v>117</v>
      </c>
      <c r="E46" s="18">
        <v>76.5</v>
      </c>
      <c r="F46" s="18">
        <v>81.78</v>
      </c>
      <c r="G46" s="18">
        <v>67.290000000000006</v>
      </c>
      <c r="H46" s="18">
        <v>77.010000000000005</v>
      </c>
      <c r="I46" s="18">
        <v>69.3</v>
      </c>
      <c r="J46" s="18">
        <v>81.92</v>
      </c>
      <c r="K46" s="18">
        <v>77.260000000000005</v>
      </c>
      <c r="L46" s="19">
        <v>77.53</v>
      </c>
      <c r="M46" s="23">
        <f t="shared" si="4"/>
        <v>76.073750000000004</v>
      </c>
      <c r="N46" s="23">
        <f t="shared" si="5"/>
        <v>5.2693722518504558</v>
      </c>
      <c r="O46" s="23">
        <f t="shared" si="6"/>
        <v>67.290000000000006</v>
      </c>
      <c r="P46" s="24">
        <f t="shared" si="7"/>
        <v>81.92</v>
      </c>
    </row>
    <row r="47" spans="3:16">
      <c r="C47" s="15" t="s">
        <v>17</v>
      </c>
      <c r="D47" s="7" t="s">
        <v>118</v>
      </c>
      <c r="E47" s="18">
        <v>86.77</v>
      </c>
      <c r="F47" s="18">
        <v>84.26</v>
      </c>
      <c r="G47" s="18">
        <v>68.13</v>
      </c>
      <c r="H47" s="18">
        <v>70.64</v>
      </c>
      <c r="I47" s="18">
        <v>72.459999999999994</v>
      </c>
      <c r="J47" s="18">
        <v>80.900000000000006</v>
      </c>
      <c r="K47" s="18">
        <v>78.790000000000006</v>
      </c>
      <c r="L47" s="19">
        <v>68.459999999999994</v>
      </c>
      <c r="M47" s="23">
        <f t="shared" si="4"/>
        <v>76.301249999999996</v>
      </c>
      <c r="N47" s="23">
        <f t="shared" si="5"/>
        <v>7.3225511508725054</v>
      </c>
      <c r="O47" s="23">
        <f t="shared" si="6"/>
        <v>68.13</v>
      </c>
      <c r="P47" s="24">
        <f t="shared" si="7"/>
        <v>86.77</v>
      </c>
    </row>
    <row r="48" spans="3:16">
      <c r="C48" s="15" t="s">
        <v>18</v>
      </c>
      <c r="D48" s="7" t="s">
        <v>119</v>
      </c>
      <c r="E48" s="18">
        <v>89.46</v>
      </c>
      <c r="F48" s="18">
        <v>91.59</v>
      </c>
      <c r="G48" s="18">
        <v>69.81</v>
      </c>
      <c r="H48" s="18">
        <v>78.11</v>
      </c>
      <c r="I48" s="18">
        <v>72.459999999999994</v>
      </c>
      <c r="J48" s="18">
        <v>89.59</v>
      </c>
      <c r="K48" s="18">
        <v>81.13</v>
      </c>
      <c r="L48" s="19">
        <v>79.98</v>
      </c>
      <c r="M48" s="23">
        <f t="shared" si="4"/>
        <v>81.516249999999999</v>
      </c>
      <c r="N48" s="23">
        <f t="shared" si="5"/>
        <v>8.1322355694570909</v>
      </c>
      <c r="O48" s="23">
        <f t="shared" si="6"/>
        <v>69.81</v>
      </c>
      <c r="P48" s="24">
        <f t="shared" si="7"/>
        <v>91.59</v>
      </c>
    </row>
    <row r="49" spans="1:16">
      <c r="C49" s="15" t="s">
        <v>120</v>
      </c>
      <c r="D49" s="7" t="s">
        <v>121</v>
      </c>
      <c r="E49" s="18">
        <v>86.26</v>
      </c>
      <c r="F49" s="18">
        <v>89.7</v>
      </c>
      <c r="G49" s="18">
        <v>71.37</v>
      </c>
      <c r="H49" s="18">
        <v>80.2</v>
      </c>
      <c r="I49" s="18">
        <v>73.3</v>
      </c>
      <c r="J49" s="18">
        <v>91.7</v>
      </c>
      <c r="K49" s="18">
        <v>79.09</v>
      </c>
      <c r="L49" s="19">
        <v>83.97</v>
      </c>
      <c r="M49" s="23">
        <f t="shared" si="4"/>
        <v>81.948750000000004</v>
      </c>
      <c r="N49" s="23">
        <f t="shared" si="5"/>
        <v>7.3268828638104377</v>
      </c>
      <c r="O49" s="23">
        <f t="shared" si="6"/>
        <v>71.37</v>
      </c>
      <c r="P49" s="24">
        <f t="shared" si="7"/>
        <v>91.7</v>
      </c>
    </row>
    <row r="50" spans="1:16">
      <c r="C50" s="15" t="s">
        <v>122</v>
      </c>
      <c r="D50" s="7" t="s">
        <v>123</v>
      </c>
      <c r="E50" s="18">
        <v>83.89</v>
      </c>
      <c r="F50" s="18">
        <v>85.58</v>
      </c>
      <c r="G50" s="18">
        <v>66.849999999999994</v>
      </c>
      <c r="H50" s="18">
        <v>78.099999999999994</v>
      </c>
      <c r="I50" s="18">
        <v>69.180000000000007</v>
      </c>
      <c r="J50" s="18">
        <v>84.02</v>
      </c>
      <c r="K50" s="18">
        <v>78.59</v>
      </c>
      <c r="L50" s="19">
        <v>81.11</v>
      </c>
      <c r="M50" s="23">
        <f t="shared" si="4"/>
        <v>78.414999999999992</v>
      </c>
      <c r="N50" s="23">
        <f t="shared" si="5"/>
        <v>6.9606670452109984</v>
      </c>
      <c r="O50" s="23">
        <f t="shared" si="6"/>
        <v>66.849999999999994</v>
      </c>
      <c r="P50" s="24">
        <f t="shared" si="7"/>
        <v>85.58</v>
      </c>
    </row>
    <row r="51" spans="1:16">
      <c r="C51" s="15" t="s">
        <v>124</v>
      </c>
      <c r="D51" s="7" t="s">
        <v>125</v>
      </c>
      <c r="E51" s="18">
        <v>89.81</v>
      </c>
      <c r="F51" s="18">
        <v>90.8</v>
      </c>
      <c r="G51" s="18">
        <v>74.38</v>
      </c>
      <c r="H51" s="18">
        <v>80.78</v>
      </c>
      <c r="I51" s="18">
        <v>67.34</v>
      </c>
      <c r="J51" s="18">
        <v>91.91</v>
      </c>
      <c r="K51" s="18">
        <v>78.55</v>
      </c>
      <c r="L51" s="19">
        <v>82.26</v>
      </c>
      <c r="M51" s="23">
        <f t="shared" si="4"/>
        <v>81.978749999999991</v>
      </c>
      <c r="N51" s="23">
        <f t="shared" si="5"/>
        <v>8.6443960997037728</v>
      </c>
      <c r="O51" s="23">
        <f t="shared" si="6"/>
        <v>67.34</v>
      </c>
      <c r="P51" s="24">
        <f t="shared" si="7"/>
        <v>91.91</v>
      </c>
    </row>
    <row r="52" spans="1:16">
      <c r="C52" s="15" t="s">
        <v>126</v>
      </c>
      <c r="D52" s="7" t="s">
        <v>127</v>
      </c>
      <c r="E52" s="18">
        <v>91.86</v>
      </c>
      <c r="F52" s="18">
        <v>91.37</v>
      </c>
      <c r="G52" s="18">
        <v>73.540000000000006</v>
      </c>
      <c r="H52" s="18">
        <v>83.45</v>
      </c>
      <c r="I52" s="18">
        <v>82.49</v>
      </c>
      <c r="J52" s="18">
        <v>86.53</v>
      </c>
      <c r="K52" s="18">
        <v>81.25</v>
      </c>
      <c r="L52" s="19">
        <v>85.57</v>
      </c>
      <c r="M52" s="23">
        <f t="shared" si="4"/>
        <v>84.507499999999993</v>
      </c>
      <c r="N52" s="23">
        <f t="shared" si="5"/>
        <v>5.8853152603991559</v>
      </c>
      <c r="O52" s="23">
        <f t="shared" si="6"/>
        <v>73.540000000000006</v>
      </c>
      <c r="P52" s="24">
        <f t="shared" si="7"/>
        <v>91.86</v>
      </c>
    </row>
    <row r="53" spans="1:16">
      <c r="C53" s="15" t="s">
        <v>128</v>
      </c>
      <c r="D53" s="7" t="s">
        <v>129</v>
      </c>
      <c r="E53" s="18">
        <v>9.34</v>
      </c>
      <c r="F53" s="18">
        <v>8.3800000000000008</v>
      </c>
      <c r="G53" s="18">
        <v>7.59</v>
      </c>
      <c r="H53" s="18">
        <v>6.5</v>
      </c>
      <c r="I53" s="18">
        <v>7.65</v>
      </c>
      <c r="J53" s="18">
        <v>6.83</v>
      </c>
      <c r="K53" s="18">
        <v>5.78</v>
      </c>
      <c r="L53" s="19">
        <v>6.22</v>
      </c>
      <c r="M53" s="23">
        <f t="shared" si="4"/>
        <v>7.2862499999999999</v>
      </c>
      <c r="N53" s="23">
        <f t="shared" si="5"/>
        <v>1.1874815788044921</v>
      </c>
      <c r="O53" s="23">
        <f t="shared" si="6"/>
        <v>5.78</v>
      </c>
      <c r="P53" s="24">
        <f t="shared" si="7"/>
        <v>9.34</v>
      </c>
    </row>
    <row r="54" spans="1:16">
      <c r="C54" s="15" t="s">
        <v>130</v>
      </c>
      <c r="D54" s="7" t="s">
        <v>131</v>
      </c>
      <c r="E54" s="18">
        <v>4.8899999999999997</v>
      </c>
      <c r="F54" s="18">
        <v>9.4499999999999993</v>
      </c>
      <c r="G54" s="18">
        <v>6.65</v>
      </c>
      <c r="H54" s="18">
        <v>6.38</v>
      </c>
      <c r="I54" s="18">
        <v>6.44</v>
      </c>
      <c r="J54" s="18">
        <v>6.6</v>
      </c>
      <c r="K54" s="18">
        <v>4.42</v>
      </c>
      <c r="L54" s="19">
        <v>5.38</v>
      </c>
      <c r="M54" s="23">
        <f t="shared" si="4"/>
        <v>6.276250000000001</v>
      </c>
      <c r="N54" s="23">
        <f t="shared" si="5"/>
        <v>1.5364796265675382</v>
      </c>
      <c r="O54" s="23">
        <f t="shared" si="6"/>
        <v>4.42</v>
      </c>
      <c r="P54" s="24">
        <f t="shared" si="7"/>
        <v>9.4499999999999993</v>
      </c>
    </row>
    <row r="55" spans="1:16">
      <c r="C55" s="30" t="s">
        <v>132</v>
      </c>
      <c r="D55" s="46" t="s">
        <v>2</v>
      </c>
      <c r="E55" s="33" t="s">
        <v>20</v>
      </c>
      <c r="F55" s="33" t="s">
        <v>20</v>
      </c>
      <c r="G55" s="33" t="s">
        <v>20</v>
      </c>
      <c r="H55" s="33" t="s">
        <v>20</v>
      </c>
      <c r="I55" s="33" t="s">
        <v>20</v>
      </c>
      <c r="J55" s="33" t="s">
        <v>20</v>
      </c>
      <c r="K55" s="33" t="s">
        <v>20</v>
      </c>
      <c r="L55" s="34" t="s">
        <v>20</v>
      </c>
      <c r="M55" s="47"/>
      <c r="N55" s="47"/>
      <c r="O55" s="47"/>
      <c r="P55" s="48"/>
    </row>
    <row r="56" spans="1:16">
      <c r="C56" s="40" t="s">
        <v>133</v>
      </c>
      <c r="D56" s="45" t="s">
        <v>2</v>
      </c>
      <c r="E56" s="43" t="s">
        <v>20</v>
      </c>
      <c r="F56" s="43" t="s">
        <v>20</v>
      </c>
      <c r="G56" s="43" t="s">
        <v>20</v>
      </c>
      <c r="H56" s="43" t="s">
        <v>20</v>
      </c>
      <c r="I56" s="43" t="s">
        <v>20</v>
      </c>
      <c r="J56" s="43" t="s">
        <v>20</v>
      </c>
      <c r="K56" s="43" t="s">
        <v>20</v>
      </c>
      <c r="L56" s="44" t="s">
        <v>20</v>
      </c>
      <c r="M56" s="49"/>
      <c r="N56" s="49"/>
      <c r="O56" s="49"/>
      <c r="P56" s="50"/>
    </row>
    <row r="57" spans="1:16">
      <c r="A57" s="1"/>
      <c r="B57" s="1"/>
      <c r="C57" s="30" t="s">
        <v>134</v>
      </c>
      <c r="D57" s="31">
        <v>0</v>
      </c>
      <c r="E57" s="32">
        <v>0.96</v>
      </c>
      <c r="F57" s="33">
        <v>1.75</v>
      </c>
      <c r="G57" s="33">
        <v>1.88</v>
      </c>
      <c r="H57" s="33">
        <v>1.54</v>
      </c>
      <c r="I57" s="33">
        <v>1.66</v>
      </c>
      <c r="J57" s="33">
        <v>4.82</v>
      </c>
      <c r="K57" s="33">
        <v>1.47</v>
      </c>
      <c r="L57" s="34">
        <v>1.8</v>
      </c>
      <c r="M57" s="27">
        <f t="shared" ref="M57:M63" si="8">AVERAGE(E57:L57)</f>
        <v>1.9850000000000001</v>
      </c>
      <c r="N57" s="21">
        <f t="shared" ref="N57:N63" si="9">STDEV(E57:L57)</f>
        <v>1.1806293721086709</v>
      </c>
      <c r="O57" s="21">
        <f t="shared" ref="O57:O63" si="10">MIN(E57:L57)</f>
        <v>0.96</v>
      </c>
      <c r="P57" s="22">
        <f t="shared" ref="P57:P63" si="11">MAX(E57:L57)</f>
        <v>4.82</v>
      </c>
    </row>
    <row r="58" spans="1:16">
      <c r="A58" s="1"/>
      <c r="B58" s="1"/>
      <c r="C58" s="35" t="s">
        <v>135</v>
      </c>
      <c r="D58" s="36">
        <v>0.05</v>
      </c>
      <c r="E58" s="37">
        <v>11.4</v>
      </c>
      <c r="F58" s="38">
        <v>8.08</v>
      </c>
      <c r="G58" s="38">
        <v>13.29</v>
      </c>
      <c r="H58" s="38">
        <v>12.57</v>
      </c>
      <c r="I58" s="38">
        <v>14.82</v>
      </c>
      <c r="J58" s="38">
        <v>15.74</v>
      </c>
      <c r="K58" s="38">
        <v>12.24</v>
      </c>
      <c r="L58" s="39">
        <v>9.89</v>
      </c>
      <c r="M58" s="28">
        <f t="shared" si="8"/>
        <v>12.253749999999998</v>
      </c>
      <c r="N58" s="23">
        <f t="shared" si="9"/>
        <v>2.4971408650695013</v>
      </c>
      <c r="O58" s="23">
        <f t="shared" si="10"/>
        <v>8.08</v>
      </c>
      <c r="P58" s="24">
        <f t="shared" si="11"/>
        <v>15.74</v>
      </c>
    </row>
    <row r="59" spans="1:16">
      <c r="A59" s="1"/>
      <c r="B59" s="1"/>
      <c r="C59" s="35" t="s">
        <v>136</v>
      </c>
      <c r="D59" s="36">
        <v>0.1</v>
      </c>
      <c r="E59" s="37">
        <v>26.28</v>
      </c>
      <c r="F59" s="38">
        <v>24.98</v>
      </c>
      <c r="G59" s="38">
        <v>24.41</v>
      </c>
      <c r="H59" s="38">
        <v>25.58</v>
      </c>
      <c r="I59" s="38">
        <v>25.34</v>
      </c>
      <c r="J59" s="38">
        <v>26.6</v>
      </c>
      <c r="K59" s="38">
        <v>25.96</v>
      </c>
      <c r="L59" s="39">
        <v>23.58</v>
      </c>
      <c r="M59" s="28">
        <f t="shared" si="8"/>
        <v>25.341250000000002</v>
      </c>
      <c r="N59" s="23">
        <f t="shared" si="9"/>
        <v>1.0003776072778092</v>
      </c>
      <c r="O59" s="23">
        <f t="shared" si="10"/>
        <v>23.58</v>
      </c>
      <c r="P59" s="24">
        <f t="shared" si="11"/>
        <v>26.6</v>
      </c>
    </row>
    <row r="60" spans="1:16">
      <c r="A60" s="1"/>
      <c r="B60" s="1"/>
      <c r="C60" s="35" t="s">
        <v>137</v>
      </c>
      <c r="D60" s="36">
        <v>0.25</v>
      </c>
      <c r="E60" s="37">
        <v>32.81</v>
      </c>
      <c r="F60" s="38">
        <v>33.82</v>
      </c>
      <c r="G60" s="38">
        <v>30.8</v>
      </c>
      <c r="H60" s="38">
        <v>33.43</v>
      </c>
      <c r="I60" s="38">
        <v>33.18</v>
      </c>
      <c r="J60" s="38">
        <v>37.119999999999997</v>
      </c>
      <c r="K60" s="38">
        <v>32.880000000000003</v>
      </c>
      <c r="L60" s="39">
        <v>29.41</v>
      </c>
      <c r="M60" s="28">
        <f t="shared" si="8"/>
        <v>32.931249999999999</v>
      </c>
      <c r="N60" s="23">
        <f t="shared" si="9"/>
        <v>2.2553076286839926</v>
      </c>
      <c r="O60" s="23">
        <f t="shared" si="10"/>
        <v>29.41</v>
      </c>
      <c r="P60" s="24">
        <f t="shared" si="11"/>
        <v>37.119999999999997</v>
      </c>
    </row>
    <row r="61" spans="1:16">
      <c r="A61" s="1"/>
      <c r="B61" s="1"/>
      <c r="C61" s="35" t="s">
        <v>138</v>
      </c>
      <c r="D61" s="36">
        <v>0.5</v>
      </c>
      <c r="E61" s="37">
        <v>49.91</v>
      </c>
      <c r="F61" s="38">
        <v>48.43</v>
      </c>
      <c r="G61" s="38">
        <v>42.71</v>
      </c>
      <c r="H61" s="38">
        <v>44.76</v>
      </c>
      <c r="I61" s="38">
        <v>46.61</v>
      </c>
      <c r="J61" s="38">
        <v>51</v>
      </c>
      <c r="K61" s="38">
        <v>50.32</v>
      </c>
      <c r="L61" s="39">
        <v>42.78</v>
      </c>
      <c r="M61" s="28">
        <f t="shared" si="8"/>
        <v>47.064999999999998</v>
      </c>
      <c r="N61" s="23">
        <f t="shared" si="9"/>
        <v>3.3569501464445715</v>
      </c>
      <c r="O61" s="23">
        <f t="shared" si="10"/>
        <v>42.71</v>
      </c>
      <c r="P61" s="24">
        <f t="shared" si="11"/>
        <v>51</v>
      </c>
    </row>
    <row r="62" spans="1:16">
      <c r="A62" s="1"/>
      <c r="B62" s="1"/>
      <c r="C62" s="35" t="s">
        <v>139</v>
      </c>
      <c r="D62" s="36">
        <v>0.75</v>
      </c>
      <c r="E62" s="37">
        <v>61.51</v>
      </c>
      <c r="F62" s="38">
        <v>60.89</v>
      </c>
      <c r="G62" s="38">
        <v>55.01</v>
      </c>
      <c r="H62" s="38">
        <v>57.95</v>
      </c>
      <c r="I62" s="38">
        <v>60.5</v>
      </c>
      <c r="J62" s="38">
        <v>62.14</v>
      </c>
      <c r="K62" s="38">
        <v>59.82</v>
      </c>
      <c r="L62" s="39">
        <v>58.59</v>
      </c>
      <c r="M62" s="28">
        <f t="shared" si="8"/>
        <v>59.551249999999996</v>
      </c>
      <c r="N62" s="23">
        <f t="shared" si="9"/>
        <v>2.311891232612266</v>
      </c>
      <c r="O62" s="23">
        <f t="shared" si="10"/>
        <v>55.01</v>
      </c>
      <c r="P62" s="24">
        <f t="shared" si="11"/>
        <v>62.14</v>
      </c>
    </row>
    <row r="63" spans="1:16">
      <c r="A63" s="1"/>
      <c r="B63" s="1"/>
      <c r="C63" s="35" t="s">
        <v>140</v>
      </c>
      <c r="D63" s="36">
        <v>1</v>
      </c>
      <c r="E63" s="37">
        <v>97.27</v>
      </c>
      <c r="F63" s="38">
        <v>93.36</v>
      </c>
      <c r="G63" s="38">
        <v>77.849999999999994</v>
      </c>
      <c r="H63" s="38">
        <v>88.48</v>
      </c>
      <c r="I63" s="38">
        <v>89.44</v>
      </c>
      <c r="J63" s="38">
        <v>91.9</v>
      </c>
      <c r="K63" s="38">
        <v>89.75</v>
      </c>
      <c r="L63" s="39">
        <v>88.82</v>
      </c>
      <c r="M63" s="28">
        <f t="shared" si="8"/>
        <v>89.608750000000015</v>
      </c>
      <c r="N63" s="23">
        <f t="shared" si="9"/>
        <v>5.5835125593121635</v>
      </c>
      <c r="O63" s="23">
        <f t="shared" si="10"/>
        <v>77.849999999999994</v>
      </c>
      <c r="P63" s="24">
        <f t="shared" si="11"/>
        <v>97.27</v>
      </c>
    </row>
    <row r="64" spans="1:16">
      <c r="A64" s="1"/>
      <c r="B64" s="1"/>
      <c r="C64" s="40" t="s">
        <v>141</v>
      </c>
      <c r="D64" s="41" t="s">
        <v>2</v>
      </c>
      <c r="E64" s="42" t="s">
        <v>20</v>
      </c>
      <c r="F64" s="43" t="s">
        <v>20</v>
      </c>
      <c r="G64" s="43" t="s">
        <v>20</v>
      </c>
      <c r="H64" s="43" t="s">
        <v>20</v>
      </c>
      <c r="I64" s="43" t="s">
        <v>20</v>
      </c>
      <c r="J64" s="43" t="s">
        <v>20</v>
      </c>
      <c r="K64" s="43" t="s">
        <v>20</v>
      </c>
      <c r="L64" s="44" t="s">
        <v>20</v>
      </c>
      <c r="M64" s="29"/>
      <c r="N64" s="25"/>
      <c r="O64" s="25"/>
      <c r="P64" s="26"/>
    </row>
  </sheetData>
  <mergeCells count="9">
    <mergeCell ref="M6:P6"/>
    <mergeCell ref="M7:P7"/>
    <mergeCell ref="M5:P5"/>
    <mergeCell ref="A3:B5"/>
    <mergeCell ref="D1:L1"/>
    <mergeCell ref="M2:P2"/>
    <mergeCell ref="M3:P3"/>
    <mergeCell ref="M4:P4"/>
    <mergeCell ref="E2:L2"/>
  </mergeCells>
  <pageMargins left="0.7" right="0.7" top="0.75" bottom="0.75" header="0.3" footer="0.3"/>
  <pageSetup orientation="portrait" r:id="rId1"/>
  <ignoredErrors>
    <ignoredError sqref="M57:P6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ADS6591-FS2_Results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ann.meyers</cp:lastModifiedBy>
  <dcterms:created xsi:type="dcterms:W3CDTF">2011-06-02T02:19:45Z</dcterms:created>
  <dcterms:modified xsi:type="dcterms:W3CDTF">2016-04-22T21:19:09Z</dcterms:modified>
</cp:coreProperties>
</file>