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6900" yWindow="4620" windowWidth="19290" windowHeight="10830"/>
  </bookViews>
  <sheets>
    <sheet name="Summary" sheetId="4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9" i="4"/>
  <c r="N59"/>
  <c r="M59"/>
  <c r="L59"/>
  <c r="L11"/>
  <c r="M11"/>
  <c r="N11"/>
  <c r="O11"/>
  <c r="L12"/>
  <c r="M12"/>
  <c r="N12"/>
  <c r="O12"/>
  <c r="L13"/>
  <c r="M13"/>
  <c r="N13"/>
  <c r="O13"/>
  <c r="L14"/>
  <c r="M14"/>
  <c r="N14"/>
  <c r="O14"/>
  <c r="L15"/>
  <c r="M15"/>
  <c r="N15"/>
  <c r="O15"/>
  <c r="L16"/>
  <c r="M16"/>
  <c r="N16"/>
  <c r="O16"/>
  <c r="L17"/>
  <c r="M17"/>
  <c r="N17"/>
  <c r="O17"/>
  <c r="L18"/>
  <c r="M18"/>
  <c r="N18"/>
  <c r="O18"/>
  <c r="L19"/>
  <c r="M19"/>
  <c r="N19"/>
  <c r="O19"/>
  <c r="L20"/>
  <c r="M20"/>
  <c r="N20"/>
  <c r="O20"/>
  <c r="L21"/>
  <c r="M21"/>
  <c r="N21"/>
  <c r="O21"/>
  <c r="L22"/>
  <c r="M22"/>
  <c r="N22"/>
  <c r="O22"/>
  <c r="L23"/>
  <c r="M23"/>
  <c r="N23"/>
  <c r="O23"/>
  <c r="L24"/>
  <c r="M24"/>
  <c r="N24"/>
  <c r="O24"/>
  <c r="L25"/>
  <c r="M25"/>
  <c r="N25"/>
  <c r="O25"/>
  <c r="L26"/>
  <c r="M26"/>
  <c r="N26"/>
  <c r="O26"/>
  <c r="L27"/>
  <c r="M27"/>
  <c r="N27"/>
  <c r="O27"/>
  <c r="L28"/>
  <c r="M28"/>
  <c r="N28"/>
  <c r="O28"/>
  <c r="L29"/>
  <c r="M29"/>
  <c r="N29"/>
  <c r="O29"/>
  <c r="L30"/>
  <c r="M30"/>
  <c r="N30"/>
  <c r="O30"/>
  <c r="L31"/>
  <c r="M31"/>
  <c r="N31"/>
  <c r="O31"/>
  <c r="L32"/>
  <c r="M32"/>
  <c r="N32"/>
  <c r="O32"/>
  <c r="L33"/>
  <c r="M33"/>
  <c r="N33"/>
  <c r="O33"/>
  <c r="L34"/>
  <c r="M34"/>
  <c r="N34"/>
  <c r="O34"/>
  <c r="L35"/>
  <c r="M35"/>
  <c r="N35"/>
  <c r="O35"/>
  <c r="L36"/>
  <c r="M36"/>
  <c r="N36"/>
  <c r="O36"/>
  <c r="L37"/>
  <c r="M37"/>
  <c r="N37"/>
  <c r="O37"/>
  <c r="L38"/>
  <c r="M38"/>
  <c r="N38"/>
  <c r="O38"/>
  <c r="L39"/>
  <c r="M39"/>
  <c r="N39"/>
  <c r="O39"/>
  <c r="L40"/>
  <c r="M40"/>
  <c r="N40"/>
  <c r="O40"/>
  <c r="L41"/>
  <c r="M41"/>
  <c r="N41"/>
  <c r="O41"/>
  <c r="L42"/>
  <c r="M42"/>
  <c r="N42"/>
  <c r="O42"/>
  <c r="L43"/>
  <c r="M43"/>
  <c r="N43"/>
  <c r="O43"/>
  <c r="L44"/>
  <c r="M44"/>
  <c r="N44"/>
  <c r="O44"/>
  <c r="L45"/>
  <c r="M45"/>
  <c r="N45"/>
  <c r="O45"/>
  <c r="L46"/>
  <c r="M46"/>
  <c r="N46"/>
  <c r="O46"/>
  <c r="L47"/>
  <c r="M47"/>
  <c r="N47"/>
  <c r="O47"/>
  <c r="L48"/>
  <c r="M48"/>
  <c r="N48"/>
  <c r="O48"/>
  <c r="L49"/>
  <c r="M49"/>
  <c r="N49"/>
  <c r="O49"/>
  <c r="L50"/>
  <c r="M50"/>
  <c r="N50"/>
  <c r="O50"/>
  <c r="L51"/>
  <c r="M51"/>
  <c r="N51"/>
  <c r="O51"/>
  <c r="L52"/>
  <c r="M52"/>
  <c r="N52"/>
  <c r="O52"/>
  <c r="L53"/>
  <c r="M53"/>
  <c r="N53"/>
  <c r="O53"/>
  <c r="L54"/>
  <c r="M54"/>
  <c r="N54"/>
  <c r="O54"/>
  <c r="L55"/>
  <c r="M55"/>
  <c r="N55"/>
  <c r="O55"/>
  <c r="L58"/>
  <c r="M58"/>
  <c r="N58"/>
  <c r="O58"/>
  <c r="L60"/>
  <c r="M60"/>
  <c r="N60"/>
  <c r="O60"/>
  <c r="L61"/>
  <c r="M61"/>
  <c r="N61"/>
  <c r="O61"/>
  <c r="L62"/>
  <c r="M62"/>
  <c r="N62"/>
  <c r="O62"/>
  <c r="L63"/>
  <c r="M63"/>
  <c r="N63"/>
  <c r="O63"/>
  <c r="L64"/>
  <c r="M64"/>
  <c r="N64"/>
  <c r="O64"/>
  <c r="O10" l="1"/>
  <c r="N10"/>
  <c r="M10"/>
  <c r="L10"/>
</calcChain>
</file>

<file path=xl/sharedStrings.xml><?xml version="1.0" encoding="utf-8"?>
<sst xmlns="http://schemas.openxmlformats.org/spreadsheetml/2006/main" count="335" uniqueCount="152">
  <si>
    <t>From ATG</t>
  </si>
  <si>
    <t>From TSS</t>
  </si>
  <si>
    <t>Sample ID</t>
  </si>
  <si>
    <t>NTC</t>
  </si>
  <si>
    <t>Mean</t>
  </si>
  <si>
    <t>St Dev</t>
  </si>
  <si>
    <t>Min</t>
  </si>
  <si>
    <t>Max</t>
  </si>
  <si>
    <t>Overall Region</t>
  </si>
  <si>
    <t>Location</t>
  </si>
  <si>
    <t>Well</t>
  </si>
  <si>
    <t>CpG #'s are relative to the ATG translational start codon</t>
  </si>
  <si>
    <t>A5</t>
  </si>
  <si>
    <t>B5</t>
  </si>
  <si>
    <t>C5</t>
  </si>
  <si>
    <t>D5</t>
  </si>
  <si>
    <t>E5</t>
  </si>
  <si>
    <t>F5</t>
  </si>
  <si>
    <t>G5</t>
  </si>
  <si>
    <t>H5</t>
  </si>
  <si>
    <t>FASTA ID</t>
  </si>
  <si>
    <t>-</t>
  </si>
  <si>
    <t>GRCh38/hg38</t>
  </si>
  <si>
    <t>Exon 2</t>
  </si>
  <si>
    <t>Chr12:128814960</t>
  </si>
  <si>
    <t>Chr12:128814937</t>
  </si>
  <si>
    <t>Chr12:128814921</t>
  </si>
  <si>
    <t>Chr12:128814918</t>
  </si>
  <si>
    <t>SLC15A4.14024</t>
  </si>
  <si>
    <t>SLC15A4.14047</t>
  </si>
  <si>
    <t>SLC15A4.14063</t>
  </si>
  <si>
    <t>SLC15A4.14066</t>
  </si>
  <si>
    <t>ADS6593FS2</t>
  </si>
  <si>
    <t>Human SLC15A4 Methylation Analysis - Results in % Methylation (04-28-16 MR)</t>
  </si>
  <si>
    <t>SNP's C&gt;T rs774580370 ; G&gt;A rs201786635 ; loss of CpG#243</t>
  </si>
  <si>
    <t>SLC15A4.14026</t>
  </si>
  <si>
    <t>SNP T&gt;A rs749014801</t>
  </si>
  <si>
    <t>SNP G&gt;A rs769779173</t>
  </si>
  <si>
    <t>SNP's C&gt;T rs376967004 ; G&gt;A rs780617143 ; loss of CpG#244</t>
  </si>
  <si>
    <t>SNP A&gt;G rs777421504</t>
  </si>
  <si>
    <t>Chr12:128814958</t>
  </si>
  <si>
    <t>Chr12:128814945</t>
  </si>
  <si>
    <t>SLC15A4.14039</t>
  </si>
  <si>
    <t>Chr12:128814930</t>
  </si>
  <si>
    <t>SLC15A4.14054</t>
  </si>
  <si>
    <t>SNP C&gt;T rs201921716 ; loss of CpG#245</t>
  </si>
  <si>
    <t>C&gt;T rs373549893 ; loss of CpG#246 (cg13617280)</t>
  </si>
  <si>
    <t>+8984 to +9026</t>
  </si>
  <si>
    <t>+9024 to +9066</t>
  </si>
  <si>
    <t>Chr12:128814960-128814918</t>
  </si>
  <si>
    <t xml:space="preserve"> Run: 042616-(3)_A6593</t>
  </si>
  <si>
    <t>D1a</t>
  </si>
  <si>
    <t>D1b</t>
  </si>
  <si>
    <t>D1e</t>
  </si>
  <si>
    <t>D2a</t>
  </si>
  <si>
    <t>D2b</t>
  </si>
  <si>
    <t>D2d</t>
  </si>
  <si>
    <t>D2e</t>
  </si>
  <si>
    <t>D3a</t>
  </si>
  <si>
    <t>D3b</t>
  </si>
  <si>
    <t>D3e</t>
  </si>
  <si>
    <t>D4a</t>
  </si>
  <si>
    <t>D4b</t>
  </si>
  <si>
    <t>D4d</t>
  </si>
  <si>
    <t>D4e</t>
  </si>
  <si>
    <t>D5a</t>
  </si>
  <si>
    <t>D5b</t>
  </si>
  <si>
    <t>D5d</t>
  </si>
  <si>
    <t>D5e</t>
  </si>
  <si>
    <t>D6a</t>
  </si>
  <si>
    <t>D6b</t>
  </si>
  <si>
    <t>D6d</t>
  </si>
  <si>
    <t>D6e</t>
  </si>
  <si>
    <t>D7a</t>
  </si>
  <si>
    <t>D7b</t>
  </si>
  <si>
    <t>D7d</t>
  </si>
  <si>
    <t>D7e</t>
  </si>
  <si>
    <t>D8b</t>
  </si>
  <si>
    <t>D8e</t>
  </si>
  <si>
    <t>D9a</t>
  </si>
  <si>
    <t>D9b</t>
  </si>
  <si>
    <t>D9d</t>
  </si>
  <si>
    <t>D9e</t>
  </si>
  <si>
    <t>D10a</t>
  </si>
  <si>
    <t>D10b</t>
  </si>
  <si>
    <t>D10e</t>
  </si>
  <si>
    <t>D11a</t>
  </si>
  <si>
    <t>D11b</t>
  </si>
  <si>
    <t>D11d</t>
  </si>
  <si>
    <t>D11e</t>
  </si>
  <si>
    <t>D12a</t>
  </si>
  <si>
    <t>D12b</t>
  </si>
  <si>
    <t>D12d</t>
  </si>
  <si>
    <t>D12e</t>
  </si>
  <si>
    <t>D8a</t>
  </si>
  <si>
    <t>D10c</t>
  </si>
  <si>
    <t>D7c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</si>
  <si>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</si>
  <si>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</si>
  <si>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</si>
  <si>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</si>
  <si>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</si>
  <si>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</si>
  <si>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</si>
  <si>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</si>
  <si>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</si>
  <si>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</si>
  <si>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</si>
  <si>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</si>
  <si>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</si>
  <si>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</si>
  <si>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</si>
  <si>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</si>
  <si>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</si>
  <si>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</si>
  <si>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</si>
  <si>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</si>
  <si>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</si>
  <si>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</si>
  <si>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</si>
  <si>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</si>
  <si>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</si>
  <si>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</si>
  <si>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</si>
  <si>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</si>
  <si>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</si>
  <si>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</si>
  <si>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</si>
  <si>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</si>
  <si>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</si>
  <si>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</si>
  <si>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</si>
  <si>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</si>
  <si>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</si>
  <si>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</si>
  <si>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</si>
  <si>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</si>
  <si>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</si>
  <si>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C7</t>
  </si>
  <si>
    <t>D7</t>
  </si>
  <si>
    <t>E7</t>
  </si>
  <si>
    <t>F7</t>
  </si>
  <si>
    <t>G7</t>
  </si>
  <si>
    <t>H7</t>
  </si>
  <si>
    <t>Human mixing</t>
  </si>
  <si>
    <t>T/T</t>
  </si>
  <si>
    <t>n.a.</t>
  </si>
  <si>
    <t>G/G</t>
  </si>
  <si>
    <t>A/A</t>
  </si>
  <si>
    <t>A/G</t>
  </si>
  <si>
    <t>SLC15A4.14024-14066</t>
  </si>
  <si>
    <t>B7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</si>
</sst>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5" fillId="0" borderId="8" xfId="0" applyFont="1" applyFill="1" applyBorder="1" applyAlignment="1"/>
    <xf numFmtId="0" fontId="5" fillId="0" borderId="11" xfId="0" applyFont="1" applyFill="1" applyBorder="1" applyAlignment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wrapText="1"/>
    </xf>
    <xf numFmtId="0" fontId="8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3" fillId="3" borderId="14" xfId="0" applyNumberFormat="1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3" fillId="2" borderId="14" xfId="0" applyNumberFormat="1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164" fontId="3" fillId="2" borderId="10" xfId="0" applyNumberFormat="1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9" xfId="0" applyFill="1" applyBorder="1"/>
    <xf numFmtId="49" fontId="3" fillId="3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49" fontId="3" fillId="3" borderId="2" xfId="0" applyNumberFormat="1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72BFC5"/>
      <color rgb="FFCCFFFF"/>
      <color rgb="FFA2341E"/>
      <color rgb="FFAC1F14"/>
      <color rgb="FF4C6CF2"/>
      <color rgb="FF4A4AF4"/>
      <color rgb="FF0B0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>
      <selection activeCell="C9" sqref="C9"/>
    </sheetView>
  </sheetViews>
  <sheetFormatPr defaultColWidth="8.85546875" defaultRowHeight="15"/>
  <cols>
    <col min="1" max="1" width="11.85546875" customWidth="1"/>
    <col min="2" max="2" width="15.5703125" customWidth="1"/>
    <col min="4" max="4" width="20.42578125" bestFit="1" customWidth="1"/>
    <col min="5" max="5" width="22.5703125" customWidth="1"/>
    <col min="6" max="6" width="21.5703125" customWidth="1"/>
    <col min="7" max="7" width="21.7109375" customWidth="1"/>
    <col min="8" max="8" width="26" customWidth="1"/>
    <col min="9" max="9" width="22.140625" customWidth="1"/>
    <col min="10" max="10" width="20.85546875" customWidth="1"/>
    <col min="11" max="11" width="18" customWidth="1"/>
  </cols>
  <sheetData>
    <row r="1" spans="1:15">
      <c r="A1" t="s">
        <v>50</v>
      </c>
    </row>
    <row r="2" spans="1:15" ht="18.75">
      <c r="A2" s="1"/>
      <c r="B2" s="1"/>
      <c r="C2" s="1"/>
      <c r="D2" s="75" t="s">
        <v>33</v>
      </c>
      <c r="E2" s="76"/>
      <c r="F2" s="76"/>
      <c r="G2" s="76"/>
      <c r="H2" s="76"/>
      <c r="I2" s="76"/>
      <c r="J2" s="76"/>
      <c r="K2" s="76"/>
      <c r="L2" s="2"/>
      <c r="M2" s="3"/>
      <c r="N2" s="3"/>
      <c r="O2" s="3"/>
    </row>
    <row r="3" spans="1:15" ht="15.75" thickBot="1">
      <c r="A3" s="1"/>
      <c r="B3" s="1"/>
      <c r="C3" s="1"/>
      <c r="D3" s="4"/>
      <c r="E3" s="81" t="s">
        <v>32</v>
      </c>
      <c r="F3" s="82"/>
      <c r="G3" s="82"/>
      <c r="H3" s="82"/>
      <c r="I3" s="82"/>
      <c r="J3" s="82"/>
      <c r="K3" s="82"/>
      <c r="L3" s="77" t="s">
        <v>8</v>
      </c>
      <c r="M3" s="77"/>
      <c r="N3" s="77"/>
      <c r="O3" s="77"/>
    </row>
    <row r="4" spans="1:15" ht="15.75" customHeight="1">
      <c r="A4" s="71" t="s">
        <v>11</v>
      </c>
      <c r="B4" s="72"/>
      <c r="C4" s="1"/>
      <c r="D4" s="5" t="s">
        <v>0</v>
      </c>
      <c r="E4" s="15">
        <v>8984</v>
      </c>
      <c r="F4" s="15">
        <v>8986</v>
      </c>
      <c r="G4" s="15">
        <v>8999</v>
      </c>
      <c r="H4" s="15">
        <v>9007</v>
      </c>
      <c r="I4" s="15">
        <v>9014</v>
      </c>
      <c r="J4" s="15">
        <v>9023</v>
      </c>
      <c r="K4" s="15">
        <v>9026</v>
      </c>
      <c r="L4" s="78" t="s">
        <v>47</v>
      </c>
      <c r="M4" s="79"/>
      <c r="N4" s="79"/>
      <c r="O4" s="80"/>
    </row>
    <row r="5" spans="1:15" ht="22.5" customHeight="1" thickBot="1">
      <c r="A5" s="73"/>
      <c r="B5" s="74"/>
      <c r="C5" s="1"/>
      <c r="D5" s="5" t="s">
        <v>1</v>
      </c>
      <c r="E5" s="15">
        <v>9024</v>
      </c>
      <c r="F5" s="15">
        <v>9026</v>
      </c>
      <c r="G5" s="15">
        <v>9035</v>
      </c>
      <c r="H5" s="15">
        <v>9047</v>
      </c>
      <c r="I5" s="15">
        <v>9054</v>
      </c>
      <c r="J5" s="15">
        <v>9063</v>
      </c>
      <c r="K5" s="15">
        <v>9066</v>
      </c>
      <c r="L5" s="78" t="s">
        <v>48</v>
      </c>
      <c r="M5" s="79"/>
      <c r="N5" s="79"/>
      <c r="O5" s="80"/>
    </row>
    <row r="6" spans="1:15" s="18" customFormat="1">
      <c r="A6" s="14"/>
      <c r="B6" s="14"/>
      <c r="C6" s="16"/>
      <c r="D6" s="17" t="s">
        <v>22</v>
      </c>
      <c r="E6" s="15" t="s">
        <v>24</v>
      </c>
      <c r="F6" s="15" t="s">
        <v>40</v>
      </c>
      <c r="G6" s="15" t="s">
        <v>41</v>
      </c>
      <c r="H6" s="15" t="s">
        <v>25</v>
      </c>
      <c r="I6" s="15" t="s">
        <v>43</v>
      </c>
      <c r="J6" s="15" t="s">
        <v>26</v>
      </c>
      <c r="K6" s="15" t="s">
        <v>27</v>
      </c>
      <c r="L6" s="70" t="s">
        <v>49</v>
      </c>
      <c r="M6" s="70"/>
      <c r="N6" s="70"/>
      <c r="O6" s="70"/>
    </row>
    <row r="7" spans="1:15">
      <c r="A7" s="14"/>
      <c r="B7" s="14"/>
      <c r="C7" s="1"/>
      <c r="D7" s="5" t="s">
        <v>9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23</v>
      </c>
      <c r="K7" s="15" t="s">
        <v>23</v>
      </c>
      <c r="L7" s="67" t="s">
        <v>23</v>
      </c>
      <c r="M7" s="68"/>
      <c r="N7" s="68"/>
      <c r="O7" s="69"/>
    </row>
    <row r="8" spans="1:15">
      <c r="A8" s="14"/>
      <c r="B8" s="14"/>
      <c r="C8" s="1"/>
      <c r="D8" s="5" t="s">
        <v>20</v>
      </c>
      <c r="E8" s="15" t="s">
        <v>28</v>
      </c>
      <c r="F8" s="15" t="s">
        <v>35</v>
      </c>
      <c r="G8" s="15" t="s">
        <v>42</v>
      </c>
      <c r="H8" s="15" t="s">
        <v>29</v>
      </c>
      <c r="I8" s="15" t="s">
        <v>44</v>
      </c>
      <c r="J8" s="15" t="s">
        <v>30</v>
      </c>
      <c r="K8" s="15" t="s">
        <v>31</v>
      </c>
      <c r="L8" s="67" t="s">
        <v>150</v>
      </c>
      <c r="M8" s="68"/>
      <c r="N8" s="68"/>
      <c r="O8" s="69"/>
    </row>
    <row r="9" spans="1:15" ht="45">
      <c r="A9" s="1"/>
      <c r="B9" s="1"/>
      <c r="C9" s="19" t="s">
        <v>10</v>
      </c>
      <c r="D9" s="33" t="s">
        <v>2</v>
      </c>
      <c r="E9" s="21" t="s">
        <v>34</v>
      </c>
      <c r="F9" s="22" t="s">
        <v>36</v>
      </c>
      <c r="G9" s="22" t="s">
        <v>37</v>
      </c>
      <c r="H9" s="23" t="s">
        <v>38</v>
      </c>
      <c r="I9" s="20" t="s">
        <v>39</v>
      </c>
      <c r="J9" s="23" t="s">
        <v>45</v>
      </c>
      <c r="K9" s="23" t="s">
        <v>46</v>
      </c>
      <c r="L9" s="8" t="s">
        <v>4</v>
      </c>
      <c r="M9" s="8" t="s">
        <v>5</v>
      </c>
      <c r="N9" s="8" t="s">
        <v>6</v>
      </c>
      <c r="O9" s="8" t="s">
        <v>7</v>
      </c>
    </row>
    <row r="10" spans="1:15">
      <c r="A10" s="1"/>
      <c r="B10" s="1"/>
      <c r="C10" s="34" t="s">
        <v>97</v>
      </c>
      <c r="D10" s="11" t="s">
        <v>51</v>
      </c>
      <c r="E10" s="24">
        <v>86.15</v>
      </c>
      <c r="F10" s="9" t="s">
        <v>145</v>
      </c>
      <c r="G10" s="9" t="s">
        <v>147</v>
      </c>
      <c r="H10" s="25">
        <v>70.900000000000006</v>
      </c>
      <c r="I10" s="9" t="s">
        <v>148</v>
      </c>
      <c r="J10" s="25">
        <v>56.62</v>
      </c>
      <c r="K10" s="26">
        <v>73.709999999999994</v>
      </c>
      <c r="L10" s="36">
        <f>AVERAGE(E10:K10)</f>
        <v>71.844999999999999</v>
      </c>
      <c r="M10" s="37">
        <f>STDEV(E10:K10)</f>
        <v>12.121673426827931</v>
      </c>
      <c r="N10" s="37">
        <f>MIN(E10:K10)</f>
        <v>56.62</v>
      </c>
      <c r="O10" s="38">
        <f>MAX(E10:K10)</f>
        <v>86.15</v>
      </c>
    </row>
    <row r="11" spans="1:15">
      <c r="A11" s="1"/>
      <c r="B11" s="1"/>
      <c r="C11" s="35" t="s">
        <v>98</v>
      </c>
      <c r="D11" s="12" t="s">
        <v>52</v>
      </c>
      <c r="E11" s="27">
        <v>90.36</v>
      </c>
      <c r="F11" s="10" t="s">
        <v>145</v>
      </c>
      <c r="G11" s="10" t="s">
        <v>147</v>
      </c>
      <c r="H11" s="28">
        <v>74.209999999999994</v>
      </c>
      <c r="I11" s="10" t="s">
        <v>148</v>
      </c>
      <c r="J11" s="28">
        <v>65.760000000000005</v>
      </c>
      <c r="K11" s="29">
        <v>84.92</v>
      </c>
      <c r="L11" s="39">
        <f t="shared" ref="L11:L64" si="0">AVERAGE(E11:K11)</f>
        <v>78.8125</v>
      </c>
      <c r="M11" s="6">
        <f t="shared" ref="M11:M64" si="1">STDEV(E11:K11)</f>
        <v>10.987827734968061</v>
      </c>
      <c r="N11" s="6">
        <f t="shared" ref="N11:N64" si="2">MIN(E11:K11)</f>
        <v>65.760000000000005</v>
      </c>
      <c r="O11" s="7">
        <f t="shared" ref="O11:O64" si="3">MAX(E11:K11)</f>
        <v>90.36</v>
      </c>
    </row>
    <row r="12" spans="1:15">
      <c r="A12" s="1"/>
      <c r="B12" s="1"/>
      <c r="C12" s="35" t="s">
        <v>99</v>
      </c>
      <c r="D12" s="12" t="s">
        <v>53</v>
      </c>
      <c r="E12" s="27">
        <v>17.86</v>
      </c>
      <c r="F12" s="10" t="s">
        <v>145</v>
      </c>
      <c r="G12" s="10" t="s">
        <v>147</v>
      </c>
      <c r="H12" s="28">
        <v>17.489999999999998</v>
      </c>
      <c r="I12" s="10" t="s">
        <v>148</v>
      </c>
      <c r="J12" s="28">
        <v>11.22</v>
      </c>
      <c r="K12" s="29">
        <v>16.239999999999998</v>
      </c>
      <c r="L12" s="39">
        <f t="shared" si="0"/>
        <v>15.702499999999997</v>
      </c>
      <c r="M12" s="6">
        <f t="shared" si="1"/>
        <v>3.0676633344181439</v>
      </c>
      <c r="N12" s="6">
        <f t="shared" si="2"/>
        <v>11.22</v>
      </c>
      <c r="O12" s="7">
        <f t="shared" si="3"/>
        <v>17.86</v>
      </c>
    </row>
    <row r="13" spans="1:15">
      <c r="A13" s="1"/>
      <c r="B13" s="1"/>
      <c r="C13" s="35" t="s">
        <v>100</v>
      </c>
      <c r="D13" s="12" t="s">
        <v>54</v>
      </c>
      <c r="E13" s="27">
        <v>93.1</v>
      </c>
      <c r="F13" s="10" t="s">
        <v>145</v>
      </c>
      <c r="G13" s="10" t="s">
        <v>147</v>
      </c>
      <c r="H13" s="28">
        <v>76.31</v>
      </c>
      <c r="I13" s="10" t="s">
        <v>148</v>
      </c>
      <c r="J13" s="28">
        <v>67.23</v>
      </c>
      <c r="K13" s="29">
        <v>84.71</v>
      </c>
      <c r="L13" s="39">
        <f t="shared" si="0"/>
        <v>80.337499999999991</v>
      </c>
      <c r="M13" s="6">
        <f t="shared" si="1"/>
        <v>11.105966489534692</v>
      </c>
      <c r="N13" s="6">
        <f t="shared" si="2"/>
        <v>67.23</v>
      </c>
      <c r="O13" s="7">
        <f t="shared" si="3"/>
        <v>93.1</v>
      </c>
    </row>
    <row r="14" spans="1:15">
      <c r="A14" s="1"/>
      <c r="B14" s="1"/>
      <c r="C14" s="35" t="s">
        <v>101</v>
      </c>
      <c r="D14" s="12" t="s">
        <v>55</v>
      </c>
      <c r="E14" s="27">
        <v>79.19</v>
      </c>
      <c r="F14" s="10" t="s">
        <v>145</v>
      </c>
      <c r="G14" s="10" t="s">
        <v>147</v>
      </c>
      <c r="H14" s="28">
        <v>66.16</v>
      </c>
      <c r="I14" s="10" t="s">
        <v>148</v>
      </c>
      <c r="J14" s="28">
        <v>55.54</v>
      </c>
      <c r="K14" s="29">
        <v>65.849999999999994</v>
      </c>
      <c r="L14" s="39">
        <f t="shared" si="0"/>
        <v>66.685000000000002</v>
      </c>
      <c r="M14" s="6">
        <f t="shared" si="1"/>
        <v>9.6877740821442906</v>
      </c>
      <c r="N14" s="6">
        <f t="shared" si="2"/>
        <v>55.54</v>
      </c>
      <c r="O14" s="7">
        <f t="shared" si="3"/>
        <v>79.19</v>
      </c>
    </row>
    <row r="15" spans="1:15">
      <c r="A15" s="1"/>
      <c r="B15" s="1"/>
      <c r="C15" s="35" t="s">
        <v>102</v>
      </c>
      <c r="D15" s="12" t="s">
        <v>56</v>
      </c>
      <c r="E15" s="27">
        <v>87.15</v>
      </c>
      <c r="F15" s="10" t="s">
        <v>145</v>
      </c>
      <c r="G15" s="10" t="s">
        <v>147</v>
      </c>
      <c r="H15" s="28">
        <v>75.900000000000006</v>
      </c>
      <c r="I15" s="10" t="s">
        <v>148</v>
      </c>
      <c r="J15" s="28">
        <v>61.1</v>
      </c>
      <c r="K15" s="29">
        <v>76.349999999999994</v>
      </c>
      <c r="L15" s="39">
        <f t="shared" si="0"/>
        <v>75.125</v>
      </c>
      <c r="M15" s="6">
        <f t="shared" si="1"/>
        <v>10.698948546469417</v>
      </c>
      <c r="N15" s="6">
        <f t="shared" si="2"/>
        <v>61.1</v>
      </c>
      <c r="O15" s="7">
        <f t="shared" si="3"/>
        <v>87.15</v>
      </c>
    </row>
    <row r="16" spans="1:15">
      <c r="A16" s="1"/>
      <c r="B16" s="1"/>
      <c r="C16" s="35" t="s">
        <v>103</v>
      </c>
      <c r="D16" s="12" t="s">
        <v>57</v>
      </c>
      <c r="E16" s="27">
        <v>25.1</v>
      </c>
      <c r="F16" s="10" t="s">
        <v>145</v>
      </c>
      <c r="G16" s="10" t="s">
        <v>147</v>
      </c>
      <c r="H16" s="28">
        <v>22.07</v>
      </c>
      <c r="I16" s="10" t="s">
        <v>148</v>
      </c>
      <c r="J16" s="28">
        <v>16.059999999999999</v>
      </c>
      <c r="K16" s="29">
        <v>22.96</v>
      </c>
      <c r="L16" s="39">
        <f t="shared" si="0"/>
        <v>21.547499999999999</v>
      </c>
      <c r="M16" s="6">
        <f t="shared" si="1"/>
        <v>3.8730296065655598</v>
      </c>
      <c r="N16" s="6">
        <f t="shared" si="2"/>
        <v>16.059999999999999</v>
      </c>
      <c r="O16" s="7">
        <f t="shared" si="3"/>
        <v>25.1</v>
      </c>
    </row>
    <row r="17" spans="1:15">
      <c r="A17" s="1"/>
      <c r="B17" s="1"/>
      <c r="C17" s="35" t="s">
        <v>104</v>
      </c>
      <c r="D17" s="12" t="s">
        <v>58</v>
      </c>
      <c r="E17" s="27">
        <v>93.65</v>
      </c>
      <c r="F17" s="10" t="s">
        <v>145</v>
      </c>
      <c r="G17" s="10" t="s">
        <v>147</v>
      </c>
      <c r="H17" s="28">
        <v>77.87</v>
      </c>
      <c r="I17" s="10" t="s">
        <v>148</v>
      </c>
      <c r="J17" s="28">
        <v>60.79</v>
      </c>
      <c r="K17" s="29">
        <v>88.26</v>
      </c>
      <c r="L17" s="39">
        <f t="shared" si="0"/>
        <v>80.142499999999998</v>
      </c>
      <c r="M17" s="6">
        <f t="shared" si="1"/>
        <v>14.468700413881958</v>
      </c>
      <c r="N17" s="6">
        <f t="shared" si="2"/>
        <v>60.79</v>
      </c>
      <c r="O17" s="7">
        <f t="shared" si="3"/>
        <v>93.65</v>
      </c>
    </row>
    <row r="18" spans="1:15">
      <c r="C18" s="35" t="s">
        <v>105</v>
      </c>
      <c r="D18" s="12" t="s">
        <v>59</v>
      </c>
      <c r="E18" s="27">
        <v>79.73</v>
      </c>
      <c r="F18" s="10" t="s">
        <v>145</v>
      </c>
      <c r="G18" s="10" t="s">
        <v>147</v>
      </c>
      <c r="H18" s="28">
        <v>69.14</v>
      </c>
      <c r="I18" s="10" t="s">
        <v>148</v>
      </c>
      <c r="J18" s="28">
        <v>52.2</v>
      </c>
      <c r="K18" s="29">
        <v>71.010000000000005</v>
      </c>
      <c r="L18" s="39">
        <f t="shared" si="0"/>
        <v>68.02</v>
      </c>
      <c r="M18" s="6">
        <f t="shared" si="1"/>
        <v>11.512181953623504</v>
      </c>
      <c r="N18" s="6">
        <f t="shared" si="2"/>
        <v>52.2</v>
      </c>
      <c r="O18" s="7">
        <f t="shared" si="3"/>
        <v>79.73</v>
      </c>
    </row>
    <row r="19" spans="1:15">
      <c r="C19" s="35" t="s">
        <v>106</v>
      </c>
      <c r="D19" s="12" t="s">
        <v>60</v>
      </c>
      <c r="E19" s="27">
        <v>12.77</v>
      </c>
      <c r="F19" s="10" t="s">
        <v>145</v>
      </c>
      <c r="G19" s="10" t="s">
        <v>147</v>
      </c>
      <c r="H19" s="28">
        <v>11.86</v>
      </c>
      <c r="I19" s="10" t="s">
        <v>148</v>
      </c>
      <c r="J19" s="28">
        <v>7.83</v>
      </c>
      <c r="K19" s="29">
        <v>11.66</v>
      </c>
      <c r="L19" s="39">
        <f t="shared" si="0"/>
        <v>11.030000000000001</v>
      </c>
      <c r="M19" s="6">
        <f t="shared" si="1"/>
        <v>2.1873423752733858</v>
      </c>
      <c r="N19" s="6">
        <f t="shared" si="2"/>
        <v>7.83</v>
      </c>
      <c r="O19" s="7">
        <f t="shared" si="3"/>
        <v>12.77</v>
      </c>
    </row>
    <row r="20" spans="1:15">
      <c r="C20" s="35" t="s">
        <v>107</v>
      </c>
      <c r="D20" s="12" t="s">
        <v>61</v>
      </c>
      <c r="E20" s="27">
        <v>93.02</v>
      </c>
      <c r="F20" s="10" t="s">
        <v>145</v>
      </c>
      <c r="G20" s="10" t="s">
        <v>147</v>
      </c>
      <c r="H20" s="28">
        <v>77.83</v>
      </c>
      <c r="I20" s="10" t="s">
        <v>148</v>
      </c>
      <c r="J20" s="28">
        <v>65.209999999999994</v>
      </c>
      <c r="K20" s="29">
        <v>86</v>
      </c>
      <c r="L20" s="39">
        <f t="shared" si="0"/>
        <v>80.515000000000001</v>
      </c>
      <c r="M20" s="6">
        <f t="shared" si="1"/>
        <v>11.943094238931531</v>
      </c>
      <c r="N20" s="6">
        <f t="shared" si="2"/>
        <v>65.209999999999994</v>
      </c>
      <c r="O20" s="7">
        <f t="shared" si="3"/>
        <v>93.02</v>
      </c>
    </row>
    <row r="21" spans="1:15">
      <c r="C21" s="35" t="s">
        <v>108</v>
      </c>
      <c r="D21" s="12" t="s">
        <v>62</v>
      </c>
      <c r="E21" s="27">
        <v>28.16</v>
      </c>
      <c r="F21" s="10" t="s">
        <v>145</v>
      </c>
      <c r="G21" s="10" t="s">
        <v>147</v>
      </c>
      <c r="H21" s="28">
        <v>29.46</v>
      </c>
      <c r="I21" s="10" t="s">
        <v>148</v>
      </c>
      <c r="J21" s="28">
        <v>19.71</v>
      </c>
      <c r="K21" s="29">
        <v>28.72</v>
      </c>
      <c r="L21" s="39">
        <f t="shared" si="0"/>
        <v>26.512500000000003</v>
      </c>
      <c r="M21" s="6">
        <f t="shared" si="1"/>
        <v>4.5661462598855156</v>
      </c>
      <c r="N21" s="6">
        <f t="shared" si="2"/>
        <v>19.71</v>
      </c>
      <c r="O21" s="7">
        <f t="shared" si="3"/>
        <v>29.46</v>
      </c>
    </row>
    <row r="22" spans="1:15">
      <c r="C22" s="35" t="s">
        <v>109</v>
      </c>
      <c r="D22" s="12" t="s">
        <v>63</v>
      </c>
      <c r="E22" s="27">
        <v>85.62</v>
      </c>
      <c r="F22" s="10" t="s">
        <v>145</v>
      </c>
      <c r="G22" s="10" t="s">
        <v>147</v>
      </c>
      <c r="H22" s="28">
        <v>68.319999999999993</v>
      </c>
      <c r="I22" s="10" t="s">
        <v>149</v>
      </c>
      <c r="J22" s="28">
        <v>53.94</v>
      </c>
      <c r="K22" s="29">
        <v>86.76</v>
      </c>
      <c r="L22" s="39">
        <f t="shared" si="0"/>
        <v>73.66</v>
      </c>
      <c r="M22" s="6">
        <f t="shared" si="1"/>
        <v>15.620985884380078</v>
      </c>
      <c r="N22" s="6">
        <f t="shared" si="2"/>
        <v>53.94</v>
      </c>
      <c r="O22" s="7">
        <f t="shared" si="3"/>
        <v>86.76</v>
      </c>
    </row>
    <row r="23" spans="1:15">
      <c r="C23" s="35" t="s">
        <v>110</v>
      </c>
      <c r="D23" s="12" t="s">
        <v>64</v>
      </c>
      <c r="E23" s="27">
        <v>4.6900000000000004</v>
      </c>
      <c r="F23" s="10" t="s">
        <v>145</v>
      </c>
      <c r="G23" s="10" t="s">
        <v>147</v>
      </c>
      <c r="H23" s="28">
        <v>5.79</v>
      </c>
      <c r="I23" s="10" t="s">
        <v>148</v>
      </c>
      <c r="J23" s="28">
        <v>3.18</v>
      </c>
      <c r="K23" s="29">
        <v>3.34</v>
      </c>
      <c r="L23" s="39">
        <f t="shared" si="0"/>
        <v>4.25</v>
      </c>
      <c r="M23" s="6">
        <f t="shared" si="1"/>
        <v>1.2299322474564727</v>
      </c>
      <c r="N23" s="6">
        <f t="shared" si="2"/>
        <v>3.18</v>
      </c>
      <c r="O23" s="7">
        <f t="shared" si="3"/>
        <v>5.79</v>
      </c>
    </row>
    <row r="24" spans="1:15">
      <c r="C24" s="35" t="s">
        <v>111</v>
      </c>
      <c r="D24" s="12" t="s">
        <v>65</v>
      </c>
      <c r="E24" s="27">
        <v>93.29</v>
      </c>
      <c r="F24" s="10" t="s">
        <v>145</v>
      </c>
      <c r="G24" s="10" t="s">
        <v>147</v>
      </c>
      <c r="H24" s="28">
        <v>77.45</v>
      </c>
      <c r="I24" s="10" t="s">
        <v>148</v>
      </c>
      <c r="J24" s="28">
        <v>66.92</v>
      </c>
      <c r="K24" s="29">
        <v>87.81</v>
      </c>
      <c r="L24" s="39">
        <f t="shared" si="0"/>
        <v>81.367500000000007</v>
      </c>
      <c r="M24" s="6">
        <f t="shared" si="1"/>
        <v>11.658028349596695</v>
      </c>
      <c r="N24" s="6">
        <f t="shared" si="2"/>
        <v>66.92</v>
      </c>
      <c r="O24" s="7">
        <f t="shared" si="3"/>
        <v>93.29</v>
      </c>
    </row>
    <row r="25" spans="1:15">
      <c r="C25" s="35" t="s">
        <v>112</v>
      </c>
      <c r="D25" s="12" t="s">
        <v>66</v>
      </c>
      <c r="E25" s="27">
        <v>89.29</v>
      </c>
      <c r="F25" s="10" t="s">
        <v>145</v>
      </c>
      <c r="G25" s="10" t="s">
        <v>147</v>
      </c>
      <c r="H25" s="28">
        <v>78.540000000000006</v>
      </c>
      <c r="I25" s="10" t="s">
        <v>148</v>
      </c>
      <c r="J25" s="28">
        <v>66.92</v>
      </c>
      <c r="K25" s="29">
        <v>81.53</v>
      </c>
      <c r="L25" s="39">
        <f t="shared" si="0"/>
        <v>79.069999999999993</v>
      </c>
      <c r="M25" s="6">
        <f t="shared" si="1"/>
        <v>9.2808656205479476</v>
      </c>
      <c r="N25" s="6">
        <f t="shared" si="2"/>
        <v>66.92</v>
      </c>
      <c r="O25" s="7">
        <f t="shared" si="3"/>
        <v>89.29</v>
      </c>
    </row>
    <row r="26" spans="1:15">
      <c r="C26" s="35" t="s">
        <v>113</v>
      </c>
      <c r="D26" s="12" t="s">
        <v>67</v>
      </c>
      <c r="E26" s="27">
        <v>83.14</v>
      </c>
      <c r="F26" s="10" t="s">
        <v>145</v>
      </c>
      <c r="G26" s="10" t="s">
        <v>147</v>
      </c>
      <c r="H26" s="28">
        <v>81.75</v>
      </c>
      <c r="I26" s="10" t="s">
        <v>148</v>
      </c>
      <c r="J26" s="28">
        <v>69.7</v>
      </c>
      <c r="K26" s="29">
        <v>83.8</v>
      </c>
      <c r="L26" s="39">
        <f t="shared" si="0"/>
        <v>79.597499999999997</v>
      </c>
      <c r="M26" s="6">
        <f t="shared" si="1"/>
        <v>6.6534220518467952</v>
      </c>
      <c r="N26" s="6">
        <f t="shared" si="2"/>
        <v>69.7</v>
      </c>
      <c r="O26" s="7">
        <f t="shared" si="3"/>
        <v>83.8</v>
      </c>
    </row>
    <row r="27" spans="1:15">
      <c r="C27" s="35" t="s">
        <v>114</v>
      </c>
      <c r="D27" s="12" t="s">
        <v>68</v>
      </c>
      <c r="E27" s="27">
        <v>24.45</v>
      </c>
      <c r="F27" s="10" t="s">
        <v>145</v>
      </c>
      <c r="G27" s="10" t="s">
        <v>147</v>
      </c>
      <c r="H27" s="28">
        <v>23.85</v>
      </c>
      <c r="I27" s="10" t="s">
        <v>148</v>
      </c>
      <c r="J27" s="28">
        <v>13.96</v>
      </c>
      <c r="K27" s="29">
        <v>22.24</v>
      </c>
      <c r="L27" s="39">
        <f t="shared" si="0"/>
        <v>21.125</v>
      </c>
      <c r="M27" s="6">
        <f t="shared" si="1"/>
        <v>4.8669531879126646</v>
      </c>
      <c r="N27" s="6">
        <f t="shared" si="2"/>
        <v>13.96</v>
      </c>
      <c r="O27" s="7">
        <f t="shared" si="3"/>
        <v>24.45</v>
      </c>
    </row>
    <row r="28" spans="1:15">
      <c r="C28" s="35" t="s">
        <v>115</v>
      </c>
      <c r="D28" s="12" t="s">
        <v>69</v>
      </c>
      <c r="E28" s="27">
        <v>89.35</v>
      </c>
      <c r="F28" s="10" t="s">
        <v>145</v>
      </c>
      <c r="G28" s="10" t="s">
        <v>147</v>
      </c>
      <c r="H28" s="28">
        <v>79.459999999999994</v>
      </c>
      <c r="I28" s="10" t="s">
        <v>148</v>
      </c>
      <c r="J28" s="28">
        <v>62.39</v>
      </c>
      <c r="K28" s="29">
        <v>76.75</v>
      </c>
      <c r="L28" s="39">
        <f t="shared" si="0"/>
        <v>76.987499999999997</v>
      </c>
      <c r="M28" s="6">
        <f t="shared" si="1"/>
        <v>11.136846875724386</v>
      </c>
      <c r="N28" s="6">
        <f t="shared" si="2"/>
        <v>62.39</v>
      </c>
      <c r="O28" s="7">
        <f t="shared" si="3"/>
        <v>89.35</v>
      </c>
    </row>
    <row r="29" spans="1:15">
      <c r="C29" s="35" t="s">
        <v>116</v>
      </c>
      <c r="D29" s="12" t="s">
        <v>70</v>
      </c>
      <c r="E29" s="27">
        <v>92.94</v>
      </c>
      <c r="F29" s="10" t="s">
        <v>145</v>
      </c>
      <c r="G29" s="10" t="s">
        <v>147</v>
      </c>
      <c r="H29" s="28">
        <v>84.07</v>
      </c>
      <c r="I29" s="10" t="s">
        <v>148</v>
      </c>
      <c r="J29" s="28">
        <v>71.06</v>
      </c>
      <c r="K29" s="29">
        <v>89.62</v>
      </c>
      <c r="L29" s="39">
        <f t="shared" si="0"/>
        <v>84.422499999999999</v>
      </c>
      <c r="M29" s="6">
        <f t="shared" si="1"/>
        <v>9.6305499150706009</v>
      </c>
      <c r="N29" s="6">
        <f t="shared" si="2"/>
        <v>71.06</v>
      </c>
      <c r="O29" s="7">
        <f t="shared" si="3"/>
        <v>92.94</v>
      </c>
    </row>
    <row r="30" spans="1:15">
      <c r="C30" s="35" t="s">
        <v>117</v>
      </c>
      <c r="D30" s="12" t="s">
        <v>71</v>
      </c>
      <c r="E30" s="27">
        <v>83.99</v>
      </c>
      <c r="F30" s="10" t="s">
        <v>145</v>
      </c>
      <c r="G30" s="10" t="s">
        <v>147</v>
      </c>
      <c r="H30" s="28">
        <v>72.39</v>
      </c>
      <c r="I30" s="10" t="s">
        <v>148</v>
      </c>
      <c r="J30" s="28">
        <v>64.739999999999995</v>
      </c>
      <c r="K30" s="29">
        <v>84.29</v>
      </c>
      <c r="L30" s="39">
        <f t="shared" si="0"/>
        <v>76.352500000000006</v>
      </c>
      <c r="M30" s="6">
        <f t="shared" si="1"/>
        <v>9.5199242819117096</v>
      </c>
      <c r="N30" s="6">
        <f t="shared" si="2"/>
        <v>64.739999999999995</v>
      </c>
      <c r="O30" s="7">
        <f t="shared" si="3"/>
        <v>84.29</v>
      </c>
    </row>
    <row r="31" spans="1:15">
      <c r="C31" s="35" t="s">
        <v>118</v>
      </c>
      <c r="D31" s="12" t="s">
        <v>72</v>
      </c>
      <c r="E31" s="27">
        <v>6.62</v>
      </c>
      <c r="F31" s="10" t="s">
        <v>145</v>
      </c>
      <c r="G31" s="10" t="s">
        <v>147</v>
      </c>
      <c r="H31" s="28">
        <v>8.07</v>
      </c>
      <c r="I31" s="10" t="s">
        <v>148</v>
      </c>
      <c r="J31" s="28">
        <v>4.51</v>
      </c>
      <c r="K31" s="29">
        <v>6.45</v>
      </c>
      <c r="L31" s="39">
        <f t="shared" si="0"/>
        <v>6.4125000000000005</v>
      </c>
      <c r="M31" s="6">
        <f t="shared" si="1"/>
        <v>1.4618794979979242</v>
      </c>
      <c r="N31" s="6">
        <f t="shared" si="2"/>
        <v>4.51</v>
      </c>
      <c r="O31" s="7">
        <f t="shared" si="3"/>
        <v>8.07</v>
      </c>
    </row>
    <row r="32" spans="1:15">
      <c r="C32" s="35" t="s">
        <v>119</v>
      </c>
      <c r="D32" s="12" t="s">
        <v>73</v>
      </c>
      <c r="E32" s="27">
        <v>94.79</v>
      </c>
      <c r="F32" s="10" t="s">
        <v>145</v>
      </c>
      <c r="G32" s="10" t="s">
        <v>147</v>
      </c>
      <c r="H32" s="28">
        <v>77.09</v>
      </c>
      <c r="I32" s="10" t="s">
        <v>148</v>
      </c>
      <c r="J32" s="28">
        <v>67.59</v>
      </c>
      <c r="K32" s="29">
        <v>89.08</v>
      </c>
      <c r="L32" s="39">
        <f t="shared" si="0"/>
        <v>82.137500000000003</v>
      </c>
      <c r="M32" s="6">
        <f t="shared" si="1"/>
        <v>12.184567766920027</v>
      </c>
      <c r="N32" s="6">
        <f t="shared" si="2"/>
        <v>67.59</v>
      </c>
      <c r="O32" s="7">
        <f t="shared" si="3"/>
        <v>94.79</v>
      </c>
    </row>
    <row r="33" spans="3:15">
      <c r="C33" s="35" t="s">
        <v>120</v>
      </c>
      <c r="D33" s="12" t="s">
        <v>74</v>
      </c>
      <c r="E33" s="27">
        <v>86.86</v>
      </c>
      <c r="F33" s="10" t="s">
        <v>145</v>
      </c>
      <c r="G33" s="10" t="s">
        <v>147</v>
      </c>
      <c r="H33" s="28">
        <v>77.849999999999994</v>
      </c>
      <c r="I33" s="10" t="s">
        <v>148</v>
      </c>
      <c r="J33" s="28">
        <v>62.27</v>
      </c>
      <c r="K33" s="29">
        <v>86.83</v>
      </c>
      <c r="L33" s="39">
        <f t="shared" si="0"/>
        <v>78.452500000000001</v>
      </c>
      <c r="M33" s="6">
        <f t="shared" si="1"/>
        <v>11.591733764483454</v>
      </c>
      <c r="N33" s="6">
        <f t="shared" si="2"/>
        <v>62.27</v>
      </c>
      <c r="O33" s="7">
        <f t="shared" si="3"/>
        <v>86.86</v>
      </c>
    </row>
    <row r="34" spans="3:15">
      <c r="C34" s="35" t="s">
        <v>121</v>
      </c>
      <c r="D34" s="12" t="s">
        <v>75</v>
      </c>
      <c r="E34" s="27">
        <v>89.34</v>
      </c>
      <c r="F34" s="10" t="s">
        <v>145</v>
      </c>
      <c r="G34" s="10" t="s">
        <v>147</v>
      </c>
      <c r="H34" s="28">
        <v>74.48</v>
      </c>
      <c r="I34" s="10" t="s">
        <v>148</v>
      </c>
      <c r="J34" s="28">
        <v>66.8</v>
      </c>
      <c r="K34" s="29">
        <v>85.35</v>
      </c>
      <c r="L34" s="39">
        <f t="shared" si="0"/>
        <v>78.992500000000007</v>
      </c>
      <c r="M34" s="6">
        <f t="shared" si="1"/>
        <v>10.271453564775094</v>
      </c>
      <c r="N34" s="6">
        <f t="shared" si="2"/>
        <v>66.8</v>
      </c>
      <c r="O34" s="7">
        <f t="shared" si="3"/>
        <v>89.34</v>
      </c>
    </row>
    <row r="35" spans="3:15">
      <c r="C35" s="35" t="s">
        <v>122</v>
      </c>
      <c r="D35" s="12" t="s">
        <v>76</v>
      </c>
      <c r="E35" s="27">
        <v>7.61</v>
      </c>
      <c r="F35" s="10" t="s">
        <v>145</v>
      </c>
      <c r="G35" s="10" t="s">
        <v>147</v>
      </c>
      <c r="H35" s="28">
        <v>7.78</v>
      </c>
      <c r="I35" s="10" t="s">
        <v>148</v>
      </c>
      <c r="J35" s="28">
        <v>5.26</v>
      </c>
      <c r="K35" s="29">
        <v>6.91</v>
      </c>
      <c r="L35" s="39">
        <f t="shared" si="0"/>
        <v>6.89</v>
      </c>
      <c r="M35" s="6">
        <f t="shared" si="1"/>
        <v>1.1500434774390069</v>
      </c>
      <c r="N35" s="6">
        <f t="shared" si="2"/>
        <v>5.26</v>
      </c>
      <c r="O35" s="7">
        <f t="shared" si="3"/>
        <v>7.78</v>
      </c>
    </row>
    <row r="36" spans="3:15">
      <c r="C36" s="35" t="s">
        <v>123</v>
      </c>
      <c r="D36" s="12" t="s">
        <v>77</v>
      </c>
      <c r="E36" s="27">
        <v>84.03</v>
      </c>
      <c r="F36" s="10" t="s">
        <v>145</v>
      </c>
      <c r="G36" s="10" t="s">
        <v>147</v>
      </c>
      <c r="H36" s="28">
        <v>73.569999999999993</v>
      </c>
      <c r="I36" s="10" t="s">
        <v>148</v>
      </c>
      <c r="J36" s="28">
        <v>62.14</v>
      </c>
      <c r="K36" s="29">
        <v>84.54</v>
      </c>
      <c r="L36" s="39">
        <f t="shared" si="0"/>
        <v>76.070000000000007</v>
      </c>
      <c r="M36" s="6">
        <f t="shared" si="1"/>
        <v>10.573510927470187</v>
      </c>
      <c r="N36" s="6">
        <f t="shared" si="2"/>
        <v>62.14</v>
      </c>
      <c r="O36" s="7">
        <f t="shared" si="3"/>
        <v>84.54</v>
      </c>
    </row>
    <row r="37" spans="3:15">
      <c r="C37" s="35" t="s">
        <v>124</v>
      </c>
      <c r="D37" s="12" t="s">
        <v>78</v>
      </c>
      <c r="E37" s="27">
        <v>5.63</v>
      </c>
      <c r="F37" s="10" t="s">
        <v>145</v>
      </c>
      <c r="G37" s="10" t="s">
        <v>147</v>
      </c>
      <c r="H37" s="28">
        <v>7.11</v>
      </c>
      <c r="I37" s="10" t="s">
        <v>148</v>
      </c>
      <c r="J37" s="28">
        <v>4.3099999999999996</v>
      </c>
      <c r="K37" s="29">
        <v>4.88</v>
      </c>
      <c r="L37" s="39">
        <f t="shared" si="0"/>
        <v>5.4824999999999999</v>
      </c>
      <c r="M37" s="6">
        <f t="shared" si="1"/>
        <v>1.212198416101919</v>
      </c>
      <c r="N37" s="6">
        <f t="shared" si="2"/>
        <v>4.3099999999999996</v>
      </c>
      <c r="O37" s="7">
        <f t="shared" si="3"/>
        <v>7.11</v>
      </c>
    </row>
    <row r="38" spans="3:15">
      <c r="C38" s="35" t="s">
        <v>125</v>
      </c>
      <c r="D38" s="12" t="s">
        <v>79</v>
      </c>
      <c r="E38" s="27">
        <v>94.33</v>
      </c>
      <c r="F38" s="10" t="s">
        <v>145</v>
      </c>
      <c r="G38" s="10" t="s">
        <v>147</v>
      </c>
      <c r="H38" s="28">
        <v>80.64</v>
      </c>
      <c r="I38" s="10" t="s">
        <v>148</v>
      </c>
      <c r="J38" s="28">
        <v>66.52</v>
      </c>
      <c r="K38" s="29">
        <v>87.29</v>
      </c>
      <c r="L38" s="39">
        <f t="shared" si="0"/>
        <v>82.195000000000007</v>
      </c>
      <c r="M38" s="6">
        <f t="shared" si="1"/>
        <v>11.851032303840253</v>
      </c>
      <c r="N38" s="6">
        <f t="shared" si="2"/>
        <v>66.52</v>
      </c>
      <c r="O38" s="7">
        <f t="shared" si="3"/>
        <v>94.33</v>
      </c>
    </row>
    <row r="39" spans="3:15">
      <c r="C39" s="35" t="s">
        <v>126</v>
      </c>
      <c r="D39" s="12" t="s">
        <v>80</v>
      </c>
      <c r="E39" s="27">
        <v>87.33</v>
      </c>
      <c r="F39" s="10" t="s">
        <v>145</v>
      </c>
      <c r="G39" s="10" t="s">
        <v>147</v>
      </c>
      <c r="H39" s="28">
        <v>72.900000000000006</v>
      </c>
      <c r="I39" s="10" t="s">
        <v>148</v>
      </c>
      <c r="J39" s="28">
        <v>66.599999999999994</v>
      </c>
      <c r="K39" s="29">
        <v>81.67</v>
      </c>
      <c r="L39" s="39">
        <f t="shared" si="0"/>
        <v>77.125</v>
      </c>
      <c r="M39" s="6">
        <f t="shared" si="1"/>
        <v>9.1910336741848386</v>
      </c>
      <c r="N39" s="6">
        <f t="shared" si="2"/>
        <v>66.599999999999994</v>
      </c>
      <c r="O39" s="7">
        <f t="shared" si="3"/>
        <v>87.33</v>
      </c>
    </row>
    <row r="40" spans="3:15">
      <c r="C40" s="35" t="s">
        <v>127</v>
      </c>
      <c r="D40" s="12" t="s">
        <v>81</v>
      </c>
      <c r="E40" s="27">
        <v>91.85</v>
      </c>
      <c r="F40" s="10" t="s">
        <v>145</v>
      </c>
      <c r="G40" s="10" t="s">
        <v>147</v>
      </c>
      <c r="H40" s="28">
        <v>74.3</v>
      </c>
      <c r="I40" s="10" t="s">
        <v>148</v>
      </c>
      <c r="J40" s="28">
        <v>58.28</v>
      </c>
      <c r="K40" s="29">
        <v>80.819999999999993</v>
      </c>
      <c r="L40" s="39">
        <f t="shared" si="0"/>
        <v>76.3125</v>
      </c>
      <c r="M40" s="6">
        <f t="shared" si="1"/>
        <v>14.035106875261055</v>
      </c>
      <c r="N40" s="6">
        <f t="shared" si="2"/>
        <v>58.28</v>
      </c>
      <c r="O40" s="7">
        <f t="shared" si="3"/>
        <v>91.85</v>
      </c>
    </row>
    <row r="41" spans="3:15">
      <c r="C41" s="35" t="s">
        <v>128</v>
      </c>
      <c r="D41" s="12" t="s">
        <v>82</v>
      </c>
      <c r="E41" s="27">
        <v>25.8</v>
      </c>
      <c r="F41" s="10" t="s">
        <v>145</v>
      </c>
      <c r="G41" s="10" t="s">
        <v>147</v>
      </c>
      <c r="H41" s="28">
        <v>19.829999999999998</v>
      </c>
      <c r="I41" s="10" t="s">
        <v>148</v>
      </c>
      <c r="J41" s="28">
        <v>12.33</v>
      </c>
      <c r="K41" s="29">
        <v>19.82</v>
      </c>
      <c r="L41" s="39">
        <f t="shared" si="0"/>
        <v>19.445</v>
      </c>
      <c r="M41" s="6">
        <f t="shared" si="1"/>
        <v>5.5165840880022845</v>
      </c>
      <c r="N41" s="6">
        <f t="shared" si="2"/>
        <v>12.33</v>
      </c>
      <c r="O41" s="7">
        <f t="shared" si="3"/>
        <v>25.8</v>
      </c>
    </row>
    <row r="42" spans="3:15">
      <c r="C42" s="35" t="s">
        <v>12</v>
      </c>
      <c r="D42" s="12" t="s">
        <v>83</v>
      </c>
      <c r="E42" s="27">
        <v>89.22</v>
      </c>
      <c r="F42" s="10" t="s">
        <v>145</v>
      </c>
      <c r="G42" s="10" t="s">
        <v>147</v>
      </c>
      <c r="H42" s="28">
        <v>80.08</v>
      </c>
      <c r="I42" s="10" t="s">
        <v>148</v>
      </c>
      <c r="J42" s="28">
        <v>69.64</v>
      </c>
      <c r="K42" s="29">
        <v>85.13</v>
      </c>
      <c r="L42" s="39">
        <f t="shared" si="0"/>
        <v>81.017499999999998</v>
      </c>
      <c r="M42" s="6">
        <f t="shared" si="1"/>
        <v>8.4561629399311826</v>
      </c>
      <c r="N42" s="6">
        <f t="shared" si="2"/>
        <v>69.64</v>
      </c>
      <c r="O42" s="7">
        <f t="shared" si="3"/>
        <v>89.22</v>
      </c>
    </row>
    <row r="43" spans="3:15">
      <c r="C43" s="35" t="s">
        <v>13</v>
      </c>
      <c r="D43" s="12" t="s">
        <v>84</v>
      </c>
      <c r="E43" s="27">
        <v>85.93</v>
      </c>
      <c r="F43" s="10" t="s">
        <v>145</v>
      </c>
      <c r="G43" s="10" t="s">
        <v>147</v>
      </c>
      <c r="H43" s="28">
        <v>72.19</v>
      </c>
      <c r="I43" s="10" t="s">
        <v>148</v>
      </c>
      <c r="J43" s="28">
        <v>54.72</v>
      </c>
      <c r="K43" s="29">
        <v>80.64</v>
      </c>
      <c r="L43" s="39">
        <f t="shared" si="0"/>
        <v>73.37</v>
      </c>
      <c r="M43" s="6">
        <f t="shared" si="1"/>
        <v>13.660422150626692</v>
      </c>
      <c r="N43" s="6">
        <f t="shared" si="2"/>
        <v>54.72</v>
      </c>
      <c r="O43" s="7">
        <f t="shared" si="3"/>
        <v>85.93</v>
      </c>
    </row>
    <row r="44" spans="3:15">
      <c r="C44" s="35" t="s">
        <v>14</v>
      </c>
      <c r="D44" s="12" t="s">
        <v>85</v>
      </c>
      <c r="E44" s="27">
        <v>8.8800000000000008</v>
      </c>
      <c r="F44" s="10" t="s">
        <v>145</v>
      </c>
      <c r="G44" s="10" t="s">
        <v>147</v>
      </c>
      <c r="H44" s="28">
        <v>8.5</v>
      </c>
      <c r="I44" s="10" t="s">
        <v>148</v>
      </c>
      <c r="J44" s="28">
        <v>5.23</v>
      </c>
      <c r="K44" s="29">
        <v>6.83</v>
      </c>
      <c r="L44" s="39">
        <f t="shared" si="0"/>
        <v>7.3600000000000012</v>
      </c>
      <c r="M44" s="6">
        <f t="shared" si="1"/>
        <v>1.6760867121562191</v>
      </c>
      <c r="N44" s="6">
        <f t="shared" si="2"/>
        <v>5.23</v>
      </c>
      <c r="O44" s="7">
        <f t="shared" si="3"/>
        <v>8.8800000000000008</v>
      </c>
    </row>
    <row r="45" spans="3:15">
      <c r="C45" s="35" t="s">
        <v>15</v>
      </c>
      <c r="D45" s="12" t="s">
        <v>86</v>
      </c>
      <c r="E45" s="27">
        <v>94.74</v>
      </c>
      <c r="F45" s="10" t="s">
        <v>145</v>
      </c>
      <c r="G45" s="10" t="s">
        <v>147</v>
      </c>
      <c r="H45" s="28">
        <v>76.84</v>
      </c>
      <c r="I45" s="10" t="s">
        <v>148</v>
      </c>
      <c r="J45" s="28">
        <v>68.12</v>
      </c>
      <c r="K45" s="29">
        <v>91.23</v>
      </c>
      <c r="L45" s="39">
        <f t="shared" si="0"/>
        <v>82.732500000000002</v>
      </c>
      <c r="M45" s="6">
        <f t="shared" si="1"/>
        <v>12.445002678451523</v>
      </c>
      <c r="N45" s="6">
        <f t="shared" si="2"/>
        <v>68.12</v>
      </c>
      <c r="O45" s="7">
        <f t="shared" si="3"/>
        <v>94.74</v>
      </c>
    </row>
    <row r="46" spans="3:15">
      <c r="C46" s="35" t="s">
        <v>16</v>
      </c>
      <c r="D46" s="12" t="s">
        <v>87</v>
      </c>
      <c r="E46" s="27">
        <v>88.3</v>
      </c>
      <c r="F46" s="10" t="s">
        <v>145</v>
      </c>
      <c r="G46" s="10" t="s">
        <v>147</v>
      </c>
      <c r="H46" s="28">
        <v>74.989999999999995</v>
      </c>
      <c r="I46" s="10" t="s">
        <v>148</v>
      </c>
      <c r="J46" s="28">
        <v>65.39</v>
      </c>
      <c r="K46" s="29">
        <v>76.98</v>
      </c>
      <c r="L46" s="39">
        <f t="shared" si="0"/>
        <v>76.415000000000006</v>
      </c>
      <c r="M46" s="6">
        <f t="shared" si="1"/>
        <v>9.401306646773433</v>
      </c>
      <c r="N46" s="6">
        <f t="shared" si="2"/>
        <v>65.39</v>
      </c>
      <c r="O46" s="7">
        <f t="shared" si="3"/>
        <v>88.3</v>
      </c>
    </row>
    <row r="47" spans="3:15">
      <c r="C47" s="35" t="s">
        <v>17</v>
      </c>
      <c r="D47" s="12" t="s">
        <v>88</v>
      </c>
      <c r="E47" s="27">
        <v>81.62</v>
      </c>
      <c r="F47" s="10" t="s">
        <v>145</v>
      </c>
      <c r="G47" s="10" t="s">
        <v>147</v>
      </c>
      <c r="H47" s="28">
        <v>69.02</v>
      </c>
      <c r="I47" s="10" t="s">
        <v>148</v>
      </c>
      <c r="J47" s="28">
        <v>62.28</v>
      </c>
      <c r="K47" s="29">
        <v>84.7</v>
      </c>
      <c r="L47" s="39">
        <f t="shared" si="0"/>
        <v>74.405000000000001</v>
      </c>
      <c r="M47" s="6">
        <f t="shared" si="1"/>
        <v>10.55236308447857</v>
      </c>
      <c r="N47" s="6">
        <f t="shared" si="2"/>
        <v>62.28</v>
      </c>
      <c r="O47" s="7">
        <f t="shared" si="3"/>
        <v>84.7</v>
      </c>
    </row>
    <row r="48" spans="3:15">
      <c r="C48" s="35" t="s">
        <v>18</v>
      </c>
      <c r="D48" s="12" t="s">
        <v>89</v>
      </c>
      <c r="E48" s="27">
        <v>16</v>
      </c>
      <c r="F48" s="10" t="s">
        <v>145</v>
      </c>
      <c r="G48" s="10" t="s">
        <v>147</v>
      </c>
      <c r="H48" s="28">
        <v>17.55</v>
      </c>
      <c r="I48" s="10" t="s">
        <v>148</v>
      </c>
      <c r="J48" s="28">
        <v>10.33</v>
      </c>
      <c r="K48" s="29">
        <v>16.760000000000002</v>
      </c>
      <c r="L48" s="39">
        <f t="shared" si="0"/>
        <v>15.16</v>
      </c>
      <c r="M48" s="6">
        <f t="shared" si="1"/>
        <v>3.2815951405782378</v>
      </c>
      <c r="N48" s="6">
        <f t="shared" si="2"/>
        <v>10.33</v>
      </c>
      <c r="O48" s="7">
        <f t="shared" si="3"/>
        <v>17.55</v>
      </c>
    </row>
    <row r="49" spans="2:15">
      <c r="C49" s="35" t="s">
        <v>19</v>
      </c>
      <c r="D49" s="12" t="s">
        <v>90</v>
      </c>
      <c r="E49" s="27">
        <v>92.18</v>
      </c>
      <c r="F49" s="10" t="s">
        <v>145</v>
      </c>
      <c r="G49" s="10" t="s">
        <v>147</v>
      </c>
      <c r="H49" s="28">
        <v>71.59</v>
      </c>
      <c r="I49" s="10" t="s">
        <v>148</v>
      </c>
      <c r="J49" s="28">
        <v>65.16</v>
      </c>
      <c r="K49" s="29">
        <v>85.55</v>
      </c>
      <c r="L49" s="39">
        <f t="shared" si="0"/>
        <v>78.62</v>
      </c>
      <c r="M49" s="6">
        <f t="shared" si="1"/>
        <v>12.416266212781766</v>
      </c>
      <c r="N49" s="6">
        <f t="shared" si="2"/>
        <v>65.16</v>
      </c>
      <c r="O49" s="7">
        <f t="shared" si="3"/>
        <v>92.18</v>
      </c>
    </row>
    <row r="50" spans="2:15">
      <c r="C50" s="35" t="s">
        <v>129</v>
      </c>
      <c r="D50" s="12" t="s">
        <v>91</v>
      </c>
      <c r="E50" s="27">
        <v>88.7</v>
      </c>
      <c r="F50" s="10" t="s">
        <v>145</v>
      </c>
      <c r="G50" s="10" t="s">
        <v>147</v>
      </c>
      <c r="H50" s="28">
        <v>73.58</v>
      </c>
      <c r="I50" s="10" t="s">
        <v>148</v>
      </c>
      <c r="J50" s="28">
        <v>64.180000000000007</v>
      </c>
      <c r="K50" s="29">
        <v>84.15</v>
      </c>
      <c r="L50" s="39">
        <f t="shared" si="0"/>
        <v>77.652500000000003</v>
      </c>
      <c r="M50" s="6">
        <f t="shared" si="1"/>
        <v>10.990272592918986</v>
      </c>
      <c r="N50" s="6">
        <f t="shared" si="2"/>
        <v>64.180000000000007</v>
      </c>
      <c r="O50" s="7">
        <f t="shared" si="3"/>
        <v>88.7</v>
      </c>
    </row>
    <row r="51" spans="2:15">
      <c r="C51" s="35" t="s">
        <v>130</v>
      </c>
      <c r="D51" s="12" t="s">
        <v>92</v>
      </c>
      <c r="E51" s="27">
        <v>91.38</v>
      </c>
      <c r="F51" s="10" t="s">
        <v>145</v>
      </c>
      <c r="G51" s="10" t="s">
        <v>147</v>
      </c>
      <c r="H51" s="28">
        <v>76.58</v>
      </c>
      <c r="I51" s="10" t="s">
        <v>148</v>
      </c>
      <c r="J51" s="28">
        <v>69.58</v>
      </c>
      <c r="K51" s="29">
        <v>85.5</v>
      </c>
      <c r="L51" s="39">
        <f t="shared" si="0"/>
        <v>80.759999999999991</v>
      </c>
      <c r="M51" s="6">
        <f t="shared" si="1"/>
        <v>9.6214482624326649</v>
      </c>
      <c r="N51" s="6">
        <f t="shared" si="2"/>
        <v>69.58</v>
      </c>
      <c r="O51" s="7">
        <f t="shared" si="3"/>
        <v>91.38</v>
      </c>
    </row>
    <row r="52" spans="2:15">
      <c r="C52" s="35" t="s">
        <v>131</v>
      </c>
      <c r="D52" s="12" t="s">
        <v>93</v>
      </c>
      <c r="E52" s="27">
        <v>21.4</v>
      </c>
      <c r="F52" s="10" t="s">
        <v>145</v>
      </c>
      <c r="G52" s="10" t="s">
        <v>147</v>
      </c>
      <c r="H52" s="28">
        <v>21.39</v>
      </c>
      <c r="I52" s="10" t="s">
        <v>148</v>
      </c>
      <c r="J52" s="28">
        <v>16.27</v>
      </c>
      <c r="K52" s="29">
        <v>19.21</v>
      </c>
      <c r="L52" s="39">
        <f t="shared" si="0"/>
        <v>19.567500000000003</v>
      </c>
      <c r="M52" s="6">
        <f t="shared" si="1"/>
        <v>2.4276789326432469</v>
      </c>
      <c r="N52" s="6">
        <f t="shared" si="2"/>
        <v>16.27</v>
      </c>
      <c r="O52" s="7">
        <f t="shared" si="3"/>
        <v>21.4</v>
      </c>
    </row>
    <row r="53" spans="2:15">
      <c r="C53" s="35" t="s">
        <v>132</v>
      </c>
      <c r="D53" s="12" t="s">
        <v>94</v>
      </c>
      <c r="E53" s="27">
        <v>94.31</v>
      </c>
      <c r="F53" s="10" t="s">
        <v>145</v>
      </c>
      <c r="G53" s="10" t="s">
        <v>147</v>
      </c>
      <c r="H53" s="28">
        <v>76.709999999999994</v>
      </c>
      <c r="I53" s="10" t="s">
        <v>148</v>
      </c>
      <c r="J53" s="28">
        <v>65.83</v>
      </c>
      <c r="K53" s="29">
        <v>89.34</v>
      </c>
      <c r="L53" s="39">
        <f t="shared" si="0"/>
        <v>81.547499999999985</v>
      </c>
      <c r="M53" s="6">
        <f t="shared" si="1"/>
        <v>12.832844254750025</v>
      </c>
      <c r="N53" s="6">
        <f t="shared" si="2"/>
        <v>65.83</v>
      </c>
      <c r="O53" s="7">
        <f t="shared" si="3"/>
        <v>94.31</v>
      </c>
    </row>
    <row r="54" spans="2:15">
      <c r="C54" s="35" t="s">
        <v>133</v>
      </c>
      <c r="D54" s="12" t="s">
        <v>95</v>
      </c>
      <c r="E54" s="27">
        <v>88</v>
      </c>
      <c r="F54" s="10" t="s">
        <v>145</v>
      </c>
      <c r="G54" s="10" t="s">
        <v>147</v>
      </c>
      <c r="H54" s="28">
        <v>77.010000000000005</v>
      </c>
      <c r="I54" s="10" t="s">
        <v>148</v>
      </c>
      <c r="J54" s="28">
        <v>59.74</v>
      </c>
      <c r="K54" s="29">
        <v>82.08</v>
      </c>
      <c r="L54" s="39">
        <f t="shared" si="0"/>
        <v>76.707499999999996</v>
      </c>
      <c r="M54" s="6">
        <f t="shared" si="1"/>
        <v>12.170618650394728</v>
      </c>
      <c r="N54" s="6">
        <f t="shared" si="2"/>
        <v>59.74</v>
      </c>
      <c r="O54" s="7">
        <f t="shared" si="3"/>
        <v>88</v>
      </c>
    </row>
    <row r="55" spans="2:15">
      <c r="C55" s="35" t="s">
        <v>134</v>
      </c>
      <c r="D55" s="12" t="s">
        <v>96</v>
      </c>
      <c r="E55" s="27">
        <v>100</v>
      </c>
      <c r="F55" s="10" t="s">
        <v>145</v>
      </c>
      <c r="G55" s="10" t="s">
        <v>147</v>
      </c>
      <c r="H55" s="28">
        <v>82.96</v>
      </c>
      <c r="I55" s="10" t="s">
        <v>148</v>
      </c>
      <c r="J55" s="28">
        <v>64.83</v>
      </c>
      <c r="K55" s="29">
        <v>82.15</v>
      </c>
      <c r="L55" s="39">
        <f t="shared" si="0"/>
        <v>82.484999999999985</v>
      </c>
      <c r="M55" s="6">
        <f t="shared" si="1"/>
        <v>14.362127279759198</v>
      </c>
      <c r="N55" s="6">
        <f t="shared" si="2"/>
        <v>64.83</v>
      </c>
      <c r="O55" s="7">
        <f t="shared" si="3"/>
        <v>100</v>
      </c>
    </row>
    <row r="56" spans="2:15">
      <c r="C56" s="35" t="s">
        <v>135</v>
      </c>
      <c r="D56" s="12" t="s">
        <v>3</v>
      </c>
      <c r="E56" s="27" t="s">
        <v>21</v>
      </c>
      <c r="F56" s="10" t="s">
        <v>146</v>
      </c>
      <c r="G56" s="10" t="s">
        <v>146</v>
      </c>
      <c r="H56" s="28" t="s">
        <v>21</v>
      </c>
      <c r="I56" s="10" t="s">
        <v>146</v>
      </c>
      <c r="J56" s="28" t="s">
        <v>21</v>
      </c>
      <c r="K56" s="29" t="s">
        <v>21</v>
      </c>
      <c r="L56" s="39"/>
      <c r="M56" s="6"/>
      <c r="N56" s="6"/>
      <c r="O56" s="7"/>
    </row>
    <row r="57" spans="2:15">
      <c r="C57" s="35" t="s">
        <v>136</v>
      </c>
      <c r="D57" s="12" t="s">
        <v>3</v>
      </c>
      <c r="E57" s="30" t="s">
        <v>21</v>
      </c>
      <c r="F57" s="13" t="s">
        <v>146</v>
      </c>
      <c r="G57" s="13" t="s">
        <v>146</v>
      </c>
      <c r="H57" s="31" t="s">
        <v>21</v>
      </c>
      <c r="I57" s="13" t="s">
        <v>146</v>
      </c>
      <c r="J57" s="31" t="s">
        <v>21</v>
      </c>
      <c r="K57" s="32" t="s">
        <v>21</v>
      </c>
      <c r="L57" s="39"/>
      <c r="M57" s="6"/>
      <c r="N57" s="6"/>
      <c r="O57" s="7"/>
    </row>
    <row r="58" spans="2:15">
      <c r="B58" s="64" t="s">
        <v>144</v>
      </c>
      <c r="C58" s="40" t="s">
        <v>137</v>
      </c>
      <c r="D58" s="41">
        <v>0</v>
      </c>
      <c r="E58" s="42">
        <v>3</v>
      </c>
      <c r="F58" s="43" t="s">
        <v>145</v>
      </c>
      <c r="G58" s="43" t="s">
        <v>147</v>
      </c>
      <c r="H58" s="43">
        <v>3.9</v>
      </c>
      <c r="I58" s="43" t="s">
        <v>148</v>
      </c>
      <c r="J58" s="43">
        <v>2.13</v>
      </c>
      <c r="K58" s="44">
        <v>3.64</v>
      </c>
      <c r="L58" s="45">
        <f t="shared" si="0"/>
        <v>3.1675000000000004</v>
      </c>
      <c r="M58" s="46">
        <f t="shared" si="1"/>
        <v>0.7883051439639317</v>
      </c>
      <c r="N58" s="46">
        <f t="shared" si="2"/>
        <v>2.13</v>
      </c>
      <c r="O58" s="47">
        <f t="shared" si="3"/>
        <v>3.9</v>
      </c>
    </row>
    <row r="59" spans="2:15">
      <c r="B59" s="65"/>
      <c r="C59" s="48" t="s">
        <v>151</v>
      </c>
      <c r="D59" s="49">
        <v>0.05</v>
      </c>
      <c r="E59" s="50">
        <v>22.36</v>
      </c>
      <c r="F59" s="51" t="s">
        <v>145</v>
      </c>
      <c r="G59" s="51" t="s">
        <v>147</v>
      </c>
      <c r="H59" s="51">
        <v>21.67</v>
      </c>
      <c r="I59" s="51" t="s">
        <v>148</v>
      </c>
      <c r="J59" s="51">
        <v>16.670000000000002</v>
      </c>
      <c r="K59" s="52">
        <v>21.47</v>
      </c>
      <c r="L59" s="53">
        <f t="shared" ref="L59" si="4">AVERAGE(E59:K59)</f>
        <v>20.5425</v>
      </c>
      <c r="M59" s="54">
        <f t="shared" ref="M59" si="5">STDEV(E59:K59)</f>
        <v>2.6096663260526856</v>
      </c>
      <c r="N59" s="54">
        <f t="shared" ref="N59" si="6">MIN(E59:K59)</f>
        <v>16.670000000000002</v>
      </c>
      <c r="O59" s="55">
        <f t="shared" ref="O59" si="7">MAX(E59:K59)</f>
        <v>22.36</v>
      </c>
    </row>
    <row r="60" spans="2:15">
      <c r="B60" s="65"/>
      <c r="C60" s="48" t="s">
        <v>138</v>
      </c>
      <c r="D60" s="49">
        <v>0.1</v>
      </c>
      <c r="E60" s="50">
        <v>17.600000000000001</v>
      </c>
      <c r="F60" s="51" t="s">
        <v>145</v>
      </c>
      <c r="G60" s="51" t="s">
        <v>147</v>
      </c>
      <c r="H60" s="51">
        <v>16.82</v>
      </c>
      <c r="I60" s="51" t="s">
        <v>148</v>
      </c>
      <c r="J60" s="51">
        <v>13.55</v>
      </c>
      <c r="K60" s="52">
        <v>11.13</v>
      </c>
      <c r="L60" s="53">
        <f t="shared" si="0"/>
        <v>14.775</v>
      </c>
      <c r="M60" s="54">
        <f t="shared" si="1"/>
        <v>2.9971820098218989</v>
      </c>
      <c r="N60" s="54">
        <f t="shared" si="2"/>
        <v>11.13</v>
      </c>
      <c r="O60" s="55">
        <f t="shared" si="3"/>
        <v>17.600000000000001</v>
      </c>
    </row>
    <row r="61" spans="2:15">
      <c r="B61" s="65"/>
      <c r="C61" s="48" t="s">
        <v>139</v>
      </c>
      <c r="D61" s="49">
        <v>0.25</v>
      </c>
      <c r="E61" s="50">
        <v>42.88</v>
      </c>
      <c r="F61" s="51" t="s">
        <v>145</v>
      </c>
      <c r="G61" s="51" t="s">
        <v>147</v>
      </c>
      <c r="H61" s="51">
        <v>43.74</v>
      </c>
      <c r="I61" s="51" t="s">
        <v>148</v>
      </c>
      <c r="J61" s="51">
        <v>32.590000000000003</v>
      </c>
      <c r="K61" s="52">
        <v>44.57</v>
      </c>
      <c r="L61" s="53">
        <f t="shared" si="0"/>
        <v>40.945</v>
      </c>
      <c r="M61" s="54">
        <f t="shared" si="1"/>
        <v>5.6125721970115272</v>
      </c>
      <c r="N61" s="54">
        <f t="shared" si="2"/>
        <v>32.590000000000003</v>
      </c>
      <c r="O61" s="55">
        <f t="shared" si="3"/>
        <v>44.57</v>
      </c>
    </row>
    <row r="62" spans="2:15">
      <c r="B62" s="65"/>
      <c r="C62" s="48" t="s">
        <v>140</v>
      </c>
      <c r="D62" s="49">
        <v>0.5</v>
      </c>
      <c r="E62" s="50">
        <v>65.180000000000007</v>
      </c>
      <c r="F62" s="51" t="s">
        <v>145</v>
      </c>
      <c r="G62" s="51" t="s">
        <v>147</v>
      </c>
      <c r="H62" s="51">
        <v>49.05</v>
      </c>
      <c r="I62" s="51" t="s">
        <v>148</v>
      </c>
      <c r="J62" s="51">
        <v>38.64</v>
      </c>
      <c r="K62" s="52">
        <v>54.79</v>
      </c>
      <c r="L62" s="53">
        <f t="shared" si="0"/>
        <v>51.914999999999999</v>
      </c>
      <c r="M62" s="54">
        <f t="shared" si="1"/>
        <v>11.085421357200065</v>
      </c>
      <c r="N62" s="54">
        <f t="shared" si="2"/>
        <v>38.64</v>
      </c>
      <c r="O62" s="55">
        <f t="shared" si="3"/>
        <v>65.180000000000007</v>
      </c>
    </row>
    <row r="63" spans="2:15">
      <c r="B63" s="65"/>
      <c r="C63" s="48" t="s">
        <v>141</v>
      </c>
      <c r="D63" s="49">
        <v>0.75</v>
      </c>
      <c r="E63" s="50">
        <v>81.09</v>
      </c>
      <c r="F63" s="51" t="s">
        <v>145</v>
      </c>
      <c r="G63" s="51" t="s">
        <v>147</v>
      </c>
      <c r="H63" s="51">
        <v>60.9</v>
      </c>
      <c r="I63" s="51" t="s">
        <v>148</v>
      </c>
      <c r="J63" s="51">
        <v>54.2</v>
      </c>
      <c r="K63" s="52">
        <v>70.739999999999995</v>
      </c>
      <c r="L63" s="53">
        <f t="shared" si="0"/>
        <v>66.732500000000002</v>
      </c>
      <c r="M63" s="54">
        <f t="shared" si="1"/>
        <v>11.737113145914535</v>
      </c>
      <c r="N63" s="54">
        <f t="shared" si="2"/>
        <v>54.2</v>
      </c>
      <c r="O63" s="55">
        <f t="shared" si="3"/>
        <v>81.09</v>
      </c>
    </row>
    <row r="64" spans="2:15">
      <c r="B64" s="65"/>
      <c r="C64" s="48" t="s">
        <v>142</v>
      </c>
      <c r="D64" s="49">
        <v>1</v>
      </c>
      <c r="E64" s="50">
        <v>100</v>
      </c>
      <c r="F64" s="51" t="s">
        <v>145</v>
      </c>
      <c r="G64" s="51" t="s">
        <v>147</v>
      </c>
      <c r="H64" s="51">
        <v>78.62</v>
      </c>
      <c r="I64" s="51" t="s">
        <v>148</v>
      </c>
      <c r="J64" s="51">
        <v>69.59</v>
      </c>
      <c r="K64" s="52">
        <v>86.66</v>
      </c>
      <c r="L64" s="53">
        <f t="shared" si="0"/>
        <v>83.717500000000001</v>
      </c>
      <c r="M64" s="54">
        <f t="shared" si="1"/>
        <v>12.901535761296012</v>
      </c>
      <c r="N64" s="54">
        <f t="shared" si="2"/>
        <v>69.59</v>
      </c>
      <c r="O64" s="55">
        <f t="shared" si="3"/>
        <v>100</v>
      </c>
    </row>
    <row r="65" spans="2:15">
      <c r="B65" s="66"/>
      <c r="C65" s="56" t="s">
        <v>143</v>
      </c>
      <c r="D65" s="57" t="s">
        <v>3</v>
      </c>
      <c r="E65" s="58" t="s">
        <v>21</v>
      </c>
      <c r="F65" s="59" t="s">
        <v>146</v>
      </c>
      <c r="G65" s="59" t="s">
        <v>146</v>
      </c>
      <c r="H65" s="59" t="s">
        <v>21</v>
      </c>
      <c r="I65" s="59" t="s">
        <v>146</v>
      </c>
      <c r="J65" s="59" t="s">
        <v>21</v>
      </c>
      <c r="K65" s="60" t="s">
        <v>21</v>
      </c>
      <c r="L65" s="61"/>
      <c r="M65" s="62"/>
      <c r="N65" s="62"/>
      <c r="O65" s="63"/>
    </row>
  </sheetData>
  <mergeCells count="9">
    <mergeCell ref="L7:O7"/>
    <mergeCell ref="L8:O8"/>
    <mergeCell ref="L6:O6"/>
    <mergeCell ref="A4:B5"/>
    <mergeCell ref="D2:K2"/>
    <mergeCell ref="L3:O3"/>
    <mergeCell ref="L4:O4"/>
    <mergeCell ref="L5:O5"/>
    <mergeCell ref="E3:K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 Yan</dc:creator>
  <cp:lastModifiedBy>ann.meyers</cp:lastModifiedBy>
  <dcterms:created xsi:type="dcterms:W3CDTF">2011-06-02T02:19:45Z</dcterms:created>
  <dcterms:modified xsi:type="dcterms:W3CDTF">2016-04-29T18:13:48Z</dcterms:modified>
</cp:coreProperties>
</file>