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6900" yWindow="4620" windowWidth="19290" windowHeight="10830"/>
  </bookViews>
  <sheets>
    <sheet name="Summary" sheetId="4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4"/>
  <c r="N12"/>
  <c r="O12"/>
  <c r="P12"/>
  <c r="M13"/>
  <c r="N13"/>
  <c r="O13"/>
  <c r="P13"/>
  <c r="M14"/>
  <c r="N14"/>
  <c r="O14"/>
  <c r="P14"/>
  <c r="M15"/>
  <c r="N15"/>
  <c r="O15"/>
  <c r="P15"/>
  <c r="M16"/>
  <c r="N16"/>
  <c r="O16"/>
  <c r="P16"/>
  <c r="M17"/>
  <c r="N17"/>
  <c r="O17"/>
  <c r="P17"/>
  <c r="M18"/>
  <c r="N18"/>
  <c r="O18"/>
  <c r="P18"/>
  <c r="M19"/>
  <c r="N19"/>
  <c r="O19"/>
  <c r="P19"/>
  <c r="M20"/>
  <c r="N20"/>
  <c r="O20"/>
  <c r="P20"/>
  <c r="M21"/>
  <c r="N21"/>
  <c r="O21"/>
  <c r="P21"/>
  <c r="M22"/>
  <c r="N22"/>
  <c r="O22"/>
  <c r="P22"/>
  <c r="M23"/>
  <c r="N23"/>
  <c r="O23"/>
  <c r="P23"/>
  <c r="M24"/>
  <c r="N24"/>
  <c r="O24"/>
  <c r="P24"/>
  <c r="M25"/>
  <c r="N25"/>
  <c r="O25"/>
  <c r="P25"/>
  <c r="M26"/>
  <c r="N26"/>
  <c r="O26"/>
  <c r="P26"/>
  <c r="M27"/>
  <c r="N27"/>
  <c r="O27"/>
  <c r="P27"/>
  <c r="M28"/>
  <c r="N28"/>
  <c r="O28"/>
  <c r="P28"/>
  <c r="M29"/>
  <c r="N29"/>
  <c r="O29"/>
  <c r="P29"/>
  <c r="M30"/>
  <c r="N30"/>
  <c r="O30"/>
  <c r="P30"/>
  <c r="M31"/>
  <c r="N31"/>
  <c r="O31"/>
  <c r="P31"/>
  <c r="M32"/>
  <c r="N32"/>
  <c r="O32"/>
  <c r="P32"/>
  <c r="M33"/>
  <c r="N33"/>
  <c r="O33"/>
  <c r="P33"/>
  <c r="M34"/>
  <c r="N34"/>
  <c r="O34"/>
  <c r="P34"/>
  <c r="M35"/>
  <c r="N35"/>
  <c r="O35"/>
  <c r="P35"/>
  <c r="M36"/>
  <c r="N36"/>
  <c r="O36"/>
  <c r="P36"/>
  <c r="M37"/>
  <c r="N37"/>
  <c r="O37"/>
  <c r="P37"/>
  <c r="M38"/>
  <c r="N38"/>
  <c r="O38"/>
  <c r="P38"/>
  <c r="M39"/>
  <c r="N39"/>
  <c r="O39"/>
  <c r="P39"/>
  <c r="M40"/>
  <c r="N40"/>
  <c r="O40"/>
  <c r="P40"/>
  <c r="M41"/>
  <c r="N41"/>
  <c r="O41"/>
  <c r="P41"/>
  <c r="M42"/>
  <c r="N42"/>
  <c r="O42"/>
  <c r="P42"/>
  <c r="M43"/>
  <c r="N43"/>
  <c r="O43"/>
  <c r="P43"/>
  <c r="M44"/>
  <c r="N44"/>
  <c r="O44"/>
  <c r="P44"/>
  <c r="M45"/>
  <c r="N45"/>
  <c r="O45"/>
  <c r="P45"/>
  <c r="M46"/>
  <c r="N46"/>
  <c r="O46"/>
  <c r="P46"/>
  <c r="M47"/>
  <c r="N47"/>
  <c r="O47"/>
  <c r="P47"/>
  <c r="M48"/>
  <c r="N48"/>
  <c r="O48"/>
  <c r="P48"/>
  <c r="M49"/>
  <c r="N49"/>
  <c r="O49"/>
  <c r="P49"/>
  <c r="M50"/>
  <c r="N50"/>
  <c r="O50"/>
  <c r="P50"/>
  <c r="M51"/>
  <c r="N51"/>
  <c r="O51"/>
  <c r="P51"/>
  <c r="M52"/>
  <c r="N52"/>
  <c r="O52"/>
  <c r="P52"/>
  <c r="M53"/>
  <c r="N53"/>
  <c r="O53"/>
  <c r="P53"/>
  <c r="M54"/>
  <c r="N54"/>
  <c r="O54"/>
  <c r="P54"/>
  <c r="M55"/>
  <c r="N55"/>
  <c r="O55"/>
  <c r="P55"/>
  <c r="P11"/>
  <c r="O11"/>
  <c r="N11"/>
  <c r="M11"/>
  <c r="P10"/>
  <c r="O10"/>
  <c r="N10"/>
  <c r="M10"/>
  <c r="P9"/>
  <c r="O9"/>
  <c r="N9"/>
  <c r="M9"/>
  <c r="P8"/>
  <c r="O8"/>
  <c r="N8"/>
  <c r="M8"/>
  <c r="P7"/>
  <c r="O7"/>
  <c r="N7"/>
  <c r="M7"/>
</calcChain>
</file>

<file path=xl/sharedStrings.xml><?xml version="1.0" encoding="utf-8"?>
<sst xmlns="http://schemas.openxmlformats.org/spreadsheetml/2006/main" count="241" uniqueCount="137">
  <si>
    <t>From ATG</t>
  </si>
  <si>
    <t>From TSS</t>
  </si>
  <si>
    <t>Sample ID</t>
  </si>
  <si>
    <t>NTC</t>
  </si>
  <si>
    <t>Mean</t>
  </si>
  <si>
    <t>St Dev</t>
  </si>
  <si>
    <t>Min</t>
  </si>
  <si>
    <t>Max</t>
  </si>
  <si>
    <t>Overall Region</t>
  </si>
  <si>
    <t>Well</t>
  </si>
  <si>
    <t>CpG #'s are relative to the ATG translational start codon</t>
  </si>
  <si>
    <t>-</t>
  </si>
  <si>
    <t>GRCh38/hg38</t>
  </si>
  <si>
    <t>CpG#916</t>
  </si>
  <si>
    <t>Chr7:5231328</t>
  </si>
  <si>
    <t>Chr7:5231334</t>
  </si>
  <si>
    <t>Chr7:5231345</t>
  </si>
  <si>
    <t>Chr7:5231350</t>
  </si>
  <si>
    <t>Chr7:5231353</t>
  </si>
  <si>
    <t>Chr7:5231355</t>
  </si>
  <si>
    <t>A7</t>
  </si>
  <si>
    <t>B7</t>
  </si>
  <si>
    <t>C7</t>
  </si>
  <si>
    <t>Chr7:5231360</t>
  </si>
  <si>
    <t>Chr7:5231337</t>
  </si>
  <si>
    <t>A5</t>
  </si>
  <si>
    <t>A6</t>
  </si>
  <si>
    <t>H5</t>
  </si>
  <si>
    <t>H6</t>
  </si>
  <si>
    <t>SNP A&gt;G; rs759000904</t>
  </si>
  <si>
    <t>SNP A&gt;G; rs550117973</t>
  </si>
  <si>
    <t>SNP C&gt;G rs551946469;          loss of CpG#917</t>
  </si>
  <si>
    <t>SNP C&gt;T rs751325860;          loss of CpG#918</t>
  </si>
  <si>
    <t>SNP C&gt;T rs570630430;          loss of CpG#919</t>
  </si>
  <si>
    <t>SNP G&gt;A rs545989670; loss of CpG#920 (cg02665297)</t>
  </si>
  <si>
    <t>SNP C/G/T rs73676547;             loss of CpG#921</t>
  </si>
  <si>
    <t>+40909 to +40941</t>
  </si>
  <si>
    <t>+41141 to +41173</t>
  </si>
  <si>
    <t>Chr7:5231328-5231360</t>
  </si>
  <si>
    <t>Human WIP12 Methylation Analysis - Results in % Methylation (5-27-16 RD)</t>
  </si>
  <si>
    <t>ADS6586FS2 (5-26-16)</t>
  </si>
  <si>
    <t xml:space="preserve"> Run: 052616-(7)_A6586FS2_B96_1007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</si>
  <si>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</si>
  <si>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</si>
  <si>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</si>
  <si>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</si>
  <si>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</si>
  <si>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</si>
  <si>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</si>
  <si>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</si>
  <si>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</si>
  <si>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</si>
  <si>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</si>
  <si>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</si>
  <si>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</si>
  <si>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</si>
  <si>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</si>
  <si>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</si>
  <si>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</si>
  <si>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</si>
  <si>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</si>
  <si>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</si>
  <si>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</si>
  <si>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</si>
  <si>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</si>
  <si>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</si>
  <si>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</si>
  <si>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</si>
  <si>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</si>
  <si>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</si>
  <si>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</si>
  <si>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</si>
  <si>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</si>
  <si>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</si>
  <si>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B5</t>
  </si>
  <si>
    <t>C5</t>
  </si>
  <si>
    <t>D5</t>
  </si>
  <si>
    <t>E5</t>
  </si>
  <si>
    <t>F5</t>
  </si>
  <si>
    <t>G5</t>
  </si>
  <si>
    <t>B6</t>
  </si>
  <si>
    <t>C6</t>
  </si>
  <si>
    <t>D6</t>
  </si>
  <si>
    <t>E6</t>
  </si>
  <si>
    <t>F6</t>
  </si>
  <si>
    <t>D1a</t>
  </si>
  <si>
    <t>D1b</t>
  </si>
  <si>
    <t>D1e</t>
  </si>
  <si>
    <t>D2a</t>
  </si>
  <si>
    <t>D2b</t>
  </si>
  <si>
    <t>D2d</t>
  </si>
  <si>
    <t>D2e</t>
  </si>
  <si>
    <t>D3a</t>
  </si>
  <si>
    <t>D3b</t>
  </si>
  <si>
    <t>D3e</t>
  </si>
  <si>
    <t>D4a</t>
  </si>
  <si>
    <t>D4b</t>
  </si>
  <si>
    <t>D4d</t>
  </si>
  <si>
    <t>D4e</t>
  </si>
  <si>
    <t>D5a</t>
  </si>
  <si>
    <t>D5b</t>
  </si>
  <si>
    <t>D5d</t>
  </si>
  <si>
    <t>D5e</t>
  </si>
  <si>
    <t>D6a</t>
  </si>
  <si>
    <t>D6b</t>
  </si>
  <si>
    <t>D6d</t>
  </si>
  <si>
    <t>D6e</t>
  </si>
  <si>
    <t>D7a</t>
  </si>
  <si>
    <t>D7b</t>
  </si>
  <si>
    <t>D7d</t>
  </si>
  <si>
    <t>D7e</t>
  </si>
  <si>
    <t>D8b</t>
  </si>
  <si>
    <t>D8e</t>
  </si>
  <si>
    <t>D9a</t>
  </si>
  <si>
    <t>D9b</t>
  </si>
  <si>
    <t>D9d</t>
  </si>
  <si>
    <t>D9e</t>
  </si>
  <si>
    <t>D10a</t>
  </si>
  <si>
    <t>D10b</t>
  </si>
  <si>
    <t>D10e</t>
  </si>
  <si>
    <t>D11a</t>
  </si>
  <si>
    <t>D11b</t>
  </si>
  <si>
    <t>D11d</t>
  </si>
  <si>
    <t>D11e</t>
  </si>
  <si>
    <t>D12a</t>
  </si>
  <si>
    <t>D12b</t>
  </si>
  <si>
    <t>D12d</t>
  </si>
  <si>
    <t>D12e</t>
  </si>
  <si>
    <t>D8a</t>
  </si>
  <si>
    <t>D10c</t>
  </si>
  <si>
    <t>D7c</t>
  </si>
  <si>
    <t>Low Methylation Control</t>
  </si>
  <si>
    <t>Med Methylation Control</t>
  </si>
  <si>
    <t>High Methylation Control</t>
  </si>
  <si>
    <t>Notes</t>
  </si>
  <si>
    <t>Very low signal, data may not be reliable</t>
  </si>
  <si>
    <t>A/A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</si>
</sst>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4" borderId="18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0" borderId="8" xfId="0" applyFont="1" applyFill="1" applyBorder="1" applyAlignment="1"/>
    <xf numFmtId="0" fontId="6" fillId="0" borderId="11" xfId="0" applyFont="1" applyFill="1" applyBorder="1" applyAlignment="1"/>
    <xf numFmtId="0" fontId="5" fillId="2" borderId="1" xfId="0" applyFont="1" applyFill="1" applyBorder="1"/>
    <xf numFmtId="0" fontId="1" fillId="3" borderId="9" xfId="0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64" fontId="5" fillId="3" borderId="21" xfId="0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/>
    </xf>
    <xf numFmtId="164" fontId="5" fillId="3" borderId="0" xfId="0" applyNumberFormat="1" applyFont="1" applyFill="1" applyBorder="1" applyAlignment="1">
      <alignment horizontal="center"/>
    </xf>
    <xf numFmtId="164" fontId="5" fillId="3" borderId="7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4" borderId="1" xfId="0" applyFont="1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3" borderId="4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9" fontId="0" fillId="3" borderId="9" xfId="0" applyNumberFormat="1" applyFill="1" applyBorder="1" applyAlignment="1">
      <alignment horizontal="center" vertical="center"/>
    </xf>
    <xf numFmtId="49" fontId="0" fillId="3" borderId="9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164" fontId="0" fillId="2" borderId="20" xfId="0" applyNumberFormat="1" applyFill="1" applyBorder="1" applyAlignment="1">
      <alignment horizontal="center"/>
    </xf>
    <xf numFmtId="164" fontId="0" fillId="2" borderId="21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5" fillId="2" borderId="21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4" fontId="5" fillId="2" borderId="10" xfId="0" applyNumberFormat="1" applyFont="1" applyFill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72BFC5"/>
      <color rgb="FFCCFFFF"/>
      <color rgb="FFA2341E"/>
      <color rgb="FFAC1F14"/>
      <color rgb="FF4C6CF2"/>
      <color rgb="FF4A4AF4"/>
      <color rgb="FF0B0B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6"/>
  <sheetViews>
    <sheetView tabSelected="1" workbookViewId="0">
      <selection activeCell="C7" sqref="C7"/>
    </sheetView>
  </sheetViews>
  <sheetFormatPr defaultColWidth="8.85546875" defaultRowHeight="15"/>
  <cols>
    <col min="1" max="2" width="11.85546875" style="11" customWidth="1"/>
    <col min="3" max="3" width="9.7109375" style="11" customWidth="1"/>
    <col min="4" max="4" width="23.7109375" style="11" bestFit="1" customWidth="1"/>
    <col min="5" max="5" width="14.42578125" style="11" customWidth="1"/>
    <col min="6" max="6" width="15" style="11" bestFit="1" customWidth="1"/>
    <col min="7" max="7" width="16.140625" style="11" customWidth="1"/>
    <col min="8" max="8" width="15.28515625" style="11" customWidth="1"/>
    <col min="9" max="9" width="15.42578125" style="11" bestFit="1" customWidth="1"/>
    <col min="10" max="10" width="20" style="11" customWidth="1"/>
    <col min="11" max="11" width="15" style="11" bestFit="1" customWidth="1"/>
    <col min="12" max="12" width="15.85546875" style="11" bestFit="1" customWidth="1"/>
    <col min="13" max="16384" width="8.85546875" style="11"/>
  </cols>
  <sheetData>
    <row r="1" spans="1:17" ht="18.75">
      <c r="A1" t="s">
        <v>41</v>
      </c>
      <c r="D1" s="12" t="s">
        <v>39</v>
      </c>
      <c r="E1" s="13"/>
      <c r="F1" s="13"/>
      <c r="G1" s="14"/>
      <c r="H1" s="14"/>
      <c r="I1" s="14"/>
      <c r="J1" s="14"/>
      <c r="K1" s="14"/>
      <c r="L1" s="13"/>
      <c r="M1" s="15"/>
      <c r="N1" s="16"/>
      <c r="O1" s="16"/>
      <c r="P1" s="16"/>
    </row>
    <row r="2" spans="1:17" ht="15.75" thickBot="1">
      <c r="D2" s="17"/>
      <c r="E2" s="40" t="s">
        <v>40</v>
      </c>
      <c r="F2" s="41"/>
      <c r="G2" s="41"/>
      <c r="H2" s="41"/>
      <c r="I2" s="41"/>
      <c r="J2" s="41"/>
      <c r="K2" s="41"/>
      <c r="L2" s="42"/>
      <c r="M2" s="18" t="s">
        <v>8</v>
      </c>
      <c r="N2" s="18"/>
      <c r="O2" s="18"/>
      <c r="P2" s="18"/>
    </row>
    <row r="3" spans="1:17" ht="15.75" thickTop="1">
      <c r="A3" s="19" t="s">
        <v>10</v>
      </c>
      <c r="B3" s="20"/>
      <c r="D3" s="26" t="s">
        <v>0</v>
      </c>
      <c r="E3" s="33">
        <v>40909</v>
      </c>
      <c r="F3" s="33">
        <v>40915</v>
      </c>
      <c r="G3" s="33">
        <v>40918</v>
      </c>
      <c r="H3" s="33">
        <v>40926</v>
      </c>
      <c r="I3" s="33">
        <v>40931</v>
      </c>
      <c r="J3" s="33">
        <v>40934</v>
      </c>
      <c r="K3" s="33">
        <v>40936</v>
      </c>
      <c r="L3" s="33">
        <v>40941</v>
      </c>
      <c r="M3" s="34" t="s">
        <v>36</v>
      </c>
      <c r="N3" s="35"/>
      <c r="O3" s="35"/>
      <c r="P3" s="36"/>
    </row>
    <row r="4" spans="1:17">
      <c r="A4" s="21"/>
      <c r="B4" s="22"/>
      <c r="D4" s="26" t="s">
        <v>1</v>
      </c>
      <c r="E4" s="33">
        <v>41141</v>
      </c>
      <c r="F4" s="33">
        <v>41147</v>
      </c>
      <c r="G4" s="33">
        <v>41150</v>
      </c>
      <c r="H4" s="33">
        <v>41158</v>
      </c>
      <c r="I4" s="33">
        <v>41163</v>
      </c>
      <c r="J4" s="33">
        <v>41166</v>
      </c>
      <c r="K4" s="33">
        <v>41168</v>
      </c>
      <c r="L4" s="33">
        <v>41173</v>
      </c>
      <c r="M4" s="34" t="s">
        <v>37</v>
      </c>
      <c r="N4" s="35"/>
      <c r="O4" s="35"/>
      <c r="P4" s="36"/>
    </row>
    <row r="5" spans="1:17" ht="15.75" thickBot="1">
      <c r="A5" s="23"/>
      <c r="B5" s="24"/>
      <c r="D5" s="26" t="s">
        <v>12</v>
      </c>
      <c r="E5" s="37" t="s">
        <v>14</v>
      </c>
      <c r="F5" s="33" t="s">
        <v>15</v>
      </c>
      <c r="G5" s="33" t="s">
        <v>24</v>
      </c>
      <c r="H5" s="33" t="s">
        <v>16</v>
      </c>
      <c r="I5" s="33" t="s">
        <v>17</v>
      </c>
      <c r="J5" s="33" t="s">
        <v>18</v>
      </c>
      <c r="K5" s="33" t="s">
        <v>19</v>
      </c>
      <c r="L5" s="33" t="s">
        <v>23</v>
      </c>
      <c r="M5" s="38" t="s">
        <v>38</v>
      </c>
      <c r="N5" s="39"/>
      <c r="O5" s="39"/>
      <c r="P5" s="39"/>
    </row>
    <row r="6" spans="1:17" s="32" customFormat="1" ht="54.75" customHeight="1" thickTop="1">
      <c r="A6" s="25"/>
      <c r="B6" s="25"/>
      <c r="C6" s="26" t="s">
        <v>9</v>
      </c>
      <c r="D6" s="26" t="s">
        <v>2</v>
      </c>
      <c r="E6" s="9" t="s">
        <v>13</v>
      </c>
      <c r="F6" s="9" t="s">
        <v>31</v>
      </c>
      <c r="G6" s="10" t="s">
        <v>29</v>
      </c>
      <c r="H6" s="9" t="s">
        <v>32</v>
      </c>
      <c r="I6" s="9" t="s">
        <v>33</v>
      </c>
      <c r="J6" s="9" t="s">
        <v>34</v>
      </c>
      <c r="K6" s="9" t="s">
        <v>35</v>
      </c>
      <c r="L6" s="9" t="s">
        <v>30</v>
      </c>
      <c r="M6" s="31" t="s">
        <v>4</v>
      </c>
      <c r="N6" s="31" t="s">
        <v>5</v>
      </c>
      <c r="O6" s="31" t="s">
        <v>6</v>
      </c>
      <c r="P6" s="31" t="s">
        <v>7</v>
      </c>
      <c r="Q6" s="31" t="s">
        <v>134</v>
      </c>
    </row>
    <row r="7" spans="1:17">
      <c r="A7" s="25"/>
      <c r="B7" s="25"/>
      <c r="C7" s="7" t="s">
        <v>42</v>
      </c>
      <c r="D7" s="7" t="s">
        <v>85</v>
      </c>
      <c r="E7" s="1">
        <v>86.42</v>
      </c>
      <c r="F7" s="2">
        <v>89.54</v>
      </c>
      <c r="G7" s="2" t="s">
        <v>136</v>
      </c>
      <c r="H7" s="2">
        <v>86.69</v>
      </c>
      <c r="I7" s="2">
        <v>89.62</v>
      </c>
      <c r="J7" s="2">
        <v>88.88</v>
      </c>
      <c r="K7" s="2">
        <v>86.89</v>
      </c>
      <c r="L7" s="3" t="s">
        <v>136</v>
      </c>
      <c r="M7" s="27">
        <f t="shared" ref="M7:M13" si="0">AVERAGE(E7:L7)</f>
        <v>88.006666666666661</v>
      </c>
      <c r="N7" s="27">
        <f t="shared" ref="N7:N13" si="1">STDEV(E7:L7)</f>
        <v>1.4976470434212081</v>
      </c>
      <c r="O7" s="27">
        <f t="shared" ref="O7:O13" si="2">MIN(E7:L7)</f>
        <v>86.42</v>
      </c>
      <c r="P7" s="28">
        <f t="shared" ref="P7:P13" si="3">MAX(E7:L7)</f>
        <v>89.62</v>
      </c>
    </row>
    <row r="8" spans="1:17">
      <c r="C8" s="8" t="s">
        <v>43</v>
      </c>
      <c r="D8" s="8" t="s">
        <v>86</v>
      </c>
      <c r="E8" s="4">
        <v>92.53</v>
      </c>
      <c r="F8" s="5">
        <v>92.41</v>
      </c>
      <c r="G8" s="5" t="s">
        <v>136</v>
      </c>
      <c r="H8" s="5">
        <v>93.77</v>
      </c>
      <c r="I8" s="5">
        <v>93.56</v>
      </c>
      <c r="J8" s="5">
        <v>92.42</v>
      </c>
      <c r="K8" s="5">
        <v>90.07</v>
      </c>
      <c r="L8" s="6" t="s">
        <v>136</v>
      </c>
      <c r="M8" s="29">
        <f t="shared" si="0"/>
        <v>92.46</v>
      </c>
      <c r="N8" s="29">
        <f t="shared" si="1"/>
        <v>1.3150817465090681</v>
      </c>
      <c r="O8" s="29">
        <f t="shared" si="2"/>
        <v>90.07</v>
      </c>
      <c r="P8" s="30">
        <f t="shared" si="3"/>
        <v>93.77</v>
      </c>
    </row>
    <row r="9" spans="1:17">
      <c r="C9" s="8" t="s">
        <v>44</v>
      </c>
      <c r="D9" s="8" t="s">
        <v>87</v>
      </c>
      <c r="E9" s="4">
        <v>72.84</v>
      </c>
      <c r="F9" s="5">
        <v>92.26</v>
      </c>
      <c r="G9" s="5" t="s">
        <v>136</v>
      </c>
      <c r="H9" s="5">
        <v>85.62</v>
      </c>
      <c r="I9" s="5">
        <v>90.16</v>
      </c>
      <c r="J9" s="5">
        <v>90.97</v>
      </c>
      <c r="K9" s="5">
        <v>87.62</v>
      </c>
      <c r="L9" s="6" t="s">
        <v>136</v>
      </c>
      <c r="M9" s="29">
        <f t="shared" si="0"/>
        <v>86.578333333333333</v>
      </c>
      <c r="N9" s="29">
        <f t="shared" si="1"/>
        <v>7.1434121165356599</v>
      </c>
      <c r="O9" s="29">
        <f t="shared" si="2"/>
        <v>72.84</v>
      </c>
      <c r="P9" s="30">
        <f t="shared" si="3"/>
        <v>92.26</v>
      </c>
    </row>
    <row r="10" spans="1:17">
      <c r="C10" s="8" t="s">
        <v>45</v>
      </c>
      <c r="D10" s="8" t="s">
        <v>88</v>
      </c>
      <c r="E10" s="4">
        <v>88.18</v>
      </c>
      <c r="F10" s="5">
        <v>93.66</v>
      </c>
      <c r="G10" s="5" t="s">
        <v>136</v>
      </c>
      <c r="H10" s="5">
        <v>91.01</v>
      </c>
      <c r="I10" s="5">
        <v>94.12</v>
      </c>
      <c r="J10" s="5">
        <v>92.31</v>
      </c>
      <c r="K10" s="5">
        <v>89.94</v>
      </c>
      <c r="L10" s="6" t="s">
        <v>136</v>
      </c>
      <c r="M10" s="29">
        <f t="shared" si="0"/>
        <v>91.536666666666676</v>
      </c>
      <c r="N10" s="29">
        <f t="shared" si="1"/>
        <v>2.2748245353582002</v>
      </c>
      <c r="O10" s="29">
        <f t="shared" si="2"/>
        <v>88.18</v>
      </c>
      <c r="P10" s="30">
        <f t="shared" si="3"/>
        <v>94.12</v>
      </c>
    </row>
    <row r="11" spans="1:17">
      <c r="C11" s="8" t="s">
        <v>46</v>
      </c>
      <c r="D11" s="8" t="s">
        <v>89</v>
      </c>
      <c r="E11" s="4">
        <v>90.31</v>
      </c>
      <c r="F11" s="5">
        <v>94.17</v>
      </c>
      <c r="G11" s="5" t="s">
        <v>136</v>
      </c>
      <c r="H11" s="5">
        <v>95.25</v>
      </c>
      <c r="I11" s="5">
        <v>91.9</v>
      </c>
      <c r="J11" s="5">
        <v>94.39</v>
      </c>
      <c r="K11" s="5">
        <v>92.9</v>
      </c>
      <c r="L11" s="6" t="s">
        <v>136</v>
      </c>
      <c r="M11" s="29">
        <f t="shared" si="0"/>
        <v>93.153333333333322</v>
      </c>
      <c r="N11" s="29">
        <f t="shared" si="1"/>
        <v>1.8263917068004016</v>
      </c>
      <c r="O11" s="29">
        <f t="shared" si="2"/>
        <v>90.31</v>
      </c>
      <c r="P11" s="30">
        <f t="shared" si="3"/>
        <v>95.25</v>
      </c>
    </row>
    <row r="12" spans="1:17">
      <c r="C12" s="8" t="s">
        <v>47</v>
      </c>
      <c r="D12" s="8" t="s">
        <v>90</v>
      </c>
      <c r="E12" s="4">
        <v>29.42</v>
      </c>
      <c r="F12" s="5">
        <v>34.14</v>
      </c>
      <c r="G12" s="5" t="s">
        <v>136</v>
      </c>
      <c r="H12" s="5">
        <v>28.35</v>
      </c>
      <c r="I12" s="5">
        <v>32.770000000000003</v>
      </c>
      <c r="J12" s="5">
        <v>32.76</v>
      </c>
      <c r="K12" s="5">
        <v>36.18</v>
      </c>
      <c r="L12" s="6" t="s">
        <v>136</v>
      </c>
      <c r="M12" s="29">
        <f t="shared" ref="M12:M56" si="4">AVERAGE(E12:L12)</f>
        <v>32.270000000000003</v>
      </c>
      <c r="N12" s="29">
        <f t="shared" ref="N12:N56" si="5">STDEV(E12:L12)</f>
        <v>2.9245170541475773</v>
      </c>
      <c r="O12" s="29">
        <f t="shared" ref="O12:O56" si="6">MIN(E12:L12)</f>
        <v>28.35</v>
      </c>
      <c r="P12" s="30">
        <f t="shared" ref="P12:P56" si="7">MAX(E12:L12)</f>
        <v>36.18</v>
      </c>
    </row>
    <row r="13" spans="1:17">
      <c r="C13" s="8" t="s">
        <v>48</v>
      </c>
      <c r="D13" s="8" t="s">
        <v>91</v>
      </c>
      <c r="E13" s="4">
        <v>85.41</v>
      </c>
      <c r="F13" s="5">
        <v>94.72</v>
      </c>
      <c r="G13" s="5" t="s">
        <v>136</v>
      </c>
      <c r="H13" s="5">
        <v>91.89</v>
      </c>
      <c r="I13" s="5">
        <v>91.9</v>
      </c>
      <c r="J13" s="5">
        <v>93.01</v>
      </c>
      <c r="K13" s="5">
        <v>90.5</v>
      </c>
      <c r="L13" s="6" t="s">
        <v>136</v>
      </c>
      <c r="M13" s="29">
        <f t="shared" si="4"/>
        <v>91.23833333333333</v>
      </c>
      <c r="N13" s="29">
        <f t="shared" si="5"/>
        <v>3.1823853736890841</v>
      </c>
      <c r="O13" s="29">
        <f t="shared" si="6"/>
        <v>85.41</v>
      </c>
      <c r="P13" s="30">
        <f t="shared" si="7"/>
        <v>94.72</v>
      </c>
    </row>
    <row r="14" spans="1:17">
      <c r="C14" s="8" t="s">
        <v>49</v>
      </c>
      <c r="D14" s="8" t="s">
        <v>92</v>
      </c>
      <c r="E14" s="4">
        <v>92.2</v>
      </c>
      <c r="F14" s="5">
        <v>94.47</v>
      </c>
      <c r="G14" s="5" t="s">
        <v>136</v>
      </c>
      <c r="H14" s="5">
        <v>94.4</v>
      </c>
      <c r="I14" s="5">
        <v>93.95</v>
      </c>
      <c r="J14" s="5">
        <v>94.79</v>
      </c>
      <c r="K14" s="5">
        <v>90.4</v>
      </c>
      <c r="L14" s="6" t="s">
        <v>136</v>
      </c>
      <c r="M14" s="29">
        <f t="shared" si="4"/>
        <v>93.368333333333339</v>
      </c>
      <c r="N14" s="29">
        <f t="shared" si="5"/>
        <v>1.7212485778250775</v>
      </c>
      <c r="O14" s="29">
        <f t="shared" si="6"/>
        <v>90.4</v>
      </c>
      <c r="P14" s="30">
        <f t="shared" si="7"/>
        <v>94.79</v>
      </c>
    </row>
    <row r="15" spans="1:17">
      <c r="C15" s="8" t="s">
        <v>50</v>
      </c>
      <c r="D15" s="8" t="s">
        <v>93</v>
      </c>
      <c r="E15" s="4">
        <v>88.77</v>
      </c>
      <c r="F15" s="5">
        <v>94.39</v>
      </c>
      <c r="G15" s="5" t="s">
        <v>136</v>
      </c>
      <c r="H15" s="5">
        <v>95.92</v>
      </c>
      <c r="I15" s="5">
        <v>95.92</v>
      </c>
      <c r="J15" s="5">
        <v>92.72</v>
      </c>
      <c r="K15" s="5">
        <v>91.74</v>
      </c>
      <c r="L15" s="6" t="s">
        <v>136</v>
      </c>
      <c r="M15" s="29">
        <f t="shared" si="4"/>
        <v>93.243333333333339</v>
      </c>
      <c r="N15" s="29">
        <f t="shared" si="5"/>
        <v>2.7636401116396958</v>
      </c>
      <c r="O15" s="29">
        <f t="shared" si="6"/>
        <v>88.77</v>
      </c>
      <c r="P15" s="30">
        <f t="shared" si="7"/>
        <v>95.92</v>
      </c>
    </row>
    <row r="16" spans="1:17">
      <c r="C16" s="8" t="s">
        <v>51</v>
      </c>
      <c r="D16" s="8" t="s">
        <v>94</v>
      </c>
      <c r="E16" s="4">
        <v>84.66</v>
      </c>
      <c r="F16" s="5">
        <v>94.91</v>
      </c>
      <c r="G16" s="5" t="s">
        <v>136</v>
      </c>
      <c r="H16" s="5">
        <v>92.37</v>
      </c>
      <c r="I16" s="5">
        <v>92.18</v>
      </c>
      <c r="J16" s="5">
        <v>94.04</v>
      </c>
      <c r="K16" s="5">
        <v>89.71</v>
      </c>
      <c r="L16" s="6" t="s">
        <v>136</v>
      </c>
      <c r="M16" s="29">
        <f t="shared" si="4"/>
        <v>91.311666666666667</v>
      </c>
      <c r="N16" s="29">
        <f t="shared" si="5"/>
        <v>3.7168772735545397</v>
      </c>
      <c r="O16" s="29">
        <f t="shared" si="6"/>
        <v>84.66</v>
      </c>
      <c r="P16" s="30">
        <f t="shared" si="7"/>
        <v>94.91</v>
      </c>
    </row>
    <row r="17" spans="3:17">
      <c r="C17" s="8" t="s">
        <v>52</v>
      </c>
      <c r="D17" s="8" t="s">
        <v>95</v>
      </c>
      <c r="E17" s="4">
        <v>93.73</v>
      </c>
      <c r="F17" s="5">
        <v>94.01</v>
      </c>
      <c r="G17" s="5" t="s">
        <v>136</v>
      </c>
      <c r="H17" s="5">
        <v>93.52</v>
      </c>
      <c r="I17" s="5">
        <v>93.67</v>
      </c>
      <c r="J17" s="5">
        <v>91.91</v>
      </c>
      <c r="K17" s="5">
        <v>90.02</v>
      </c>
      <c r="L17" s="6" t="s">
        <v>136</v>
      </c>
      <c r="M17" s="29">
        <f t="shared" si="4"/>
        <v>92.81</v>
      </c>
      <c r="N17" s="29">
        <f t="shared" si="5"/>
        <v>1.5571897764878311</v>
      </c>
      <c r="O17" s="29">
        <f t="shared" si="6"/>
        <v>90.02</v>
      </c>
      <c r="P17" s="30">
        <f t="shared" si="7"/>
        <v>94.01</v>
      </c>
    </row>
    <row r="18" spans="3:17">
      <c r="C18" s="8" t="s">
        <v>53</v>
      </c>
      <c r="D18" s="8" t="s">
        <v>96</v>
      </c>
      <c r="E18" s="4">
        <v>87.79</v>
      </c>
      <c r="F18" s="5">
        <v>94.08</v>
      </c>
      <c r="G18" s="5" t="s">
        <v>136</v>
      </c>
      <c r="H18" s="5">
        <v>91.06</v>
      </c>
      <c r="I18" s="5">
        <v>94.35</v>
      </c>
      <c r="J18" s="5">
        <v>90.05</v>
      </c>
      <c r="K18" s="5">
        <v>91.24</v>
      </c>
      <c r="L18" s="6" t="s">
        <v>136</v>
      </c>
      <c r="M18" s="29">
        <f t="shared" si="4"/>
        <v>91.428333333333327</v>
      </c>
      <c r="N18" s="29">
        <f t="shared" si="5"/>
        <v>2.4849902749648183</v>
      </c>
      <c r="O18" s="29">
        <f t="shared" si="6"/>
        <v>87.79</v>
      </c>
      <c r="P18" s="30">
        <f t="shared" si="7"/>
        <v>94.35</v>
      </c>
    </row>
    <row r="19" spans="3:17">
      <c r="C19" s="8" t="s">
        <v>54</v>
      </c>
      <c r="D19" s="8" t="s">
        <v>97</v>
      </c>
      <c r="E19" s="4">
        <v>11.85</v>
      </c>
      <c r="F19" s="5">
        <v>20.03</v>
      </c>
      <c r="G19" s="5" t="s">
        <v>136</v>
      </c>
      <c r="H19" s="5">
        <v>18.329999999999998</v>
      </c>
      <c r="I19" s="5">
        <v>24.56</v>
      </c>
      <c r="J19" s="5">
        <v>31.32</v>
      </c>
      <c r="K19" s="5">
        <v>35.24</v>
      </c>
      <c r="L19" s="6" t="s">
        <v>136</v>
      </c>
      <c r="M19" s="29">
        <f t="shared" si="4"/>
        <v>23.555000000000003</v>
      </c>
      <c r="N19" s="29">
        <f t="shared" si="5"/>
        <v>8.6553769415317667</v>
      </c>
      <c r="O19" s="29">
        <f t="shared" si="6"/>
        <v>11.85</v>
      </c>
      <c r="P19" s="30">
        <f t="shared" si="7"/>
        <v>35.24</v>
      </c>
    </row>
    <row r="20" spans="3:17">
      <c r="C20" s="8" t="s">
        <v>55</v>
      </c>
      <c r="D20" s="8" t="s">
        <v>98</v>
      </c>
      <c r="E20" s="4">
        <v>80.900000000000006</v>
      </c>
      <c r="F20" s="5">
        <v>92.32</v>
      </c>
      <c r="G20" s="5" t="s">
        <v>136</v>
      </c>
      <c r="H20" s="5">
        <v>90.4</v>
      </c>
      <c r="I20" s="5">
        <v>91.36</v>
      </c>
      <c r="J20" s="5">
        <v>88.17</v>
      </c>
      <c r="K20" s="5">
        <v>91.22</v>
      </c>
      <c r="L20" s="6" t="s">
        <v>136</v>
      </c>
      <c r="M20" s="29">
        <f t="shared" si="4"/>
        <v>89.061666666666667</v>
      </c>
      <c r="N20" s="29">
        <f t="shared" si="5"/>
        <v>4.2368970564159527</v>
      </c>
      <c r="O20" s="29">
        <f t="shared" si="6"/>
        <v>80.900000000000006</v>
      </c>
      <c r="P20" s="30">
        <f t="shared" si="7"/>
        <v>92.32</v>
      </c>
    </row>
    <row r="21" spans="3:17">
      <c r="C21" s="8" t="s">
        <v>56</v>
      </c>
      <c r="D21" s="8" t="s">
        <v>99</v>
      </c>
      <c r="E21" s="4">
        <v>92.41</v>
      </c>
      <c r="F21" s="5">
        <v>94.44</v>
      </c>
      <c r="G21" s="5" t="s">
        <v>136</v>
      </c>
      <c r="H21" s="5">
        <v>91.21</v>
      </c>
      <c r="I21" s="5">
        <v>94</v>
      </c>
      <c r="J21" s="5">
        <v>90.75</v>
      </c>
      <c r="K21" s="5">
        <v>91.85</v>
      </c>
      <c r="L21" s="6" t="s">
        <v>136</v>
      </c>
      <c r="M21" s="29">
        <f t="shared" si="4"/>
        <v>92.443333333333328</v>
      </c>
      <c r="N21" s="29">
        <f t="shared" si="5"/>
        <v>1.4934211283723395</v>
      </c>
      <c r="O21" s="29">
        <f t="shared" si="6"/>
        <v>90.75</v>
      </c>
      <c r="P21" s="30">
        <f t="shared" si="7"/>
        <v>94.44</v>
      </c>
    </row>
    <row r="22" spans="3:17">
      <c r="C22" s="8" t="s">
        <v>57</v>
      </c>
      <c r="D22" s="8" t="s">
        <v>100</v>
      </c>
      <c r="E22" s="4">
        <v>92.11</v>
      </c>
      <c r="F22" s="5">
        <v>94.25</v>
      </c>
      <c r="G22" s="5" t="s">
        <v>136</v>
      </c>
      <c r="H22" s="5">
        <v>93.28</v>
      </c>
      <c r="I22" s="5">
        <v>94.26</v>
      </c>
      <c r="J22" s="5">
        <v>94.78</v>
      </c>
      <c r="K22" s="5">
        <v>91.66</v>
      </c>
      <c r="L22" s="6" t="s">
        <v>136</v>
      </c>
      <c r="M22" s="29">
        <f t="shared" si="4"/>
        <v>93.389999999999986</v>
      </c>
      <c r="N22" s="29">
        <f t="shared" si="5"/>
        <v>1.2705904139426418</v>
      </c>
      <c r="O22" s="29">
        <f t="shared" si="6"/>
        <v>91.66</v>
      </c>
      <c r="P22" s="30">
        <f t="shared" si="7"/>
        <v>94.78</v>
      </c>
    </row>
    <row r="23" spans="3:17">
      <c r="C23" s="8" t="s">
        <v>58</v>
      </c>
      <c r="D23" s="8" t="s">
        <v>101</v>
      </c>
      <c r="E23" s="4">
        <v>9.92</v>
      </c>
      <c r="F23" s="5">
        <v>27.98</v>
      </c>
      <c r="G23" s="5" t="s">
        <v>136</v>
      </c>
      <c r="H23" s="5">
        <v>26.06</v>
      </c>
      <c r="I23" s="5">
        <v>36.61</v>
      </c>
      <c r="J23" s="5">
        <v>46.44</v>
      </c>
      <c r="K23" s="5">
        <v>48.06</v>
      </c>
      <c r="L23" s="6" t="s">
        <v>136</v>
      </c>
      <c r="M23" s="29">
        <f t="shared" si="4"/>
        <v>32.511666666666663</v>
      </c>
      <c r="N23" s="29">
        <f t="shared" si="5"/>
        <v>14.31844183794685</v>
      </c>
      <c r="O23" s="29">
        <f t="shared" si="6"/>
        <v>9.92</v>
      </c>
      <c r="P23" s="30">
        <f t="shared" si="7"/>
        <v>48.06</v>
      </c>
    </row>
    <row r="24" spans="3:17">
      <c r="C24" s="8" t="s">
        <v>59</v>
      </c>
      <c r="D24" s="8" t="s">
        <v>102</v>
      </c>
      <c r="E24" s="4">
        <v>91.13</v>
      </c>
      <c r="F24" s="5">
        <v>94.85</v>
      </c>
      <c r="G24" s="5" t="s">
        <v>136</v>
      </c>
      <c r="H24" s="5">
        <v>89.74</v>
      </c>
      <c r="I24" s="5">
        <v>93.34</v>
      </c>
      <c r="J24" s="5">
        <v>93.19</v>
      </c>
      <c r="K24" s="5">
        <v>88.37</v>
      </c>
      <c r="L24" s="6" t="s">
        <v>136</v>
      </c>
      <c r="M24" s="29">
        <f t="shared" si="4"/>
        <v>91.769999999999982</v>
      </c>
      <c r="N24" s="29">
        <f t="shared" si="5"/>
        <v>2.4518645965885359</v>
      </c>
      <c r="O24" s="29">
        <f t="shared" si="6"/>
        <v>88.37</v>
      </c>
      <c r="P24" s="30">
        <f t="shared" si="7"/>
        <v>94.85</v>
      </c>
    </row>
    <row r="25" spans="3:17">
      <c r="C25" s="8" t="s">
        <v>60</v>
      </c>
      <c r="D25" s="8" t="s">
        <v>103</v>
      </c>
      <c r="E25" s="4">
        <v>87.92</v>
      </c>
      <c r="F25" s="5">
        <v>94.92</v>
      </c>
      <c r="G25" s="5" t="s">
        <v>136</v>
      </c>
      <c r="H25" s="5">
        <v>94.84</v>
      </c>
      <c r="I25" s="5">
        <v>93.49</v>
      </c>
      <c r="J25" s="5">
        <v>95.87</v>
      </c>
      <c r="K25" s="5">
        <v>91.04</v>
      </c>
      <c r="L25" s="6" t="s">
        <v>136</v>
      </c>
      <c r="M25" s="29">
        <f t="shared" si="4"/>
        <v>93.013333333333335</v>
      </c>
      <c r="N25" s="29">
        <f t="shared" si="5"/>
        <v>3.0065240173104084</v>
      </c>
      <c r="O25" s="29">
        <f t="shared" si="6"/>
        <v>87.92</v>
      </c>
      <c r="P25" s="30">
        <f t="shared" si="7"/>
        <v>95.87</v>
      </c>
    </row>
    <row r="26" spans="3:17">
      <c r="C26" s="8" t="s">
        <v>61</v>
      </c>
      <c r="D26" s="8" t="s">
        <v>104</v>
      </c>
      <c r="E26" s="4">
        <v>89.16</v>
      </c>
      <c r="F26" s="5">
        <v>93.81</v>
      </c>
      <c r="G26" s="5" t="s">
        <v>136</v>
      </c>
      <c r="H26" s="5">
        <v>96.1</v>
      </c>
      <c r="I26" s="5">
        <v>94.21</v>
      </c>
      <c r="J26" s="5">
        <v>95.95</v>
      </c>
      <c r="K26" s="5">
        <v>91.03</v>
      </c>
      <c r="L26" s="6" t="s">
        <v>136</v>
      </c>
      <c r="M26" s="29">
        <f t="shared" si="4"/>
        <v>93.376666666666665</v>
      </c>
      <c r="N26" s="29">
        <f t="shared" si="5"/>
        <v>2.7643419952436634</v>
      </c>
      <c r="O26" s="29">
        <f t="shared" si="6"/>
        <v>89.16</v>
      </c>
      <c r="P26" s="30">
        <f t="shared" si="7"/>
        <v>96.1</v>
      </c>
    </row>
    <row r="27" spans="3:17">
      <c r="C27" s="8" t="s">
        <v>62</v>
      </c>
      <c r="D27" s="8" t="s">
        <v>105</v>
      </c>
      <c r="E27" s="4">
        <v>17.14</v>
      </c>
      <c r="F27" s="5">
        <v>32.880000000000003</v>
      </c>
      <c r="G27" s="5" t="s">
        <v>136</v>
      </c>
      <c r="H27" s="5">
        <v>30.27</v>
      </c>
      <c r="I27" s="5">
        <v>40.47</v>
      </c>
      <c r="J27" s="5">
        <v>42.78</v>
      </c>
      <c r="K27" s="5">
        <v>46.54</v>
      </c>
      <c r="L27" s="6" t="s">
        <v>136</v>
      </c>
      <c r="M27" s="29">
        <f t="shared" si="4"/>
        <v>35.013333333333335</v>
      </c>
      <c r="N27" s="29">
        <f t="shared" si="5"/>
        <v>10.672082583388612</v>
      </c>
      <c r="O27" s="29">
        <f t="shared" si="6"/>
        <v>17.14</v>
      </c>
      <c r="P27" s="30">
        <f t="shared" si="7"/>
        <v>46.54</v>
      </c>
    </row>
    <row r="28" spans="3:17">
      <c r="C28" s="8" t="s">
        <v>63</v>
      </c>
      <c r="D28" s="8" t="s">
        <v>106</v>
      </c>
      <c r="E28" s="61">
        <v>52.03</v>
      </c>
      <c r="F28" s="62">
        <v>57.16</v>
      </c>
      <c r="G28" s="62" t="s">
        <v>136</v>
      </c>
      <c r="H28" s="62">
        <v>60.91</v>
      </c>
      <c r="I28" s="62">
        <v>67.16</v>
      </c>
      <c r="J28" s="62">
        <v>72.760000000000005</v>
      </c>
      <c r="K28" s="62">
        <v>60.45</v>
      </c>
      <c r="L28" s="63" t="s">
        <v>136</v>
      </c>
      <c r="M28" s="29">
        <f t="shared" si="4"/>
        <v>61.744999999999997</v>
      </c>
      <c r="N28" s="29">
        <f t="shared" si="5"/>
        <v>7.3270751326843069</v>
      </c>
      <c r="O28" s="29">
        <f t="shared" si="6"/>
        <v>52.03</v>
      </c>
      <c r="P28" s="30">
        <f t="shared" si="7"/>
        <v>72.760000000000005</v>
      </c>
      <c r="Q28" t="s">
        <v>135</v>
      </c>
    </row>
    <row r="29" spans="3:17">
      <c r="C29" s="8" t="s">
        <v>64</v>
      </c>
      <c r="D29" s="8" t="s">
        <v>107</v>
      </c>
      <c r="E29" s="4">
        <v>92.52</v>
      </c>
      <c r="F29" s="5">
        <v>94.69</v>
      </c>
      <c r="G29" s="5" t="s">
        <v>136</v>
      </c>
      <c r="H29" s="5">
        <v>94.24</v>
      </c>
      <c r="I29" s="5">
        <v>93.39</v>
      </c>
      <c r="J29" s="5">
        <v>93.65</v>
      </c>
      <c r="K29" s="5">
        <v>91.64</v>
      </c>
      <c r="L29" s="6" t="s">
        <v>136</v>
      </c>
      <c r="M29" s="29">
        <f t="shared" si="4"/>
        <v>93.355000000000004</v>
      </c>
      <c r="N29" s="29">
        <f t="shared" si="5"/>
        <v>1.121797664465489</v>
      </c>
      <c r="O29" s="29">
        <f t="shared" si="6"/>
        <v>91.64</v>
      </c>
      <c r="P29" s="30">
        <f t="shared" si="7"/>
        <v>94.69</v>
      </c>
    </row>
    <row r="30" spans="3:17">
      <c r="C30" s="8" t="s">
        <v>65</v>
      </c>
      <c r="D30" s="8" t="s">
        <v>108</v>
      </c>
      <c r="E30" s="4">
        <v>92.64</v>
      </c>
      <c r="F30" s="5">
        <v>92.81</v>
      </c>
      <c r="G30" s="5" t="s">
        <v>136</v>
      </c>
      <c r="H30" s="5">
        <v>96.04</v>
      </c>
      <c r="I30" s="5">
        <v>94.85</v>
      </c>
      <c r="J30" s="5">
        <v>93.84</v>
      </c>
      <c r="K30" s="5">
        <v>89.14</v>
      </c>
      <c r="L30" s="6" t="s">
        <v>136</v>
      </c>
      <c r="M30" s="29">
        <f t="shared" si="4"/>
        <v>93.220000000000013</v>
      </c>
      <c r="N30" s="29">
        <f t="shared" si="5"/>
        <v>2.3725345097592303</v>
      </c>
      <c r="O30" s="29">
        <f t="shared" si="6"/>
        <v>89.14</v>
      </c>
      <c r="P30" s="30">
        <f t="shared" si="7"/>
        <v>96.04</v>
      </c>
    </row>
    <row r="31" spans="3:17">
      <c r="C31" s="8" t="s">
        <v>66</v>
      </c>
      <c r="D31" s="8" t="s">
        <v>109</v>
      </c>
      <c r="E31" s="4">
        <v>4.12</v>
      </c>
      <c r="F31" s="5">
        <v>7.56</v>
      </c>
      <c r="G31" s="5" t="s">
        <v>136</v>
      </c>
      <c r="H31" s="5">
        <v>6.09</v>
      </c>
      <c r="I31" s="5">
        <v>13.56</v>
      </c>
      <c r="J31" s="5">
        <v>16.61</v>
      </c>
      <c r="K31" s="5">
        <v>25.32</v>
      </c>
      <c r="L31" s="6" t="s">
        <v>136</v>
      </c>
      <c r="M31" s="29">
        <f t="shared" si="4"/>
        <v>12.209999999999999</v>
      </c>
      <c r="N31" s="29">
        <f t="shared" si="5"/>
        <v>7.9696875722954195</v>
      </c>
      <c r="O31" s="29">
        <f t="shared" si="6"/>
        <v>4.12</v>
      </c>
      <c r="P31" s="30">
        <f t="shared" si="7"/>
        <v>25.32</v>
      </c>
    </row>
    <row r="32" spans="3:17">
      <c r="C32" s="8" t="s">
        <v>67</v>
      </c>
      <c r="D32" s="8" t="s">
        <v>110</v>
      </c>
      <c r="E32" s="4">
        <v>80.62</v>
      </c>
      <c r="F32" s="5">
        <v>93.51</v>
      </c>
      <c r="G32" s="5" t="s">
        <v>136</v>
      </c>
      <c r="H32" s="5">
        <v>87.85</v>
      </c>
      <c r="I32" s="5">
        <v>89.7</v>
      </c>
      <c r="J32" s="5">
        <v>89.67</v>
      </c>
      <c r="K32" s="5">
        <v>92.1</v>
      </c>
      <c r="L32" s="6" t="s">
        <v>136</v>
      </c>
      <c r="M32" s="29">
        <f t="shared" si="4"/>
        <v>88.908333333333346</v>
      </c>
      <c r="N32" s="29">
        <f t="shared" si="5"/>
        <v>4.525162612179404</v>
      </c>
      <c r="O32" s="29">
        <f t="shared" si="6"/>
        <v>80.62</v>
      </c>
      <c r="P32" s="30">
        <f t="shared" si="7"/>
        <v>93.51</v>
      </c>
    </row>
    <row r="33" spans="3:16">
      <c r="C33" s="8" t="s">
        <v>68</v>
      </c>
      <c r="D33" s="8" t="s">
        <v>111</v>
      </c>
      <c r="E33" s="4">
        <v>94.09</v>
      </c>
      <c r="F33" s="5">
        <v>95.11</v>
      </c>
      <c r="G33" s="5" t="s">
        <v>136</v>
      </c>
      <c r="H33" s="5">
        <v>92.76</v>
      </c>
      <c r="I33" s="5">
        <v>93.9</v>
      </c>
      <c r="J33" s="5">
        <v>89.76</v>
      </c>
      <c r="K33" s="5">
        <v>89.86</v>
      </c>
      <c r="L33" s="6" t="s">
        <v>136</v>
      </c>
      <c r="M33" s="29">
        <f t="shared" si="4"/>
        <v>92.58</v>
      </c>
      <c r="N33" s="29">
        <f t="shared" si="5"/>
        <v>2.2718538685397989</v>
      </c>
      <c r="O33" s="29">
        <f t="shared" si="6"/>
        <v>89.76</v>
      </c>
      <c r="P33" s="30">
        <f t="shared" si="7"/>
        <v>95.11</v>
      </c>
    </row>
    <row r="34" spans="3:16">
      <c r="C34" s="8" t="s">
        <v>69</v>
      </c>
      <c r="D34" s="8" t="s">
        <v>112</v>
      </c>
      <c r="E34" s="4">
        <v>82.25</v>
      </c>
      <c r="F34" s="5">
        <v>93.99</v>
      </c>
      <c r="G34" s="5" t="s">
        <v>136</v>
      </c>
      <c r="H34" s="5">
        <v>88.67</v>
      </c>
      <c r="I34" s="5">
        <v>92.06</v>
      </c>
      <c r="J34" s="5">
        <v>91.87</v>
      </c>
      <c r="K34" s="5">
        <v>91.13</v>
      </c>
      <c r="L34" s="6" t="s">
        <v>136</v>
      </c>
      <c r="M34" s="29">
        <f t="shared" si="4"/>
        <v>89.995000000000005</v>
      </c>
      <c r="N34" s="29">
        <f t="shared" si="5"/>
        <v>4.1657832396798646</v>
      </c>
      <c r="O34" s="29">
        <f t="shared" si="6"/>
        <v>82.25</v>
      </c>
      <c r="P34" s="30">
        <f t="shared" si="7"/>
        <v>93.99</v>
      </c>
    </row>
    <row r="35" spans="3:16">
      <c r="C35" s="8" t="s">
        <v>70</v>
      </c>
      <c r="D35" s="8" t="s">
        <v>113</v>
      </c>
      <c r="E35" s="4">
        <v>85.13</v>
      </c>
      <c r="F35" s="5">
        <v>93.26</v>
      </c>
      <c r="G35" s="5" t="s">
        <v>136</v>
      </c>
      <c r="H35" s="5">
        <v>93.4</v>
      </c>
      <c r="I35" s="5">
        <v>92.07</v>
      </c>
      <c r="J35" s="5">
        <v>91.23</v>
      </c>
      <c r="K35" s="5">
        <v>89.77</v>
      </c>
      <c r="L35" s="6" t="s">
        <v>136</v>
      </c>
      <c r="M35" s="29">
        <f t="shared" si="4"/>
        <v>90.81</v>
      </c>
      <c r="N35" s="29">
        <f t="shared" si="5"/>
        <v>3.0925264752302022</v>
      </c>
      <c r="O35" s="29">
        <f t="shared" si="6"/>
        <v>85.13</v>
      </c>
      <c r="P35" s="30">
        <f t="shared" si="7"/>
        <v>93.4</v>
      </c>
    </row>
    <row r="36" spans="3:16">
      <c r="C36" s="8" t="s">
        <v>71</v>
      </c>
      <c r="D36" s="8" t="s">
        <v>114</v>
      </c>
      <c r="E36" s="4">
        <v>90.27</v>
      </c>
      <c r="F36" s="5">
        <v>95.8</v>
      </c>
      <c r="G36" s="5" t="s">
        <v>136</v>
      </c>
      <c r="H36" s="5">
        <v>90.6</v>
      </c>
      <c r="I36" s="5">
        <v>93.88</v>
      </c>
      <c r="J36" s="5">
        <v>92.25</v>
      </c>
      <c r="K36" s="5">
        <v>92.27</v>
      </c>
      <c r="L36" s="6" t="s">
        <v>136</v>
      </c>
      <c r="M36" s="29">
        <f t="shared" si="4"/>
        <v>92.511666666666656</v>
      </c>
      <c r="N36" s="29">
        <f t="shared" si="5"/>
        <v>2.0732526779597253</v>
      </c>
      <c r="O36" s="29">
        <f t="shared" si="6"/>
        <v>90.27</v>
      </c>
      <c r="P36" s="30">
        <f t="shared" si="7"/>
        <v>95.8</v>
      </c>
    </row>
    <row r="37" spans="3:16">
      <c r="C37" s="8" t="s">
        <v>72</v>
      </c>
      <c r="D37" s="8" t="s">
        <v>115</v>
      </c>
      <c r="E37" s="4">
        <v>12.32</v>
      </c>
      <c r="F37" s="5">
        <v>23.74</v>
      </c>
      <c r="G37" s="5" t="s">
        <v>136</v>
      </c>
      <c r="H37" s="5">
        <v>22.96</v>
      </c>
      <c r="I37" s="5">
        <v>33.04</v>
      </c>
      <c r="J37" s="5">
        <v>40.159999999999997</v>
      </c>
      <c r="K37" s="5">
        <v>44.5</v>
      </c>
      <c r="L37" s="6" t="s">
        <v>136</v>
      </c>
      <c r="M37" s="29">
        <f t="shared" si="4"/>
        <v>29.453333333333333</v>
      </c>
      <c r="N37" s="29">
        <f t="shared" si="5"/>
        <v>12.018783077610914</v>
      </c>
      <c r="O37" s="29">
        <f t="shared" si="6"/>
        <v>12.32</v>
      </c>
      <c r="P37" s="30">
        <f t="shared" si="7"/>
        <v>44.5</v>
      </c>
    </row>
    <row r="38" spans="3:16">
      <c r="C38" s="8" t="s">
        <v>73</v>
      </c>
      <c r="D38" s="8" t="s">
        <v>116</v>
      </c>
      <c r="E38" s="4">
        <v>79.209999999999994</v>
      </c>
      <c r="F38" s="5">
        <v>95.06</v>
      </c>
      <c r="G38" s="5" t="s">
        <v>136</v>
      </c>
      <c r="H38" s="5">
        <v>87.24</v>
      </c>
      <c r="I38" s="5">
        <v>91.1</v>
      </c>
      <c r="J38" s="5">
        <v>93.87</v>
      </c>
      <c r="K38" s="5">
        <v>89.94</v>
      </c>
      <c r="L38" s="6" t="s">
        <v>136</v>
      </c>
      <c r="M38" s="29">
        <f t="shared" si="4"/>
        <v>89.40333333333335</v>
      </c>
      <c r="N38" s="29">
        <f t="shared" si="5"/>
        <v>5.7218831398991874</v>
      </c>
      <c r="O38" s="29">
        <f t="shared" si="6"/>
        <v>79.209999999999994</v>
      </c>
      <c r="P38" s="30">
        <f t="shared" si="7"/>
        <v>95.06</v>
      </c>
    </row>
    <row r="39" spans="3:16">
      <c r="C39" s="8" t="s">
        <v>25</v>
      </c>
      <c r="D39" s="8" t="s">
        <v>117</v>
      </c>
      <c r="E39" s="4">
        <v>88.71</v>
      </c>
      <c r="F39" s="5">
        <v>91.73</v>
      </c>
      <c r="G39" s="5" t="s">
        <v>136</v>
      </c>
      <c r="H39" s="5">
        <v>95.41</v>
      </c>
      <c r="I39" s="5">
        <v>91.2</v>
      </c>
      <c r="J39" s="5">
        <v>92.75</v>
      </c>
      <c r="K39" s="5">
        <v>89.32</v>
      </c>
      <c r="L39" s="6" t="s">
        <v>136</v>
      </c>
      <c r="M39" s="29">
        <f t="shared" si="4"/>
        <v>91.52</v>
      </c>
      <c r="N39" s="29">
        <f t="shared" si="5"/>
        <v>2.4301275686683006</v>
      </c>
      <c r="O39" s="29">
        <f t="shared" si="6"/>
        <v>88.71</v>
      </c>
      <c r="P39" s="30">
        <f t="shared" si="7"/>
        <v>95.41</v>
      </c>
    </row>
    <row r="40" spans="3:16">
      <c r="C40" s="8" t="s">
        <v>74</v>
      </c>
      <c r="D40" s="8" t="s">
        <v>118</v>
      </c>
      <c r="E40" s="4">
        <v>86.43</v>
      </c>
      <c r="F40" s="5">
        <v>93.8</v>
      </c>
      <c r="G40" s="5" t="s">
        <v>136</v>
      </c>
      <c r="H40" s="5">
        <v>94.24</v>
      </c>
      <c r="I40" s="5">
        <v>93.84</v>
      </c>
      <c r="J40" s="5">
        <v>94.14</v>
      </c>
      <c r="K40" s="5">
        <v>90.84</v>
      </c>
      <c r="L40" s="6" t="s">
        <v>136</v>
      </c>
      <c r="M40" s="29">
        <f t="shared" si="4"/>
        <v>92.215000000000018</v>
      </c>
      <c r="N40" s="29">
        <f t="shared" si="5"/>
        <v>3.1085671940616622</v>
      </c>
      <c r="O40" s="29">
        <f t="shared" si="6"/>
        <v>86.43</v>
      </c>
      <c r="P40" s="30">
        <f t="shared" si="7"/>
        <v>94.24</v>
      </c>
    </row>
    <row r="41" spans="3:16">
      <c r="C41" s="8" t="s">
        <v>75</v>
      </c>
      <c r="D41" s="8" t="s">
        <v>119</v>
      </c>
      <c r="E41" s="4">
        <v>76.95</v>
      </c>
      <c r="F41" s="5">
        <v>92.63</v>
      </c>
      <c r="G41" s="5" t="s">
        <v>136</v>
      </c>
      <c r="H41" s="5">
        <v>91.27</v>
      </c>
      <c r="I41" s="5">
        <v>89.02</v>
      </c>
      <c r="J41" s="5">
        <v>92.14</v>
      </c>
      <c r="K41" s="5">
        <v>88.81</v>
      </c>
      <c r="L41" s="6" t="s">
        <v>136</v>
      </c>
      <c r="M41" s="29">
        <f t="shared" si="4"/>
        <v>88.469999999999985</v>
      </c>
      <c r="N41" s="29">
        <f t="shared" si="5"/>
        <v>5.8607678677799457</v>
      </c>
      <c r="O41" s="29">
        <f t="shared" si="6"/>
        <v>76.95</v>
      </c>
      <c r="P41" s="30">
        <f t="shared" si="7"/>
        <v>92.63</v>
      </c>
    </row>
    <row r="42" spans="3:16">
      <c r="C42" s="8" t="s">
        <v>76</v>
      </c>
      <c r="D42" s="8" t="s">
        <v>120</v>
      </c>
      <c r="E42" s="4">
        <v>93.36</v>
      </c>
      <c r="F42" s="5">
        <v>95.82</v>
      </c>
      <c r="G42" s="5" t="s">
        <v>136</v>
      </c>
      <c r="H42" s="5">
        <v>96.38</v>
      </c>
      <c r="I42" s="5">
        <v>92.73</v>
      </c>
      <c r="J42" s="5">
        <v>94.36</v>
      </c>
      <c r="K42" s="5">
        <v>88.83</v>
      </c>
      <c r="L42" s="6" t="s">
        <v>136</v>
      </c>
      <c r="M42" s="29">
        <f t="shared" si="4"/>
        <v>93.58</v>
      </c>
      <c r="N42" s="29">
        <f t="shared" si="5"/>
        <v>2.7129098768663966</v>
      </c>
      <c r="O42" s="29">
        <f t="shared" si="6"/>
        <v>88.83</v>
      </c>
      <c r="P42" s="30">
        <f t="shared" si="7"/>
        <v>96.38</v>
      </c>
    </row>
    <row r="43" spans="3:16">
      <c r="C43" s="8" t="s">
        <v>77</v>
      </c>
      <c r="D43" s="8" t="s">
        <v>121</v>
      </c>
      <c r="E43" s="4">
        <v>89.8</v>
      </c>
      <c r="F43" s="5">
        <v>96.86</v>
      </c>
      <c r="G43" s="5" t="s">
        <v>136</v>
      </c>
      <c r="H43" s="5">
        <v>91.94</v>
      </c>
      <c r="I43" s="5">
        <v>93.55</v>
      </c>
      <c r="J43" s="5">
        <v>89.22</v>
      </c>
      <c r="K43" s="5">
        <v>91.98</v>
      </c>
      <c r="L43" s="6" t="s">
        <v>136</v>
      </c>
      <c r="M43" s="29">
        <f t="shared" si="4"/>
        <v>92.225000000000009</v>
      </c>
      <c r="N43" s="29">
        <f t="shared" si="5"/>
        <v>2.7673362643516342</v>
      </c>
      <c r="O43" s="29">
        <f t="shared" si="6"/>
        <v>89.22</v>
      </c>
      <c r="P43" s="30">
        <f t="shared" si="7"/>
        <v>96.86</v>
      </c>
    </row>
    <row r="44" spans="3:16">
      <c r="C44" s="8" t="s">
        <v>78</v>
      </c>
      <c r="D44" s="8" t="s">
        <v>122</v>
      </c>
      <c r="E44" s="4">
        <v>7.95</v>
      </c>
      <c r="F44" s="5">
        <v>17.399999999999999</v>
      </c>
      <c r="G44" s="5" t="s">
        <v>136</v>
      </c>
      <c r="H44" s="5">
        <v>11.49</v>
      </c>
      <c r="I44" s="5">
        <v>17.07</v>
      </c>
      <c r="J44" s="5">
        <v>17.829999999999998</v>
      </c>
      <c r="K44" s="5">
        <v>24.52</v>
      </c>
      <c r="L44" s="6" t="s">
        <v>136</v>
      </c>
      <c r="M44" s="29">
        <f t="shared" si="4"/>
        <v>16.043333333333333</v>
      </c>
      <c r="N44" s="29">
        <f t="shared" si="5"/>
        <v>5.7301925505751337</v>
      </c>
      <c r="O44" s="29">
        <f t="shared" si="6"/>
        <v>7.95</v>
      </c>
      <c r="P44" s="30">
        <f t="shared" si="7"/>
        <v>24.52</v>
      </c>
    </row>
    <row r="45" spans="3:16">
      <c r="C45" s="8" t="s">
        <v>79</v>
      </c>
      <c r="D45" s="8" t="s">
        <v>123</v>
      </c>
      <c r="E45" s="4">
        <v>80.599999999999994</v>
      </c>
      <c r="F45" s="5">
        <v>91.22</v>
      </c>
      <c r="G45" s="5" t="s">
        <v>136</v>
      </c>
      <c r="H45" s="5">
        <v>89.56</v>
      </c>
      <c r="I45" s="5">
        <v>90.34</v>
      </c>
      <c r="J45" s="5">
        <v>88.2</v>
      </c>
      <c r="K45" s="5">
        <v>91.36</v>
      </c>
      <c r="L45" s="6" t="s">
        <v>136</v>
      </c>
      <c r="M45" s="29">
        <f t="shared" si="4"/>
        <v>88.546666666666667</v>
      </c>
      <c r="N45" s="29">
        <f t="shared" si="5"/>
        <v>4.0638438290205645</v>
      </c>
      <c r="O45" s="29">
        <f t="shared" si="6"/>
        <v>80.599999999999994</v>
      </c>
      <c r="P45" s="30">
        <f t="shared" si="7"/>
        <v>91.36</v>
      </c>
    </row>
    <row r="46" spans="3:16">
      <c r="C46" s="8" t="s">
        <v>27</v>
      </c>
      <c r="D46" s="8" t="s">
        <v>124</v>
      </c>
      <c r="E46" s="4">
        <v>91.99</v>
      </c>
      <c r="F46" s="5">
        <v>91.75</v>
      </c>
      <c r="G46" s="5" t="s">
        <v>136</v>
      </c>
      <c r="H46" s="5">
        <v>92.51</v>
      </c>
      <c r="I46" s="5">
        <v>93.01</v>
      </c>
      <c r="J46" s="5">
        <v>91.56</v>
      </c>
      <c r="K46" s="5">
        <v>87.61</v>
      </c>
      <c r="L46" s="6" t="s">
        <v>136</v>
      </c>
      <c r="M46" s="29">
        <f t="shared" si="4"/>
        <v>91.404999999999987</v>
      </c>
      <c r="N46" s="29">
        <f t="shared" si="5"/>
        <v>1.9330985489631785</v>
      </c>
      <c r="O46" s="29">
        <f t="shared" si="6"/>
        <v>87.61</v>
      </c>
      <c r="P46" s="30">
        <f t="shared" si="7"/>
        <v>93.01</v>
      </c>
    </row>
    <row r="47" spans="3:16">
      <c r="C47" s="8" t="s">
        <v>26</v>
      </c>
      <c r="D47" s="8" t="s">
        <v>125</v>
      </c>
      <c r="E47" s="4">
        <v>92.62</v>
      </c>
      <c r="F47" s="5">
        <v>94.07</v>
      </c>
      <c r="G47" s="5" t="s">
        <v>136</v>
      </c>
      <c r="H47" s="5">
        <v>91.51</v>
      </c>
      <c r="I47" s="5">
        <v>93.12</v>
      </c>
      <c r="J47" s="5">
        <v>90.55</v>
      </c>
      <c r="K47" s="5">
        <v>89.5</v>
      </c>
      <c r="L47" s="6" t="s">
        <v>136</v>
      </c>
      <c r="M47" s="29">
        <f t="shared" si="4"/>
        <v>91.894999999999996</v>
      </c>
      <c r="N47" s="29">
        <f t="shared" si="5"/>
        <v>1.7000088235059054</v>
      </c>
      <c r="O47" s="29">
        <f t="shared" si="6"/>
        <v>89.5</v>
      </c>
      <c r="P47" s="30">
        <f t="shared" si="7"/>
        <v>94.07</v>
      </c>
    </row>
    <row r="48" spans="3:16">
      <c r="C48" s="8" t="s">
        <v>80</v>
      </c>
      <c r="D48" s="8" t="s">
        <v>126</v>
      </c>
      <c r="E48" s="4">
        <v>7.63</v>
      </c>
      <c r="F48" s="5">
        <v>11.43</v>
      </c>
      <c r="G48" s="5" t="s">
        <v>136</v>
      </c>
      <c r="H48" s="5">
        <v>9.99</v>
      </c>
      <c r="I48" s="5">
        <v>18.329999999999998</v>
      </c>
      <c r="J48" s="5">
        <v>22.26</v>
      </c>
      <c r="K48" s="5">
        <v>29.61</v>
      </c>
      <c r="L48" s="6" t="s">
        <v>136</v>
      </c>
      <c r="M48" s="29">
        <f t="shared" si="4"/>
        <v>16.541666666666668</v>
      </c>
      <c r="N48" s="29">
        <f t="shared" si="5"/>
        <v>8.4279307464327591</v>
      </c>
      <c r="O48" s="29">
        <f t="shared" si="6"/>
        <v>7.63</v>
      </c>
      <c r="P48" s="30">
        <f t="shared" si="7"/>
        <v>29.61</v>
      </c>
    </row>
    <row r="49" spans="3:16">
      <c r="C49" s="8" t="s">
        <v>81</v>
      </c>
      <c r="D49" s="8" t="s">
        <v>127</v>
      </c>
      <c r="E49" s="4">
        <v>81.33</v>
      </c>
      <c r="F49" s="5">
        <v>92.21</v>
      </c>
      <c r="G49" s="5" t="s">
        <v>136</v>
      </c>
      <c r="H49" s="5">
        <v>89.75</v>
      </c>
      <c r="I49" s="5">
        <v>91.18</v>
      </c>
      <c r="J49" s="5">
        <v>88.36</v>
      </c>
      <c r="K49" s="5">
        <v>90.42</v>
      </c>
      <c r="L49" s="6" t="s">
        <v>136</v>
      </c>
      <c r="M49" s="29">
        <f t="shared" si="4"/>
        <v>88.875</v>
      </c>
      <c r="N49" s="29">
        <f t="shared" si="5"/>
        <v>3.9186770726866151</v>
      </c>
      <c r="O49" s="29">
        <f t="shared" si="6"/>
        <v>81.33</v>
      </c>
      <c r="P49" s="30">
        <f t="shared" si="7"/>
        <v>92.21</v>
      </c>
    </row>
    <row r="50" spans="3:16">
      <c r="C50" s="8" t="s">
        <v>82</v>
      </c>
      <c r="D50" s="8" t="s">
        <v>128</v>
      </c>
      <c r="E50" s="4">
        <v>96.82</v>
      </c>
      <c r="F50" s="5">
        <v>94.09</v>
      </c>
      <c r="G50" s="5" t="s">
        <v>136</v>
      </c>
      <c r="H50" s="5">
        <v>94.66</v>
      </c>
      <c r="I50" s="5">
        <v>93.59</v>
      </c>
      <c r="J50" s="5">
        <v>93.81</v>
      </c>
      <c r="K50" s="5">
        <v>89.72</v>
      </c>
      <c r="L50" s="6" t="s">
        <v>136</v>
      </c>
      <c r="M50" s="29">
        <f t="shared" si="4"/>
        <v>93.781666666666652</v>
      </c>
      <c r="N50" s="29">
        <f t="shared" si="5"/>
        <v>2.3079290861435453</v>
      </c>
      <c r="O50" s="29">
        <f t="shared" si="6"/>
        <v>89.72</v>
      </c>
      <c r="P50" s="30">
        <f t="shared" si="7"/>
        <v>96.82</v>
      </c>
    </row>
    <row r="51" spans="3:16">
      <c r="C51" s="8" t="s">
        <v>83</v>
      </c>
      <c r="D51" s="8" t="s">
        <v>129</v>
      </c>
      <c r="E51" s="4">
        <v>86.89</v>
      </c>
      <c r="F51" s="5">
        <v>93.7</v>
      </c>
      <c r="G51" s="5" t="s">
        <v>136</v>
      </c>
      <c r="H51" s="5">
        <v>89.21</v>
      </c>
      <c r="I51" s="5">
        <v>94.08</v>
      </c>
      <c r="J51" s="5">
        <v>86.65</v>
      </c>
      <c r="K51" s="5">
        <v>91.06</v>
      </c>
      <c r="L51" s="6" t="s">
        <v>136</v>
      </c>
      <c r="M51" s="29">
        <f t="shared" si="4"/>
        <v>90.264999999999986</v>
      </c>
      <c r="N51" s="29">
        <f t="shared" si="5"/>
        <v>3.2421397255523887</v>
      </c>
      <c r="O51" s="29">
        <f t="shared" si="6"/>
        <v>86.65</v>
      </c>
      <c r="P51" s="30">
        <f t="shared" si="7"/>
        <v>94.08</v>
      </c>
    </row>
    <row r="52" spans="3:16">
      <c r="C52" s="8" t="s">
        <v>84</v>
      </c>
      <c r="D52" s="8" t="s">
        <v>130</v>
      </c>
      <c r="E52" s="4">
        <v>85.22</v>
      </c>
      <c r="F52" s="5">
        <v>92.52</v>
      </c>
      <c r="G52" s="5" t="s">
        <v>136</v>
      </c>
      <c r="H52" s="5">
        <v>82.79</v>
      </c>
      <c r="I52" s="5">
        <v>90.99</v>
      </c>
      <c r="J52" s="5">
        <v>89.23</v>
      </c>
      <c r="K52" s="5">
        <v>90.32</v>
      </c>
      <c r="L52" s="6" t="s">
        <v>136</v>
      </c>
      <c r="M52" s="29">
        <f t="shared" si="4"/>
        <v>88.51166666666667</v>
      </c>
      <c r="N52" s="29">
        <f t="shared" si="5"/>
        <v>3.7300799812693657</v>
      </c>
      <c r="O52" s="29">
        <f t="shared" si="6"/>
        <v>82.79</v>
      </c>
      <c r="P52" s="30">
        <f t="shared" si="7"/>
        <v>92.52</v>
      </c>
    </row>
    <row r="53" spans="3:16">
      <c r="C53" s="43" t="s">
        <v>20</v>
      </c>
      <c r="D53" s="43" t="s">
        <v>131</v>
      </c>
      <c r="E53" s="44">
        <v>0.84</v>
      </c>
      <c r="F53" s="45">
        <v>1.03</v>
      </c>
      <c r="G53" s="45" t="s">
        <v>136</v>
      </c>
      <c r="H53" s="45">
        <v>0.84</v>
      </c>
      <c r="I53" s="45">
        <v>1.3</v>
      </c>
      <c r="J53" s="45">
        <v>1.17</v>
      </c>
      <c r="K53" s="45">
        <v>1.08</v>
      </c>
      <c r="L53" s="46" t="s">
        <v>136</v>
      </c>
      <c r="M53" s="47">
        <f t="shared" si="4"/>
        <v>1.0433333333333332</v>
      </c>
      <c r="N53" s="47">
        <f t="shared" si="5"/>
        <v>0.18228183306810017</v>
      </c>
      <c r="O53" s="47">
        <f t="shared" si="6"/>
        <v>0.84</v>
      </c>
      <c r="P53" s="48">
        <f t="shared" si="7"/>
        <v>1.3</v>
      </c>
    </row>
    <row r="54" spans="3:16">
      <c r="C54" s="49" t="s">
        <v>21</v>
      </c>
      <c r="D54" s="49" t="s">
        <v>132</v>
      </c>
      <c r="E54" s="50">
        <v>72.650000000000006</v>
      </c>
      <c r="F54" s="51">
        <v>76.709999999999994</v>
      </c>
      <c r="G54" s="51" t="s">
        <v>136</v>
      </c>
      <c r="H54" s="51">
        <v>79.81</v>
      </c>
      <c r="I54" s="51">
        <v>78.05</v>
      </c>
      <c r="J54" s="51">
        <v>76.77</v>
      </c>
      <c r="K54" s="51">
        <v>73.78</v>
      </c>
      <c r="L54" s="52" t="s">
        <v>136</v>
      </c>
      <c r="M54" s="53">
        <f t="shared" si="4"/>
        <v>76.295000000000002</v>
      </c>
      <c r="N54" s="53">
        <f t="shared" si="5"/>
        <v>2.6624931924794826</v>
      </c>
      <c r="O54" s="53">
        <f t="shared" si="6"/>
        <v>72.650000000000006</v>
      </c>
      <c r="P54" s="54">
        <f t="shared" si="7"/>
        <v>79.81</v>
      </c>
    </row>
    <row r="55" spans="3:16">
      <c r="C55" s="49" t="s">
        <v>22</v>
      </c>
      <c r="D55" s="49" t="s">
        <v>133</v>
      </c>
      <c r="E55" s="50">
        <v>100</v>
      </c>
      <c r="F55" s="51">
        <v>96.25</v>
      </c>
      <c r="G55" s="51" t="s">
        <v>136</v>
      </c>
      <c r="H55" s="51">
        <v>96.67</v>
      </c>
      <c r="I55" s="51">
        <v>95.8</v>
      </c>
      <c r="J55" s="51">
        <v>93.84</v>
      </c>
      <c r="K55" s="51">
        <v>93.95</v>
      </c>
      <c r="L55" s="52" t="s">
        <v>136</v>
      </c>
      <c r="M55" s="53">
        <f t="shared" si="4"/>
        <v>96.085000000000022</v>
      </c>
      <c r="N55" s="53">
        <f t="shared" si="5"/>
        <v>2.2528271127618553</v>
      </c>
      <c r="O55" s="53">
        <f t="shared" si="6"/>
        <v>93.84</v>
      </c>
      <c r="P55" s="54">
        <f t="shared" si="7"/>
        <v>100</v>
      </c>
    </row>
    <row r="56" spans="3:16">
      <c r="C56" s="55" t="s">
        <v>28</v>
      </c>
      <c r="D56" s="55" t="s">
        <v>3</v>
      </c>
      <c r="E56" s="56" t="s">
        <v>11</v>
      </c>
      <c r="F56" s="57" t="s">
        <v>11</v>
      </c>
      <c r="G56" s="57" t="s">
        <v>11</v>
      </c>
      <c r="H56" s="57" t="s">
        <v>11</v>
      </c>
      <c r="I56" s="57" t="s">
        <v>11</v>
      </c>
      <c r="J56" s="57" t="s">
        <v>11</v>
      </c>
      <c r="K56" s="57" t="s">
        <v>11</v>
      </c>
      <c r="L56" s="58" t="s">
        <v>11</v>
      </c>
      <c r="M56" s="59"/>
      <c r="N56" s="59"/>
      <c r="O56" s="59"/>
      <c r="P56" s="60"/>
    </row>
  </sheetData>
  <mergeCells count="7">
    <mergeCell ref="A3:B5"/>
    <mergeCell ref="M3:P3"/>
    <mergeCell ref="M4:P4"/>
    <mergeCell ref="M5:P5"/>
    <mergeCell ref="D1:L1"/>
    <mergeCell ref="E2:L2"/>
    <mergeCell ref="M2:P2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Liying Yan</dc:creator>
  <cp:lastModifiedBy>Ryan Drennan</cp:lastModifiedBy>
  <dcterms:created xsi:type="dcterms:W3CDTF">2011-06-02T02:19:45Z</dcterms:created>
  <dcterms:modified xsi:type="dcterms:W3CDTF">2016-05-27T15:03:00Z</dcterms:modified>
</cp:coreProperties>
</file>