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440" windowHeight="11760" activeTab="6"/>
  </bookViews>
  <sheets>
    <sheet name="2015 Exam Calendar" sheetId="9" r:id="rId1"/>
    <sheet name="Q1" sheetId="1" r:id="rId2"/>
    <sheet name="Q2" sheetId="2" r:id="rId3"/>
    <sheet name="Q3" sheetId="3" r:id="rId4"/>
    <sheet name="Q4" sheetId="4" r:id="rId5"/>
    <sheet name="Student Information Tracking" sheetId="10" r:id="rId6"/>
    <sheet name="Workload Summary" sheetId="11" r:id="rId7"/>
  </sheets>
  <definedNames>
    <definedName name="dttl" localSheetId="6">'Workload Summary'!$P$4</definedName>
  </definedNames>
  <calcPr calcId="145621" concurrentCalc="0"/>
</workbook>
</file>

<file path=xl/calcChain.xml><?xml version="1.0" encoding="utf-8"?>
<calcChain xmlns="http://schemas.openxmlformats.org/spreadsheetml/2006/main">
  <c r="K4" i="11" l="1"/>
  <c r="M4" i="11"/>
  <c r="K5" i="11"/>
  <c r="M5" i="11"/>
  <c r="K6" i="11"/>
  <c r="M6" i="11"/>
  <c r="K7" i="11"/>
  <c r="M7" i="11"/>
  <c r="K8" i="11"/>
  <c r="M8" i="11"/>
  <c r="K9" i="11"/>
  <c r="M9" i="11"/>
  <c r="K10" i="11"/>
  <c r="M10" i="11"/>
  <c r="K11" i="11"/>
  <c r="M11" i="11"/>
  <c r="K12" i="11"/>
  <c r="M12" i="11"/>
  <c r="K13" i="11"/>
  <c r="M13" i="11"/>
  <c r="K14" i="11"/>
  <c r="M14" i="11"/>
  <c r="K15" i="11"/>
  <c r="M15" i="11"/>
  <c r="K16" i="11"/>
  <c r="M16" i="11"/>
  <c r="K17" i="11"/>
  <c r="M17" i="11"/>
  <c r="K18" i="11"/>
  <c r="M18" i="11"/>
  <c r="K19" i="11"/>
  <c r="M19" i="11"/>
  <c r="K20" i="11"/>
  <c r="M20" i="11"/>
  <c r="K21" i="11"/>
  <c r="M21" i="11"/>
  <c r="K22" i="11"/>
  <c r="M22" i="11"/>
  <c r="K23" i="11"/>
  <c r="M23" i="11"/>
  <c r="K24" i="11"/>
  <c r="M24" i="11"/>
  <c r="K25" i="11"/>
  <c r="M25" i="11"/>
  <c r="K26" i="11"/>
  <c r="M26" i="11"/>
  <c r="K27" i="11"/>
  <c r="M27" i="11"/>
  <c r="K28" i="11"/>
  <c r="M28" i="11"/>
  <c r="K29" i="11"/>
  <c r="M29" i="11"/>
  <c r="K30" i="11"/>
  <c r="M30" i="11"/>
  <c r="K31" i="11"/>
  <c r="M31" i="11"/>
  <c r="K32" i="11"/>
  <c r="M32" i="11"/>
  <c r="K33" i="11"/>
  <c r="M33" i="11"/>
  <c r="K34" i="11"/>
  <c r="M34" i="11"/>
  <c r="K35" i="11"/>
  <c r="M35" i="11"/>
  <c r="K36" i="11"/>
  <c r="M36" i="11"/>
  <c r="K37" i="11"/>
  <c r="M37" i="11"/>
  <c r="K38" i="11"/>
  <c r="M38" i="11"/>
  <c r="K39" i="11"/>
  <c r="M39" i="11"/>
  <c r="K40" i="11"/>
  <c r="M40" i="11"/>
  <c r="K41" i="11"/>
  <c r="M41" i="11"/>
  <c r="K42" i="11"/>
  <c r="M42" i="11"/>
  <c r="K43" i="11"/>
  <c r="M43" i="11"/>
  <c r="K44" i="11"/>
  <c r="M44" i="11"/>
  <c r="K45" i="11"/>
  <c r="M45" i="11"/>
  <c r="K46" i="11"/>
  <c r="M46" i="11"/>
  <c r="K47" i="11"/>
  <c r="M47" i="11"/>
  <c r="K48" i="11"/>
  <c r="M48" i="11"/>
  <c r="K49" i="11"/>
  <c r="M49" i="11"/>
  <c r="K50" i="11"/>
  <c r="M50" i="11"/>
  <c r="K51" i="11"/>
  <c r="M51" i="11"/>
  <c r="K52" i="11"/>
  <c r="M52" i="11"/>
  <c r="K53" i="11"/>
  <c r="M53" i="11"/>
  <c r="G54" i="11"/>
  <c r="H54" i="11"/>
  <c r="I54" i="11"/>
  <c r="K54" i="11"/>
  <c r="M54" i="11"/>
  <c r="N54" i="11"/>
  <c r="O54" i="11"/>
  <c r="P54"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E7" authorId="1">
      <text>
        <r>
          <rPr>
            <b/>
            <sz val="10"/>
            <color indexed="81"/>
            <rFont val="宋体"/>
            <charset val="134"/>
          </rPr>
          <t>HELEN ZHANG:</t>
        </r>
        <r>
          <rPr>
            <sz val="10"/>
            <color indexed="81"/>
            <rFont val="宋体"/>
            <charset val="134"/>
          </rPr>
          <t xml:space="preserve">
Chinese Name First name+Surname  (English Name)</t>
        </r>
      </text>
    </comment>
    <comment ref="J7" authorId="1">
      <text>
        <r>
          <rPr>
            <b/>
            <sz val="10"/>
            <color indexed="81"/>
            <rFont val="宋体"/>
            <charset val="134"/>
          </rPr>
          <t>HELEN ZHANG:</t>
        </r>
        <r>
          <rPr>
            <sz val="10"/>
            <color indexed="81"/>
            <rFont val="宋体"/>
            <charset val="134"/>
          </rPr>
          <t xml:space="preserve">
Only include number;13 for freshman in college</t>
        </r>
      </text>
    </comment>
    <comment ref="K7" authorId="1">
      <text>
        <r>
          <rPr>
            <b/>
            <sz val="10"/>
            <color indexed="81"/>
            <rFont val="宋体"/>
            <charset val="134"/>
          </rPr>
          <t>HELEN ZHANG:</t>
        </r>
        <r>
          <rPr>
            <sz val="10"/>
            <color indexed="81"/>
            <rFont val="宋体"/>
            <charset val="134"/>
          </rPr>
          <t xml:space="preserve">
A for Agent;
CC for College Counsoler
</t>
        </r>
      </text>
    </comment>
    <comment ref="L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7" authorId="1">
      <text>
        <r>
          <rPr>
            <b/>
            <sz val="10"/>
            <color indexed="81"/>
            <rFont val="宋体"/>
            <charset val="134"/>
          </rPr>
          <t>HELEN ZHANG:</t>
        </r>
        <r>
          <rPr>
            <sz val="10"/>
            <color indexed="81"/>
            <rFont val="宋体"/>
            <charset val="134"/>
          </rPr>
          <t xml:space="preserve">
Preinput essay:
Course Name+Key Words+Version No.</t>
        </r>
      </text>
    </comment>
    <comment ref="T7" authorId="1">
      <text>
        <r>
          <rPr>
            <b/>
            <sz val="10"/>
            <color indexed="81"/>
            <rFont val="宋体"/>
            <charset val="134"/>
          </rPr>
          <t>QIONG (HELEN) ZHANG:</t>
        </r>
        <r>
          <rPr>
            <sz val="10"/>
            <color indexed="81"/>
            <rFont val="宋体"/>
            <charset val="134"/>
          </rPr>
          <t xml:space="preserve">
Input Actual word counts after submission.</t>
        </r>
      </text>
    </comment>
    <comment ref="O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K9" authorId="1">
      <text>
        <r>
          <rPr>
            <b/>
            <sz val="10"/>
            <color indexed="81"/>
            <rFont val="宋体"/>
            <charset val="134"/>
          </rPr>
          <t>HELEN ZHANG:</t>
        </r>
        <r>
          <rPr>
            <sz val="10"/>
            <color indexed="81"/>
            <rFont val="宋体"/>
            <charset val="134"/>
          </rPr>
          <t xml:space="preserve">
A for Agent;
CC for College Counsoler
</t>
        </r>
      </text>
    </comment>
    <comment ref="M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9"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M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<sst xmlns="http://schemas.openxmlformats.org/spreadsheetml/2006/main" count="1224" uniqueCount="469">
  <si>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</si>
  <si>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</si>
  <si>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</si>
  <si>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</si>
  <si>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</si>
  <si>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</si>
  <si>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</si>
  <si>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</si>
  <si>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</si>
  <si>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</si>
  <si>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</si>
  <si>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</si>
  <si>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</si>
  <si>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</si>
  <si>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</si>
  <si>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</si>
  <si>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</si>
  <si>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</si>
  <si>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</si>
  <si>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</si>
  <si>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</si>
  <si>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</si>
  <si>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</si>
  <si>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</si>
  <si>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</si>
  <si>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2" type="noConversion"/>
  </si>
  <si>
    <t>CHRISTMAS EVE(NYO)</t>
  </si>
  <si>
    <t>CHRISTMAS DAY(NYO)</t>
  </si>
  <si>
    <t>The group to send students to test in HK.</t>
  </si>
  <si>
    <t>8:30-17:30ALL STAFF TEAM ACTIVITIES.</t>
  </si>
  <si>
    <t>ALL STAFF MEDICAL EXAMINATION HOLIDAY</t>
  </si>
  <si>
    <t>SUMMER VACATION ACTIVITIES DAY</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</si>
  <si>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</si>
  <si>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</si>
  <si>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</si>
  <si>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</si>
  <si>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</si>
  <si>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</si>
  <si>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</si>
  <si>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SAT trip to NYC test center</t>
  </si>
  <si>
    <t xml:space="preserve">TGWD Student Information Tracking List </t>
  </si>
  <si>
    <t>TGWD Student Information Tracking List v5</t>
  </si>
  <si>
    <t>Specialist</t>
  </si>
  <si>
    <t>Student ID</t>
    <phoneticPr fontId="0" type="noConversion"/>
  </si>
  <si>
    <t>Student</t>
  </si>
  <si>
    <t>Gender</t>
  </si>
  <si>
    <t>Consultant</t>
  </si>
  <si>
    <t xml:space="preserve">Membership Starts </t>
  </si>
  <si>
    <t>Membership Ends</t>
  </si>
  <si>
    <t>Name of School</t>
  </si>
  <si>
    <t>State</t>
  </si>
  <si>
    <t>Year</t>
  </si>
  <si>
    <t>Agent or Counselor
(Only apply to TD)</t>
    <phoneticPr fontId="0" type="noConversion"/>
  </si>
  <si>
    <t>Targeting School Ranking
(Only apply to TD)</t>
    <phoneticPr fontId="0" type="noConversion"/>
  </si>
  <si>
    <t>English Level</t>
  </si>
  <si>
    <t>Description</t>
    <phoneticPr fontId="0" type="noConversion"/>
  </si>
  <si>
    <t>Essay 1</t>
  </si>
  <si>
    <t>Word Count1</t>
    <phoneticPr fontId="0" type="noConversion"/>
  </si>
  <si>
    <t>Deadline1</t>
    <phoneticPr fontId="0" type="noConversion"/>
  </si>
  <si>
    <t>Notes</t>
  </si>
  <si>
    <t>Essay 2</t>
  </si>
  <si>
    <t>Word Count2</t>
    <phoneticPr fontId="0" type="noConversion"/>
  </si>
  <si>
    <t>Deadline2</t>
    <phoneticPr fontId="0" type="noConversion"/>
  </si>
  <si>
    <t>Notes2</t>
  </si>
  <si>
    <t>Essay 3</t>
  </si>
  <si>
    <t>Word Count3</t>
    <phoneticPr fontId="0" type="noConversion"/>
  </si>
  <si>
    <t>Deadline3</t>
    <phoneticPr fontId="0" type="noConversion"/>
  </si>
  <si>
    <t>Notes3</t>
  </si>
  <si>
    <t>Essay 4</t>
  </si>
  <si>
    <t>Word Count4</t>
    <phoneticPr fontId="0" type="noConversion"/>
  </si>
  <si>
    <t>Deadline4</t>
    <phoneticPr fontId="0" type="noConversion"/>
  </si>
  <si>
    <t>Notes4</t>
  </si>
  <si>
    <t>Word Count5</t>
    <phoneticPr fontId="0" type="noConversion"/>
  </si>
  <si>
    <t>Deadline5</t>
    <phoneticPr fontId="0" type="noConversion"/>
  </si>
  <si>
    <t>Notes5</t>
  </si>
  <si>
    <t>Essay 6</t>
    <phoneticPr fontId="0" type="noConversion"/>
  </si>
  <si>
    <t>Word Count6</t>
    <phoneticPr fontId="0" type="noConversion"/>
  </si>
  <si>
    <t>Deadline6</t>
    <phoneticPr fontId="0" type="noConversion"/>
  </si>
  <si>
    <t>Notes6</t>
  </si>
  <si>
    <t>Essay 7</t>
    <phoneticPr fontId="0" type="noConversion"/>
  </si>
  <si>
    <t>Word Count7</t>
    <phoneticPr fontId="0" type="noConversion"/>
  </si>
  <si>
    <t>Deadline7</t>
    <phoneticPr fontId="0" type="noConversion"/>
  </si>
  <si>
    <t>Notes7</t>
  </si>
  <si>
    <t>Essay 8</t>
    <phoneticPr fontId="0" type="noConversion"/>
  </si>
  <si>
    <t>Word Count8</t>
    <phoneticPr fontId="0" type="noConversion"/>
  </si>
  <si>
    <t>Deadline8</t>
    <phoneticPr fontId="0" type="noConversion"/>
  </si>
  <si>
    <t>Notes8</t>
  </si>
  <si>
    <t>Art history paper #1 V1</t>
    <phoneticPr fontId="0" type="noConversion"/>
  </si>
  <si>
    <t>Art history paper #2 V1</t>
    <phoneticPr fontId="0" type="noConversion"/>
  </si>
  <si>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</si>
  <si>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</si>
  <si>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</si>
  <si>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</si>
  <si>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</si>
  <si>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</si>
  <si>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</si>
  <si>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</si>
  <si>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</si>
  <si>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</si>
  <si>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</si>
  <si>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</si>
  <si>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</si>
  <si>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</si>
  <si>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Hours(Editing)</t>
  </si>
  <si>
    <t>Hours(Including non-editing work)</t>
  </si>
  <si>
    <t>Key words of Article</t>
    <phoneticPr fontId="0" type="noConversion"/>
  </si>
  <si>
    <t>Total</t>
    <phoneticPr fontId="0" type="noConversion"/>
  </si>
  <si>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</si>
  <si>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</si>
  <si>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</si>
  <si>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</si>
  <si>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</si>
  <si>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</si>
  <si>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</si>
  <si>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</si>
  <si>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</si>
  <si>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</si>
  <si>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</si>
  <si>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</si>
  <si>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</si>
  <si>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</si>
  <si>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</si>
  <si>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</si>
  <si>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</si>
  <si>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</si>
  <si>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</si>
  <si>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</si>
  <si>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09:00-10:30 STAFF TRAINING</t>
  </si>
  <si>
    <t>8:30-17:30 NEW STAFF TEAM ACTIVITIES</t>
  </si>
  <si>
    <t>08:00-09:00 STAFF MEETING</t>
  </si>
  <si>
    <t>18:00-21:30 COMMENCEMENT</t>
  </si>
  <si>
    <t>8:30-17:30 ALL STAFF TEAM ACTIVITIES.</t>
  </si>
  <si>
    <t>08:00-09:45 STAFF MEETING</t>
  </si>
  <si>
    <t>08:30-17:30 NEW STAFF TEAM ACTIVITIES</t>
  </si>
  <si>
    <t xml:space="preserve">8:30-12:15 SUMMARIZATION CONVENTION </t>
  </si>
  <si>
    <t>13:30-15:30 STAFF MEETING</t>
  </si>
  <si>
    <t>16:00-20:30 ANNUAL MEETING</t>
  </si>
  <si>
    <t>AFTERNOON: LITTLE DOLPHINE</t>
  </si>
  <si>
    <t>Kate Martin</t>
  </si>
  <si>
    <t>F</t>
  </si>
  <si>
    <t>N/A</t>
  </si>
  <si>
    <t>TH0467</t>
  </si>
  <si>
    <t>Yichen Xu</t>
  </si>
  <si>
    <t>Lingna Du (Dodo)</t>
  </si>
  <si>
    <t>Jianlan Middle School</t>
  </si>
  <si>
    <t>Hangzhou</t>
  </si>
  <si>
    <t>Wants to practice for high school, will enter pre-IB course in Sept</t>
  </si>
  <si>
    <t>TC0435</t>
  </si>
  <si>
    <t>Zheng Yang</t>
  </si>
  <si>
    <t>M</t>
  </si>
  <si>
    <t>TOEFL 106 SAT 2150 (writing: 710)</t>
  </si>
  <si>
    <t>Attending Purdue in the fall, interested in non-fiction, harsh reality, truth</t>
  </si>
  <si>
    <t>TC0460</t>
  </si>
  <si>
    <t>Mengze Li</t>
  </si>
  <si>
    <t>PA</t>
  </si>
  <si>
    <t>TOEFL 105 SAT 2160 (writing: 750)</t>
  </si>
  <si>
    <t>Carnegie Mellon (Xuejun MS)</t>
  </si>
  <si>
    <t>Purdue (Hangzhou No.14 MS)</t>
  </si>
  <si>
    <t>IN</t>
  </si>
  <si>
    <t>VIP client, a quiet girl who loves to read, intends to major in engineering</t>
  </si>
  <si>
    <t>No SAT/TOEFL scores, struggles with English</t>
  </si>
  <si>
    <t>022615 TH0467 Yichen Xu Diagnostic Test for HS Cheating v1</t>
  </si>
  <si>
    <t>202</t>
  </si>
  <si>
    <t>Essay is short, suggest ideas to expand it</t>
  </si>
  <si>
    <t>02/26/2015</t>
  </si>
  <si>
    <t>Diagnostic Test for HS Cheating v1</t>
  </si>
  <si>
    <t>1:15-2:20 Yichen Xu Diagnostic Test for HS Cheating v1</t>
  </si>
  <si>
    <t>02/27/2015</t>
  </si>
  <si>
    <t>11:10-11:35 Yichen Xu Diagnostic Report</t>
  </si>
  <si>
    <t>WeChat Blog Contribution Deadline</t>
  </si>
  <si>
    <t>3:45-4:15 Yichen Xu Diagnostic Report</t>
  </si>
  <si>
    <t>TEMP</t>
  </si>
  <si>
    <t>Yi Wang</t>
  </si>
  <si>
    <t>Entel Foreign Language School</t>
  </si>
  <si>
    <t>Weiying Zhou (Zoe)</t>
  </si>
  <si>
    <t>TOEFL 99 SAT 2058</t>
  </si>
  <si>
    <t>Outgoing, smart, hardworking, active; will go to US in Sept for 10th grade</t>
  </si>
  <si>
    <t>030315 TEMP Yi Wang Diagnostic Test v1</t>
  </si>
  <si>
    <t>517</t>
  </si>
  <si>
    <t>Write diagnostic report</t>
  </si>
  <si>
    <t>03/03/2015</t>
  </si>
  <si>
    <t>03/04/2015</t>
  </si>
  <si>
    <t>5:15-6:30 Yi Wang Diagnostic Test v1</t>
  </si>
  <si>
    <t>10:45-11:10 Yi Wang Diagnostic Report revision</t>
  </si>
  <si>
    <t>815</t>
  </si>
  <si>
    <t>03/09/2015</t>
  </si>
  <si>
    <t>03/10/2015</t>
  </si>
  <si>
    <t>Mental Health Diagnostic Test v1</t>
  </si>
  <si>
    <t>030815 TC0460 Mengze Li Mental Health Diagnostic Test v1</t>
  </si>
  <si>
    <t>7:30-9:30 Mengze Li Mental Health Diagnostic Test v1</t>
  </si>
  <si>
    <t>8:20-8:35 Mengze Li Diagnostic Report revision</t>
  </si>
  <si>
    <t>8:35-9:20 Mengze Li Freakonomics Double Entry Journal v1</t>
  </si>
  <si>
    <t>1385</t>
  </si>
  <si>
    <t>Yu'ang Sun</t>
  </si>
  <si>
    <t>Fangqi Fang (Maggie)</t>
  </si>
  <si>
    <t>Rutgers (Normal Affiliated MS)</t>
  </si>
  <si>
    <t>TOEFL 91 SAT 1760</t>
  </si>
  <si>
    <t>Lacks some confidence in himself, but very hardworking</t>
  </si>
  <si>
    <t>030915 TEMP Yu'ang Sun Suicide Essay v1</t>
  </si>
  <si>
    <t>846</t>
  </si>
  <si>
    <t>03/12/2015</t>
  </si>
  <si>
    <t>Urgent, revise ASAP, write diagnostic report</t>
  </si>
  <si>
    <t>03/11/2015</t>
  </si>
  <si>
    <t>Suicide Essay v1 (diagnostic)</t>
  </si>
  <si>
    <t>TH0483</t>
  </si>
  <si>
    <t>Aijing Ma</t>
  </si>
  <si>
    <t>Yunjie Hou (Cecile)</t>
  </si>
  <si>
    <t>CT</t>
  </si>
  <si>
    <t>TOEFL 80</t>
  </si>
  <si>
    <t>031015 TH0483 Aijing Ma THDT#2 v1</t>
  </si>
  <si>
    <t>Canterbury School (Catholic)</t>
  </si>
  <si>
    <t>8:15-9:30 Yu'ang Sun Suicide Essay v1</t>
  </si>
  <si>
    <t>9:30-10:30 Aijing Ma THDT#2 v1</t>
  </si>
  <si>
    <t>THDT#2 v1 (cheating prompt)</t>
  </si>
  <si>
    <t>Diagnostic Test v1 (cheating prompt)</t>
  </si>
  <si>
    <t>03/16/2015</t>
  </si>
  <si>
    <t>03/17/2015</t>
  </si>
  <si>
    <t>TH0485</t>
  </si>
  <si>
    <t>Double Entry Journal #1 Huck Finn v1</t>
  </si>
  <si>
    <t>THDT#2 v3 (cheating prompt)</t>
  </si>
  <si>
    <t>639</t>
  </si>
  <si>
    <t>031715 TH0483 Aijing Ma THDT#2 v3</t>
  </si>
  <si>
    <t>VIP client, cooperative, smart, easy to communicate, mother trusts us very much</t>
  </si>
  <si>
    <t>4:00PM Skype Briefing with Helen</t>
  </si>
  <si>
    <t>03/18/2015</t>
  </si>
  <si>
    <t>031715 TH0485 Yi Wang Double Entry Journal #1 Huck Finn v1</t>
  </si>
  <si>
    <t>297</t>
  </si>
  <si>
    <t>8:30-9:00 Yi Wang Double Entry Journal #1 Huck Finn v1</t>
  </si>
  <si>
    <t>03/19/2015</t>
  </si>
  <si>
    <t>Mental Health Diagnostic Test v3</t>
  </si>
  <si>
    <t>Freakonomics Double Entry Journal #1 v1</t>
  </si>
  <si>
    <t>Freakonomics Double Entry Journal #2 v1</t>
  </si>
  <si>
    <t>031015 TC0460 Mengze Li Freakonomics Double Entry Journal #1 v1</t>
  </si>
  <si>
    <t>031915 TC0460 Mengze Li Mental Health Diagnostic Test v3</t>
  </si>
  <si>
    <t>845</t>
  </si>
  <si>
    <t>031915 TC0460 Mengze Li Freakonomics Double Entry Journal #2 v1</t>
  </si>
  <si>
    <t>1092</t>
  </si>
  <si>
    <t>03/20/2015</t>
  </si>
  <si>
    <t>NYO</t>
  </si>
  <si>
    <t>Level 1</t>
  </si>
  <si>
    <t>Level 2</t>
  </si>
  <si>
    <t>Yuting Cheng</t>
  </si>
  <si>
    <t>American High School (N/A)</t>
  </si>
  <si>
    <t>TOEFL 91</t>
  </si>
  <si>
    <t>Write diagnostic report, due next week for class</t>
  </si>
  <si>
    <t>032115 TEMP Yuting Cheng Diagnostic Test v1</t>
  </si>
  <si>
    <t>Outgoing, smart, hardworking, not very familiar with our service</t>
  </si>
  <si>
    <t>03/21/2015</t>
  </si>
  <si>
    <t>03/22/2015</t>
  </si>
  <si>
    <t>Diagnostic Test v1 (school prompt)</t>
  </si>
  <si>
    <t>032415 TH0483 Aijing Ma THDT#2 v5</t>
  </si>
  <si>
    <t>759</t>
  </si>
  <si>
    <t>03/24/2015</t>
  </si>
  <si>
    <t>THDT#2 v5 (cheating prompt)</t>
  </si>
  <si>
    <t>03/25/2015</t>
  </si>
  <si>
    <t>032515 TH0485 Yi Wang Double Entry Journal #2 Huck Finn v1</t>
  </si>
  <si>
    <t>248</t>
  </si>
  <si>
    <t>Double Entry Journal #2 Huck Finn v1</t>
  </si>
  <si>
    <t>7:30-8:00 Yi Wang Double Entry Journal #1 Huck Finn v3</t>
  </si>
  <si>
    <t>5:45-7:20 Aijing Ma THDT#2 v5</t>
  </si>
  <si>
    <t>032615 TC0435 Zheng Yang Mental Health Diagnostic Test v1</t>
  </si>
  <si>
    <t>874</t>
  </si>
  <si>
    <t>03/26/2015</t>
  </si>
  <si>
    <t>03/27/2015</t>
  </si>
  <si>
    <t>Freakonomics Double Entry Journal #3 v1</t>
  </si>
  <si>
    <t>032615 TC0460 Mengze Li Freakonomics Double Entry Journal #3 v1</t>
  </si>
  <si>
    <t>Essay 5</t>
  </si>
  <si>
    <t>1267</t>
  </si>
  <si>
    <t>308</t>
  </si>
  <si>
    <t>8:00-9:40 Zheng Yang Mental Health Diagnostic Test v1</t>
  </si>
  <si>
    <t>9:40-10:20 Mengze Li Freakonomics Double Entry Journal #3 v1</t>
  </si>
  <si>
    <t>033015 TC0435 Zheng Yang Double Entry Journal #1 v1</t>
  </si>
  <si>
    <t>405</t>
  </si>
  <si>
    <t>03/30/2015</t>
  </si>
  <si>
    <t>Double Entry Journal #1 v1</t>
  </si>
  <si>
    <t>8:15-9:00 Zheng Yang Double Entry 
Journal #1 v1</t>
  </si>
  <si>
    <t>2:00-3:30 Aijing Ma THDT#2 v7</t>
  </si>
  <si>
    <t>3:30-4:00 Aijing Ma The Giver Double Entry Journal p.120-180 v1</t>
  </si>
  <si>
    <t>032615 TH0483 Aijing Ma The Giver Double Entry Journal p.1-120 v1</t>
  </si>
  <si>
    <t>033115 TH0483 Aijing Ma THDT#2 v7</t>
  </si>
  <si>
    <t>805</t>
  </si>
  <si>
    <t>033115 TH0483 Aijing Ma The Giver Double Entry Journal p.120-180 v1</t>
  </si>
  <si>
    <t>168</t>
  </si>
  <si>
    <r>
      <t xml:space="preserve">Finished </t>
    </r>
    <r>
      <rPr>
        <i/>
        <sz val="12"/>
        <rFont val="Times"/>
      </rPr>
      <t>The Giver</t>
    </r>
    <r>
      <rPr>
        <sz val="12"/>
        <rFont val="Times"/>
      </rPr>
      <t>, will work on assignment #1</t>
    </r>
  </si>
  <si>
    <t>Final round of revision</t>
  </si>
  <si>
    <t>10:20-10:40 Aijing Ma The Giver Double Entry Journal p.1-120 v1</t>
  </si>
  <si>
    <t>The Giver Double Entry Journal p.1-120 v1</t>
  </si>
  <si>
    <t>03/31/2015</t>
  </si>
  <si>
    <t>THDT#2 v7 (cheating prompt)</t>
  </si>
  <si>
    <t>The Giver Double Entry Journal p.120-180 v1</t>
  </si>
  <si>
    <t>11:00-12:30 Aijing Ma THDT#2 v3</t>
  </si>
  <si>
    <t>9:40-10:10 Mengze Li Freakonomics Double Entry Journal v3</t>
  </si>
  <si>
    <t>8:10-9:40 Mengze Li Mental Health Diagnostic Test v3</t>
  </si>
  <si>
    <t>8:50-11:00 Yuting Cheng Diagnostic Essay v1</t>
  </si>
  <si>
    <t>10:45-11:15 Yi Wang Double Entry Journal #3 Huck Finn v1</t>
  </si>
  <si>
    <t>040115 TH0485 Yi Wang Double Entry Journal #3 Huck Finn v1</t>
  </si>
  <si>
    <t>235</t>
  </si>
  <si>
    <t>04/01/2015</t>
  </si>
  <si>
    <t>04/02/2015</t>
  </si>
  <si>
    <t>Double Entry Journal #3 Huck Finn v1</t>
  </si>
  <si>
    <t>040315 TH0485 Yi Wang Diagnostic Test v3</t>
  </si>
  <si>
    <t>654</t>
  </si>
  <si>
    <t>04/03/2015</t>
  </si>
  <si>
    <t>Diagnostic Test v3 (cheating prompt)</t>
  </si>
  <si>
    <t>H</t>
  </si>
  <si>
    <t>3:35-5:10 Yi Wang Diagnostic Test v3</t>
  </si>
  <si>
    <t>Focus on argument</t>
  </si>
  <si>
    <t>040415 TC0435 Zheng Yang Mental Health Diagnostic Test v3</t>
  </si>
  <si>
    <t>1057</t>
  </si>
  <si>
    <t>Work on citation</t>
  </si>
  <si>
    <t>04/04/2015</t>
  </si>
  <si>
    <t>04/07/2015</t>
  </si>
  <si>
    <t>04/06/2015</t>
  </si>
  <si>
    <t>Freakonomics Prompt</t>
  </si>
  <si>
    <t>7:45-9:05 Mengze Li Freakonomics Prompt</t>
  </si>
  <si>
    <t>8:30-9:40 Aijing Ma The Giver Assignment #1 v1</t>
  </si>
  <si>
    <t>9:45-11:15 Zheng Yang Mental Health Diagnostic Test v3</t>
  </si>
  <si>
    <t>11:40-12:15 Zheng Yang Double Entry Journal #2 v1</t>
  </si>
  <si>
    <t>040415 TH0483 Aijing Ma The Giver Assignment #1 v1</t>
  </si>
  <si>
    <t>560</t>
  </si>
  <si>
    <t>The Giver Assignment #1 v1</t>
  </si>
  <si>
    <t>040615 TC0435 Zheng Yang Double Entry Journal #2 v1</t>
  </si>
  <si>
    <t>406</t>
  </si>
  <si>
    <t>Double Entry Journal #2 v1</t>
  </si>
  <si>
    <t>12:45-1:00 Mengze Li Freakonomics Prompt (revision)</t>
  </si>
  <si>
    <t>04/08/2015</t>
  </si>
  <si>
    <t>Freakonomics Prompt (revision)</t>
  </si>
  <si>
    <t>040515 TC0460 Mengze Li Mental Health Diagnostic Test v5</t>
  </si>
  <si>
    <t>917</t>
  </si>
  <si>
    <t>04/05/2015</t>
  </si>
  <si>
    <t>Mental Health Diagnostic Test v5</t>
  </si>
  <si>
    <t>040615 TC0460 Mengze Li Freakonomics Double Entry Journal #4 v1</t>
  </si>
  <si>
    <t>1209</t>
  </si>
  <si>
    <t>Freakonomics Double Entry Journal #4 v1</t>
  </si>
  <si>
    <t>9:20-10:40 Mengze Li Mental Health Diagnostic Test v5</t>
  </si>
  <si>
    <t>10:50-11:30 Mengze Li Freakonomics Double Entry Journal #4 v1</t>
  </si>
  <si>
    <t>040815 TEMP Yuting Cheng First Assignment v1</t>
  </si>
  <si>
    <t>705</t>
  </si>
  <si>
    <t>Revise quickly</t>
  </si>
  <si>
    <t>First Assignment v1</t>
  </si>
  <si>
    <t>11:50-2:00 Yuting Cheng First Assignment v1</t>
  </si>
  <si>
    <t>4:40-6:30 Yuting Cheng First Assignment v3</t>
  </si>
  <si>
    <t>First Assignment v3</t>
  </si>
  <si>
    <t>04/09/2015</t>
  </si>
  <si>
    <t>040815 TH0485 Yi Wang Diagnostic Test v5</t>
  </si>
  <si>
    <t>736</t>
  </si>
  <si>
    <t>Consider finalizing this round, assign new prompt</t>
  </si>
  <si>
    <t>04/10/2015</t>
  </si>
  <si>
    <t>Diagnostic Test v5 (cheating prompt)</t>
  </si>
  <si>
    <t>11:35-11:55 Yi Wang Double Entry Journal #4 Huck Finn v1</t>
  </si>
  <si>
    <t>9:20-11:00 Yi Wang Diagnostic Test v5</t>
  </si>
  <si>
    <t>Double Entry Journal #4 Huck Finn v1</t>
  </si>
  <si>
    <t>040815 TH0485 Yi Wang Double Entry Journal #4 Huck Finn v1</t>
  </si>
  <si>
    <t>270</t>
  </si>
  <si>
    <t>041015 TH0483 Aijing Ma The Giver Assignment #1 v3</t>
  </si>
  <si>
    <t>578</t>
  </si>
  <si>
    <t>04/13/2015</t>
  </si>
  <si>
    <t>The Giver Assignment #1 v3</t>
  </si>
  <si>
    <t>10:15-11:15 Aijing Ma The Giver Assignment #1 v3</t>
  </si>
  <si>
    <t>041415 TC0435 Zheng Yang Mental Health Diagnostic Test v5</t>
  </si>
  <si>
    <t>1210</t>
  </si>
  <si>
    <t>04/14/2015</t>
  </si>
  <si>
    <t>6:45-8:00 Zheng Yang Mental Health Diagnostic Test v5</t>
  </si>
  <si>
    <t>3/31/2015</t>
  </si>
  <si>
    <t>4</t>
  </si>
  <si>
    <t>13</t>
  </si>
  <si>
    <t>9092</t>
  </si>
  <si>
    <t>4:45-6:10 Jingwen Wang Main Essay v1</t>
  </si>
  <si>
    <t>TD0477</t>
  </si>
  <si>
    <t>Jingwen Wang</t>
  </si>
  <si>
    <t>Xinxin Ye (Crystal)</t>
  </si>
  <si>
    <t>Quarry Lane School</t>
  </si>
  <si>
    <t>CA</t>
  </si>
  <si>
    <t>CC</t>
  </si>
  <si>
    <t>Top 50</t>
  </si>
  <si>
    <t>041615 TD0477 Jingwen Wang Main Essay v1</t>
  </si>
  <si>
    <t>04/21/2015</t>
  </si>
  <si>
    <t>Working on essay for class, will use for app also</t>
  </si>
  <si>
    <t>TOEFL 78, No SAT or ACT scores</t>
  </si>
  <si>
    <t>Loyal student, smart and hardworking, dream schools are UCB and Lehigh</t>
  </si>
  <si>
    <t>04/18/2015</t>
  </si>
  <si>
    <t>Main Essay v1</t>
  </si>
  <si>
    <t>Essay 9</t>
  </si>
  <si>
    <t>Word Count 9</t>
  </si>
  <si>
    <t>Deadline 9</t>
  </si>
  <si>
    <t>Notes 9</t>
  </si>
  <si>
    <t>041615 TH0483 Aijing Ma The Giver Assignment #1 v5</t>
  </si>
  <si>
    <t>04/16/2015</t>
  </si>
  <si>
    <t>04/19/2015</t>
  </si>
  <si>
    <t>The Giver Assignment #1 v5</t>
  </si>
  <si>
    <t>8:50-9:50 Aijing Ma The Giver Assignment #1 v5</t>
  </si>
  <si>
    <t>041615 TC0435 Zheng Yang Double Entry Journal #3 v1</t>
  </si>
  <si>
    <t>467</t>
  </si>
  <si>
    <t>Double Entry Journal #3 v1</t>
  </si>
  <si>
    <t>10:00-10:30 Zheng Yang Double Entry Journal #3 v1</t>
  </si>
  <si>
    <t>TH0514</t>
  </si>
  <si>
    <t>040915 TEMP Yuting Cheng First Assignment v3</t>
  </si>
  <si>
    <t>823</t>
  </si>
  <si>
    <t>041715 TH0514 Yuting Cheng First Assignment v5</t>
  </si>
  <si>
    <t>960</t>
  </si>
  <si>
    <t>Read teacher's comments</t>
  </si>
  <si>
    <t>04/17/2015</t>
  </si>
  <si>
    <t>04/20/2015</t>
  </si>
  <si>
    <t>First Assignment v5</t>
  </si>
  <si>
    <t>042015 TD0477 Jingwen Wang Main Essay v3</t>
  </si>
  <si>
    <t>964</t>
  </si>
  <si>
    <t>Cut word count</t>
  </si>
  <si>
    <t>Main Essay v3</t>
  </si>
  <si>
    <t>4:00-6:00 Jingwen Wang Main Essay v3</t>
  </si>
  <si>
    <t>9:50-11:20 Yuting Cheng First Assignment v5</t>
  </si>
  <si>
    <t>Li Kan</t>
  </si>
  <si>
    <t>Darlington School</t>
  </si>
  <si>
    <t>GA</t>
  </si>
  <si>
    <t>TOEFL 90</t>
  </si>
  <si>
    <t>Outgoing, likes sports, academic writing needs improvement, grammar is poor</t>
  </si>
  <si>
    <t>042115 TEMP Li Kan Personality Essay v1</t>
  </si>
  <si>
    <t>04/22/2015</t>
  </si>
  <si>
    <t>Psychology final, urgent, revise ASAP</t>
  </si>
  <si>
    <t>Personality Essay v1</t>
  </si>
  <si>
    <t>9:15-11:30 Li Kan Personality Essay v1</t>
  </si>
  <si>
    <t>04/23/2015</t>
  </si>
  <si>
    <t>The Giver Assignment #1 v7</t>
  </si>
  <si>
    <t>8:50-10:00 Aijing Ma The Giver Assignment #1 v7</t>
  </si>
  <si>
    <t>Essay 10</t>
  </si>
  <si>
    <t>Word Count 10</t>
  </si>
  <si>
    <t>Deadline 10</t>
  </si>
  <si>
    <t>Notes 10</t>
  </si>
  <si>
    <t>042115 TH0483 Aijing Ma The Giver Assignment #1 v7</t>
  </si>
  <si>
    <t>10:00-11:40 Aijing Ma Stargirl Book Report v1</t>
  </si>
  <si>
    <t>Stargirl Book Report v1</t>
  </si>
  <si>
    <t>Essay 11</t>
  </si>
  <si>
    <t>Word Count 11</t>
  </si>
  <si>
    <t>Deadline 11</t>
  </si>
  <si>
    <t>Notes 11</t>
  </si>
  <si>
    <t>042315 TH0483 Aijing Ma Stargirl Book Report v1</t>
  </si>
  <si>
    <t>Final revision</t>
  </si>
  <si>
    <t>042315 TH0485 Yi Wang Diagnostic Test v7</t>
  </si>
  <si>
    <t>760</t>
  </si>
  <si>
    <t>04/25/2015</t>
  </si>
  <si>
    <t>Diagnostic Test v7 (cheating prompt)</t>
  </si>
  <si>
    <t>7:30-8:50 Yi Wang Diagnostic Test v7</t>
  </si>
  <si>
    <t>042615 TC0460 Mengze Li Freakonomics Essay v1</t>
  </si>
  <si>
    <t>925</t>
  </si>
  <si>
    <t>04/26/2015</t>
  </si>
  <si>
    <t>04/28/2015</t>
  </si>
  <si>
    <t>Freakonomics Essay v1</t>
  </si>
  <si>
    <t>8:30-10:10 Mengze Li Freakonomics Essay v1</t>
  </si>
  <si>
    <t>Essay 12</t>
  </si>
  <si>
    <t>Word Count 12</t>
  </si>
  <si>
    <t>Deadline 12</t>
  </si>
  <si>
    <t>Notes 12</t>
  </si>
  <si>
    <t>042915 TH0483 Aijing Ma Stargirl Book Report v3</t>
  </si>
  <si>
    <t>04/29/2015</t>
  </si>
  <si>
    <t>Stargirl Book Report v3</t>
  </si>
  <si>
    <t>10:10-11:25 Aijing Ma Stargirl Book Report v3</t>
  </si>
  <si>
    <t>Essay 13</t>
  </si>
  <si>
    <t>Word Count 13</t>
  </si>
  <si>
    <t>Deadline 13</t>
  </si>
  <si>
    <t>Notes 13</t>
  </si>
  <si>
    <t>Essay 14</t>
  </si>
  <si>
    <t>Word Count 14</t>
  </si>
  <si>
    <t>Deadline 14</t>
  </si>
  <si>
    <t>Notes 14</t>
  </si>
  <si>
    <t>042915 TH0485 Yi Wang Huck Finn Book Report v1</t>
  </si>
  <si>
    <t>04/30/2015</t>
  </si>
  <si>
    <t>Huck Finn Book Report v1</t>
  </si>
  <si>
    <t>4:00-5:20 Yi Wang Huck Finn Book Report v1</t>
  </si>
  <si>
    <t>Plagiarized, ask to rewrite</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</si>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</sst>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m/dd/yyyy"/>
  </numFmts>
  <fonts count="33">
    <font>
      <sz val="11"/>
      <color indexed="8"/>
      <name val="宋体"/>
      <charset val="134"/>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b/>
      <sz val="11"/>
      <color indexed="10"/>
      <name val="华文细黑"/>
    </font>
    <font>
      <b/>
      <sz val="11"/>
      <color indexed="8"/>
      <name val="华文细黑"/>
      <family val="2"/>
      <charset val="134"/>
    </font>
    <font>
      <sz val="12"/>
      <name val="宋体"/>
      <charset val="134"/>
    </font>
    <font>
      <b/>
      <sz val="11"/>
      <color indexed="8"/>
      <name val="华文细黑"/>
      <family val="2"/>
      <charset val="134"/>
    </font>
    <font>
      <b/>
      <sz val="14"/>
      <name val="Times"/>
    </font>
    <font>
      <sz val="12"/>
      <name val="Times"/>
    </font>
    <font>
      <b/>
      <sz val="12"/>
      <name val="Times"/>
    </font>
    <font>
      <sz val="12"/>
      <name val="Times New Roman"/>
    </font>
    <font>
      <sz val="12"/>
      <color indexed="8"/>
      <name val="Times New Roman"/>
    </font>
    <font>
      <sz val="12"/>
      <color indexed="8"/>
      <name val="TimesNewRomanPSMT"/>
      <family val="1"/>
    </font>
    <font>
      <b/>
      <sz val="9"/>
      <color indexed="81"/>
      <name val="Calibri"/>
    </font>
    <font>
      <sz val="9"/>
      <color indexed="81"/>
      <name val="Calibri"/>
    </font>
    <font>
      <b/>
      <sz val="10"/>
      <color indexed="81"/>
      <name val="宋体"/>
      <charset val="134"/>
    </font>
    <font>
      <sz val="10"/>
      <color indexed="81"/>
      <name val="宋体"/>
      <charset val="134"/>
    </font>
    <font>
      <sz val="18"/>
      <color indexed="8"/>
      <name val="Times New Roman"/>
    </font>
    <font>
      <sz val="12"/>
      <color indexed="8"/>
      <name val="华文细黑"/>
      <charset val="134"/>
    </font>
    <font>
      <sz val="12"/>
      <color indexed="8"/>
      <name val="Times"/>
    </font>
    <font>
      <b/>
      <sz val="12"/>
      <color indexed="9"/>
      <name val="Times"/>
    </font>
    <font>
      <b/>
      <sz val="12"/>
      <color indexed="9"/>
      <name val="Times New Roman"/>
    </font>
    <font>
      <sz val="14"/>
      <color indexed="8"/>
      <name val="Times"/>
    </font>
    <font>
      <sz val="14"/>
      <name val="Times New Roman"/>
    </font>
    <font>
      <b/>
      <sz val="12"/>
      <name val="Times New Roman"/>
    </font>
    <font>
      <sz val="11"/>
      <name val="Times New Roman"/>
    </font>
    <font>
      <sz val="12"/>
      <color indexed="8"/>
      <name val="Times New Roman"/>
      <family val="1"/>
    </font>
    <font>
      <i/>
      <sz val="12"/>
      <name val="Times"/>
    </font>
    <font>
      <sz val="11"/>
      <color indexed="8"/>
      <name val="Times New Roman"/>
      <family val="1"/>
    </font>
    <font>
      <sz val="11"/>
      <color theme="1"/>
      <name val="Calibri"/>
      <family val="3"/>
      <scheme val="minor"/>
    </font>
    <font>
      <sz val="12"/>
      <color theme="1"/>
      <name val="Calibri"/>
      <family val="2"/>
      <scheme val="minor"/>
    </font>
  </fonts>
  <fills count="9">
    <fill>
      <patternFill patternType="none"/>
    </fill>
    <fill>
      <patternFill patternType="gray125"/>
    </fill>
    <fill>
      <patternFill patternType="solid">
        <fgColor indexed="43"/>
        <bgColor indexed="64"/>
      </patternFill>
    </fill>
    <fill>
      <patternFill patternType="solid">
        <fgColor indexed="62"/>
        <bgColor indexed="62"/>
      </patternFill>
    </fill>
    <fill>
      <patternFill patternType="solid">
        <fgColor indexed="57"/>
        <bgColor indexed="57"/>
      </patternFill>
    </fill>
    <fill>
      <patternFill patternType="solid">
        <fgColor indexed="47"/>
        <bgColor indexed="47"/>
      </patternFill>
    </fill>
    <fill>
      <patternFill patternType="solid">
        <fgColor indexed="13"/>
        <bgColor indexed="64"/>
      </patternFill>
    </fill>
    <fill>
      <patternFill patternType="solid">
        <fgColor indexed="47"/>
        <bgColor indexed="64"/>
      </patternFill>
    </fill>
    <fill>
      <patternFill patternType="solid">
        <fgColor indexed="42"/>
        <bgColor indexed="64"/>
      </patternFill>
    </fill>
  </fills>
  <borders count="23">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9"/>
      </left>
      <right style="thin">
        <color indexed="9"/>
      </right>
      <top/>
      <bottom style="thick">
        <color indexed="9"/>
      </bottom>
      <diagonal/>
    </border>
    <border>
      <left/>
      <right style="thin">
        <color indexed="9"/>
      </right>
      <top style="thick">
        <color indexed="9"/>
      </top>
      <bottom/>
      <diagonal/>
    </border>
    <border>
      <left style="thin">
        <color indexed="9"/>
      </left>
      <right style="thin">
        <color indexed="9"/>
      </right>
      <top style="thick">
        <color indexed="9"/>
      </top>
      <bottom/>
      <diagonal/>
    </border>
    <border>
      <left style="thin">
        <color indexed="9"/>
      </left>
      <right/>
      <top style="thick">
        <color indexed="9"/>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9">
    <xf numFmtId="0" fontId="0" fillId="0" borderId="0">
      <alignment vertical="center"/>
    </xf>
    <xf numFmtId="0" fontId="31" fillId="0" borderId="0">
      <alignment vertical="center"/>
    </xf>
    <xf numFmtId="164" fontId="4" fillId="0" borderId="0">
      <alignment vertical="center"/>
    </xf>
    <xf numFmtId="0" fontId="31" fillId="0" borderId="0">
      <alignment vertical="center"/>
    </xf>
    <xf numFmtId="0" fontId="31" fillId="0" borderId="0">
      <alignment vertical="center"/>
    </xf>
    <xf numFmtId="0" fontId="7" fillId="0" borderId="0">
      <alignment vertical="center"/>
    </xf>
    <xf numFmtId="0" fontId="32" fillId="0" borderId="0"/>
    <xf numFmtId="0" fontId="32" fillId="0" borderId="0"/>
    <xf numFmtId="0" fontId="32" fillId="0" borderId="0"/>
  </cellStyleXfs>
  <cellXfs count="174">
    <xf numFmtId="0" fontId="0" fillId="0" borderId="0" xfId="0">
      <alignment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Border="1" applyAlignment="1">
      <alignment horizontal="center" vertical="center"/>
    </xf>
    <xf numFmtId="14" fontId="1" fillId="2" borderId="0"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0"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0" fillId="0" borderId="1" xfId="0" applyBorder="1">
      <alignment vertical="center"/>
    </xf>
    <xf numFmtId="0" fontId="1" fillId="0" borderId="5" xfId="0" applyFont="1" applyBorder="1" applyAlignment="1">
      <alignment horizontal="center" vertical="center"/>
    </xf>
    <xf numFmtId="0" fontId="1" fillId="0" borderId="4" xfId="0" applyFont="1" applyFill="1" applyBorder="1" applyAlignment="1">
      <alignment horizontal="left"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1" xfId="0" applyFont="1" applyBorder="1" applyAlignment="1">
      <alignment horizontal="left" vertical="center"/>
    </xf>
    <xf numFmtId="0" fontId="0" fillId="0" borderId="4" xfId="0" applyBorder="1" applyAlignment="1">
      <alignment horizontal="left" vertical="center"/>
    </xf>
    <xf numFmtId="0" fontId="1" fillId="2" borderId="12" xfId="0" applyFont="1" applyFill="1" applyBorder="1" applyAlignment="1">
      <alignment horizontal="center" vertical="center"/>
    </xf>
    <xf numFmtId="0" fontId="1" fillId="2" borderId="12" xfId="0" applyFont="1" applyFill="1" applyBorder="1" applyAlignment="1">
      <alignment horizontal="center" vertical="center" wrapText="1"/>
    </xf>
    <xf numFmtId="0" fontId="5" fillId="0" borderId="4" xfId="0" applyFont="1" applyBorder="1" applyAlignment="1">
      <alignment horizontal="left" vertical="center"/>
    </xf>
    <xf numFmtId="0" fontId="6" fillId="0" borderId="4" xfId="0" applyFont="1" applyBorder="1" applyAlignment="1">
      <alignment horizontal="left"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164" fontId="6" fillId="0" borderId="4" xfId="0" applyNumberFormat="1" applyFont="1" applyBorder="1" applyAlignment="1">
      <alignment horizontal="center" vertical="center"/>
    </xf>
    <xf numFmtId="0" fontId="10" fillId="0" borderId="0" xfId="5" applyFont="1">
      <alignment vertical="center"/>
    </xf>
    <xf numFmtId="0" fontId="11" fillId="0" borderId="0" xfId="5" applyFont="1" applyFill="1" applyAlignment="1">
      <alignment horizontal="center" vertical="center"/>
    </xf>
    <xf numFmtId="0" fontId="11" fillId="0" borderId="0" xfId="5" applyFont="1" applyFill="1" applyAlignment="1">
      <alignment horizontal="center" vertical="center" wrapText="1"/>
    </xf>
    <xf numFmtId="49" fontId="11" fillId="0" borderId="0" xfId="5" applyNumberFormat="1" applyFont="1" applyFill="1" applyAlignment="1">
      <alignment horizontal="center" vertical="center"/>
    </xf>
    <xf numFmtId="0" fontId="12" fillId="0" borderId="0" xfId="5" applyFont="1" applyFill="1">
      <alignment vertical="center"/>
    </xf>
    <xf numFmtId="0" fontId="13" fillId="0" borderId="0" xfId="5" applyFont="1" applyFill="1" applyAlignment="1"/>
    <xf numFmtId="49" fontId="13" fillId="0" borderId="0" xfId="5" applyNumberFormat="1" applyFont="1" applyFill="1" applyAlignment="1">
      <alignment horizontal="right"/>
    </xf>
    <xf numFmtId="49" fontId="12" fillId="0" borderId="0" xfId="5" applyNumberFormat="1" applyFont="1" applyFill="1" applyAlignment="1">
      <alignment horizontal="right" vertical="center"/>
    </xf>
    <xf numFmtId="49" fontId="10" fillId="0" borderId="0" xfId="5" applyNumberFormat="1" applyFont="1" applyFill="1" applyAlignment="1">
      <alignment horizontal="right" vertical="center"/>
    </xf>
    <xf numFmtId="0" fontId="12" fillId="0" borderId="0" xfId="5" applyFont="1">
      <alignment vertical="center"/>
    </xf>
    <xf numFmtId="0" fontId="10" fillId="0" borderId="0" xfId="5" applyFont="1" applyFill="1">
      <alignment vertical="center"/>
    </xf>
    <xf numFmtId="49" fontId="10" fillId="0" borderId="0" xfId="5" applyNumberFormat="1" applyFont="1" applyFill="1" applyAlignment="1">
      <alignment horizontal="right"/>
    </xf>
    <xf numFmtId="0" fontId="14" fillId="0" borderId="0" xfId="3" applyFont="1" applyFill="1">
      <alignment vertical="center"/>
    </xf>
    <xf numFmtId="49" fontId="10" fillId="0" borderId="0" xfId="5" applyNumberFormat="1" applyFont="1" applyFill="1" applyAlignment="1">
      <alignment horizontal="left" vertical="center"/>
    </xf>
    <xf numFmtId="0" fontId="10" fillId="0" borderId="0" xfId="5" applyFont="1" applyBorder="1">
      <alignment vertical="center"/>
    </xf>
    <xf numFmtId="0" fontId="10" fillId="0" borderId="0" xfId="5" applyFont="1" applyFill="1" applyBorder="1">
      <alignment vertical="center"/>
    </xf>
    <xf numFmtId="49" fontId="10" fillId="0" borderId="0" xfId="5" applyNumberFormat="1" applyFont="1" applyFill="1" applyBorder="1" applyAlignment="1">
      <alignment horizontal="right" vertical="center"/>
    </xf>
    <xf numFmtId="49" fontId="10" fillId="0" borderId="0" xfId="5" applyNumberFormat="1" applyFont="1" applyBorder="1" applyAlignment="1">
      <alignment horizontal="right" vertical="center"/>
    </xf>
    <xf numFmtId="49" fontId="10" fillId="0" borderId="0" xfId="5" applyNumberFormat="1" applyFont="1" applyAlignment="1">
      <alignment horizontal="right" vertical="center"/>
    </xf>
    <xf numFmtId="0" fontId="19" fillId="0" borderId="0" xfId="8" applyFont="1" applyAlignment="1">
      <alignment vertical="center"/>
    </xf>
    <xf numFmtId="0" fontId="20" fillId="0" borderId="0" xfId="8" applyFont="1"/>
    <xf numFmtId="49" fontId="20" fillId="0" borderId="0" xfId="8" applyNumberFormat="1" applyFont="1"/>
    <xf numFmtId="0" fontId="20" fillId="0" borderId="0" xfId="8" applyFont="1" applyAlignment="1">
      <alignment horizontal="right"/>
    </xf>
    <xf numFmtId="0" fontId="31" fillId="0" borderId="0" xfId="1">
      <alignment vertical="center"/>
    </xf>
    <xf numFmtId="0" fontId="21" fillId="0" borderId="0" xfId="8" applyFont="1"/>
    <xf numFmtId="49" fontId="21" fillId="0" borderId="0" xfId="8" applyNumberFormat="1" applyFont="1"/>
    <xf numFmtId="0" fontId="21" fillId="0" borderId="0" xfId="8" applyFont="1" applyAlignment="1">
      <alignment horizontal="center"/>
    </xf>
    <xf numFmtId="0" fontId="21" fillId="0" borderId="0" xfId="8" applyFont="1" applyAlignment="1">
      <alignment horizontal="right"/>
    </xf>
    <xf numFmtId="0" fontId="22" fillId="3" borderId="13" xfId="1" applyFont="1" applyFill="1" applyBorder="1" applyAlignment="1"/>
    <xf numFmtId="0" fontId="21" fillId="0" borderId="0" xfId="4" applyFont="1">
      <alignment vertical="center"/>
    </xf>
    <xf numFmtId="0" fontId="21" fillId="0" borderId="0" xfId="8" applyFont="1" applyAlignment="1">
      <alignment horizontal="left"/>
    </xf>
    <xf numFmtId="0" fontId="23" fillId="3" borderId="14" xfId="1" applyNumberFormat="1" applyFont="1" applyFill="1" applyBorder="1" applyAlignment="1" applyProtection="1"/>
    <xf numFmtId="0" fontId="23" fillId="3" borderId="15" xfId="1" applyNumberFormat="1" applyFont="1" applyFill="1" applyBorder="1" applyAlignment="1" applyProtection="1"/>
    <xf numFmtId="49" fontId="23" fillId="3" borderId="15" xfId="1" applyNumberFormat="1" applyFont="1" applyFill="1" applyBorder="1" applyAlignment="1" applyProtection="1"/>
    <xf numFmtId="0" fontId="23" fillId="3" borderId="15" xfId="1" applyNumberFormat="1" applyFont="1" applyFill="1" applyBorder="1" applyAlignment="1" applyProtection="1">
      <alignment horizontal="left"/>
    </xf>
    <xf numFmtId="0" fontId="23" fillId="3" borderId="15" xfId="1" applyNumberFormat="1" applyFont="1" applyFill="1" applyBorder="1" applyAlignment="1"/>
    <xf numFmtId="0" fontId="23" fillId="3" borderId="15" xfId="1" applyNumberFormat="1" applyFont="1" applyFill="1" applyBorder="1" applyAlignment="1" applyProtection="1">
      <alignment horizontal="right"/>
    </xf>
    <xf numFmtId="1" fontId="23" fillId="3" borderId="16" xfId="1" applyNumberFormat="1" applyFont="1" applyFill="1" applyBorder="1" applyAlignment="1" applyProtection="1"/>
    <xf numFmtId="0" fontId="24" fillId="0" borderId="0" xfId="1" applyFont="1">
      <alignment vertical="center"/>
    </xf>
    <xf numFmtId="0" fontId="25" fillId="0" borderId="17" xfId="1" applyFont="1" applyFill="1" applyBorder="1" applyAlignment="1">
      <alignment horizontal="center" vertical="center"/>
    </xf>
    <xf numFmtId="0" fontId="9" fillId="0" borderId="11" xfId="1" applyFont="1" applyFill="1" applyBorder="1" applyAlignment="1">
      <alignment horizontal="center" vertical="center" wrapText="1"/>
    </xf>
    <xf numFmtId="165" fontId="9" fillId="0" borderId="11" xfId="1" applyNumberFormat="1" applyFont="1" applyFill="1" applyBorder="1" applyAlignment="1">
      <alignment horizontal="center" vertical="center" wrapText="1"/>
    </xf>
    <xf numFmtId="0" fontId="26" fillId="4" borderId="11" xfId="1" applyFont="1" applyFill="1" applyBorder="1" applyAlignment="1">
      <alignment horizontal="center" vertical="center" wrapText="1"/>
    </xf>
    <xf numFmtId="0" fontId="9" fillId="0" borderId="18" xfId="1" applyFont="1" applyFill="1" applyBorder="1" applyAlignment="1">
      <alignment horizontal="center" vertical="center" wrapText="1"/>
    </xf>
    <xf numFmtId="0" fontId="26" fillId="0" borderId="17" xfId="1" applyFont="1" applyFill="1" applyBorder="1" applyAlignment="1">
      <alignment horizontal="center" vertical="center" wrapText="1"/>
    </xf>
    <xf numFmtId="0" fontId="26" fillId="0" borderId="11" xfId="1" applyFont="1" applyFill="1" applyBorder="1" applyAlignment="1">
      <alignment horizontal="center" vertical="center" wrapText="1"/>
    </xf>
    <xf numFmtId="0" fontId="26" fillId="0" borderId="18" xfId="1" applyFont="1" applyFill="1" applyBorder="1" applyAlignment="1">
      <alignment horizontal="center" vertical="center" wrapText="1"/>
    </xf>
    <xf numFmtId="0" fontId="27" fillId="5" borderId="19" xfId="1" applyFont="1" applyFill="1" applyBorder="1" applyAlignment="1">
      <alignment horizontal="center" vertical="center"/>
    </xf>
    <xf numFmtId="2" fontId="27" fillId="5" borderId="19" xfId="1" applyNumberFormat="1" applyFont="1" applyFill="1" applyBorder="1" applyAlignment="1">
      <alignment horizontal="center" vertical="center"/>
    </xf>
    <xf numFmtId="2" fontId="27" fillId="5" borderId="20" xfId="1" applyNumberFormat="1" applyFont="1" applyFill="1" applyBorder="1" applyAlignment="1">
      <alignment horizontal="center" vertical="center"/>
    </xf>
    <xf numFmtId="0" fontId="20" fillId="0" borderId="0" xfId="8" applyFont="1" applyFill="1"/>
    <xf numFmtId="0" fontId="31" fillId="0" borderId="0" xfId="1" applyFill="1">
      <alignment vertical="center"/>
    </xf>
    <xf numFmtId="0" fontId="1" fillId="0" borderId="4" xfId="0" applyFont="1" applyBorder="1" applyAlignment="1">
      <alignment horizontal="left" vertical="center" wrapText="1"/>
    </xf>
    <xf numFmtId="0" fontId="6" fillId="0" borderId="4" xfId="0" applyFont="1" applyBorder="1" applyAlignment="1">
      <alignment horizontal="left" vertical="center" wrapText="1"/>
    </xf>
    <xf numFmtId="0" fontId="1" fillId="0" borderId="3" xfId="0" applyFont="1" applyBorder="1" applyAlignment="1">
      <alignment horizontal="left" vertical="center" wrapText="1"/>
    </xf>
    <xf numFmtId="0" fontId="8"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49" fontId="28" fillId="0" borderId="0" xfId="5" applyNumberFormat="1" applyFont="1" applyFill="1" applyAlignment="1">
      <alignment horizontal="right"/>
    </xf>
    <xf numFmtId="49" fontId="13" fillId="0" borderId="0" xfId="5" applyNumberFormat="1" applyFont="1" applyFill="1" applyAlignment="1">
      <alignment horizontal="left"/>
    </xf>
    <xf numFmtId="49" fontId="10" fillId="0" borderId="0" xfId="5" applyNumberFormat="1" applyFont="1" applyFill="1" applyAlignment="1">
      <alignment horizontal="left"/>
    </xf>
    <xf numFmtId="49" fontId="10" fillId="0" borderId="0" xfId="5" applyNumberFormat="1" applyFont="1" applyFill="1" applyBorder="1" applyAlignment="1">
      <alignment horizontal="left" vertical="center"/>
    </xf>
    <xf numFmtId="49" fontId="10" fillId="0" borderId="0" xfId="5" applyNumberFormat="1" applyFont="1" applyAlignment="1">
      <alignment horizontal="left" vertical="center"/>
    </xf>
    <xf numFmtId="49" fontId="10" fillId="0" borderId="0" xfId="5" applyNumberFormat="1" applyFont="1" applyBorder="1" applyAlignment="1">
      <alignment horizontal="left" vertical="center"/>
    </xf>
    <xf numFmtId="20" fontId="1" fillId="0" borderId="4" xfId="0" applyNumberFormat="1" applyFont="1" applyFill="1" applyBorder="1" applyAlignment="1">
      <alignment horizontal="left" vertical="center" wrapText="1"/>
    </xf>
    <xf numFmtId="0" fontId="10" fillId="0" borderId="0" xfId="5" applyFont="1" applyFill="1" applyAlignment="1">
      <alignment horizontal="center" vertical="center"/>
    </xf>
    <xf numFmtId="0" fontId="10" fillId="0" borderId="0" xfId="5" applyFont="1" applyBorder="1" applyAlignment="1">
      <alignment horizontal="center" vertical="center"/>
    </xf>
    <xf numFmtId="0" fontId="10" fillId="0" borderId="0" xfId="5" applyFont="1" applyAlignment="1">
      <alignment horizontal="center" vertical="center"/>
    </xf>
    <xf numFmtId="0" fontId="10" fillId="0" borderId="0" xfId="5" applyFont="1" applyFill="1" applyBorder="1" applyAlignment="1">
      <alignment horizontal="center" vertical="center"/>
    </xf>
    <xf numFmtId="0" fontId="12" fillId="0" borderId="0" xfId="5" applyFont="1" applyFill="1" applyAlignment="1">
      <alignment horizontal="center" vertical="center"/>
    </xf>
    <xf numFmtId="13" fontId="10" fillId="0" borderId="0" xfId="5" applyNumberFormat="1" applyFont="1" applyFill="1" applyAlignment="1">
      <alignment horizontal="center" vertical="center"/>
    </xf>
    <xf numFmtId="166" fontId="11" fillId="0" borderId="0" xfId="5" applyNumberFormat="1" applyFont="1" applyFill="1" applyAlignment="1">
      <alignment horizontal="center" vertical="center"/>
    </xf>
    <xf numFmtId="166" fontId="12" fillId="0" borderId="0" xfId="5" applyNumberFormat="1" applyFont="1" applyFill="1" applyAlignment="1">
      <alignment horizontal="center" vertical="center"/>
    </xf>
    <xf numFmtId="166" fontId="10" fillId="0" borderId="0" xfId="5" applyNumberFormat="1" applyFont="1" applyFill="1" applyAlignment="1">
      <alignment horizontal="center" vertical="center"/>
    </xf>
    <xf numFmtId="166" fontId="10" fillId="0" borderId="0" xfId="5" applyNumberFormat="1" applyFont="1" applyBorder="1" applyAlignment="1">
      <alignment horizontal="center" vertical="center"/>
    </xf>
    <xf numFmtId="166" fontId="10" fillId="0" borderId="0" xfId="5" applyNumberFormat="1" applyFont="1" applyAlignment="1">
      <alignment horizontal="center" vertical="center"/>
    </xf>
    <xf numFmtId="166" fontId="10" fillId="0" borderId="0" xfId="5" applyNumberFormat="1" applyFont="1" applyFill="1" applyBorder="1" applyAlignment="1">
      <alignment horizontal="center" vertical="center"/>
    </xf>
    <xf numFmtId="1" fontId="11" fillId="0" borderId="0" xfId="5" applyNumberFormat="1" applyFont="1" applyFill="1" applyAlignment="1">
      <alignment horizontal="center" vertical="center"/>
    </xf>
    <xf numFmtId="1" fontId="10" fillId="0" borderId="0" xfId="5" applyNumberFormat="1" applyFont="1" applyFill="1" applyAlignment="1">
      <alignment horizontal="center" vertical="center"/>
    </xf>
    <xf numFmtId="1" fontId="10" fillId="0" borderId="0" xfId="5" applyNumberFormat="1" applyFont="1" applyBorder="1" applyAlignment="1">
      <alignment horizontal="center" vertical="center"/>
    </xf>
    <xf numFmtId="1" fontId="10" fillId="0" borderId="0" xfId="5" applyNumberFormat="1" applyFont="1" applyAlignment="1">
      <alignment horizontal="center" vertical="center"/>
    </xf>
    <xf numFmtId="1" fontId="10" fillId="0" borderId="0" xfId="5" applyNumberFormat="1" applyFont="1" applyFill="1" applyBorder="1" applyAlignment="1">
      <alignment horizontal="center" vertical="center"/>
    </xf>
    <xf numFmtId="1" fontId="12" fillId="0" borderId="0" xfId="5" applyNumberFormat="1" applyFont="1" applyFill="1" applyAlignment="1">
      <alignment horizontal="center" vertical="center"/>
    </xf>
    <xf numFmtId="0" fontId="12" fillId="0" borderId="0" xfId="5" applyFont="1" applyAlignment="1">
      <alignment horizontal="center" vertical="center"/>
    </xf>
    <xf numFmtId="0" fontId="1" fillId="6" borderId="4" xfId="0" applyFont="1" applyFill="1" applyBorder="1" applyAlignment="1">
      <alignment horizontal="left" vertical="center" wrapText="1"/>
    </xf>
    <xf numFmtId="0" fontId="0" fillId="0" borderId="0" xfId="0" applyAlignment="1">
      <alignment horizontal="left" vertical="center" wrapText="1"/>
    </xf>
    <xf numFmtId="13" fontId="10" fillId="0" borderId="0" xfId="5" applyNumberFormat="1" applyFont="1" applyFill="1" applyBorder="1" applyAlignment="1">
      <alignment horizontal="center" vertical="center"/>
    </xf>
    <xf numFmtId="0" fontId="1" fillId="6" borderId="3" xfId="0" applyFont="1" applyFill="1" applyBorder="1" applyAlignment="1">
      <alignment horizontal="left" vertical="center" wrapText="1"/>
    </xf>
    <xf numFmtId="0" fontId="10" fillId="0" borderId="0" xfId="5" applyFont="1" applyAlignment="1">
      <alignment horizontal="left" vertical="center"/>
    </xf>
    <xf numFmtId="0" fontId="0" fillId="0" borderId="4" xfId="0" applyBorder="1" applyAlignment="1">
      <alignment horizontal="lef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21" fillId="0" borderId="0" xfId="8" applyFont="1" applyFill="1"/>
    <xf numFmtId="0" fontId="30" fillId="0" borderId="0" xfId="8" applyFont="1" applyAlignment="1">
      <alignment horizontal="center"/>
    </xf>
    <xf numFmtId="49" fontId="30" fillId="0" borderId="0" xfId="8" applyNumberFormat="1" applyFont="1" applyAlignment="1">
      <alignment horizontal="center"/>
    </xf>
    <xf numFmtId="0" fontId="30" fillId="0" borderId="0" xfId="1" applyFont="1" applyAlignment="1">
      <alignment horizontal="center" vertical="center"/>
    </xf>
    <xf numFmtId="0" fontId="27" fillId="0" borderId="21" xfId="1" applyFont="1" applyFill="1" applyBorder="1" applyAlignment="1">
      <alignment horizontal="center" vertical="center"/>
    </xf>
    <xf numFmtId="0" fontId="27" fillId="0" borderId="19" xfId="1" applyFont="1" applyFill="1" applyBorder="1" applyAlignment="1">
      <alignment horizontal="center" vertical="center"/>
    </xf>
    <xf numFmtId="14" fontId="27" fillId="0" borderId="19" xfId="1" applyNumberFormat="1" applyFont="1" applyFill="1" applyBorder="1" applyAlignment="1">
      <alignment horizontal="center" vertical="center"/>
    </xf>
    <xf numFmtId="1" fontId="27" fillId="0" borderId="19" xfId="1" applyNumberFormat="1" applyFont="1" applyFill="1" applyBorder="1" applyAlignment="1">
      <alignment horizontal="center" vertical="center"/>
    </xf>
    <xf numFmtId="165" fontId="27" fillId="0" borderId="19" xfId="1" applyNumberFormat="1" applyFont="1" applyFill="1" applyBorder="1" applyAlignment="1">
      <alignment horizontal="center" vertical="center"/>
    </xf>
    <xf numFmtId="14" fontId="27" fillId="0" borderId="20" xfId="1" applyNumberFormat="1" applyFont="1" applyFill="1" applyBorder="1" applyAlignment="1">
      <alignment horizontal="center" vertical="center"/>
    </xf>
    <xf numFmtId="0" fontId="27" fillId="0" borderId="19" xfId="1" applyNumberFormat="1" applyFont="1" applyFill="1" applyBorder="1" applyAlignment="1">
      <alignment horizontal="center" vertical="center"/>
    </xf>
    <xf numFmtId="2" fontId="27" fillId="0" borderId="19" xfId="1" applyNumberFormat="1" applyFont="1" applyFill="1" applyBorder="1" applyAlignment="1">
      <alignment horizontal="center" vertical="center"/>
    </xf>
    <xf numFmtId="2" fontId="27" fillId="0" borderId="20" xfId="1" applyNumberFormat="1" applyFont="1" applyFill="1" applyBorder="1" applyAlignment="1">
      <alignment horizontal="center" vertical="center"/>
    </xf>
    <xf numFmtId="0" fontId="30" fillId="7" borderId="21" xfId="8" applyFont="1" applyFill="1" applyBorder="1" applyAlignment="1">
      <alignment horizontal="center"/>
    </xf>
    <xf numFmtId="0" fontId="30" fillId="7" borderId="19" xfId="8" applyFont="1" applyFill="1" applyBorder="1" applyAlignment="1">
      <alignment horizontal="center"/>
    </xf>
    <xf numFmtId="14" fontId="30" fillId="7" borderId="19" xfId="8" applyNumberFormat="1" applyFont="1" applyFill="1" applyBorder="1" applyAlignment="1">
      <alignment horizontal="center"/>
    </xf>
    <xf numFmtId="49" fontId="30" fillId="7" borderId="19" xfId="8" applyNumberFormat="1" applyFont="1" applyFill="1" applyBorder="1" applyAlignment="1">
      <alignment horizontal="center"/>
    </xf>
    <xf numFmtId="0" fontId="30" fillId="7" borderId="20" xfId="8" applyFont="1" applyFill="1" applyBorder="1" applyAlignment="1">
      <alignment horizontal="center"/>
    </xf>
    <xf numFmtId="0" fontId="27" fillId="7" borderId="21" xfId="1" applyFont="1" applyFill="1" applyBorder="1" applyAlignment="1">
      <alignment horizontal="center" vertical="center"/>
    </xf>
    <xf numFmtId="0" fontId="27" fillId="7" borderId="19" xfId="1" applyFont="1" applyFill="1" applyBorder="1" applyAlignment="1">
      <alignment horizontal="center" vertical="center"/>
    </xf>
    <xf numFmtId="0" fontId="27" fillId="7" borderId="19" xfId="1" applyNumberFormat="1" applyFont="1" applyFill="1" applyBorder="1" applyAlignment="1">
      <alignment horizontal="center" vertical="center"/>
    </xf>
    <xf numFmtId="14" fontId="27" fillId="7" borderId="19" xfId="1" applyNumberFormat="1" applyFont="1" applyFill="1" applyBorder="1" applyAlignment="1">
      <alignment horizontal="center" vertical="center"/>
    </xf>
    <xf numFmtId="0" fontId="27" fillId="8" borderId="21" xfId="1" applyFont="1" applyFill="1" applyBorder="1" applyAlignment="1">
      <alignment horizontal="center" vertical="center"/>
    </xf>
    <xf numFmtId="0" fontId="27" fillId="8" borderId="19" xfId="1" applyFont="1" applyFill="1" applyBorder="1" applyAlignment="1">
      <alignment horizontal="center" vertical="center"/>
    </xf>
    <xf numFmtId="14" fontId="27" fillId="8" borderId="19" xfId="1" applyNumberFormat="1" applyFont="1" applyFill="1" applyBorder="1" applyAlignment="1">
      <alignment horizontal="center" vertical="center"/>
    </xf>
    <xf numFmtId="1" fontId="27" fillId="8" borderId="19" xfId="1" applyNumberFormat="1" applyFont="1" applyFill="1" applyBorder="1" applyAlignment="1">
      <alignment horizontal="center" vertical="center"/>
    </xf>
    <xf numFmtId="165" fontId="27" fillId="8" borderId="19" xfId="1" applyNumberFormat="1" applyFont="1" applyFill="1" applyBorder="1" applyAlignment="1">
      <alignment horizontal="center" vertical="center"/>
    </xf>
    <xf numFmtId="14" fontId="27" fillId="8" borderId="20" xfId="1" applyNumberFormat="1" applyFont="1" applyFill="1" applyBorder="1" applyAlignment="1">
      <alignment horizontal="center" vertical="center"/>
    </xf>
    <xf numFmtId="0" fontId="30" fillId="8" borderId="21" xfId="8" applyFont="1" applyFill="1" applyBorder="1" applyAlignment="1">
      <alignment horizontal="center"/>
    </xf>
    <xf numFmtId="0" fontId="30" fillId="8" borderId="19" xfId="8" applyFont="1" applyFill="1" applyBorder="1" applyAlignment="1">
      <alignment horizontal="center"/>
    </xf>
    <xf numFmtId="14" fontId="30" fillId="8" borderId="19" xfId="8" applyNumberFormat="1" applyFont="1" applyFill="1" applyBorder="1" applyAlignment="1">
      <alignment horizontal="center"/>
    </xf>
    <xf numFmtId="49" fontId="30" fillId="8" borderId="19" xfId="8" applyNumberFormat="1" applyFont="1" applyFill="1" applyBorder="1" applyAlignment="1">
      <alignment horizontal="center"/>
    </xf>
    <xf numFmtId="0" fontId="30" fillId="8" borderId="20" xfId="8" applyFont="1" applyFill="1" applyBorder="1" applyAlignment="1">
      <alignment horizontal="center"/>
    </xf>
    <xf numFmtId="0" fontId="1" fillId="6" borderId="5" xfId="0" applyFont="1" applyFill="1" applyBorder="1" applyAlignment="1">
      <alignment horizontal="left" vertical="center" wrapText="1"/>
    </xf>
    <xf numFmtId="49" fontId="11" fillId="0" borderId="0" xfId="5" applyNumberFormat="1" applyFont="1" applyFill="1" applyAlignment="1">
      <alignment horizontal="center" vertical="center"/>
    </xf>
    <xf numFmtId="0" fontId="11" fillId="0" borderId="0" xfId="5" applyFont="1" applyAlignment="1">
      <alignment horizontal="center" vertical="center"/>
    </xf>
    <xf numFmtId="0" fontId="10" fillId="0" borderId="0" xfId="5" applyFont="1" applyAlignment="1">
      <alignment horizontal="right" vertical="center"/>
    </xf>
    <xf numFmtId="0" fontId="21" fillId="0" borderId="0" xfId="8" applyNumberFormat="1" applyFont="1"/>
    <xf numFmtId="2" fontId="21" fillId="0" borderId="0" xfId="8" applyNumberFormat="1" applyFont="1"/>
    <xf numFmtId="0" fontId="3" fillId="6" borderId="0" xfId="0" applyFont="1" applyFill="1" applyBorder="1" applyAlignment="1">
      <alignment horizontal="center" vertical="center" wrapText="1"/>
    </xf>
    <xf numFmtId="0" fontId="2" fillId="0" borderId="0" xfId="0" applyFont="1" applyAlignment="1">
      <alignment horizontal="center" vertical="center" wrapText="1"/>
    </xf>
    <xf numFmtId="0" fontId="3" fillId="6" borderId="0" xfId="0" applyFont="1" applyFill="1" applyBorder="1" applyAlignment="1">
      <alignment horizontal="center" vertical="center"/>
    </xf>
    <xf numFmtId="0" fontId="3" fillId="6" borderId="12" xfId="0" applyFont="1" applyFill="1" applyBorder="1" applyAlignment="1">
      <alignment horizontal="center" vertical="center" wrapText="1"/>
    </xf>
    <xf numFmtId="0" fontId="3" fillId="6" borderId="12" xfId="0" applyFont="1" applyFill="1" applyBorder="1" applyAlignment="1">
      <alignment horizontal="center" vertical="center"/>
    </xf>
    <xf numFmtId="0" fontId="3" fillId="6" borderId="22" xfId="0" applyFont="1" applyFill="1" applyBorder="1" applyAlignment="1">
      <alignment horizontal="center" vertical="center" wrapText="1"/>
    </xf>
    <xf numFmtId="0" fontId="3" fillId="6" borderId="22" xfId="0" applyFont="1" applyFill="1" applyBorder="1" applyAlignment="1">
      <alignment horizontal="center" vertical="center"/>
    </xf>
    <xf numFmtId="0" fontId="9" fillId="0" borderId="0" xfId="5" applyFont="1" applyAlignment="1">
      <alignment horizontal="center" vertical="center"/>
    </xf>
  </cellXfs>
  <cellStyles count="9">
    <cellStyle name="Normal" xfId="0" builtinId="0"/>
    <cellStyle name="Normal 2" xfId="1"/>
    <cellStyle name="常规 2" xfId="2"/>
    <cellStyle name="常规 3" xfId="3"/>
    <cellStyle name="常规 4" xfId="4"/>
    <cellStyle name="普通 2" xfId="5"/>
    <cellStyle name="普通 3" xfId="6"/>
    <cellStyle name="普通 3 2" xfId="7"/>
    <cellStyle name="普通 3 2 2" xfId="8"/>
  </cellStyles>
  <dxfs count="113">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7169"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819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9217"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1</xdr:row>
      <xdr:rowOff>381000</xdr:rowOff>
    </xdr:to>
    <xdr:pic>
      <xdr:nvPicPr>
        <xdr:cNvPr id="1024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1126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AT51" totalsRowShown="0" headerRowDxfId="112" dataDxfId="111">
  <autoFilter ref="A6:AT51">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tableColumn id="3" name="Consultant" dataDxfId="106"/>
    <tableColumn id="17" name="Membership Starts " dataDxfId="105"/>
    <tableColumn id="11" name="Membership Ends" dataDxfId="104"/>
    <tableColumn id="40" name="Name of School" dataDxfId="103"/>
    <tableColumn id="41" name="State" dataDxfId="10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tableColumn id="8" name="Essay 2" dataDxfId="92"/>
    <tableColumn id="13" name="Word Count2" dataDxfId="91"/>
    <tableColumn id="19" name="Deadline2" dataDxfId="90"/>
    <tableColumn id="44" name="Notes2" dataDxfId="89"/>
    <tableColumn id="9" name="Essay 3" dataDxfId="88"/>
    <tableColumn id="14" name="Word Count3" dataDxfId="87"/>
    <tableColumn id="20" name="Deadline3" dataDxfId="86"/>
    <tableColumn id="45" name="Notes3" dataDxfId="85"/>
    <tableColumn id="10" name="Essay 4" dataDxfId="84"/>
    <tableColumn id="15" name="Word Count4" dataDxfId="83"/>
    <tableColumn id="23" name="Deadline4" dataDxfId="82"/>
    <tableColumn id="46" name="Notes4" dataDxfId="81"/>
    <tableColumn id="28" name="Essay 5" dataDxfId="80"/>
    <tableColumn id="29" name="Word Count5" dataDxfId="79"/>
    <tableColumn id="30" name="Deadline5" dataDxfId="78"/>
    <tableColumn id="47" name="Notes5" dataDxfId="77"/>
    <tableColumn id="31" name="Essay 6" dataDxfId="76"/>
    <tableColumn id="32" name="Word Count6" dataDxfId="75"/>
    <tableColumn id="33" name="Deadline6" dataDxfId="74"/>
    <tableColumn id="48" name="Notes6" dataDxfId="73"/>
    <tableColumn id="34" name="Essay 7" dataDxfId="72"/>
    <tableColumn id="35" name="Word Count7" dataDxfId="71"/>
    <tableColumn id="36" name="Deadline7" dataDxfId="70"/>
    <tableColumn id="49" name="Notes7" dataDxfId="69"/>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54" totalsRowCount="1" headerRowDxfId="64" dataDxfId="63">
  <autoFilter ref="A3:P53"/>
  <tableColumns count="16">
    <tableColumn id="1" name="Specialist" totalsRowLabel="Total" dataDxfId="62" totalsRowDxfId="61"/>
    <tableColumn id="10" name="Student's ID" dataDxfId="60" totalsRowDxfId="59"/>
    <tableColumn id="2" name="Student's Name" dataDxfId="58" totalsRowDxfId="57"/>
    <tableColumn id="9" name="Consultant" dataDxfId="56" totalsRowDxfId="55"/>
    <tableColumn id="7" name="Date Received" dataDxfId="54" totalsRowDxfId="53"/>
    <tableColumn id="8" name="Date replied" totalsRowLabel="Total" dataDxfId="52" totalsRowDxfId="51"/>
    <tableColumn id="3" name="No. of Articles" totalsRowFunction="custom" dataDxfId="50" totalsRowDxfId="49">
      <totalsRowFormula>SUM(G4:G53)</totalsRowFormula>
    </tableColumn>
    <tableColumn id="15" name="No. of Words" totalsRowFunction="custom" dataDxfId="48" totalsRowDxfId="47">
      <totalsRowFormula>SUM(H4:H53)</totalsRowFormula>
    </tableColumn>
    <tableColumn id="4" name="Base" totalsRowFunction="custom" dataDxfId="46" totalsRowDxfId="45">
      <totalsRowFormula>SUM(I4:I53)</totalsRowFormula>
    </tableColumn>
    <tableColumn id="13" name="Weekend/Holiday" dataDxfId="44" totalsRowDxfId="43"/>
    <tableColumn id="14" name="Bonus 1" totalsRowFunction="custom" dataDxfId="42" totalsRowDxfId="41">
      <calculatedColumnFormula>IF(ISBLANK(J4),"0",IF('Workload Summary'!$J4="H",'Workload Summary'!$I4*2,'Workload Summary'!$I4*1))</calculatedColumnFormula>
      <totalsRowFormula>SUM(K4:K53)</totalsRowFormula>
    </tableColumn>
    <tableColumn id="12" name="Student's Evaluation" dataDxfId="40" totalsRowDxfId="39"/>
    <tableColumn id="11" name="Bonus 2" totalsRowFunction="custom" dataDxfId="38" totalsRowDxfId="37">
      <calculatedColumnFormula>IF('Workload Summary'!$L4="Y",'Workload Summary'!$I4,0)</calculatedColumnFormula>
      <totalsRowFormula>SUM(M4:M53)</totalsRowFormula>
    </tableColumn>
    <tableColumn id="6" name="Hours(Editing)" totalsRowFunction="custom" dataDxfId="36" totalsRowDxfId="35">
      <totalsRowFormula>SUM(N4:N53)</totalsRowFormula>
    </tableColumn>
    <tableColumn id="16" name="Hours(Including non-editing work)" totalsRowFunction="custom" dataDxfId="34" totalsRowDxfId="33">
      <totalsRowFormula>SUM(O4:O53)</totalsRowFormula>
    </tableColumn>
    <tableColumn id="5" name="Key words of Article" totalsRowFunction="custom" dataDxfId="32" totalsRowDxfId="31">
      <totalsRowFormula>(I54+K54+M54)/3000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72:K74" totalsRowShown="0" headerRowDxfId="30" headerRowBorderDxfId="29" tableBorderDxfId="28" totalsRowBorderDxfId="27">
  <autoFilter ref="A72:K74"/>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61:K63" totalsRowShown="0" headerRowDxfId="15" dataDxfId="13" headerRowBorderDxfId="14" tableBorderDxfId="12" totalsRowBorderDxfId="11">
  <autoFilter ref="A61:K63"/>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5" workbookViewId="0">
      <selection activeCell="M4" sqref="M4"/>
    </sheetView>
  </sheetViews>
  <sheetFormatPr defaultColWidth="8.875" defaultRowHeight="13.5"/>
  <sheetData/>
  <phoneticPr fontId="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92" zoomScaleNormal="70" zoomScalePageLayoutView="70" workbookViewId="0">
      <selection activeCell="A154" sqref="A154"/>
    </sheetView>
  </sheetViews>
  <sheetFormatPr defaultColWidth="9" defaultRowHeight="13.5"/>
  <cols>
    <col min="1" max="1" width="23.375" customWidth="1"/>
    <col min="2" max="2" width="23.375" style="3" customWidth="1"/>
    <col min="3" max="4" width="23.625" style="3" customWidth="1"/>
    <col min="5" max="7" width="23.375" style="3" customWidth="1"/>
  </cols>
  <sheetData>
    <row r="1" spans="1:8" s="1" customFormat="1">
      <c r="A1" s="167" t="s">
        <v>1</v>
      </c>
      <c r="B1" s="167"/>
      <c r="C1" s="167"/>
      <c r="D1" s="167"/>
      <c r="E1" s="167"/>
      <c r="F1" s="167"/>
      <c r="G1" s="167"/>
    </row>
    <row r="2" spans="1:8" s="1" customFormat="1" ht="37.5" customHeight="1">
      <c r="A2" s="167"/>
      <c r="B2" s="167"/>
      <c r="C2" s="167"/>
      <c r="D2" s="167"/>
      <c r="E2" s="167"/>
      <c r="F2" s="167"/>
      <c r="G2" s="167"/>
    </row>
    <row r="3" spans="1:8" s="1" customFormat="1" ht="37.5" customHeight="1">
      <c r="A3" s="166" t="s">
        <v>32</v>
      </c>
      <c r="B3" s="166"/>
      <c r="C3" s="166"/>
      <c r="D3" s="166"/>
      <c r="E3" s="166"/>
      <c r="F3" s="166"/>
      <c r="G3" s="166"/>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c r="G6" s="11"/>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ht="27" customHeight="1">
      <c r="A18" s="10"/>
      <c r="B18" s="10"/>
      <c r="C18" s="10"/>
      <c r="D18" s="85" t="s">
        <v>127</v>
      </c>
      <c r="E18" s="10"/>
      <c r="F18" s="10"/>
      <c r="G18" s="11"/>
    </row>
    <row r="19" spans="1:8" s="2" customFormat="1">
      <c r="A19" s="10"/>
      <c r="B19" s="10"/>
      <c r="C19" s="10"/>
      <c r="D19" s="10"/>
      <c r="E19" s="10"/>
      <c r="F19" s="10"/>
      <c r="G19" s="11"/>
    </row>
    <row r="20" spans="1:8" s="2" customFormat="1">
      <c r="A20" s="10"/>
      <c r="B20" s="10"/>
      <c r="C20" s="10"/>
      <c r="D20" s="10"/>
      <c r="E20" s="10"/>
      <c r="F20" s="10"/>
      <c r="G20" s="11"/>
    </row>
    <row r="21" spans="1:8" s="2" customFormat="1">
      <c r="A21" s="10"/>
      <c r="B21" s="10"/>
      <c r="C21" s="10"/>
      <c r="D21" s="10"/>
      <c r="E21" s="10"/>
      <c r="F21" s="10"/>
      <c r="G21" s="11"/>
    </row>
    <row r="22" spans="1:8" s="2" customFormat="1">
      <c r="A22" s="10"/>
      <c r="B22" s="10"/>
      <c r="C22" s="10"/>
      <c r="D22" s="10"/>
      <c r="E22" s="10"/>
      <c r="F22" s="10"/>
      <c r="G22" s="11"/>
    </row>
    <row r="23" spans="1:8" s="2" customFormat="1">
      <c r="A23" s="10"/>
      <c r="B23" s="10"/>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ht="27" customHeight="1">
      <c r="A30" s="10"/>
      <c r="B30" s="10"/>
      <c r="C30" s="18"/>
      <c r="D30" s="85" t="s">
        <v>128</v>
      </c>
      <c r="E30" s="10"/>
      <c r="F30" s="18"/>
      <c r="G30" s="16"/>
    </row>
    <row r="31" spans="1:8" s="2" customFormat="1">
      <c r="A31" s="10"/>
      <c r="B31" s="10"/>
      <c r="C31" s="18"/>
      <c r="E31" s="10"/>
      <c r="F31" s="18"/>
      <c r="G31" s="16"/>
    </row>
    <row r="32" spans="1:8" s="2" customFormat="1">
      <c r="A32" s="10"/>
      <c r="B32" s="10"/>
      <c r="C32" s="18"/>
      <c r="D32" s="18"/>
      <c r="E32" s="18"/>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ht="27" customHeight="1">
      <c r="A42" s="10"/>
      <c r="B42" s="85" t="s">
        <v>10</v>
      </c>
      <c r="C42" s="10"/>
      <c r="D42" s="85" t="s">
        <v>29</v>
      </c>
      <c r="E42" s="86" t="s">
        <v>38</v>
      </c>
      <c r="F42" s="10"/>
      <c r="G42" s="11"/>
    </row>
    <row r="43" spans="1:8" s="2" customFormat="1">
      <c r="A43" s="10"/>
      <c r="B43" s="10"/>
      <c r="C43" s="10"/>
      <c r="D43" s="10"/>
      <c r="E43" s="10"/>
      <c r="F43" s="10"/>
      <c r="G43" s="11"/>
    </row>
    <row r="44" spans="1:8" s="2" customFormat="1">
      <c r="A44" s="10"/>
      <c r="B44" s="10"/>
      <c r="C44" s="10"/>
      <c r="D44" s="10"/>
      <c r="E44" s="10"/>
      <c r="F44" s="10"/>
      <c r="G44" s="11"/>
    </row>
    <row r="45" spans="1:8" s="2" customFormat="1">
      <c r="A45" s="10"/>
      <c r="B45" s="10"/>
      <c r="C45" s="10"/>
      <c r="D45" s="10"/>
      <c r="E45" s="10"/>
      <c r="F45" s="10"/>
      <c r="G45" s="11"/>
    </row>
    <row r="46" spans="1:8" s="2" customFormat="1">
      <c r="A46" s="10"/>
      <c r="B46" s="10"/>
      <c r="C46" s="10"/>
      <c r="D46" s="10"/>
      <c r="E46" s="10"/>
      <c r="F46" s="10"/>
      <c r="G46" s="11"/>
    </row>
    <row r="47" spans="1:8" s="2" customFormat="1">
      <c r="A47" s="10"/>
      <c r="B47" s="10"/>
      <c r="C47" s="10"/>
      <c r="D47" s="10"/>
      <c r="E47" s="10"/>
      <c r="F47" s="10"/>
      <c r="G47" s="11"/>
    </row>
    <row r="48" spans="1:8" s="2" customFormat="1">
      <c r="A48" s="10"/>
      <c r="B48" s="10"/>
      <c r="C48" s="10"/>
      <c r="D48" s="10"/>
      <c r="E48" s="10"/>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ht="27">
      <c r="A54" s="10"/>
      <c r="B54" s="10"/>
      <c r="C54" s="10"/>
      <c r="D54" s="85" t="s">
        <v>129</v>
      </c>
      <c r="E54" s="10"/>
      <c r="F54" s="10"/>
      <c r="G54" s="10"/>
    </row>
    <row r="55" spans="1:8" s="2" customFormat="1">
      <c r="A55" s="10"/>
      <c r="B55" s="10"/>
      <c r="C55" s="10"/>
      <c r="D55" s="10"/>
      <c r="E55" s="10"/>
      <c r="F55" s="10"/>
      <c r="G55" s="10"/>
    </row>
    <row r="56" spans="1:8" s="2" customFormat="1">
      <c r="A56" s="10"/>
      <c r="B56" s="10"/>
      <c r="C56" s="10"/>
      <c r="D56" s="10"/>
      <c r="E56" s="10"/>
      <c r="F56" s="10"/>
      <c r="G56" s="10"/>
    </row>
    <row r="57" spans="1:8" s="2" customFormat="1">
      <c r="A57" s="10"/>
      <c r="B57" s="10"/>
      <c r="C57" s="10"/>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c r="A66" s="10"/>
      <c r="B66" s="10"/>
      <c r="C66" s="10"/>
      <c r="D66" s="10"/>
      <c r="E66" s="10"/>
      <c r="F66" s="10"/>
      <c r="G66" s="11"/>
    </row>
    <row r="67" spans="1:8" s="2" customFormat="1">
      <c r="A67" s="10"/>
      <c r="B67" s="10"/>
      <c r="C67" s="10"/>
      <c r="D67" s="10"/>
      <c r="E67" s="10"/>
      <c r="F67" s="10"/>
      <c r="G67" s="11"/>
    </row>
    <row r="68" spans="1:8" s="2" customFormat="1">
      <c r="A68" s="10"/>
      <c r="B68" s="10"/>
      <c r="C68" s="10"/>
      <c r="D68" s="10"/>
      <c r="E68" s="10"/>
      <c r="F68" s="10"/>
      <c r="G68" s="11"/>
    </row>
    <row r="69" spans="1:8" s="2" customFormat="1">
      <c r="A69" s="10"/>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ht="27" customHeight="1">
      <c r="A90" s="87" t="s">
        <v>31</v>
      </c>
      <c r="B90" s="10" t="s">
        <v>17</v>
      </c>
      <c r="C90" s="10"/>
      <c r="D90" s="10" t="s">
        <v>18</v>
      </c>
      <c r="E90" s="10" t="s">
        <v>18</v>
      </c>
      <c r="F90" s="10" t="s">
        <v>18</v>
      </c>
      <c r="G90" s="10" t="s">
        <v>18</v>
      </c>
    </row>
    <row r="91" spans="1:8" s="2" customFormat="1" ht="15">
      <c r="A91" s="9"/>
      <c r="B91" s="27" t="s">
        <v>19</v>
      </c>
      <c r="C91" s="10"/>
      <c r="D91" s="10"/>
      <c r="E91" s="10"/>
      <c r="F91" s="10"/>
      <c r="G91" s="11"/>
    </row>
    <row r="92" spans="1:8" s="2" customFormat="1">
      <c r="A92" s="9"/>
      <c r="B92" s="10"/>
      <c r="D92" s="99"/>
      <c r="E92" s="90"/>
      <c r="F92" s="9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ht="27">
      <c r="A102" s="9"/>
      <c r="B102" s="10"/>
      <c r="C102" s="10"/>
      <c r="D102" s="85" t="s">
        <v>129</v>
      </c>
      <c r="E102" s="10"/>
      <c r="F102" s="10"/>
      <c r="G102" s="11"/>
    </row>
    <row r="103" spans="1:8" s="2" customFormat="1" ht="40.5">
      <c r="A103" s="9"/>
      <c r="B103" s="10"/>
      <c r="C103" s="10"/>
      <c r="D103" s="10"/>
      <c r="E103" s="119" t="s">
        <v>166</v>
      </c>
      <c r="F103" s="119" t="s">
        <v>170</v>
      </c>
      <c r="G103" s="11"/>
    </row>
    <row r="104" spans="1:8" s="2" customFormat="1" ht="27" customHeight="1">
      <c r="A104" s="9"/>
      <c r="B104" s="10"/>
      <c r="C104" s="10"/>
      <c r="D104" s="10"/>
      <c r="E104" s="119" t="s">
        <v>168</v>
      </c>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ht="27">
      <c r="A114" s="9"/>
      <c r="B114" s="10"/>
      <c r="C114" s="10"/>
      <c r="D114" s="85" t="s">
        <v>127</v>
      </c>
      <c r="E114" s="10"/>
      <c r="F114" s="10"/>
      <c r="G114" s="11"/>
    </row>
    <row r="115" spans="1:8" s="2" customFormat="1" ht="40.5">
      <c r="A115" s="9"/>
      <c r="B115" s="10"/>
      <c r="C115" s="119" t="s">
        <v>182</v>
      </c>
      <c r="D115" s="119" t="s">
        <v>183</v>
      </c>
      <c r="E115" s="10"/>
      <c r="F115" s="10"/>
      <c r="G115" s="11"/>
    </row>
    <row r="116" spans="1:8" s="2" customFormat="1">
      <c r="A116" s="9"/>
      <c r="B116" s="10"/>
      <c r="C116" s="10"/>
      <c r="D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42071</v>
      </c>
      <c r="B124" s="5">
        <v>42072</v>
      </c>
      <c r="C124" s="5">
        <v>42073</v>
      </c>
      <c r="D124" s="5">
        <v>42074</v>
      </c>
      <c r="E124" s="5">
        <v>42075</v>
      </c>
      <c r="F124" s="5">
        <v>42076</v>
      </c>
      <c r="G124" s="5">
        <v>42077</v>
      </c>
      <c r="H124" s="15"/>
    </row>
    <row r="125" spans="1:8">
      <c r="A125" s="6" t="s">
        <v>3</v>
      </c>
      <c r="B125" s="4" t="s">
        <v>4</v>
      </c>
      <c r="C125" s="4" t="s">
        <v>5</v>
      </c>
      <c r="D125" s="7" t="s">
        <v>6</v>
      </c>
      <c r="E125" s="7" t="s">
        <v>7</v>
      </c>
      <c r="F125" s="4" t="s">
        <v>8</v>
      </c>
      <c r="G125" s="8" t="s">
        <v>9</v>
      </c>
    </row>
    <row r="126" spans="1:8" s="2" customFormat="1" ht="27">
      <c r="A126" s="9"/>
      <c r="B126" s="10"/>
      <c r="C126" s="88" t="s">
        <v>39</v>
      </c>
      <c r="D126" s="10"/>
      <c r="E126" s="10"/>
      <c r="F126" s="10"/>
      <c r="G126" s="11"/>
    </row>
    <row r="127" spans="1:8" s="120" customFormat="1" ht="40.5">
      <c r="A127" s="87"/>
      <c r="B127" s="119" t="s">
        <v>189</v>
      </c>
      <c r="C127" s="119" t="s">
        <v>190</v>
      </c>
      <c r="D127" s="119" t="s">
        <v>211</v>
      </c>
      <c r="E127" s="85"/>
      <c r="F127" s="85"/>
      <c r="G127" s="89"/>
    </row>
    <row r="128" spans="1:8" s="120" customFormat="1" ht="40.5" customHeight="1">
      <c r="A128" s="87"/>
      <c r="B128" s="85"/>
      <c r="C128" s="119" t="s">
        <v>191</v>
      </c>
      <c r="D128" s="119" t="s">
        <v>212</v>
      </c>
      <c r="E128" s="85"/>
      <c r="F128" s="85"/>
      <c r="G128" s="89"/>
    </row>
    <row r="129" spans="1:8" s="120" customFormat="1" ht="13.5" customHeight="1">
      <c r="A129" s="87"/>
      <c r="B129" s="85"/>
      <c r="C129" s="85"/>
      <c r="D129" s="85"/>
      <c r="E129" s="85"/>
      <c r="F129" s="85"/>
      <c r="G129" s="89"/>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42078</v>
      </c>
      <c r="B136" s="5">
        <v>42079</v>
      </c>
      <c r="C136" s="5">
        <v>42080</v>
      </c>
      <c r="D136" s="5">
        <v>42081</v>
      </c>
      <c r="E136" s="5">
        <v>42082</v>
      </c>
      <c r="F136" s="5">
        <v>42083</v>
      </c>
      <c r="G136" s="5">
        <v>42084</v>
      </c>
      <c r="H136" s="15"/>
    </row>
    <row r="137" spans="1:8">
      <c r="A137" s="6" t="s">
        <v>3</v>
      </c>
      <c r="B137" s="4" t="s">
        <v>4</v>
      </c>
      <c r="C137" s="4" t="s">
        <v>5</v>
      </c>
      <c r="D137" s="7" t="s">
        <v>6</v>
      </c>
      <c r="E137" s="7" t="s">
        <v>7</v>
      </c>
      <c r="F137" s="4" t="s">
        <v>8</v>
      </c>
      <c r="G137" s="8" t="s">
        <v>9</v>
      </c>
    </row>
    <row r="138" spans="1:8" s="2" customFormat="1" ht="40.5" customHeight="1">
      <c r="A138" s="9"/>
      <c r="B138" s="10"/>
      <c r="C138" s="119" t="s">
        <v>169</v>
      </c>
      <c r="D138" s="119" t="s">
        <v>227</v>
      </c>
      <c r="E138" s="24"/>
      <c r="F138" s="119" t="s">
        <v>292</v>
      </c>
      <c r="G138" s="11"/>
    </row>
    <row r="139" spans="1:8" s="120" customFormat="1" ht="40.5" customHeight="1">
      <c r="A139" s="87"/>
      <c r="B139" s="85"/>
      <c r="C139" s="119" t="s">
        <v>290</v>
      </c>
      <c r="E139" s="85"/>
      <c r="F139" s="119" t="s">
        <v>291</v>
      </c>
      <c r="G139" s="89"/>
    </row>
    <row r="140" spans="1:8" s="120" customFormat="1" ht="13.5" customHeight="1">
      <c r="A140" s="87"/>
      <c r="B140" s="85"/>
      <c r="C140" s="85"/>
      <c r="D140" s="85"/>
      <c r="E140" s="85"/>
      <c r="F140" s="85"/>
      <c r="G140" s="89"/>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42085</v>
      </c>
      <c r="B148" s="5">
        <v>42086</v>
      </c>
      <c r="C148" s="5">
        <v>42087</v>
      </c>
      <c r="D148" s="5">
        <v>42088</v>
      </c>
      <c r="E148" s="5">
        <v>42089</v>
      </c>
      <c r="F148" s="5">
        <v>42090</v>
      </c>
      <c r="G148" s="5">
        <v>42091</v>
      </c>
      <c r="H148" s="15"/>
    </row>
    <row r="149" spans="1:8">
      <c r="A149" s="6" t="s">
        <v>3</v>
      </c>
      <c r="B149" s="4" t="s">
        <v>4</v>
      </c>
      <c r="C149" s="4" t="s">
        <v>5</v>
      </c>
      <c r="D149" s="7" t="s">
        <v>6</v>
      </c>
      <c r="E149" s="7" t="s">
        <v>7</v>
      </c>
      <c r="F149" s="4" t="s">
        <v>8</v>
      </c>
      <c r="G149" s="8" t="s">
        <v>9</v>
      </c>
    </row>
    <row r="150" spans="1:8" s="2" customFormat="1" ht="27">
      <c r="B150" s="10"/>
      <c r="C150" s="90"/>
      <c r="D150" s="85" t="s">
        <v>129</v>
      </c>
      <c r="E150" s="10"/>
      <c r="F150" s="10"/>
      <c r="G150" s="11"/>
    </row>
    <row r="151" spans="1:8" s="120" customFormat="1">
      <c r="A151" s="87"/>
      <c r="B151" s="85"/>
      <c r="D151" s="85" t="s">
        <v>20</v>
      </c>
      <c r="E151" s="85"/>
      <c r="F151" s="85"/>
      <c r="G151" s="89"/>
    </row>
    <row r="152" spans="1:8" s="120" customFormat="1" ht="40.5">
      <c r="A152" s="122" t="s">
        <v>293</v>
      </c>
      <c r="B152" s="85"/>
      <c r="C152" s="119" t="s">
        <v>223</v>
      </c>
      <c r="D152" s="119" t="s">
        <v>259</v>
      </c>
      <c r="E152" s="124"/>
      <c r="F152" s="119" t="s">
        <v>269</v>
      </c>
      <c r="G152" s="89"/>
    </row>
    <row r="153" spans="1:8" s="120" customFormat="1" ht="40.5" customHeight="1">
      <c r="A153" s="87"/>
      <c r="B153" s="85"/>
      <c r="C153" s="85"/>
      <c r="D153" s="119" t="s">
        <v>258</v>
      </c>
      <c r="E153" s="124"/>
      <c r="F153" s="119" t="s">
        <v>270</v>
      </c>
      <c r="G153" s="89"/>
    </row>
    <row r="154" spans="1:8" s="120" customFormat="1" ht="54">
      <c r="A154" s="87"/>
      <c r="B154" s="85"/>
      <c r="C154" s="85"/>
      <c r="D154" s="85"/>
      <c r="E154" s="124"/>
      <c r="F154" s="119" t="s">
        <v>285</v>
      </c>
      <c r="G154" s="89"/>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42092</v>
      </c>
      <c r="B160" s="5">
        <v>42093</v>
      </c>
      <c r="C160" s="5">
        <v>42094</v>
      </c>
      <c r="D160" s="5"/>
      <c r="E160" s="5"/>
      <c r="F160" s="5"/>
      <c r="G160" s="5"/>
      <c r="H160" s="15"/>
    </row>
    <row r="161" spans="1:7">
      <c r="A161" s="6" t="s">
        <v>3</v>
      </c>
      <c r="B161" s="4" t="s">
        <v>4</v>
      </c>
      <c r="C161" s="4" t="s">
        <v>5</v>
      </c>
      <c r="D161" s="7"/>
      <c r="E161" s="7"/>
      <c r="F161" s="4"/>
      <c r="G161" s="8"/>
    </row>
    <row r="162" spans="1:7" s="2" customFormat="1" ht="27">
      <c r="A162" s="87" t="s">
        <v>130</v>
      </c>
      <c r="B162" s="18"/>
      <c r="C162" s="18"/>
      <c r="D162" s="18"/>
      <c r="E162" s="18"/>
      <c r="F162" s="18"/>
      <c r="G162" s="16"/>
    </row>
    <row r="163" spans="1:7" s="120" customFormat="1" ht="40.5">
      <c r="A163" s="87"/>
      <c r="B163" s="119" t="s">
        <v>275</v>
      </c>
      <c r="C163" s="119" t="s">
        <v>276</v>
      </c>
      <c r="D163" s="125"/>
      <c r="E163" s="125"/>
      <c r="F163" s="125"/>
      <c r="G163" s="126"/>
    </row>
    <row r="164" spans="1:7" s="2" customFormat="1" ht="54">
      <c r="A164" s="9"/>
      <c r="B164" s="18"/>
      <c r="C164" s="119" t="s">
        <v>277</v>
      </c>
      <c r="D164" s="18"/>
      <c r="E164" s="18"/>
      <c r="F164" s="18"/>
      <c r="G164" s="16"/>
    </row>
    <row r="165" spans="1:7" s="2" customFormat="1">
      <c r="A165" s="9"/>
      <c r="B165" s="18"/>
      <c r="C165" s="18"/>
      <c r="D165" s="18"/>
      <c r="E165" s="18"/>
      <c r="F165" s="18"/>
      <c r="G165" s="16"/>
    </row>
    <row r="166" spans="1:7" s="2" customFormat="1">
      <c r="A166" s="9"/>
      <c r="B166" s="18"/>
      <c r="C166" s="18"/>
      <c r="D166" s="18"/>
      <c r="E166" s="18"/>
      <c r="F166" s="18"/>
      <c r="G166" s="16"/>
    </row>
    <row r="167" spans="1:7" s="2" customFormat="1">
      <c r="A167" s="9"/>
      <c r="B167" s="18"/>
      <c r="C167" s="18"/>
      <c r="D167" s="18"/>
      <c r="E167" s="18"/>
      <c r="F167" s="18"/>
      <c r="G167" s="16"/>
    </row>
    <row r="168" spans="1:7" s="2" customFormat="1">
      <c r="A168" s="9"/>
      <c r="B168" s="18"/>
      <c r="C168" s="18"/>
      <c r="D168" s="18"/>
      <c r="E168" s="18"/>
      <c r="F168" s="18"/>
      <c r="G168" s="16"/>
    </row>
    <row r="169" spans="1:7" s="2" customFormat="1">
      <c r="A169" s="9"/>
      <c r="B169" s="18"/>
      <c r="C169" s="18"/>
      <c r="D169" s="18"/>
      <c r="E169" s="18"/>
      <c r="F169" s="18"/>
      <c r="G169" s="16"/>
    </row>
    <row r="170" spans="1:7" s="2" customFormat="1">
      <c r="A170" s="9"/>
      <c r="B170" s="18"/>
      <c r="C170" s="18"/>
      <c r="D170" s="18"/>
      <c r="E170" s="18"/>
      <c r="F170" s="18"/>
      <c r="G170" s="16"/>
    </row>
    <row r="171" spans="1:7" s="2" customFormat="1">
      <c r="A171" s="12"/>
      <c r="B171" s="19"/>
      <c r="C171" s="19"/>
      <c r="D171" s="19"/>
      <c r="E171" s="19"/>
      <c r="F171" s="19"/>
      <c r="G171" s="20"/>
    </row>
  </sheetData>
  <mergeCells count="2">
    <mergeCell ref="A3:G3"/>
    <mergeCell ref="A1:G2"/>
  </mergeCells>
  <phoneticPr fontId="0" type="noConversion"/>
  <pageMargins left="0.69930555555555596" right="0.69930555555555596" top="0.75" bottom="0.75" header="0.3" footer="0.3"/>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6" zoomScale="92" zoomScaleNormal="70" zoomScalePageLayoutView="70" workbookViewId="0">
      <selection activeCell="E56" sqref="E56"/>
    </sheetView>
  </sheetViews>
  <sheetFormatPr defaultColWidth="9" defaultRowHeight="13.5"/>
  <cols>
    <col min="1" max="7" width="23.375" style="3" customWidth="1"/>
  </cols>
  <sheetData>
    <row r="1" spans="1:8" s="1" customFormat="1">
      <c r="A1" s="167" t="s">
        <v>11</v>
      </c>
      <c r="B1" s="167"/>
      <c r="C1" s="167"/>
      <c r="D1" s="167"/>
      <c r="E1" s="167"/>
      <c r="F1" s="167"/>
      <c r="G1" s="167"/>
    </row>
    <row r="2" spans="1:8" s="1" customFormat="1" ht="37.5" customHeight="1">
      <c r="A2" s="167"/>
      <c r="B2" s="167"/>
      <c r="C2" s="167"/>
      <c r="D2" s="167"/>
      <c r="E2" s="167"/>
      <c r="F2" s="167"/>
      <c r="G2" s="167"/>
    </row>
    <row r="3" spans="1:8" ht="35.25" customHeight="1">
      <c r="A3" s="166" t="s">
        <v>37</v>
      </c>
      <c r="B3" s="168"/>
      <c r="C3" s="168"/>
      <c r="D3" s="168"/>
      <c r="E3" s="168"/>
      <c r="F3" s="168"/>
      <c r="G3" s="168"/>
    </row>
    <row r="4" spans="1:8">
      <c r="A4" s="4"/>
      <c r="B4" s="5"/>
      <c r="C4" s="5"/>
      <c r="D4" s="5">
        <v>42095</v>
      </c>
      <c r="E4" s="5">
        <v>42096</v>
      </c>
      <c r="F4" s="5">
        <v>42097</v>
      </c>
      <c r="G4" s="5">
        <v>42098</v>
      </c>
    </row>
    <row r="5" spans="1:8">
      <c r="A5" s="6"/>
      <c r="B5" s="4"/>
      <c r="C5" s="4"/>
      <c r="D5" s="7" t="s">
        <v>6</v>
      </c>
      <c r="E5" s="7" t="s">
        <v>7</v>
      </c>
      <c r="F5" s="4" t="s">
        <v>8</v>
      </c>
      <c r="G5" s="8" t="s">
        <v>9</v>
      </c>
    </row>
    <row r="6" spans="1:8" s="2" customFormat="1" ht="27">
      <c r="A6" s="9"/>
      <c r="B6" s="10"/>
      <c r="C6" s="10"/>
      <c r="D6" s="85" t="s">
        <v>127</v>
      </c>
      <c r="E6" s="10"/>
      <c r="F6" s="28" t="s">
        <v>21</v>
      </c>
      <c r="G6" s="11"/>
    </row>
    <row r="7" spans="1:8" s="2" customFormat="1" ht="40.5" customHeight="1">
      <c r="A7" s="9"/>
      <c r="B7" s="10"/>
      <c r="C7" s="10"/>
      <c r="D7" s="10"/>
      <c r="E7" s="119" t="s">
        <v>294</v>
      </c>
      <c r="F7" s="119" t="s">
        <v>305</v>
      </c>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ht="27">
      <c r="A18" s="87" t="s">
        <v>15</v>
      </c>
      <c r="B18" s="10"/>
      <c r="C18" s="10"/>
      <c r="D18" s="85" t="s">
        <v>127</v>
      </c>
      <c r="E18" s="10"/>
      <c r="F18" s="10"/>
      <c r="G18" s="11"/>
    </row>
    <row r="19" spans="1:8" s="120" customFormat="1" ht="40.5">
      <c r="A19" s="87"/>
      <c r="B19" s="119" t="s">
        <v>314</v>
      </c>
      <c r="C19" s="119" t="s">
        <v>315</v>
      </c>
      <c r="D19" s="119" t="s">
        <v>324</v>
      </c>
      <c r="E19" s="119" t="s">
        <v>341</v>
      </c>
      <c r="F19" s="119" t="s">
        <v>350</v>
      </c>
      <c r="G19" s="89"/>
    </row>
    <row r="20" spans="1:8" s="120" customFormat="1" ht="40.5" customHeight="1">
      <c r="A20" s="87"/>
      <c r="B20" s="85"/>
      <c r="C20" s="119" t="s">
        <v>316</v>
      </c>
      <c r="D20" s="119" t="s">
        <v>334</v>
      </c>
      <c r="E20" s="124"/>
      <c r="F20" s="119" t="s">
        <v>349</v>
      </c>
      <c r="G20" s="89"/>
    </row>
    <row r="21" spans="1:8" s="120" customFormat="1" ht="40.5" customHeight="1">
      <c r="A21" s="87"/>
      <c r="B21" s="85"/>
      <c r="C21" s="119" t="s">
        <v>317</v>
      </c>
      <c r="D21" s="119" t="s">
        <v>335</v>
      </c>
      <c r="E21" s="124"/>
      <c r="F21" s="85"/>
      <c r="G21" s="89"/>
    </row>
    <row r="22" spans="1:8" s="120" customFormat="1" ht="40.5">
      <c r="A22" s="87"/>
      <c r="B22" s="85"/>
      <c r="C22" s="124"/>
      <c r="D22" s="119" t="s">
        <v>340</v>
      </c>
      <c r="E22" s="85"/>
      <c r="F22" s="85"/>
      <c r="G22" s="89"/>
    </row>
    <row r="23" spans="1:8" s="120" customFormat="1">
      <c r="A23" s="87"/>
      <c r="B23" s="85"/>
      <c r="C23" s="124"/>
      <c r="D23" s="85"/>
      <c r="E23" s="85"/>
      <c r="F23" s="85"/>
      <c r="G23" s="89"/>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120" customFormat="1" ht="40.5">
      <c r="A30" s="87"/>
      <c r="B30" s="119" t="s">
        <v>358</v>
      </c>
      <c r="C30" s="119" t="s">
        <v>362</v>
      </c>
      <c r="D30" s="85"/>
      <c r="E30" s="85"/>
      <c r="F30" s="85"/>
      <c r="G30" s="160" t="s">
        <v>367</v>
      </c>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ht="40.5">
      <c r="A42" s="122" t="s">
        <v>390</v>
      </c>
      <c r="B42" s="119" t="s">
        <v>408</v>
      </c>
      <c r="C42" s="119" t="s">
        <v>419</v>
      </c>
      <c r="D42" s="85" t="s">
        <v>131</v>
      </c>
      <c r="E42" s="86" t="s">
        <v>38</v>
      </c>
      <c r="F42" s="10"/>
      <c r="G42" s="160" t="s">
        <v>440</v>
      </c>
    </row>
    <row r="43" spans="1:8" s="120" customFormat="1" ht="40.5">
      <c r="A43" s="122" t="s">
        <v>394</v>
      </c>
      <c r="B43" s="119" t="s">
        <v>409</v>
      </c>
      <c r="C43" s="85"/>
      <c r="D43" s="85"/>
      <c r="E43" s="119" t="s">
        <v>422</v>
      </c>
      <c r="F43" s="85"/>
      <c r="G43" s="89"/>
    </row>
    <row r="44" spans="1:8" s="2" customFormat="1" ht="40.5">
      <c r="A44" s="9"/>
      <c r="B44" s="10"/>
      <c r="C44" s="10"/>
      <c r="D44" s="10"/>
      <c r="E44" s="119" t="s">
        <v>428</v>
      </c>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ht="27">
      <c r="A54" s="9"/>
      <c r="B54" s="10"/>
      <c r="C54" s="10"/>
      <c r="D54" s="85" t="s">
        <v>129</v>
      </c>
      <c r="E54" s="10"/>
      <c r="F54" s="29" t="s">
        <v>22</v>
      </c>
      <c r="G54" s="11"/>
    </row>
    <row r="55" spans="1:8" s="2" customFormat="1" ht="40.5">
      <c r="A55" s="9"/>
      <c r="B55" s="10"/>
      <c r="C55" s="119" t="s">
        <v>446</v>
      </c>
      <c r="D55" s="119" t="s">
        <v>454</v>
      </c>
      <c r="E55" s="119" t="s">
        <v>466</v>
      </c>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ht="27" customHeight="1">
      <c r="A66" s="9"/>
      <c r="B66" s="10"/>
      <c r="C66" s="23"/>
      <c r="D66" s="91" t="s">
        <v>127</v>
      </c>
      <c r="E66" s="88" t="s">
        <v>38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ht="27">
      <c r="A90" s="87" t="s">
        <v>31</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ht="27">
      <c r="A102" s="9"/>
      <c r="B102" s="30" t="s">
        <v>20</v>
      </c>
      <c r="C102" s="10"/>
      <c r="D102" s="85" t="s">
        <v>129</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ht="27" customHeight="1">
      <c r="A114" s="9"/>
      <c r="B114" s="10"/>
      <c r="C114" s="10"/>
      <c r="D114" s="85" t="s">
        <v>127</v>
      </c>
      <c r="E114" s="90" t="s">
        <v>28</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ht="27">
      <c r="A138" s="9"/>
      <c r="B138" s="10"/>
      <c r="C138" s="10"/>
      <c r="D138" s="10"/>
      <c r="E138" s="10"/>
      <c r="F138" s="10"/>
      <c r="G138" s="89"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ht="27">
      <c r="A150" s="9"/>
      <c r="B150" s="10"/>
      <c r="C150" s="10"/>
      <c r="D150" s="85" t="s">
        <v>132</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ht="27">
      <c r="A162" s="87" t="s">
        <v>130</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0" type="noConversion"/>
  <pageMargins left="0.69930555555555596" right="0.69930555555555596" top="0.75" bottom="0.75" header="0.3" footer="0.3"/>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92" zoomScaleNormal="70" zoomScalePageLayoutView="70" workbookViewId="0">
      <selection activeCell="C11" sqref="C11"/>
    </sheetView>
  </sheetViews>
  <sheetFormatPr defaultColWidth="9" defaultRowHeight="13.5"/>
  <cols>
    <col min="1" max="4" width="23.375" customWidth="1"/>
    <col min="5" max="5" width="23.375" style="3" customWidth="1"/>
    <col min="6" max="7" width="23.375" customWidth="1"/>
  </cols>
  <sheetData>
    <row r="1" spans="1:8" s="1" customFormat="1">
      <c r="A1" s="167" t="s">
        <v>12</v>
      </c>
      <c r="B1" s="167"/>
      <c r="C1" s="167"/>
      <c r="D1" s="167"/>
      <c r="E1" s="167"/>
      <c r="F1" s="167"/>
      <c r="G1" s="167"/>
    </row>
    <row r="2" spans="1:8" s="1" customFormat="1" ht="37.5" customHeight="1">
      <c r="A2" s="167"/>
      <c r="B2" s="167"/>
      <c r="C2" s="167"/>
      <c r="D2" s="167"/>
      <c r="E2" s="167"/>
      <c r="F2" s="167"/>
      <c r="G2" s="167"/>
    </row>
    <row r="3" spans="1:8" ht="48.95" customHeight="1">
      <c r="A3" s="169" t="s">
        <v>33</v>
      </c>
      <c r="B3" s="170"/>
      <c r="C3" s="170"/>
      <c r="D3" s="170"/>
      <c r="E3" s="170"/>
      <c r="F3" s="170"/>
      <c r="G3" s="170"/>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ht="27">
      <c r="A18" s="9"/>
      <c r="B18" s="10"/>
      <c r="C18" s="10"/>
      <c r="D18" s="85" t="s">
        <v>127</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ht="27" customHeight="1">
      <c r="A42" s="9"/>
      <c r="B42" s="10"/>
      <c r="C42" s="10"/>
      <c r="D42" s="85" t="s">
        <v>131</v>
      </c>
      <c r="E42" s="88" t="s">
        <v>38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ht="27">
      <c r="A54" s="9"/>
      <c r="B54" s="10"/>
      <c r="C54" s="10"/>
      <c r="D54" s="85" t="s">
        <v>129</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ht="27">
      <c r="A90" s="87" t="s">
        <v>31</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ht="27">
      <c r="A102" s="9"/>
      <c r="B102" s="10"/>
      <c r="C102" s="10"/>
      <c r="D102" s="85" t="s">
        <v>129</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ht="40.5">
      <c r="A114" s="9"/>
      <c r="B114" s="10"/>
      <c r="C114" s="21"/>
      <c r="D114" s="90" t="s">
        <v>133</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ht="27">
      <c r="A126" s="9"/>
      <c r="B126" s="32" t="s">
        <v>24</v>
      </c>
      <c r="C126" s="21"/>
      <c r="D126" s="90" t="s">
        <v>127</v>
      </c>
      <c r="E126" s="92" t="s">
        <v>30</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ht="27">
      <c r="A150" s="9"/>
      <c r="B150" s="10"/>
      <c r="C150" s="10"/>
      <c r="D150" s="85" t="s">
        <v>129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ht="27">
      <c r="A162" s="87" t="s">
        <v>130</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0"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92" zoomScaleNormal="70" zoomScalePageLayoutView="70" workbookViewId="0">
      <selection activeCell="F22" sqref="F22"/>
    </sheetView>
  </sheetViews>
  <sheetFormatPr defaultColWidth="9" defaultRowHeight="13.5"/>
  <cols>
    <col min="1" max="2" width="23.375" customWidth="1"/>
    <col min="3" max="7" width="23.375" style="3" customWidth="1"/>
  </cols>
  <sheetData>
    <row r="1" spans="1:8" s="1" customFormat="1">
      <c r="A1" s="167" t="s">
        <v>13</v>
      </c>
      <c r="B1" s="167"/>
      <c r="C1" s="167"/>
      <c r="D1" s="167"/>
      <c r="E1" s="167"/>
      <c r="F1" s="167"/>
      <c r="G1" s="167"/>
    </row>
    <row r="2" spans="1:8" s="1" customFormat="1" ht="37.5" customHeight="1">
      <c r="A2" s="167"/>
      <c r="B2" s="167"/>
      <c r="C2" s="167"/>
      <c r="D2" s="167"/>
      <c r="E2" s="167"/>
      <c r="F2" s="167"/>
      <c r="G2" s="167"/>
    </row>
    <row r="3" spans="1:8" ht="37.5" customHeight="1">
      <c r="A3" s="171" t="s">
        <v>36</v>
      </c>
      <c r="B3" s="172"/>
      <c r="C3" s="172"/>
      <c r="D3" s="172"/>
      <c r="E3" s="172"/>
      <c r="F3" s="172"/>
      <c r="G3" s="172"/>
    </row>
    <row r="4" spans="1:8">
      <c r="A4" s="4"/>
      <c r="B4" s="5"/>
      <c r="C4" s="5"/>
      <c r="D4" s="5"/>
      <c r="E4" s="5">
        <v>42278</v>
      </c>
      <c r="F4" s="5">
        <v>42279</v>
      </c>
      <c r="G4" s="5">
        <v>42280</v>
      </c>
    </row>
    <row r="5" spans="1:8">
      <c r="A5" s="6"/>
      <c r="B5" s="4"/>
      <c r="C5" s="4"/>
      <c r="D5" s="7"/>
      <c r="E5" s="7" t="s">
        <v>7</v>
      </c>
      <c r="F5" s="4" t="s">
        <v>8</v>
      </c>
      <c r="G5" s="8" t="s">
        <v>9</v>
      </c>
    </row>
    <row r="6" spans="1:8" s="2" customFormat="1" ht="27">
      <c r="A6" s="9"/>
      <c r="B6" s="10"/>
      <c r="C6" s="10"/>
      <c r="D6" s="10"/>
      <c r="E6" s="85" t="s">
        <v>14</v>
      </c>
      <c r="F6" s="85" t="s">
        <v>14</v>
      </c>
      <c r="G6" s="85" t="s">
        <v>14</v>
      </c>
    </row>
    <row r="7" spans="1:8" s="2" customFormat="1">
      <c r="A7" s="9"/>
      <c r="B7" s="10"/>
      <c r="C7" s="10"/>
      <c r="D7" s="10"/>
      <c r="E7" s="10" t="s">
        <v>34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ht="27">
      <c r="A18" s="9"/>
      <c r="B18" s="10"/>
      <c r="C18" s="10"/>
      <c r="D18" s="85" t="s">
        <v>127</v>
      </c>
      <c r="E18" s="85" t="s">
        <v>35</v>
      </c>
      <c r="F18" s="85" t="s">
        <v>35</v>
      </c>
      <c r="G18" s="11"/>
    </row>
    <row r="19" spans="1:8" s="2" customFormat="1" ht="27">
      <c r="A19" s="9"/>
      <c r="B19" s="10"/>
      <c r="C19" s="10"/>
      <c r="D19" s="85" t="s">
        <v>137</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ht="27">
      <c r="A30" s="9"/>
      <c r="B30" s="85" t="s">
        <v>35</v>
      </c>
      <c r="C30" s="85" t="s">
        <v>35</v>
      </c>
      <c r="D30" s="85" t="s">
        <v>35</v>
      </c>
      <c r="E30" s="85" t="s">
        <v>35</v>
      </c>
      <c r="F30" s="85" t="s">
        <v>35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ht="27" customHeight="1">
      <c r="A42" s="9"/>
      <c r="B42" s="10"/>
      <c r="C42" s="10"/>
      <c r="D42" s="85" t="s">
        <v>131</v>
      </c>
      <c r="E42" s="88" t="s">
        <v>38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ht="27">
      <c r="A54" s="9"/>
      <c r="B54" s="10"/>
      <c r="C54" s="10"/>
      <c r="D54" s="85" t="s">
        <v>129</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ht="40.5">
      <c r="A66" s="9"/>
      <c r="B66" s="10"/>
      <c r="C66" s="10"/>
      <c r="D66" s="85" t="s">
        <v>127</v>
      </c>
      <c r="E66" s="85" t="s">
        <v>28</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27" customHeight="1">
      <c r="A90" s="87" t="s">
        <v>31</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ht="27">
      <c r="A102" s="9"/>
      <c r="B102" s="10"/>
      <c r="C102" s="10"/>
      <c r="D102" s="85" t="s">
        <v>129</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ht="40.5">
      <c r="A114" s="9"/>
      <c r="B114" s="10"/>
      <c r="C114" s="10"/>
      <c r="D114" s="85" t="s">
        <v>127</v>
      </c>
      <c r="E114" s="85" t="s">
        <v>28</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ht="40.5">
      <c r="A161" s="9"/>
      <c r="B161" s="10"/>
      <c r="C161" s="10"/>
      <c r="D161" s="85" t="s">
        <v>134</v>
      </c>
      <c r="E161" s="10" t="s">
        <v>0</v>
      </c>
      <c r="F161" s="10"/>
      <c r="G161" s="11"/>
    </row>
    <row r="162" spans="1:7" s="2" customFormat="1" ht="27">
      <c r="A162" s="87" t="s">
        <v>130</v>
      </c>
      <c r="B162" s="10"/>
      <c r="C162" s="10"/>
      <c r="D162" s="85" t="s">
        <v>135</v>
      </c>
      <c r="E162" s="10"/>
      <c r="F162" s="10"/>
      <c r="G162" s="11"/>
    </row>
    <row r="163" spans="1:7" s="2" customFormat="1" ht="27">
      <c r="A163" s="9"/>
      <c r="B163" s="10"/>
      <c r="C163" s="10"/>
      <c r="D163" s="85" t="s">
        <v>136</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0"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Normal="12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A39" sqref="A39"/>
    </sheetView>
  </sheetViews>
  <sheetFormatPr defaultColWidth="11" defaultRowHeight="15.75"/>
  <cols>
    <col min="1" max="1" width="13.125" style="33" customWidth="1"/>
    <col min="2" max="2" width="15.5" style="33" customWidth="1"/>
    <col min="3" max="3" width="28.125" style="33" customWidth="1"/>
    <col min="4" max="4" width="12" style="102" customWidth="1"/>
    <col min="5" max="5" width="24.5" style="33" customWidth="1"/>
    <col min="6" max="7" width="24.5" style="110" customWidth="1"/>
    <col min="8" max="8" width="26.125" style="102" bestFit="1" customWidth="1"/>
    <col min="9" max="9" width="10.5" style="102" customWidth="1"/>
    <col min="10" max="10" width="13.625" style="115" customWidth="1"/>
    <col min="11" max="11" width="19.625" style="102" customWidth="1"/>
    <col min="12" max="12" width="22.625" style="102" customWidth="1"/>
    <col min="13" max="13" width="36.875" style="33" customWidth="1"/>
    <col min="14" max="14" width="61.875" style="33" customWidth="1"/>
    <col min="15" max="15" width="50.75" style="33" customWidth="1"/>
    <col min="16" max="16" width="14.875" style="51" customWidth="1"/>
    <col min="17" max="17" width="16.125" style="51" customWidth="1"/>
    <col min="18" max="18" width="37.5" style="97" customWidth="1"/>
    <col min="19" max="19" width="55.125" style="33" customWidth="1"/>
    <col min="20" max="22" width="13.625" style="51" customWidth="1"/>
    <col min="23" max="23" width="51" style="33" customWidth="1"/>
    <col min="24" max="24" width="14.625" style="51" customWidth="1"/>
    <col min="25" max="25" width="13.625" style="51" customWidth="1"/>
    <col min="26" max="26" width="14.75" style="51" customWidth="1"/>
    <col min="27" max="27" width="55.625" style="33" customWidth="1"/>
    <col min="28" max="29" width="14.625" style="51" customWidth="1"/>
    <col min="30" max="30" width="20.875" style="51" customWidth="1"/>
    <col min="31" max="31" width="55.75" style="123" customWidth="1"/>
    <col min="32" max="32" width="12.625" style="33" customWidth="1"/>
    <col min="33" max="33" width="12.5" style="33" customWidth="1"/>
    <col min="34" max="34" width="18.5" style="33" customWidth="1"/>
    <col min="35" max="35" width="58.125" style="33" customWidth="1"/>
    <col min="36" max="36" width="13.875" style="33" customWidth="1"/>
    <col min="37" max="37" width="12.125" style="33" customWidth="1"/>
    <col min="38" max="38" width="38.75" style="33" customWidth="1"/>
    <col min="39" max="39" width="56.25" style="33" customWidth="1"/>
    <col min="40" max="40" width="12.25" style="33" customWidth="1"/>
    <col min="41" max="42" width="11" style="33"/>
    <col min="43" max="43" width="52" style="33" customWidth="1"/>
    <col min="44" max="44" width="12.25" style="33" customWidth="1"/>
    <col min="45" max="46" width="11" style="33"/>
    <col min="47" max="47" width="45.625" style="33" customWidth="1"/>
    <col min="48" max="48" width="13" style="33" customWidth="1"/>
    <col min="49" max="49" width="11" style="33"/>
    <col min="50" max="50" width="21" style="33" customWidth="1"/>
    <col min="51" max="51" width="45" style="33" customWidth="1"/>
    <col min="52" max="52" width="13.875" style="33" customWidth="1"/>
    <col min="53" max="53" width="11.375" style="33" customWidth="1"/>
    <col min="54" max="54" width="11.75" style="33" customWidth="1"/>
    <col min="55" max="55" width="43.75" style="33" customWidth="1"/>
    <col min="56" max="56" width="14.375" style="33" customWidth="1"/>
    <col min="57" max="57" width="11.5" style="33" customWidth="1"/>
    <col min="58" max="58" width="11" style="33"/>
    <col min="59" max="59" width="41.875" style="33" customWidth="1"/>
    <col min="60" max="60" width="14.375" style="33" customWidth="1"/>
    <col min="61" max="62" width="11" style="33"/>
    <col min="63" max="63" width="38.125" style="33" customWidth="1"/>
    <col min="64" max="64" width="13.875" style="33" customWidth="1"/>
    <col min="65" max="66" width="11" style="33"/>
    <col min="67" max="67" width="39.25" style="33" customWidth="1"/>
    <col min="68" max="68" width="14" style="33" customWidth="1"/>
    <col min="69" max="16384" width="11" style="33"/>
  </cols>
  <sheetData>
    <row r="2" spans="1:87" ht="12.75" customHeight="1">
      <c r="A2" s="173" t="s">
        <v>40</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c r="AP2" s="173"/>
      <c r="AQ2" s="173"/>
      <c r="AR2" s="173"/>
      <c r="AS2" s="173"/>
      <c r="AT2" s="173" t="s">
        <v>41</v>
      </c>
      <c r="AU2" s="173"/>
      <c r="AV2" s="173"/>
      <c r="AW2" s="173"/>
      <c r="AX2" s="173"/>
      <c r="AY2" s="173"/>
      <c r="AZ2" s="173"/>
      <c r="BA2" s="173"/>
      <c r="BB2" s="173"/>
      <c r="BC2" s="173"/>
      <c r="BD2" s="173"/>
      <c r="BE2" s="173"/>
      <c r="BF2" s="173"/>
      <c r="BG2" s="173"/>
      <c r="BH2" s="173"/>
      <c r="BI2" s="173"/>
      <c r="BJ2" s="173"/>
      <c r="BK2" s="173"/>
      <c r="BL2" s="173"/>
      <c r="BM2" s="173"/>
      <c r="BN2" s="173"/>
      <c r="BO2" s="173"/>
      <c r="BP2" s="173"/>
      <c r="BQ2" s="173"/>
      <c r="BR2" s="173"/>
      <c r="BS2" s="173"/>
      <c r="BT2" s="173"/>
      <c r="BU2" s="173"/>
      <c r="BV2" s="173"/>
      <c r="BW2" s="173"/>
      <c r="BX2" s="173"/>
      <c r="BY2" s="173"/>
      <c r="BZ2" s="173"/>
      <c r="CA2" s="173"/>
      <c r="CB2" s="173"/>
      <c r="CC2" s="173"/>
      <c r="CD2" s="173"/>
      <c r="CE2" s="173"/>
      <c r="CF2" s="173"/>
      <c r="CG2" s="173"/>
      <c r="CH2" s="173"/>
      <c r="CI2" s="173"/>
    </row>
    <row r="3" spans="1:87" ht="12.75" customHeight="1">
      <c r="A3" s="173"/>
      <c r="B3" s="173"/>
      <c r="C3" s="173"/>
      <c r="D3" s="173"/>
      <c r="E3" s="173"/>
      <c r="F3" s="173"/>
      <c r="G3" s="173"/>
      <c r="H3" s="173"/>
      <c r="I3" s="173"/>
      <c r="J3" s="173"/>
      <c r="K3" s="173"/>
      <c r="L3" s="173"/>
      <c r="M3" s="173"/>
      <c r="N3" s="173"/>
      <c r="O3" s="173"/>
      <c r="P3" s="173"/>
      <c r="Q3" s="173"/>
      <c r="R3" s="173"/>
      <c r="S3" s="173"/>
      <c r="T3" s="173"/>
      <c r="U3" s="173"/>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3"/>
      <c r="AT3" s="173"/>
      <c r="AU3" s="173"/>
      <c r="AV3" s="173"/>
      <c r="AW3" s="173"/>
      <c r="AX3" s="173"/>
      <c r="AY3" s="173"/>
      <c r="AZ3" s="173"/>
      <c r="BA3" s="173"/>
      <c r="BB3" s="173"/>
      <c r="BC3" s="173"/>
      <c r="BD3" s="173"/>
      <c r="BE3" s="173"/>
      <c r="BF3" s="173"/>
      <c r="BG3" s="173"/>
      <c r="BH3" s="173"/>
      <c r="BI3" s="173"/>
      <c r="BJ3" s="173"/>
      <c r="BK3" s="173"/>
      <c r="BL3" s="173"/>
      <c r="BM3" s="173"/>
      <c r="BN3" s="173"/>
      <c r="BO3" s="173"/>
      <c r="BP3" s="173"/>
      <c r="BQ3" s="173"/>
      <c r="BR3" s="173"/>
      <c r="BS3" s="173"/>
      <c r="BT3" s="173"/>
      <c r="BU3" s="173"/>
      <c r="BV3" s="173"/>
      <c r="BW3" s="173"/>
      <c r="BX3" s="173"/>
      <c r="BY3" s="173"/>
      <c r="BZ3" s="173"/>
      <c r="CA3" s="173"/>
      <c r="CB3" s="173"/>
      <c r="CC3" s="173"/>
      <c r="CD3" s="173"/>
      <c r="CE3" s="173"/>
      <c r="CF3" s="173"/>
      <c r="CG3" s="173"/>
      <c r="CH3" s="173"/>
      <c r="CI3" s="173"/>
    </row>
    <row r="4" spans="1:87" ht="12.75" customHeight="1">
      <c r="A4" s="173"/>
      <c r="B4" s="173"/>
      <c r="C4" s="173"/>
      <c r="D4" s="173"/>
      <c r="E4" s="173"/>
      <c r="F4" s="173"/>
      <c r="G4" s="173"/>
      <c r="H4" s="173"/>
      <c r="I4" s="173"/>
      <c r="J4" s="173"/>
      <c r="K4" s="173"/>
      <c r="L4" s="173"/>
      <c r="M4" s="173"/>
      <c r="N4" s="173"/>
      <c r="O4" s="173"/>
      <c r="P4" s="173"/>
      <c r="Q4" s="173"/>
      <c r="R4" s="173"/>
      <c r="S4" s="173"/>
      <c r="T4" s="173"/>
      <c r="U4" s="173"/>
      <c r="V4" s="173"/>
      <c r="W4" s="173"/>
      <c r="X4" s="173"/>
      <c r="Y4" s="173"/>
      <c r="Z4" s="173"/>
      <c r="AA4" s="173"/>
      <c r="AB4" s="173"/>
      <c r="AC4" s="173"/>
      <c r="AD4" s="173"/>
      <c r="AE4" s="173"/>
      <c r="AF4" s="173"/>
      <c r="AG4" s="173"/>
      <c r="AH4" s="173"/>
      <c r="AI4" s="173"/>
      <c r="AJ4" s="173"/>
      <c r="AK4" s="173"/>
      <c r="AL4" s="173"/>
      <c r="AM4" s="173"/>
      <c r="AN4" s="173"/>
      <c r="AO4" s="173"/>
      <c r="AP4" s="173"/>
      <c r="AQ4" s="173"/>
      <c r="AR4" s="173"/>
      <c r="AS4" s="173"/>
      <c r="AT4" s="173"/>
      <c r="AU4" s="173"/>
      <c r="AV4" s="173"/>
      <c r="AW4" s="173"/>
      <c r="AX4" s="173"/>
      <c r="AY4" s="173"/>
      <c r="AZ4" s="173"/>
      <c r="BA4" s="173"/>
      <c r="BB4" s="173"/>
      <c r="BC4" s="173"/>
      <c r="BD4" s="173"/>
      <c r="BE4" s="173"/>
      <c r="BF4" s="173"/>
      <c r="BG4" s="173"/>
      <c r="BH4" s="173"/>
      <c r="BI4" s="173"/>
      <c r="BJ4" s="173"/>
      <c r="BK4" s="173"/>
      <c r="BL4" s="173"/>
      <c r="BM4" s="173"/>
      <c r="BN4" s="173"/>
      <c r="BO4" s="173"/>
      <c r="BP4" s="173"/>
      <c r="BQ4" s="173"/>
      <c r="BR4" s="173"/>
      <c r="BS4" s="173"/>
      <c r="BT4" s="173"/>
      <c r="BU4" s="173"/>
      <c r="BV4" s="173"/>
      <c r="BW4" s="173"/>
      <c r="BX4" s="173"/>
      <c r="BY4" s="173"/>
      <c r="BZ4" s="173"/>
      <c r="CA4" s="173"/>
      <c r="CB4" s="173"/>
      <c r="CC4" s="173"/>
      <c r="CD4" s="173"/>
      <c r="CE4" s="173"/>
      <c r="CF4" s="173"/>
      <c r="CG4" s="173"/>
      <c r="CH4" s="173"/>
      <c r="CI4" s="173"/>
    </row>
    <row r="5" spans="1:87" ht="12.75" customHeight="1">
      <c r="A5" s="173"/>
      <c r="B5" s="173"/>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3"/>
      <c r="AG5" s="173"/>
      <c r="AH5" s="173"/>
      <c r="AI5" s="173"/>
      <c r="AJ5" s="173"/>
      <c r="AK5" s="173"/>
      <c r="AL5" s="173"/>
      <c r="AM5" s="173"/>
      <c r="AN5" s="173"/>
      <c r="AO5" s="173"/>
      <c r="AP5" s="173"/>
      <c r="AQ5" s="173"/>
      <c r="AR5" s="173"/>
      <c r="AS5" s="173"/>
      <c r="AT5" s="173"/>
      <c r="AU5" s="173"/>
      <c r="AV5" s="173"/>
      <c r="AW5" s="173"/>
      <c r="AX5" s="173"/>
      <c r="AY5" s="173"/>
      <c r="AZ5" s="173"/>
      <c r="BA5" s="173"/>
      <c r="BB5" s="173"/>
      <c r="BC5" s="173"/>
      <c r="BD5" s="173"/>
      <c r="BE5" s="173"/>
      <c r="BF5" s="173"/>
      <c r="BG5" s="173"/>
      <c r="BH5" s="173"/>
      <c r="BI5" s="173"/>
      <c r="BJ5" s="173"/>
      <c r="BK5" s="173"/>
      <c r="BL5" s="173"/>
      <c r="BM5" s="173"/>
      <c r="BN5" s="173"/>
      <c r="BO5" s="173"/>
      <c r="BP5" s="173"/>
      <c r="BQ5" s="173"/>
      <c r="BR5" s="173"/>
      <c r="BS5" s="173"/>
      <c r="BT5" s="173"/>
      <c r="BU5" s="173"/>
      <c r="BV5" s="173"/>
      <c r="BW5" s="173"/>
      <c r="BX5" s="173"/>
      <c r="BY5" s="173"/>
      <c r="BZ5" s="173"/>
      <c r="CA5" s="173"/>
      <c r="CB5" s="173"/>
      <c r="CC5" s="173"/>
      <c r="CD5" s="173"/>
      <c r="CE5" s="173"/>
      <c r="CF5" s="173"/>
      <c r="CG5" s="173"/>
      <c r="CH5" s="173"/>
      <c r="CI5" s="173"/>
    </row>
    <row r="6" spans="1:87" ht="39" customHeight="1">
      <c r="A6" s="34" t="s">
        <v>42</v>
      </c>
      <c r="B6" s="34" t="s">
        <v>43</v>
      </c>
      <c r="C6" s="34" t="s">
        <v>44</v>
      </c>
      <c r="D6" s="34" t="s">
        <v>45</v>
      </c>
      <c r="E6" s="34" t="s">
        <v>46</v>
      </c>
      <c r="F6" s="106" t="s">
        <v>47</v>
      </c>
      <c r="G6" s="106" t="s">
        <v>48</v>
      </c>
      <c r="H6" s="34" t="s">
        <v>49</v>
      </c>
      <c r="I6" s="34" t="s">
        <v>50</v>
      </c>
      <c r="J6" s="112" t="s">
        <v>51</v>
      </c>
      <c r="K6" s="35" t="s">
        <v>52</v>
      </c>
      <c r="L6" s="35" t="s">
        <v>53</v>
      </c>
      <c r="M6" s="34" t="s">
        <v>54</v>
      </c>
      <c r="N6" s="34" t="s">
        <v>55</v>
      </c>
      <c r="O6" s="34" t="s">
        <v>56</v>
      </c>
      <c r="P6" s="36" t="s">
        <v>57</v>
      </c>
      <c r="Q6" s="36" t="s">
        <v>58</v>
      </c>
      <c r="R6" s="36" t="s">
        <v>59</v>
      </c>
      <c r="S6" s="34" t="s">
        <v>60</v>
      </c>
      <c r="T6" s="36" t="s">
        <v>61</v>
      </c>
      <c r="U6" s="36" t="s">
        <v>62</v>
      </c>
      <c r="V6" s="36" t="s">
        <v>63</v>
      </c>
      <c r="W6" s="34" t="s">
        <v>64</v>
      </c>
      <c r="X6" s="36" t="s">
        <v>65</v>
      </c>
      <c r="Y6" s="36" t="s">
        <v>66</v>
      </c>
      <c r="Z6" s="36" t="s">
        <v>67</v>
      </c>
      <c r="AA6" s="34" t="s">
        <v>68</v>
      </c>
      <c r="AB6" s="36" t="s">
        <v>69</v>
      </c>
      <c r="AC6" s="36" t="s">
        <v>70</v>
      </c>
      <c r="AD6" s="36" t="s">
        <v>71</v>
      </c>
      <c r="AE6" s="34" t="s">
        <v>266</v>
      </c>
      <c r="AF6" s="36" t="s">
        <v>72</v>
      </c>
      <c r="AG6" s="36" t="s">
        <v>73</v>
      </c>
      <c r="AH6" s="36" t="s">
        <v>74</v>
      </c>
      <c r="AI6" s="34" t="s">
        <v>75</v>
      </c>
      <c r="AJ6" s="36" t="s">
        <v>76</v>
      </c>
      <c r="AK6" s="36" t="s">
        <v>77</v>
      </c>
      <c r="AL6" s="36" t="s">
        <v>78</v>
      </c>
      <c r="AM6" s="34" t="s">
        <v>79</v>
      </c>
      <c r="AN6" s="36" t="s">
        <v>80</v>
      </c>
      <c r="AO6" s="36" t="s">
        <v>81</v>
      </c>
      <c r="AP6" s="36" t="s">
        <v>82</v>
      </c>
      <c r="AQ6" s="34" t="s">
        <v>83</v>
      </c>
      <c r="AR6" s="36" t="s">
        <v>84</v>
      </c>
      <c r="AS6" s="36" t="s">
        <v>85</v>
      </c>
      <c r="AT6" s="161" t="s">
        <v>86</v>
      </c>
      <c r="AU6" s="162" t="s">
        <v>382</v>
      </c>
      <c r="AV6" s="162" t="s">
        <v>383</v>
      </c>
      <c r="AW6" s="162" t="s">
        <v>384</v>
      </c>
      <c r="AX6" s="162" t="s">
        <v>385</v>
      </c>
      <c r="AY6" s="162" t="s">
        <v>423</v>
      </c>
      <c r="AZ6" s="162" t="s">
        <v>424</v>
      </c>
      <c r="BA6" s="162" t="s">
        <v>425</v>
      </c>
      <c r="BB6" s="162" t="s">
        <v>426</v>
      </c>
      <c r="BC6" s="162" t="s">
        <v>430</v>
      </c>
      <c r="BD6" s="162" t="s">
        <v>431</v>
      </c>
      <c r="BE6" s="162" t="s">
        <v>432</v>
      </c>
      <c r="BF6" s="162" t="s">
        <v>433</v>
      </c>
      <c r="BG6" s="162" t="s">
        <v>447</v>
      </c>
      <c r="BH6" s="162" t="s">
        <v>448</v>
      </c>
      <c r="BI6" s="162" t="s">
        <v>449</v>
      </c>
      <c r="BJ6" s="162" t="s">
        <v>450</v>
      </c>
      <c r="BK6" s="162" t="s">
        <v>455</v>
      </c>
      <c r="BL6" s="162" t="s">
        <v>456</v>
      </c>
      <c r="BM6" s="162" t="s">
        <v>457</v>
      </c>
      <c r="BN6" s="162" t="s">
        <v>458</v>
      </c>
      <c r="BO6" s="162" t="s">
        <v>459</v>
      </c>
      <c r="BP6" s="162" t="s">
        <v>460</v>
      </c>
      <c r="BQ6" s="162" t="s">
        <v>461</v>
      </c>
      <c r="BR6" s="162" t="s">
        <v>462</v>
      </c>
    </row>
    <row r="7" spans="1:87" s="42" customFormat="1">
      <c r="A7" s="37" t="s">
        <v>138</v>
      </c>
      <c r="B7" s="37" t="s">
        <v>141</v>
      </c>
      <c r="C7" s="37" t="s">
        <v>142</v>
      </c>
      <c r="D7" s="104" t="s">
        <v>149</v>
      </c>
      <c r="E7" s="37" t="s">
        <v>143</v>
      </c>
      <c r="F7" s="107">
        <v>42055</v>
      </c>
      <c r="G7" s="107">
        <v>42236</v>
      </c>
      <c r="H7" s="104" t="s">
        <v>144</v>
      </c>
      <c r="I7" s="104" t="s">
        <v>145</v>
      </c>
      <c r="J7" s="117">
        <v>9</v>
      </c>
      <c r="K7" s="104" t="s">
        <v>140</v>
      </c>
      <c r="L7" s="104" t="s">
        <v>140</v>
      </c>
      <c r="M7" s="37" t="s">
        <v>160</v>
      </c>
      <c r="N7" s="42" t="s">
        <v>146</v>
      </c>
      <c r="O7" s="38" t="s">
        <v>161</v>
      </c>
      <c r="P7" s="39" t="s">
        <v>162</v>
      </c>
      <c r="Q7" s="39" t="s">
        <v>140</v>
      </c>
      <c r="R7" s="94" t="s">
        <v>163</v>
      </c>
      <c r="S7" s="38"/>
      <c r="T7" s="93"/>
      <c r="U7" s="40"/>
      <c r="V7" s="40"/>
      <c r="W7" s="37"/>
      <c r="X7" s="40"/>
      <c r="Y7" s="40"/>
      <c r="Z7" s="40"/>
      <c r="AA7" s="37"/>
      <c r="AB7" s="40"/>
      <c r="AC7" s="40"/>
      <c r="AD7" s="40"/>
      <c r="AE7" s="46"/>
      <c r="AF7" s="41"/>
      <c r="AG7" s="41"/>
      <c r="AH7" s="41"/>
      <c r="AI7" s="41"/>
      <c r="AJ7" s="41"/>
      <c r="AK7" s="41"/>
      <c r="AL7" s="41"/>
      <c r="AM7" s="41"/>
      <c r="AN7" s="41"/>
      <c r="AO7" s="41"/>
      <c r="AP7" s="41"/>
      <c r="AQ7" s="41"/>
      <c r="AR7" s="41"/>
      <c r="AS7" s="41"/>
      <c r="AT7" s="41"/>
      <c r="AU7" s="37"/>
      <c r="AV7" s="37"/>
    </row>
    <row r="8" spans="1:87" s="42" customFormat="1">
      <c r="A8" s="43" t="s">
        <v>138</v>
      </c>
      <c r="B8" s="43" t="s">
        <v>147</v>
      </c>
      <c r="C8" s="43" t="s">
        <v>148</v>
      </c>
      <c r="D8" s="100" t="s">
        <v>149</v>
      </c>
      <c r="E8" s="43" t="s">
        <v>143</v>
      </c>
      <c r="F8" s="108">
        <v>42084</v>
      </c>
      <c r="G8" s="108">
        <v>42268</v>
      </c>
      <c r="H8" s="118" t="s">
        <v>157</v>
      </c>
      <c r="I8" s="100" t="s">
        <v>158</v>
      </c>
      <c r="J8" s="105">
        <v>0.92307692307692313</v>
      </c>
      <c r="K8" s="100" t="s">
        <v>140</v>
      </c>
      <c r="L8" s="100" t="s">
        <v>140</v>
      </c>
      <c r="M8" s="43" t="s">
        <v>150</v>
      </c>
      <c r="N8" s="43" t="s">
        <v>151</v>
      </c>
      <c r="O8" s="38" t="s">
        <v>260</v>
      </c>
      <c r="P8" s="44" t="s">
        <v>261</v>
      </c>
      <c r="Q8" s="44" t="s">
        <v>262</v>
      </c>
      <c r="R8" s="95" t="s">
        <v>179</v>
      </c>
      <c r="S8" s="38" t="s">
        <v>271</v>
      </c>
      <c r="T8" s="44" t="s">
        <v>272</v>
      </c>
      <c r="U8" s="41" t="s">
        <v>140</v>
      </c>
      <c r="V8" s="41"/>
      <c r="W8" s="43" t="s">
        <v>307</v>
      </c>
      <c r="X8" s="41" t="s">
        <v>308</v>
      </c>
      <c r="Y8" s="41" t="s">
        <v>140</v>
      </c>
      <c r="Z8" s="46" t="s">
        <v>309</v>
      </c>
      <c r="AA8" s="43" t="s">
        <v>321</v>
      </c>
      <c r="AB8" s="41" t="s">
        <v>322</v>
      </c>
      <c r="AC8" s="41" t="s">
        <v>140</v>
      </c>
      <c r="AD8" s="41"/>
      <c r="AE8" s="46" t="s">
        <v>359</v>
      </c>
      <c r="AF8" s="41" t="s">
        <v>360</v>
      </c>
      <c r="AG8" s="41" t="s">
        <v>140</v>
      </c>
      <c r="AH8" s="41"/>
      <c r="AI8" s="46" t="s">
        <v>391</v>
      </c>
      <c r="AJ8" s="41" t="s">
        <v>392</v>
      </c>
      <c r="AK8" s="41" t="s">
        <v>140</v>
      </c>
      <c r="AL8" s="41"/>
      <c r="AM8" s="41"/>
      <c r="AN8" s="41"/>
      <c r="AO8" s="41"/>
      <c r="AP8" s="41"/>
      <c r="AQ8" s="41"/>
      <c r="AR8" s="41"/>
      <c r="AS8" s="41"/>
      <c r="AT8" s="41"/>
      <c r="AU8" s="37"/>
      <c r="AV8" s="37"/>
    </row>
    <row r="9" spans="1:87">
      <c r="A9" s="43" t="s">
        <v>138</v>
      </c>
      <c r="B9" s="37" t="s">
        <v>152</v>
      </c>
      <c r="C9" s="43" t="s">
        <v>153</v>
      </c>
      <c r="D9" s="100" t="s">
        <v>139</v>
      </c>
      <c r="E9" s="43" t="s">
        <v>143</v>
      </c>
      <c r="F9" s="108">
        <v>42065</v>
      </c>
      <c r="G9" s="108">
        <v>42249</v>
      </c>
      <c r="H9" s="100" t="s">
        <v>156</v>
      </c>
      <c r="I9" s="100" t="s">
        <v>154</v>
      </c>
      <c r="J9" s="105">
        <v>0.92307692307692313</v>
      </c>
      <c r="K9" s="104" t="s">
        <v>140</v>
      </c>
      <c r="L9" s="100" t="s">
        <v>140</v>
      </c>
      <c r="M9" s="37" t="s">
        <v>155</v>
      </c>
      <c r="N9" s="37" t="s">
        <v>159</v>
      </c>
      <c r="O9" s="38" t="s">
        <v>188</v>
      </c>
      <c r="P9" s="41" t="s">
        <v>184</v>
      </c>
      <c r="Q9" s="41" t="s">
        <v>140</v>
      </c>
      <c r="R9" s="46" t="s">
        <v>179</v>
      </c>
      <c r="S9" s="45" t="s">
        <v>232</v>
      </c>
      <c r="T9" s="41" t="s">
        <v>192</v>
      </c>
      <c r="U9" s="41" t="s">
        <v>140</v>
      </c>
      <c r="V9" s="41"/>
      <c r="W9" s="45" t="s">
        <v>233</v>
      </c>
      <c r="X9" s="41" t="s">
        <v>234</v>
      </c>
      <c r="Y9" s="41" t="s">
        <v>140</v>
      </c>
      <c r="Z9" s="41"/>
      <c r="AA9" s="46" t="s">
        <v>235</v>
      </c>
      <c r="AB9" s="41" t="s">
        <v>236</v>
      </c>
      <c r="AC9" s="41" t="s">
        <v>140</v>
      </c>
      <c r="AD9" s="41"/>
      <c r="AE9" s="46" t="s">
        <v>265</v>
      </c>
      <c r="AF9" s="41" t="s">
        <v>267</v>
      </c>
      <c r="AG9" s="41" t="s">
        <v>140</v>
      </c>
      <c r="AH9" s="41"/>
      <c r="AI9" s="46" t="s">
        <v>327</v>
      </c>
      <c r="AJ9" s="41" t="s">
        <v>328</v>
      </c>
      <c r="AK9" s="41" t="s">
        <v>140</v>
      </c>
      <c r="AL9" s="41"/>
      <c r="AM9" s="46" t="s">
        <v>331</v>
      </c>
      <c r="AN9" s="41" t="s">
        <v>332</v>
      </c>
      <c r="AO9" s="41" t="s">
        <v>140</v>
      </c>
      <c r="AP9" s="41"/>
      <c r="AQ9" s="46" t="s">
        <v>441</v>
      </c>
      <c r="AR9" s="41" t="s">
        <v>442</v>
      </c>
      <c r="AS9" s="41" t="s">
        <v>140</v>
      </c>
      <c r="AT9" s="41"/>
      <c r="AU9" s="43"/>
      <c r="AV9" s="43"/>
    </row>
    <row r="10" spans="1:87" hidden="1">
      <c r="A10" s="47"/>
      <c r="B10" s="48"/>
      <c r="E10" s="47"/>
      <c r="F10" s="109"/>
      <c r="G10" s="109"/>
      <c r="H10" s="101"/>
      <c r="I10" s="101"/>
      <c r="J10" s="114"/>
      <c r="K10" s="101"/>
      <c r="L10" s="101"/>
      <c r="M10" s="47"/>
      <c r="N10" s="47"/>
      <c r="O10" s="48"/>
      <c r="P10" s="49"/>
      <c r="Q10" s="49"/>
      <c r="R10" s="96"/>
      <c r="S10" s="47"/>
      <c r="T10" s="50"/>
      <c r="U10" s="50"/>
      <c r="V10" s="50"/>
      <c r="W10" s="47"/>
      <c r="X10" s="50"/>
      <c r="Y10" s="50"/>
      <c r="Z10" s="50"/>
      <c r="AA10" s="47"/>
      <c r="AB10" s="50"/>
      <c r="AC10" s="50"/>
      <c r="AD10" s="50"/>
      <c r="AE10" s="97"/>
      <c r="AF10" s="51"/>
      <c r="AG10" s="51"/>
      <c r="AH10" s="51"/>
      <c r="AI10" s="51" t="s">
        <v>87</v>
      </c>
      <c r="AJ10" s="51"/>
      <c r="AK10" s="51"/>
      <c r="AL10" s="51"/>
      <c r="AM10" s="51" t="s">
        <v>88</v>
      </c>
      <c r="AN10" s="51"/>
      <c r="AO10" s="51"/>
      <c r="AP10" s="51"/>
      <c r="AQ10" s="51"/>
      <c r="AR10" s="51"/>
      <c r="AS10" s="51"/>
      <c r="AT10" s="51"/>
    </row>
    <row r="11" spans="1:87" hidden="1">
      <c r="O11" s="43"/>
      <c r="P11" s="41"/>
      <c r="AE11" s="97"/>
      <c r="AF11" s="51"/>
      <c r="AG11" s="51"/>
      <c r="AH11" s="51"/>
      <c r="AI11" s="51"/>
      <c r="AJ11" s="51"/>
      <c r="AK11" s="51"/>
      <c r="AL11" s="51"/>
      <c r="AM11" s="51"/>
      <c r="AN11" s="51"/>
      <c r="AO11" s="51"/>
      <c r="AP11" s="51"/>
      <c r="AQ11" s="51"/>
      <c r="AR11" s="51"/>
      <c r="AS11" s="51"/>
      <c r="AT11" s="51"/>
    </row>
    <row r="12" spans="1:87" hidden="1">
      <c r="O12" s="43"/>
      <c r="P12" s="41"/>
      <c r="AE12" s="97"/>
      <c r="AF12" s="51"/>
      <c r="AG12" s="51"/>
      <c r="AH12" s="51"/>
      <c r="AI12" s="51"/>
      <c r="AJ12" s="51"/>
      <c r="AK12" s="51"/>
      <c r="AL12" s="51"/>
      <c r="AM12" s="51"/>
      <c r="AN12" s="51"/>
      <c r="AO12" s="51"/>
      <c r="AP12" s="51"/>
      <c r="AQ12" s="51"/>
      <c r="AR12" s="51"/>
      <c r="AS12" s="51"/>
      <c r="AT12" s="51"/>
    </row>
    <row r="13" spans="1:87" hidden="1">
      <c r="O13" s="43"/>
      <c r="P13" s="41"/>
      <c r="AE13" s="97"/>
      <c r="AF13" s="51"/>
      <c r="AG13" s="51"/>
      <c r="AH13" s="51"/>
      <c r="AI13" s="51"/>
      <c r="AJ13" s="51"/>
      <c r="AK13" s="51"/>
      <c r="AL13" s="51"/>
      <c r="AM13" s="51"/>
      <c r="AN13" s="51"/>
      <c r="AO13" s="51"/>
      <c r="AP13" s="51"/>
      <c r="AQ13" s="51"/>
      <c r="AR13" s="51"/>
      <c r="AS13" s="51"/>
      <c r="AT13" s="51"/>
    </row>
    <row r="14" spans="1:87" hidden="1">
      <c r="O14" s="43"/>
      <c r="P14" s="41"/>
      <c r="AE14" s="97"/>
      <c r="AF14" s="51"/>
      <c r="AG14" s="51"/>
      <c r="AH14" s="51"/>
      <c r="AI14" s="51"/>
      <c r="AJ14" s="51"/>
      <c r="AK14" s="51"/>
      <c r="AL14" s="51"/>
      <c r="AM14" s="51"/>
      <c r="AN14" s="51"/>
      <c r="AO14" s="51"/>
      <c r="AP14" s="51"/>
      <c r="AQ14" s="51"/>
      <c r="AR14" s="51"/>
      <c r="AS14" s="51"/>
      <c r="AT14" s="51"/>
    </row>
    <row r="15" spans="1:87" hidden="1">
      <c r="O15" s="43"/>
      <c r="P15" s="41"/>
      <c r="AE15" s="97"/>
      <c r="AF15" s="51"/>
      <c r="AG15" s="51"/>
      <c r="AH15" s="51"/>
      <c r="AI15" s="51"/>
      <c r="AJ15" s="51"/>
      <c r="AK15" s="51"/>
      <c r="AL15" s="51"/>
      <c r="AM15" s="51"/>
      <c r="AN15" s="51"/>
      <c r="AO15" s="51"/>
      <c r="AP15" s="51"/>
      <c r="AQ15" s="51"/>
      <c r="AR15" s="51"/>
      <c r="AS15" s="51"/>
      <c r="AT15" s="51"/>
    </row>
    <row r="16" spans="1:87" hidden="1">
      <c r="O16" s="43"/>
      <c r="P16" s="41"/>
      <c r="AE16" s="97"/>
      <c r="AF16" s="51"/>
      <c r="AG16" s="51"/>
      <c r="AH16" s="51"/>
      <c r="AI16" s="51"/>
      <c r="AJ16" s="51"/>
      <c r="AK16" s="51"/>
      <c r="AL16" s="51"/>
      <c r="AM16" s="51"/>
      <c r="AN16" s="51"/>
      <c r="AO16" s="51"/>
      <c r="AP16" s="51"/>
      <c r="AQ16" s="51"/>
      <c r="AR16" s="51"/>
      <c r="AS16" s="51"/>
      <c r="AT16" s="51"/>
    </row>
    <row r="17" spans="1:28" hidden="1">
      <c r="O17" s="43"/>
      <c r="P17" s="41"/>
    </row>
    <row r="18" spans="1:28" hidden="1">
      <c r="O18" s="43"/>
      <c r="P18" s="41"/>
    </row>
    <row r="19" spans="1:28" hidden="1">
      <c r="O19" s="43"/>
      <c r="P19" s="41"/>
    </row>
    <row r="20" spans="1:28" hidden="1">
      <c r="O20" s="43"/>
      <c r="P20" s="41"/>
    </row>
    <row r="21" spans="1:28" hidden="1">
      <c r="O21" s="43"/>
      <c r="P21" s="41"/>
    </row>
    <row r="22" spans="1:28" hidden="1">
      <c r="O22" s="43"/>
      <c r="P22" s="41"/>
    </row>
    <row r="23" spans="1:28" hidden="1">
      <c r="O23" s="43"/>
      <c r="P23" s="41"/>
    </row>
    <row r="24" spans="1:28" hidden="1">
      <c r="O24" s="43"/>
      <c r="P24" s="41"/>
    </row>
    <row r="25" spans="1:28" hidden="1">
      <c r="O25" s="43"/>
      <c r="P25" s="41"/>
    </row>
    <row r="26" spans="1:28" hidden="1">
      <c r="O26" s="43"/>
      <c r="P26" s="41"/>
    </row>
    <row r="27" spans="1:28" hidden="1">
      <c r="O27" s="43"/>
      <c r="P27" s="41"/>
    </row>
    <row r="28" spans="1:28" hidden="1">
      <c r="O28" s="43"/>
      <c r="P28" s="41"/>
    </row>
    <row r="29" spans="1:28" hidden="1">
      <c r="O29" s="43"/>
      <c r="P29" s="41"/>
    </row>
    <row r="30" spans="1:28" hidden="1">
      <c r="O30" s="43"/>
      <c r="P30" s="41"/>
    </row>
    <row r="31" spans="1:28" hidden="1">
      <c r="O31" s="43"/>
      <c r="P31" s="41"/>
    </row>
    <row r="32" spans="1:28" hidden="1">
      <c r="A32" s="47"/>
      <c r="B32" s="47"/>
      <c r="E32" s="47"/>
      <c r="F32" s="109"/>
      <c r="G32" s="109"/>
      <c r="H32" s="101"/>
      <c r="I32" s="101"/>
      <c r="J32" s="114"/>
      <c r="K32" s="101"/>
      <c r="L32" s="101"/>
      <c r="M32" s="47"/>
      <c r="N32" s="47"/>
      <c r="O32" s="48"/>
      <c r="P32" s="49"/>
      <c r="Q32" s="50"/>
      <c r="R32" s="98"/>
      <c r="S32" s="47"/>
      <c r="T32" s="50"/>
      <c r="U32" s="50"/>
      <c r="V32" s="50"/>
      <c r="W32" s="47"/>
      <c r="X32" s="50"/>
      <c r="Y32" s="50"/>
      <c r="Z32" s="50"/>
      <c r="AA32" s="47"/>
      <c r="AB32" s="50"/>
    </row>
    <row r="33" spans="1:61">
      <c r="A33" s="48" t="s">
        <v>138</v>
      </c>
      <c r="B33" s="37" t="s">
        <v>217</v>
      </c>
      <c r="C33" s="48" t="s">
        <v>172</v>
      </c>
      <c r="D33" s="103" t="s">
        <v>149</v>
      </c>
      <c r="E33" s="48" t="s">
        <v>174</v>
      </c>
      <c r="F33" s="111" t="s">
        <v>140</v>
      </c>
      <c r="G33" s="111" t="s">
        <v>140</v>
      </c>
      <c r="H33" s="103" t="s">
        <v>173</v>
      </c>
      <c r="I33" s="103" t="s">
        <v>145</v>
      </c>
      <c r="J33" s="116">
        <v>9</v>
      </c>
      <c r="K33" s="103" t="s">
        <v>140</v>
      </c>
      <c r="L33" s="103" t="s">
        <v>140</v>
      </c>
      <c r="M33" s="48" t="s">
        <v>175</v>
      </c>
      <c r="N33" s="33" t="s">
        <v>176</v>
      </c>
      <c r="O33" s="45" t="s">
        <v>177</v>
      </c>
      <c r="P33" s="41" t="s">
        <v>178</v>
      </c>
      <c r="Q33" s="41" t="s">
        <v>140</v>
      </c>
      <c r="R33" s="46" t="s">
        <v>179</v>
      </c>
      <c r="S33" s="45" t="s">
        <v>225</v>
      </c>
      <c r="T33" s="41" t="s">
        <v>226</v>
      </c>
      <c r="U33" s="41" t="s">
        <v>140</v>
      </c>
      <c r="V33" s="41"/>
      <c r="W33" s="45" t="s">
        <v>255</v>
      </c>
      <c r="X33" s="41" t="s">
        <v>256</v>
      </c>
      <c r="Y33" s="41" t="s">
        <v>140</v>
      </c>
      <c r="Z33" s="41"/>
      <c r="AA33" s="46" t="s">
        <v>295</v>
      </c>
      <c r="AB33" s="41" t="s">
        <v>296</v>
      </c>
      <c r="AC33" s="41" t="s">
        <v>140</v>
      </c>
      <c r="AD33" s="41"/>
      <c r="AE33" s="46" t="s">
        <v>300</v>
      </c>
      <c r="AF33" s="49" t="s">
        <v>301</v>
      </c>
      <c r="AG33" s="49" t="s">
        <v>140</v>
      </c>
      <c r="AH33" s="96" t="s">
        <v>306</v>
      </c>
      <c r="AI33" s="46" t="s">
        <v>344</v>
      </c>
      <c r="AJ33" s="49" t="s">
        <v>345</v>
      </c>
      <c r="AK33" s="49" t="s">
        <v>140</v>
      </c>
      <c r="AL33" s="96" t="s">
        <v>346</v>
      </c>
      <c r="AM33" s="46" t="s">
        <v>352</v>
      </c>
      <c r="AN33" s="49" t="s">
        <v>353</v>
      </c>
      <c r="AO33" s="49" t="s">
        <v>140</v>
      </c>
      <c r="AP33" s="49"/>
      <c r="AQ33" s="46" t="s">
        <v>436</v>
      </c>
      <c r="AR33" s="41" t="s">
        <v>437</v>
      </c>
      <c r="AS33" s="41" t="s">
        <v>140</v>
      </c>
      <c r="AT33" s="41"/>
      <c r="AU33" s="43" t="s">
        <v>463</v>
      </c>
      <c r="AV33" s="43">
        <v>1229</v>
      </c>
      <c r="AW33" s="163" t="s">
        <v>140</v>
      </c>
      <c r="AX33" s="33" t="s">
        <v>467</v>
      </c>
    </row>
    <row r="34" spans="1:61">
      <c r="A34" s="48" t="s">
        <v>138</v>
      </c>
      <c r="B34" s="43" t="s">
        <v>171</v>
      </c>
      <c r="C34" s="43" t="s">
        <v>193</v>
      </c>
      <c r="D34" s="100" t="s">
        <v>149</v>
      </c>
      <c r="E34" s="48" t="s">
        <v>194</v>
      </c>
      <c r="F34" s="111" t="s">
        <v>140</v>
      </c>
      <c r="G34" s="111" t="s">
        <v>140</v>
      </c>
      <c r="H34" s="100" t="s">
        <v>195</v>
      </c>
      <c r="I34" s="103" t="s">
        <v>145</v>
      </c>
      <c r="J34" s="121">
        <v>0.92307692307692313</v>
      </c>
      <c r="K34" s="103" t="s">
        <v>140</v>
      </c>
      <c r="L34" s="103" t="s">
        <v>140</v>
      </c>
      <c r="M34" s="48" t="s">
        <v>196</v>
      </c>
      <c r="N34" s="48" t="s">
        <v>197</v>
      </c>
      <c r="O34" s="48" t="s">
        <v>198</v>
      </c>
      <c r="P34" s="41" t="s">
        <v>199</v>
      </c>
      <c r="Q34" s="41" t="s">
        <v>200</v>
      </c>
      <c r="R34" s="46" t="s">
        <v>201</v>
      </c>
      <c r="S34" s="43"/>
      <c r="T34" s="41"/>
      <c r="U34" s="41"/>
      <c r="V34" s="41"/>
      <c r="W34" s="43"/>
      <c r="X34" s="41"/>
      <c r="Y34" s="41"/>
      <c r="Z34" s="41"/>
      <c r="AA34" s="43"/>
      <c r="AB34" s="41"/>
      <c r="AC34" s="41"/>
      <c r="AD34" s="41"/>
      <c r="AE34" s="96"/>
      <c r="AF34" s="49"/>
      <c r="AG34" s="49"/>
      <c r="AH34" s="49"/>
      <c r="AI34" s="49"/>
      <c r="AJ34" s="49"/>
      <c r="AK34" s="49"/>
      <c r="AL34" s="49"/>
      <c r="AM34" s="49"/>
      <c r="AN34" s="49"/>
      <c r="AO34" s="49"/>
      <c r="AP34" s="49"/>
      <c r="AQ34" s="41"/>
      <c r="AR34" s="41"/>
      <c r="AS34" s="41"/>
      <c r="AT34" s="41"/>
      <c r="AU34" s="43"/>
      <c r="AV34" s="43"/>
    </row>
    <row r="35" spans="1:61">
      <c r="A35" s="48" t="s">
        <v>138</v>
      </c>
      <c r="B35" s="43" t="s">
        <v>204</v>
      </c>
      <c r="C35" s="37" t="s">
        <v>205</v>
      </c>
      <c r="D35" s="104" t="s">
        <v>139</v>
      </c>
      <c r="E35" s="48" t="s">
        <v>206</v>
      </c>
      <c r="F35" s="111">
        <v>42069</v>
      </c>
      <c r="G35" s="111">
        <v>42437</v>
      </c>
      <c r="H35" s="103" t="s">
        <v>210</v>
      </c>
      <c r="I35" s="103" t="s">
        <v>207</v>
      </c>
      <c r="J35" s="116">
        <v>9</v>
      </c>
      <c r="K35" s="103" t="s">
        <v>140</v>
      </c>
      <c r="L35" s="103" t="s">
        <v>140</v>
      </c>
      <c r="M35" s="48" t="s">
        <v>208</v>
      </c>
      <c r="N35" s="48" t="s">
        <v>222</v>
      </c>
      <c r="O35" s="48" t="s">
        <v>209</v>
      </c>
      <c r="P35" s="43">
        <v>501</v>
      </c>
      <c r="Q35" s="41" t="s">
        <v>140</v>
      </c>
      <c r="R35" s="46" t="s">
        <v>179</v>
      </c>
      <c r="S35" s="43" t="s">
        <v>221</v>
      </c>
      <c r="T35" s="41" t="s">
        <v>220</v>
      </c>
      <c r="U35" s="41" t="s">
        <v>140</v>
      </c>
      <c r="V35" s="41"/>
      <c r="W35" s="43" t="s">
        <v>250</v>
      </c>
      <c r="X35" s="41" t="s">
        <v>251</v>
      </c>
      <c r="Y35" s="41" t="s">
        <v>140</v>
      </c>
      <c r="Z35" s="41"/>
      <c r="AA35" s="43" t="s">
        <v>278</v>
      </c>
      <c r="AB35" s="41" t="s">
        <v>268</v>
      </c>
      <c r="AC35" s="41" t="s">
        <v>140</v>
      </c>
      <c r="AD35" s="41"/>
      <c r="AE35" s="96" t="s">
        <v>279</v>
      </c>
      <c r="AF35" s="49" t="s">
        <v>280</v>
      </c>
      <c r="AG35" s="49" t="s">
        <v>140</v>
      </c>
      <c r="AH35" s="96" t="s">
        <v>284</v>
      </c>
      <c r="AI35" s="96" t="s">
        <v>281</v>
      </c>
      <c r="AJ35" s="49" t="s">
        <v>282</v>
      </c>
      <c r="AK35" s="49" t="s">
        <v>140</v>
      </c>
      <c r="AL35" s="96" t="s">
        <v>283</v>
      </c>
      <c r="AM35" s="96" t="s">
        <v>318</v>
      </c>
      <c r="AN35" s="49" t="s">
        <v>319</v>
      </c>
      <c r="AO35" s="49" t="s">
        <v>140</v>
      </c>
      <c r="AP35" s="49"/>
      <c r="AQ35" s="46" t="s">
        <v>354</v>
      </c>
      <c r="AR35" s="41" t="s">
        <v>355</v>
      </c>
      <c r="AS35" s="41" t="s">
        <v>140</v>
      </c>
      <c r="AT35" s="41"/>
      <c r="AU35" s="43" t="s">
        <v>386</v>
      </c>
      <c r="AV35" s="43">
        <v>673</v>
      </c>
      <c r="AW35" s="163" t="s">
        <v>140</v>
      </c>
      <c r="AY35" s="33" t="s">
        <v>427</v>
      </c>
      <c r="AZ35" s="33">
        <v>695</v>
      </c>
      <c r="BA35" s="163" t="s">
        <v>140</v>
      </c>
      <c r="BB35" s="33" t="s">
        <v>435</v>
      </c>
      <c r="BC35" s="33" t="s">
        <v>434</v>
      </c>
      <c r="BD35" s="33">
        <v>595</v>
      </c>
      <c r="BE35" s="163" t="s">
        <v>140</v>
      </c>
      <c r="BG35" s="33" t="s">
        <v>451</v>
      </c>
      <c r="BH35" s="33">
        <v>482</v>
      </c>
      <c r="BI35" s="163" t="s">
        <v>140</v>
      </c>
    </row>
    <row r="36" spans="1:61">
      <c r="A36" s="48" t="s">
        <v>138</v>
      </c>
      <c r="B36" s="37" t="s">
        <v>395</v>
      </c>
      <c r="C36" s="43" t="s">
        <v>241</v>
      </c>
      <c r="D36" s="100" t="s">
        <v>139</v>
      </c>
      <c r="E36" s="43" t="s">
        <v>174</v>
      </c>
      <c r="F36" s="108" t="s">
        <v>140</v>
      </c>
      <c r="G36" s="108" t="s">
        <v>140</v>
      </c>
      <c r="H36" s="100" t="s">
        <v>242</v>
      </c>
      <c r="I36" s="100" t="s">
        <v>140</v>
      </c>
      <c r="J36" s="113">
        <v>9</v>
      </c>
      <c r="K36" s="100" t="s">
        <v>140</v>
      </c>
      <c r="L36" s="100" t="s">
        <v>140</v>
      </c>
      <c r="M36" s="37" t="s">
        <v>243</v>
      </c>
      <c r="N36" s="43" t="s">
        <v>246</v>
      </c>
      <c r="O36" s="43" t="s">
        <v>245</v>
      </c>
      <c r="P36" s="43">
        <v>1385</v>
      </c>
      <c r="Q36" s="41" t="s">
        <v>140</v>
      </c>
      <c r="R36" s="46" t="s">
        <v>244</v>
      </c>
      <c r="S36" s="43" t="s">
        <v>336</v>
      </c>
      <c r="T36" s="41" t="s">
        <v>337</v>
      </c>
      <c r="U36" s="41" t="s">
        <v>347</v>
      </c>
      <c r="V36" s="46" t="s">
        <v>338</v>
      </c>
      <c r="W36" s="43" t="s">
        <v>396</v>
      </c>
      <c r="X36" s="41" t="s">
        <v>397</v>
      </c>
      <c r="Y36" s="41" t="s">
        <v>347</v>
      </c>
      <c r="Z36" s="46" t="s">
        <v>338</v>
      </c>
      <c r="AA36" s="43" t="s">
        <v>398</v>
      </c>
      <c r="AB36" s="41" t="s">
        <v>399</v>
      </c>
      <c r="AC36" s="41" t="s">
        <v>140</v>
      </c>
      <c r="AD36" s="46" t="s">
        <v>400</v>
      </c>
      <c r="AE36" s="46"/>
      <c r="AF36" s="41"/>
      <c r="AG36" s="41"/>
      <c r="AH36" s="41"/>
      <c r="AI36" s="41"/>
      <c r="AJ36" s="41"/>
      <c r="AK36" s="41"/>
      <c r="AL36" s="41"/>
      <c r="AM36" s="41"/>
      <c r="AN36" s="41"/>
      <c r="AO36" s="41"/>
      <c r="AP36" s="41"/>
      <c r="AQ36" s="41"/>
      <c r="AR36" s="41"/>
      <c r="AS36" s="41"/>
      <c r="AT36" s="41"/>
      <c r="AU36" s="43"/>
      <c r="AV36" s="43"/>
    </row>
    <row r="37" spans="1:61">
      <c r="A37" s="48" t="s">
        <v>138</v>
      </c>
      <c r="B37" s="37" t="s">
        <v>368</v>
      </c>
      <c r="C37" s="43" t="s">
        <v>369</v>
      </c>
      <c r="D37" s="100" t="s">
        <v>139</v>
      </c>
      <c r="E37" s="43" t="s">
        <v>370</v>
      </c>
      <c r="F37" s="108">
        <v>42062</v>
      </c>
      <c r="G37" s="108">
        <v>42420</v>
      </c>
      <c r="H37" s="100" t="s">
        <v>371</v>
      </c>
      <c r="I37" s="100" t="s">
        <v>372</v>
      </c>
      <c r="J37" s="113">
        <v>11</v>
      </c>
      <c r="K37" s="100" t="s">
        <v>373</v>
      </c>
      <c r="L37" s="100" t="s">
        <v>374</v>
      </c>
      <c r="M37" s="37" t="s">
        <v>378</v>
      </c>
      <c r="N37" s="43" t="s">
        <v>379</v>
      </c>
      <c r="O37" s="43" t="s">
        <v>375</v>
      </c>
      <c r="P37" s="43">
        <v>724</v>
      </c>
      <c r="Q37" s="41" t="s">
        <v>376</v>
      </c>
      <c r="R37" s="46" t="s">
        <v>377</v>
      </c>
      <c r="S37" s="43" t="s">
        <v>404</v>
      </c>
      <c r="T37" s="41" t="s">
        <v>405</v>
      </c>
      <c r="U37" s="41" t="s">
        <v>376</v>
      </c>
      <c r="V37" s="46" t="s">
        <v>406</v>
      </c>
      <c r="W37" s="43"/>
      <c r="X37" s="41"/>
      <c r="Y37" s="41"/>
      <c r="Z37" s="41"/>
      <c r="AA37" s="43"/>
      <c r="AB37" s="41"/>
      <c r="AC37" s="41"/>
      <c r="AD37" s="41"/>
      <c r="AE37" s="46"/>
      <c r="AF37" s="41"/>
      <c r="AG37" s="41"/>
      <c r="AH37" s="41"/>
      <c r="AI37" s="41"/>
      <c r="AJ37" s="41"/>
      <c r="AK37" s="41"/>
      <c r="AL37" s="41"/>
      <c r="AM37" s="41"/>
      <c r="AN37" s="41"/>
      <c r="AO37" s="41"/>
      <c r="AP37" s="41"/>
      <c r="AQ37" s="41"/>
      <c r="AR37" s="41"/>
      <c r="AS37" s="41"/>
      <c r="AT37" s="41"/>
      <c r="AU37" s="43"/>
      <c r="AV37" s="43"/>
    </row>
    <row r="38" spans="1:61">
      <c r="A38" s="43" t="s">
        <v>138</v>
      </c>
      <c r="B38" s="43" t="s">
        <v>171</v>
      </c>
      <c r="C38" s="43" t="s">
        <v>410</v>
      </c>
      <c r="D38" s="100" t="s">
        <v>139</v>
      </c>
      <c r="E38" s="43" t="s">
        <v>194</v>
      </c>
      <c r="F38" s="108" t="s">
        <v>140</v>
      </c>
      <c r="G38" s="108" t="s">
        <v>140</v>
      </c>
      <c r="H38" s="100" t="s">
        <v>411</v>
      </c>
      <c r="I38" s="100" t="s">
        <v>412</v>
      </c>
      <c r="J38" s="113">
        <v>12</v>
      </c>
      <c r="K38" s="100" t="s">
        <v>140</v>
      </c>
      <c r="L38" s="100" t="s">
        <v>140</v>
      </c>
      <c r="M38" s="43" t="s">
        <v>413</v>
      </c>
      <c r="N38" s="43" t="s">
        <v>414</v>
      </c>
      <c r="O38" s="43" t="s">
        <v>415</v>
      </c>
      <c r="P38" s="43">
        <v>1322</v>
      </c>
      <c r="Q38" s="41" t="s">
        <v>416</v>
      </c>
      <c r="R38" s="46" t="s">
        <v>417</v>
      </c>
      <c r="S38" s="43"/>
      <c r="T38" s="41"/>
      <c r="U38" s="41"/>
      <c r="V38" s="41"/>
      <c r="W38" s="43"/>
      <c r="X38" s="41"/>
      <c r="Y38" s="41"/>
      <c r="Z38" s="41"/>
      <c r="AA38" s="43"/>
      <c r="AB38" s="41"/>
      <c r="AC38" s="41"/>
      <c r="AD38" s="41"/>
      <c r="AE38" s="46"/>
      <c r="AF38" s="41"/>
      <c r="AG38" s="41"/>
      <c r="AH38" s="41"/>
      <c r="AI38" s="41"/>
      <c r="AJ38" s="41"/>
      <c r="AK38" s="41"/>
      <c r="AL38" s="41"/>
      <c r="AM38" s="41"/>
      <c r="AN38" s="41"/>
      <c r="AO38" s="41"/>
      <c r="AP38" s="41"/>
      <c r="AQ38" s="41"/>
      <c r="AR38" s="41"/>
      <c r="AS38" s="41"/>
      <c r="AT38" s="41"/>
      <c r="AU38" s="43"/>
      <c r="AV38" s="43"/>
    </row>
    <row r="39" spans="1:61">
      <c r="A39" s="43"/>
      <c r="B39" s="43"/>
      <c r="C39" s="48"/>
      <c r="D39" s="103"/>
      <c r="E39" s="43"/>
      <c r="F39" s="108"/>
      <c r="G39" s="108"/>
      <c r="H39" s="100"/>
      <c r="I39" s="100"/>
      <c r="J39" s="113"/>
      <c r="K39" s="100"/>
      <c r="L39" s="100"/>
      <c r="M39" s="43"/>
      <c r="N39" s="43"/>
      <c r="O39" s="48"/>
      <c r="P39" s="48"/>
      <c r="Q39" s="41"/>
      <c r="R39" s="46"/>
      <c r="S39" s="43"/>
      <c r="T39" s="41"/>
      <c r="U39" s="41"/>
      <c r="V39" s="41"/>
      <c r="W39" s="43"/>
      <c r="X39" s="41"/>
      <c r="Y39" s="41"/>
      <c r="Z39" s="41"/>
      <c r="AA39" s="43"/>
      <c r="AB39" s="41"/>
      <c r="AC39" s="41"/>
      <c r="AD39" s="41"/>
      <c r="AE39" s="46"/>
      <c r="AF39" s="41"/>
      <c r="AG39" s="41"/>
      <c r="AH39" s="41"/>
      <c r="AI39" s="41"/>
      <c r="AJ39" s="41"/>
      <c r="AK39" s="41"/>
      <c r="AL39" s="41"/>
      <c r="AM39" s="41"/>
      <c r="AN39" s="41"/>
      <c r="AO39" s="41"/>
      <c r="AP39" s="41"/>
      <c r="AQ39" s="41"/>
      <c r="AR39" s="41"/>
      <c r="AS39" s="41"/>
      <c r="AT39" s="41"/>
      <c r="AU39" s="43"/>
      <c r="AV39" s="43"/>
    </row>
    <row r="40" spans="1:61">
      <c r="A40" s="43"/>
      <c r="B40" s="43"/>
      <c r="C40" s="43"/>
      <c r="D40" s="100"/>
      <c r="E40" s="43"/>
      <c r="F40" s="108"/>
      <c r="G40" s="108"/>
      <c r="H40" s="100"/>
      <c r="I40" s="100"/>
      <c r="J40" s="113"/>
      <c r="K40" s="100"/>
      <c r="L40" s="100"/>
      <c r="M40" s="43"/>
      <c r="N40" s="43"/>
      <c r="O40" s="43"/>
      <c r="P40" s="43"/>
      <c r="Q40" s="41"/>
      <c r="R40" s="46"/>
      <c r="S40" s="43"/>
      <c r="T40" s="41"/>
      <c r="U40" s="41"/>
      <c r="V40" s="41"/>
      <c r="W40" s="43"/>
      <c r="X40" s="41"/>
      <c r="Y40" s="41"/>
      <c r="Z40" s="41"/>
      <c r="AA40" s="43"/>
      <c r="AB40" s="41"/>
      <c r="AC40" s="41"/>
      <c r="AD40" s="41"/>
      <c r="AE40" s="46"/>
      <c r="AF40" s="41"/>
      <c r="AG40" s="41"/>
      <c r="AH40" s="41"/>
      <c r="AI40" s="41"/>
      <c r="AJ40" s="41"/>
      <c r="AK40" s="41"/>
      <c r="AL40" s="41"/>
      <c r="AM40" s="41"/>
      <c r="AN40" s="41"/>
      <c r="AO40" s="41"/>
      <c r="AP40" s="41"/>
      <c r="AQ40" s="41"/>
      <c r="AR40" s="41"/>
      <c r="AS40" s="41"/>
      <c r="AT40" s="41"/>
      <c r="AU40" s="43"/>
      <c r="AV40" s="43"/>
    </row>
    <row r="41" spans="1:61">
      <c r="C41" s="48"/>
      <c r="D41" s="103"/>
      <c r="O41" s="48"/>
      <c r="P41" s="48"/>
      <c r="AE41" s="97"/>
      <c r="AF41" s="51"/>
      <c r="AG41" s="51"/>
      <c r="AH41" s="51"/>
      <c r="AI41" s="51"/>
      <c r="AJ41" s="51"/>
      <c r="AK41" s="51"/>
      <c r="AL41" s="51"/>
      <c r="AM41" s="51"/>
      <c r="AN41" s="51"/>
      <c r="AO41" s="51"/>
      <c r="AP41" s="51"/>
      <c r="AQ41" s="51"/>
      <c r="AR41" s="51"/>
      <c r="AS41" s="51"/>
      <c r="AT41" s="51"/>
    </row>
    <row r="42" spans="1:61">
      <c r="P42" s="33"/>
      <c r="AE42" s="97"/>
      <c r="AF42" s="51"/>
      <c r="AG42" s="51"/>
      <c r="AH42" s="51"/>
      <c r="AI42" s="51"/>
      <c r="AJ42" s="51"/>
      <c r="AK42" s="51"/>
      <c r="AL42" s="51"/>
      <c r="AM42" s="51"/>
      <c r="AN42" s="51"/>
      <c r="AO42" s="51"/>
      <c r="AP42" s="51"/>
      <c r="AQ42" s="51"/>
      <c r="AR42" s="51"/>
      <c r="AS42" s="51"/>
      <c r="AT42" s="51"/>
    </row>
    <row r="43" spans="1:61">
      <c r="C43" s="48"/>
      <c r="D43" s="103"/>
      <c r="O43" s="48"/>
      <c r="P43" s="48"/>
      <c r="AE43" s="97"/>
      <c r="AF43" s="51"/>
      <c r="AG43" s="51"/>
      <c r="AH43" s="51"/>
      <c r="AI43" s="51"/>
      <c r="AJ43" s="51"/>
      <c r="AK43" s="51"/>
      <c r="AL43" s="51"/>
      <c r="AM43" s="51"/>
      <c r="AN43" s="51"/>
      <c r="AO43" s="51"/>
      <c r="AP43" s="51"/>
      <c r="AQ43" s="51"/>
      <c r="AR43" s="51"/>
      <c r="AS43" s="51"/>
      <c r="AT43" s="51"/>
    </row>
    <row r="44" spans="1:61">
      <c r="P44" s="33"/>
      <c r="AE44" s="97"/>
      <c r="AF44" s="51"/>
      <c r="AG44" s="51"/>
      <c r="AH44" s="51"/>
      <c r="AI44" s="51"/>
      <c r="AJ44" s="51"/>
      <c r="AK44" s="51"/>
      <c r="AL44" s="51"/>
      <c r="AM44" s="51"/>
      <c r="AN44" s="51"/>
      <c r="AO44" s="51"/>
      <c r="AP44" s="51"/>
      <c r="AQ44" s="51"/>
      <c r="AR44" s="51"/>
      <c r="AS44" s="51"/>
      <c r="AT44" s="51"/>
    </row>
    <row r="45" spans="1:61">
      <c r="C45" s="48"/>
      <c r="D45" s="103"/>
      <c r="O45" s="48"/>
      <c r="P45" s="48"/>
      <c r="AE45" s="97"/>
      <c r="AF45" s="51"/>
      <c r="AG45" s="51"/>
      <c r="AH45" s="51"/>
      <c r="AI45" s="51"/>
      <c r="AJ45" s="51"/>
      <c r="AK45" s="51"/>
      <c r="AL45" s="51"/>
      <c r="AM45" s="51"/>
      <c r="AN45" s="51"/>
      <c r="AO45" s="51"/>
      <c r="AP45" s="51"/>
      <c r="AQ45" s="51"/>
      <c r="AR45" s="51"/>
      <c r="AS45" s="51"/>
      <c r="AT45" s="51"/>
    </row>
    <row r="46" spans="1:61">
      <c r="P46" s="33"/>
      <c r="AE46" s="97"/>
      <c r="AF46" s="51"/>
      <c r="AG46" s="51"/>
      <c r="AH46" s="51"/>
      <c r="AI46" s="51"/>
      <c r="AJ46" s="51"/>
      <c r="AK46" s="51"/>
      <c r="AL46" s="51"/>
      <c r="AM46" s="51"/>
      <c r="AN46" s="51"/>
      <c r="AO46" s="51"/>
      <c r="AP46" s="51"/>
      <c r="AQ46" s="51"/>
      <c r="AR46" s="51"/>
      <c r="AS46" s="51"/>
      <c r="AT46" s="51"/>
    </row>
    <row r="47" spans="1:61">
      <c r="C47" s="48"/>
      <c r="D47" s="103"/>
      <c r="O47" s="48"/>
      <c r="P47" s="48"/>
      <c r="AE47" s="97"/>
      <c r="AF47" s="51"/>
      <c r="AG47" s="51"/>
      <c r="AH47" s="51"/>
      <c r="AI47" s="51"/>
      <c r="AJ47" s="51"/>
      <c r="AK47" s="51"/>
      <c r="AL47" s="51"/>
      <c r="AM47" s="51"/>
      <c r="AN47" s="51"/>
      <c r="AO47" s="51"/>
      <c r="AP47" s="51"/>
      <c r="AQ47" s="51"/>
      <c r="AR47" s="51"/>
      <c r="AS47" s="51"/>
      <c r="AT47" s="51"/>
    </row>
    <row r="48" spans="1:61">
      <c r="P48" s="33"/>
      <c r="AE48" s="97"/>
      <c r="AF48" s="51"/>
      <c r="AG48" s="51"/>
      <c r="AH48" s="51"/>
      <c r="AI48" s="51"/>
      <c r="AJ48" s="51"/>
      <c r="AK48" s="51"/>
      <c r="AL48" s="51"/>
      <c r="AM48" s="51"/>
      <c r="AN48" s="51"/>
      <c r="AO48" s="51"/>
      <c r="AP48" s="51"/>
      <c r="AQ48" s="51"/>
      <c r="AR48" s="51"/>
      <c r="AS48" s="51"/>
      <c r="AT48" s="51"/>
    </row>
    <row r="49" spans="1:46">
      <c r="C49" s="48"/>
      <c r="D49" s="103"/>
      <c r="O49" s="48"/>
      <c r="P49" s="48"/>
      <c r="AE49" s="97"/>
      <c r="AF49" s="51"/>
      <c r="AG49" s="51"/>
      <c r="AH49" s="51"/>
      <c r="AI49" s="51"/>
      <c r="AJ49" s="51"/>
      <c r="AK49" s="51"/>
      <c r="AL49" s="51"/>
      <c r="AM49" s="51"/>
      <c r="AN49" s="51"/>
      <c r="AO49" s="51"/>
      <c r="AP49" s="51"/>
      <c r="AQ49" s="51"/>
      <c r="AR49" s="51"/>
      <c r="AS49" s="51"/>
      <c r="AT49" s="51"/>
    </row>
    <row r="50" spans="1:46">
      <c r="P50" s="33"/>
      <c r="AE50" s="97"/>
      <c r="AF50" s="51"/>
      <c r="AG50" s="51"/>
      <c r="AH50" s="51"/>
      <c r="AI50" s="51"/>
      <c r="AJ50" s="51"/>
      <c r="AK50" s="51"/>
      <c r="AL50" s="51"/>
      <c r="AM50" s="51"/>
      <c r="AN50" s="51"/>
      <c r="AO50" s="51"/>
      <c r="AP50" s="51"/>
      <c r="AQ50" s="51"/>
      <c r="AR50" s="51"/>
      <c r="AS50" s="51"/>
      <c r="AT50" s="51"/>
    </row>
    <row r="51" spans="1:46">
      <c r="A51" s="47"/>
      <c r="B51" s="47"/>
      <c r="C51" s="48"/>
      <c r="D51" s="103"/>
      <c r="E51" s="47"/>
      <c r="F51" s="109"/>
      <c r="G51" s="109"/>
      <c r="H51" s="101"/>
      <c r="I51" s="101"/>
      <c r="J51" s="114"/>
      <c r="K51" s="101"/>
      <c r="L51" s="101"/>
      <c r="M51" s="47"/>
      <c r="N51" s="47"/>
      <c r="O51" s="48"/>
      <c r="P51" s="48"/>
      <c r="Q51" s="50"/>
      <c r="R51" s="98"/>
      <c r="S51" s="47"/>
      <c r="T51" s="50"/>
      <c r="U51" s="50"/>
      <c r="V51" s="50"/>
      <c r="W51" s="47"/>
      <c r="X51" s="50"/>
      <c r="Y51" s="50"/>
      <c r="Z51" s="50"/>
      <c r="AA51" s="47"/>
      <c r="AB51" s="50"/>
      <c r="AC51" s="50"/>
      <c r="AD51" s="50"/>
      <c r="AE51" s="98"/>
      <c r="AF51" s="50"/>
      <c r="AG51" s="50"/>
      <c r="AH51" s="50"/>
      <c r="AI51" s="50"/>
      <c r="AJ51" s="50"/>
      <c r="AK51" s="50"/>
      <c r="AL51" s="50"/>
      <c r="AM51" s="50"/>
      <c r="AN51" s="50"/>
      <c r="AO51" s="50"/>
      <c r="AP51" s="50"/>
      <c r="AQ51" s="50"/>
      <c r="AR51" s="50"/>
      <c r="AS51" s="50"/>
      <c r="AT51" s="50"/>
    </row>
  </sheetData>
  <mergeCells count="2">
    <mergeCell ref="A2:AS5"/>
    <mergeCell ref="AT2:CI5"/>
  </mergeCells>
  <phoneticPr fontId="0" type="noConversion"/>
  <pageMargins left="0.75" right="0.75" top="1" bottom="1" header="0.51180555555555551" footer="0.51180555555555551"/>
  <pageSetup orientation="portrait" verticalDpi="0"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79"/>
  <sheetViews>
    <sheetView tabSelected="1" topLeftCell="A63" zoomScaleNormal="125" zoomScalePageLayoutView="125" workbookViewId="0">
      <selection activeCell="A78" sqref="A78"/>
    </sheetView>
  </sheetViews>
  <sheetFormatPr defaultColWidth="10.875" defaultRowHeight="15"/>
  <cols>
    <col min="1" max="2" width="15.875" style="53" customWidth="1"/>
    <col min="3" max="4" width="22" style="53" customWidth="1"/>
    <col min="5" max="5" width="14.875" style="54" customWidth="1"/>
    <col min="6" max="6" width="13.5" style="54" customWidth="1"/>
    <col min="7" max="7" width="14.125" style="53" customWidth="1"/>
    <col min="8" max="9" width="13" style="53" customWidth="1"/>
    <col min="10" max="10" width="19.375" style="53" customWidth="1"/>
    <col min="11" max="11" width="13" style="55" customWidth="1"/>
    <col min="12" max="12" width="21.625" style="53" customWidth="1"/>
    <col min="13" max="13" width="10.875" style="56"/>
    <col min="14" max="15" width="9.5" style="53" customWidth="1"/>
    <col min="16" max="16" width="36.375" style="53" customWidth="1"/>
    <col min="17" max="16384" width="10.875" style="53"/>
  </cols>
  <sheetData>
    <row r="2" spans="1:16" ht="33.75" customHeight="1">
      <c r="A2" s="52" t="s">
        <v>89</v>
      </c>
      <c r="B2" s="52"/>
    </row>
    <row r="3" spans="1:16" s="57" customFormat="1" ht="18" customHeight="1" thickBot="1">
      <c r="A3" s="57" t="s">
        <v>90</v>
      </c>
      <c r="B3" s="57" t="s">
        <v>91</v>
      </c>
      <c r="C3" s="57" t="s">
        <v>92</v>
      </c>
      <c r="D3" s="57" t="s">
        <v>93</v>
      </c>
      <c r="E3" s="58" t="s">
        <v>94</v>
      </c>
      <c r="F3" s="57" t="s">
        <v>95</v>
      </c>
      <c r="G3" s="59" t="s">
        <v>96</v>
      </c>
      <c r="H3" s="59" t="s">
        <v>97</v>
      </c>
      <c r="I3" s="59" t="s">
        <v>98</v>
      </c>
      <c r="J3" s="59" t="s">
        <v>99</v>
      </c>
      <c r="K3" s="59" t="s">
        <v>100</v>
      </c>
      <c r="L3" s="59" t="s">
        <v>101</v>
      </c>
      <c r="M3" s="59" t="s">
        <v>102</v>
      </c>
      <c r="N3" s="57" t="s">
        <v>103</v>
      </c>
      <c r="O3" s="61" t="s">
        <v>104</v>
      </c>
      <c r="P3" s="57" t="s">
        <v>105</v>
      </c>
    </row>
    <row r="4" spans="1:16" ht="16.5" thickTop="1">
      <c r="A4" s="57" t="s">
        <v>138</v>
      </c>
      <c r="B4" s="57" t="s">
        <v>141</v>
      </c>
      <c r="C4" s="62" t="s">
        <v>142</v>
      </c>
      <c r="D4" s="57" t="s">
        <v>143</v>
      </c>
      <c r="E4" s="58" t="s">
        <v>164</v>
      </c>
      <c r="F4" s="58" t="s">
        <v>167</v>
      </c>
      <c r="G4" s="60">
        <v>1</v>
      </c>
      <c r="H4" s="57">
        <v>202</v>
      </c>
      <c r="I4" s="57">
        <v>202</v>
      </c>
      <c r="J4" s="57"/>
      <c r="K4" s="60" t="str">
        <f>IF(ISBLANK(J4),"0",IF('Workload Summary'!$J4="H",'Workload Summary'!$I4*2,'Workload Summary'!$I4*1))</f>
        <v>0</v>
      </c>
      <c r="L4" s="57"/>
      <c r="M4" s="57">
        <f>IF('Workload Summary'!$L4="Y",'Workload Summary'!$I4,0)</f>
        <v>0</v>
      </c>
      <c r="N4" s="57">
        <v>2</v>
      </c>
      <c r="O4" s="57">
        <v>2</v>
      </c>
      <c r="P4" s="62" t="s">
        <v>165</v>
      </c>
    </row>
    <row r="5" spans="1:16" ht="15.75">
      <c r="A5" s="57" t="s">
        <v>138</v>
      </c>
      <c r="B5" s="57" t="s">
        <v>217</v>
      </c>
      <c r="C5" s="62" t="s">
        <v>172</v>
      </c>
      <c r="D5" s="57" t="s">
        <v>174</v>
      </c>
      <c r="E5" s="58" t="s">
        <v>180</v>
      </c>
      <c r="F5" s="58" t="s">
        <v>181</v>
      </c>
      <c r="G5" s="60">
        <v>1</v>
      </c>
      <c r="H5" s="57">
        <v>517</v>
      </c>
      <c r="I5" s="57">
        <v>0</v>
      </c>
      <c r="J5" s="57"/>
      <c r="K5" s="60" t="str">
        <f>IF(ISBLANK(J5),"0",IF('Workload Summary'!$J5="H",'Workload Summary'!$I5*2,'Workload Summary'!$I5*1))</f>
        <v>0</v>
      </c>
      <c r="L5" s="57"/>
      <c r="M5" s="57">
        <f>IF('Workload Summary'!$L5="Y",'Workload Summary'!$I5,0)</f>
        <v>0</v>
      </c>
      <c r="N5" s="57">
        <v>1.667</v>
      </c>
      <c r="O5" s="57">
        <v>1.667</v>
      </c>
      <c r="P5" s="62" t="s">
        <v>214</v>
      </c>
    </row>
    <row r="6" spans="1:16" ht="15.75">
      <c r="A6" s="57" t="s">
        <v>138</v>
      </c>
      <c r="B6" s="57" t="s">
        <v>152</v>
      </c>
      <c r="C6" s="62" t="s">
        <v>153</v>
      </c>
      <c r="D6" s="57" t="s">
        <v>143</v>
      </c>
      <c r="E6" s="58" t="s">
        <v>185</v>
      </c>
      <c r="F6" s="58" t="s">
        <v>186</v>
      </c>
      <c r="G6" s="60">
        <v>1</v>
      </c>
      <c r="H6" s="57">
        <v>815</v>
      </c>
      <c r="I6" s="57">
        <v>0</v>
      </c>
      <c r="J6" s="57"/>
      <c r="K6" s="60" t="str">
        <f>IF(ISBLANK(J6),"0",IF('Workload Summary'!$J6="H",'Workload Summary'!$I6*2,'Workload Summary'!$I6*1))</f>
        <v>0</v>
      </c>
      <c r="L6" s="57"/>
      <c r="M6" s="57">
        <f>IF('Workload Summary'!$L6="Y",'Workload Summary'!$I6,0)</f>
        <v>0</v>
      </c>
      <c r="N6" s="57">
        <v>2.25</v>
      </c>
      <c r="O6" s="57">
        <v>2.25</v>
      </c>
      <c r="P6" s="62" t="s">
        <v>187</v>
      </c>
    </row>
    <row r="7" spans="1:16" ht="15.75">
      <c r="A7" s="57" t="s">
        <v>138</v>
      </c>
      <c r="B7" s="57" t="s">
        <v>152</v>
      </c>
      <c r="C7" s="62" t="s">
        <v>153</v>
      </c>
      <c r="D7" s="57" t="s">
        <v>143</v>
      </c>
      <c r="E7" s="58" t="s">
        <v>186</v>
      </c>
      <c r="F7" s="58" t="s">
        <v>186</v>
      </c>
      <c r="G7" s="60">
        <v>1</v>
      </c>
      <c r="H7" s="57">
        <v>1385</v>
      </c>
      <c r="I7" s="57">
        <v>1385</v>
      </c>
      <c r="J7" s="57"/>
      <c r="K7" s="60" t="str">
        <f>IF(ISBLANK(J7),"0",IF('Workload Summary'!$J7="H",'Workload Summary'!$I7*2,'Workload Summary'!$I7*1))</f>
        <v>0</v>
      </c>
      <c r="L7" s="57"/>
      <c r="M7" s="57">
        <f>IF('Workload Summary'!$L7="Y",'Workload Summary'!$I7,0)</f>
        <v>0</v>
      </c>
      <c r="N7" s="57">
        <v>0.75</v>
      </c>
      <c r="O7" s="57">
        <v>0.75</v>
      </c>
      <c r="P7" s="62" t="s">
        <v>230</v>
      </c>
    </row>
    <row r="8" spans="1:16" ht="15.75">
      <c r="A8" s="57" t="s">
        <v>138</v>
      </c>
      <c r="B8" s="57" t="s">
        <v>171</v>
      </c>
      <c r="C8" s="62" t="s">
        <v>193</v>
      </c>
      <c r="D8" s="57" t="s">
        <v>194</v>
      </c>
      <c r="E8" s="58" t="s">
        <v>186</v>
      </c>
      <c r="F8" s="58" t="s">
        <v>202</v>
      </c>
      <c r="G8" s="60">
        <v>1</v>
      </c>
      <c r="H8" s="57">
        <v>846</v>
      </c>
      <c r="I8" s="57">
        <v>846</v>
      </c>
      <c r="J8" s="57"/>
      <c r="K8" s="60" t="str">
        <f>IF(ISBLANK(J8),"0",IF('Workload Summary'!$J8="H",'Workload Summary'!$I8*2,'Workload Summary'!$I8*1))</f>
        <v>0</v>
      </c>
      <c r="L8" s="57"/>
      <c r="M8" s="57">
        <f>IF('Workload Summary'!$L8="Y",'Workload Summary'!$I8,0)</f>
        <v>0</v>
      </c>
      <c r="N8" s="57">
        <v>1.25</v>
      </c>
      <c r="O8" s="57">
        <v>1.25</v>
      </c>
      <c r="P8" s="62" t="s">
        <v>203</v>
      </c>
    </row>
    <row r="9" spans="1:16" ht="15.75">
      <c r="A9" s="57" t="s">
        <v>138</v>
      </c>
      <c r="B9" s="57" t="s">
        <v>204</v>
      </c>
      <c r="C9" s="62" t="s">
        <v>205</v>
      </c>
      <c r="D9" s="57" t="s">
        <v>206</v>
      </c>
      <c r="E9" s="58" t="s">
        <v>186</v>
      </c>
      <c r="F9" s="58" t="s">
        <v>202</v>
      </c>
      <c r="G9" s="60">
        <v>1</v>
      </c>
      <c r="H9" s="57">
        <v>501</v>
      </c>
      <c r="I9" s="57">
        <v>0</v>
      </c>
      <c r="J9" s="57"/>
      <c r="K9" s="60" t="str">
        <f>IF(ISBLANK(J9),"0",IF('Workload Summary'!$J9="H",'Workload Summary'!$I9*2,'Workload Summary'!$I9*1))</f>
        <v>0</v>
      </c>
      <c r="L9" s="57"/>
      <c r="M9" s="57">
        <f>IF('Workload Summary'!$L9="Y",'Workload Summary'!$I9,0)</f>
        <v>0</v>
      </c>
      <c r="N9" s="57">
        <v>1</v>
      </c>
      <c r="O9" s="57">
        <v>1</v>
      </c>
      <c r="P9" s="62" t="s">
        <v>213</v>
      </c>
    </row>
    <row r="10" spans="1:16" ht="15.75">
      <c r="A10" s="57" t="s">
        <v>138</v>
      </c>
      <c r="B10" s="57" t="s">
        <v>204</v>
      </c>
      <c r="C10" s="62" t="s">
        <v>205</v>
      </c>
      <c r="D10" s="57" t="s">
        <v>206</v>
      </c>
      <c r="E10" s="58" t="s">
        <v>215</v>
      </c>
      <c r="F10" s="58" t="s">
        <v>216</v>
      </c>
      <c r="G10" s="60">
        <v>1</v>
      </c>
      <c r="H10" s="57">
        <v>639</v>
      </c>
      <c r="I10" s="57">
        <v>0</v>
      </c>
      <c r="J10" s="57"/>
      <c r="K10" s="60" t="str">
        <f>IF(ISBLANK(J10),"0",IF('Workload Summary'!$J10="H",'Workload Summary'!$I10*2,'Workload Summary'!$I10*1))</f>
        <v>0</v>
      </c>
      <c r="L10" s="57"/>
      <c r="M10" s="57">
        <f>IF('Workload Summary'!$L10="Y",'Workload Summary'!$I10,0)</f>
        <v>0</v>
      </c>
      <c r="N10" s="57">
        <v>1.5</v>
      </c>
      <c r="O10" s="57">
        <v>1.5</v>
      </c>
      <c r="P10" s="62" t="s">
        <v>219</v>
      </c>
    </row>
    <row r="11" spans="1:16" ht="15.75">
      <c r="A11" s="57" t="s">
        <v>138</v>
      </c>
      <c r="B11" s="57" t="s">
        <v>217</v>
      </c>
      <c r="C11" s="62" t="s">
        <v>172</v>
      </c>
      <c r="D11" s="57" t="s">
        <v>174</v>
      </c>
      <c r="E11" s="58" t="s">
        <v>216</v>
      </c>
      <c r="F11" s="58" t="s">
        <v>224</v>
      </c>
      <c r="G11" s="60">
        <v>1</v>
      </c>
      <c r="H11" s="57">
        <v>297</v>
      </c>
      <c r="I11" s="57">
        <v>297</v>
      </c>
      <c r="J11" s="57"/>
      <c r="K11" s="60" t="str">
        <f>IF(ISBLANK(J11),"0",IF('Workload Summary'!$J11="H",'Workload Summary'!$I11*2,'Workload Summary'!$I11*1))</f>
        <v>0</v>
      </c>
      <c r="L11" s="57"/>
      <c r="M11" s="57">
        <f>IF('Workload Summary'!$L11="Y",'Workload Summary'!$I11,0)</f>
        <v>0</v>
      </c>
      <c r="N11" s="57">
        <v>0.5</v>
      </c>
      <c r="O11" s="57">
        <v>0.5</v>
      </c>
      <c r="P11" s="62" t="s">
        <v>218</v>
      </c>
    </row>
    <row r="12" spans="1:16" ht="15.75">
      <c r="A12" s="57" t="s">
        <v>138</v>
      </c>
      <c r="B12" s="57" t="s">
        <v>152</v>
      </c>
      <c r="C12" s="62" t="s">
        <v>153</v>
      </c>
      <c r="D12" s="57" t="s">
        <v>143</v>
      </c>
      <c r="E12" s="58" t="s">
        <v>228</v>
      </c>
      <c r="F12" s="58" t="s">
        <v>237</v>
      </c>
      <c r="G12" s="60">
        <v>1</v>
      </c>
      <c r="H12" s="57">
        <v>845</v>
      </c>
      <c r="I12" s="57">
        <v>0</v>
      </c>
      <c r="J12" s="57"/>
      <c r="K12" s="60" t="str">
        <f>IF(ISBLANK(J12),"0",IF('Workload Summary'!$J12="H",'Workload Summary'!$I12*2,'Workload Summary'!$I12*1))</f>
        <v>0</v>
      </c>
      <c r="L12" s="57"/>
      <c r="M12" s="57">
        <f>IF('Workload Summary'!$L12="Y",'Workload Summary'!$I12,0)</f>
        <v>0</v>
      </c>
      <c r="N12" s="57">
        <v>1.5</v>
      </c>
      <c r="O12" s="57">
        <v>1.5</v>
      </c>
      <c r="P12" s="62" t="s">
        <v>229</v>
      </c>
    </row>
    <row r="13" spans="1:16" ht="15.75">
      <c r="A13" s="57" t="s">
        <v>138</v>
      </c>
      <c r="B13" s="57" t="s">
        <v>152</v>
      </c>
      <c r="C13" s="62" t="s">
        <v>153</v>
      </c>
      <c r="D13" s="57" t="s">
        <v>143</v>
      </c>
      <c r="E13" s="58" t="s">
        <v>228</v>
      </c>
      <c r="F13" s="58" t="s">
        <v>237</v>
      </c>
      <c r="G13" s="60">
        <v>1</v>
      </c>
      <c r="H13" s="57">
        <v>1092</v>
      </c>
      <c r="I13" s="57">
        <v>1092</v>
      </c>
      <c r="J13" s="57"/>
      <c r="K13" s="60" t="str">
        <f>IF(ISBLANK(J13),"0",IF('Workload Summary'!$J13="H",'Workload Summary'!$I13*2,'Workload Summary'!$I13*1))</f>
        <v>0</v>
      </c>
      <c r="L13" s="57"/>
      <c r="M13" s="57">
        <f>IF('Workload Summary'!$L13="Y",'Workload Summary'!$I13,0)</f>
        <v>0</v>
      </c>
      <c r="N13" s="57">
        <v>0.5</v>
      </c>
      <c r="O13" s="57">
        <v>0.5</v>
      </c>
      <c r="P13" s="62" t="s">
        <v>231</v>
      </c>
    </row>
    <row r="14" spans="1:16" ht="15.75">
      <c r="A14" s="57" t="s">
        <v>138</v>
      </c>
      <c r="B14" s="57" t="s">
        <v>171</v>
      </c>
      <c r="C14" s="62" t="s">
        <v>241</v>
      </c>
      <c r="D14" s="57" t="s">
        <v>174</v>
      </c>
      <c r="E14" s="58" t="s">
        <v>247</v>
      </c>
      <c r="F14" s="58" t="s">
        <v>248</v>
      </c>
      <c r="G14" s="60">
        <v>1</v>
      </c>
      <c r="H14" s="57">
        <v>1385</v>
      </c>
      <c r="I14" s="57">
        <v>1385</v>
      </c>
      <c r="J14" s="57"/>
      <c r="K14" s="60" t="str">
        <f>IF(ISBLANK(J14),"0",IF('Workload Summary'!$J14="H",'Workload Summary'!$I14*2,'Workload Summary'!$I14*1))</f>
        <v>0</v>
      </c>
      <c r="L14" s="57"/>
      <c r="M14" s="57">
        <f>IF('Workload Summary'!$L14="Y",'Workload Summary'!$I14,0)</f>
        <v>0</v>
      </c>
      <c r="N14" s="57">
        <v>2.1669999999999998</v>
      </c>
      <c r="O14" s="57">
        <v>2.1669999999999998</v>
      </c>
      <c r="P14" s="62" t="s">
        <v>249</v>
      </c>
    </row>
    <row r="15" spans="1:16" ht="15.75">
      <c r="A15" s="57" t="s">
        <v>138</v>
      </c>
      <c r="B15" s="57" t="s">
        <v>204</v>
      </c>
      <c r="C15" s="62" t="s">
        <v>205</v>
      </c>
      <c r="D15" s="57" t="s">
        <v>206</v>
      </c>
      <c r="E15" s="58" t="s">
        <v>252</v>
      </c>
      <c r="F15" s="58" t="s">
        <v>254</v>
      </c>
      <c r="G15" s="60">
        <v>1</v>
      </c>
      <c r="H15" s="57">
        <v>759</v>
      </c>
      <c r="I15" s="57">
        <v>0</v>
      </c>
      <c r="J15" s="57"/>
      <c r="K15" s="60" t="str">
        <f>IF(ISBLANK(J15),"0",IF('Workload Summary'!$J15="H",'Workload Summary'!$I15*2,'Workload Summary'!$I15*1))</f>
        <v>0</v>
      </c>
      <c r="L15" s="57"/>
      <c r="M15" s="57">
        <f>IF('Workload Summary'!$L15="Y",'Workload Summary'!$I15,0)</f>
        <v>0</v>
      </c>
      <c r="N15" s="57">
        <v>1.583</v>
      </c>
      <c r="O15" s="57">
        <v>1.583</v>
      </c>
      <c r="P15" s="62" t="s">
        <v>253</v>
      </c>
    </row>
    <row r="16" spans="1:16" ht="15.75">
      <c r="A16" s="57" t="s">
        <v>138</v>
      </c>
      <c r="B16" s="57" t="s">
        <v>217</v>
      </c>
      <c r="C16" s="62" t="s">
        <v>172</v>
      </c>
      <c r="D16" s="57" t="s">
        <v>174</v>
      </c>
      <c r="E16" s="58" t="s">
        <v>254</v>
      </c>
      <c r="F16" s="58" t="s">
        <v>254</v>
      </c>
      <c r="G16" s="60">
        <v>1</v>
      </c>
      <c r="H16" s="57">
        <v>248</v>
      </c>
      <c r="I16" s="57">
        <v>248</v>
      </c>
      <c r="J16" s="57"/>
      <c r="K16" s="60" t="str">
        <f>IF(ISBLANK(J16),"0",IF('Workload Summary'!$J16="H",'Workload Summary'!$I16*2,'Workload Summary'!$I16*1))</f>
        <v>0</v>
      </c>
      <c r="L16" s="57"/>
      <c r="M16" s="57">
        <f>IF('Workload Summary'!$L16="Y",'Workload Summary'!$I16,0)</f>
        <v>0</v>
      </c>
      <c r="N16" s="57">
        <v>0.5</v>
      </c>
      <c r="O16" s="57">
        <v>0.5</v>
      </c>
      <c r="P16" s="62" t="s">
        <v>257</v>
      </c>
    </row>
    <row r="17" spans="1:16" ht="15.75">
      <c r="A17" s="57" t="s">
        <v>138</v>
      </c>
      <c r="B17" s="57" t="s">
        <v>147</v>
      </c>
      <c r="C17" s="62" t="s">
        <v>148</v>
      </c>
      <c r="D17" s="57" t="s">
        <v>143</v>
      </c>
      <c r="E17" s="58" t="s">
        <v>262</v>
      </c>
      <c r="F17" s="58" t="s">
        <v>263</v>
      </c>
      <c r="G17" s="60">
        <v>1</v>
      </c>
      <c r="H17" s="57">
        <v>874</v>
      </c>
      <c r="I17" s="57">
        <v>0</v>
      </c>
      <c r="J17" s="57"/>
      <c r="K17" s="60" t="str">
        <f>IF(ISBLANK(J17),"0",IF('Workload Summary'!$J17="H",'Workload Summary'!$I17*2,'Workload Summary'!$I17*1))</f>
        <v>0</v>
      </c>
      <c r="L17" s="57"/>
      <c r="M17" s="57">
        <f>IF('Workload Summary'!$L17="Y",'Workload Summary'!$I17,0)</f>
        <v>0</v>
      </c>
      <c r="N17" s="57">
        <v>1.667</v>
      </c>
      <c r="O17" s="57">
        <v>1.667</v>
      </c>
      <c r="P17" s="62" t="s">
        <v>187</v>
      </c>
    </row>
    <row r="18" spans="1:16" ht="15.75">
      <c r="A18" s="57" t="s">
        <v>138</v>
      </c>
      <c r="B18" s="57" t="s">
        <v>152</v>
      </c>
      <c r="C18" s="62" t="s">
        <v>153</v>
      </c>
      <c r="D18" s="57" t="s">
        <v>143</v>
      </c>
      <c r="E18" s="58" t="s">
        <v>262</v>
      </c>
      <c r="F18" s="58" t="s">
        <v>263</v>
      </c>
      <c r="G18" s="60">
        <v>1</v>
      </c>
      <c r="H18" s="57">
        <v>1267</v>
      </c>
      <c r="I18" s="57">
        <v>1267</v>
      </c>
      <c r="J18" s="57"/>
      <c r="K18" s="60" t="str">
        <f>IF(ISBLANK(J18),"0",IF('Workload Summary'!$J18="H",'Workload Summary'!$I18*2,'Workload Summary'!$I18*1))</f>
        <v>0</v>
      </c>
      <c r="L18" s="57"/>
      <c r="M18" s="57">
        <f>IF('Workload Summary'!$L18="Y",'Workload Summary'!$I18,0)</f>
        <v>0</v>
      </c>
      <c r="N18" s="57">
        <v>0.66700000000000004</v>
      </c>
      <c r="O18" s="57">
        <v>0.66700000000000004</v>
      </c>
      <c r="P18" s="62" t="s">
        <v>264</v>
      </c>
    </row>
    <row r="19" spans="1:16" ht="15.75">
      <c r="A19" s="57" t="s">
        <v>138</v>
      </c>
      <c r="B19" s="57" t="s">
        <v>204</v>
      </c>
      <c r="C19" s="62" t="s">
        <v>205</v>
      </c>
      <c r="D19" s="57" t="s">
        <v>206</v>
      </c>
      <c r="E19" s="58" t="s">
        <v>262</v>
      </c>
      <c r="F19" s="58" t="s">
        <v>263</v>
      </c>
      <c r="G19" s="60">
        <v>1</v>
      </c>
      <c r="H19" s="57">
        <v>308</v>
      </c>
      <c r="I19" s="57">
        <v>308</v>
      </c>
      <c r="J19" s="57"/>
      <c r="K19" s="60" t="str">
        <f>IF(ISBLANK(J19),"0",IF('Workload Summary'!$J19="H",'Workload Summary'!$I19*2,'Workload Summary'!$I19*1))</f>
        <v>0</v>
      </c>
      <c r="L19" s="57"/>
      <c r="M19" s="57">
        <f>IF('Workload Summary'!$L19="Y",'Workload Summary'!$I19,0)</f>
        <v>0</v>
      </c>
      <c r="N19" s="57">
        <v>0.33300000000000002</v>
      </c>
      <c r="O19" s="57">
        <v>0.33300000000000002</v>
      </c>
      <c r="P19" s="62" t="s">
        <v>286</v>
      </c>
    </row>
    <row r="20" spans="1:16" ht="15.75">
      <c r="A20" s="57" t="s">
        <v>138</v>
      </c>
      <c r="B20" s="57" t="s">
        <v>147</v>
      </c>
      <c r="C20" s="62" t="s">
        <v>148</v>
      </c>
      <c r="D20" s="57" t="s">
        <v>143</v>
      </c>
      <c r="E20" s="58" t="s">
        <v>273</v>
      </c>
      <c r="F20" s="58" t="s">
        <v>273</v>
      </c>
      <c r="G20" s="60">
        <v>1</v>
      </c>
      <c r="H20" s="57">
        <v>405</v>
      </c>
      <c r="I20" s="57">
        <v>405</v>
      </c>
      <c r="J20" s="57"/>
      <c r="K20" s="60" t="str">
        <f>IF(ISBLANK(J20),"0",IF('Workload Summary'!$J20="H",'Workload Summary'!$I20*2,'Workload Summary'!$I20*1))</f>
        <v>0</v>
      </c>
      <c r="L20" s="57"/>
      <c r="M20" s="57">
        <f>IF('Workload Summary'!$L20="Y",'Workload Summary'!$I20,0)</f>
        <v>0</v>
      </c>
      <c r="N20" s="57">
        <v>0.75</v>
      </c>
      <c r="O20" s="57">
        <v>0.75</v>
      </c>
      <c r="P20" s="62" t="s">
        <v>274</v>
      </c>
    </row>
    <row r="21" spans="1:16" ht="15.75">
      <c r="A21" s="57" t="s">
        <v>138</v>
      </c>
      <c r="B21" s="57" t="s">
        <v>204</v>
      </c>
      <c r="C21" s="62" t="s">
        <v>205</v>
      </c>
      <c r="D21" s="57" t="s">
        <v>206</v>
      </c>
      <c r="E21" s="58" t="s">
        <v>287</v>
      </c>
      <c r="F21" s="58" t="s">
        <v>287</v>
      </c>
      <c r="G21" s="60">
        <v>1</v>
      </c>
      <c r="H21" s="57">
        <v>805</v>
      </c>
      <c r="I21" s="57">
        <v>805</v>
      </c>
      <c r="J21" s="57"/>
      <c r="K21" s="60" t="str">
        <f>IF(ISBLANK(J21),"0",IF('Workload Summary'!$J21="H",'Workload Summary'!$I21*2,'Workload Summary'!$I21*1))</f>
        <v>0</v>
      </c>
      <c r="L21" s="57"/>
      <c r="M21" s="57">
        <f>IF('Workload Summary'!$L21="Y",'Workload Summary'!$I21,0)</f>
        <v>0</v>
      </c>
      <c r="N21" s="57">
        <v>1.5</v>
      </c>
      <c r="O21" s="57">
        <v>1.5</v>
      </c>
      <c r="P21" s="62" t="s">
        <v>288</v>
      </c>
    </row>
    <row r="22" spans="1:16" ht="15.75">
      <c r="A22" s="57" t="s">
        <v>138</v>
      </c>
      <c r="B22" s="57" t="s">
        <v>204</v>
      </c>
      <c r="C22" s="62" t="s">
        <v>205</v>
      </c>
      <c r="D22" s="57" t="s">
        <v>206</v>
      </c>
      <c r="E22" s="58" t="s">
        <v>287</v>
      </c>
      <c r="F22" s="58" t="s">
        <v>287</v>
      </c>
      <c r="G22" s="60">
        <v>1</v>
      </c>
      <c r="H22" s="57">
        <v>168</v>
      </c>
      <c r="I22" s="57">
        <v>168</v>
      </c>
      <c r="J22" s="57"/>
      <c r="K22" s="60" t="str">
        <f>IF(ISBLANK(J22),"0",IF('Workload Summary'!$J22="H",'Workload Summary'!$I22*2,'Workload Summary'!$I22*1))</f>
        <v>0</v>
      </c>
      <c r="L22" s="57"/>
      <c r="M22" s="57">
        <f>IF('Workload Summary'!$L22="Y",'Workload Summary'!$I22,0)</f>
        <v>0</v>
      </c>
      <c r="N22" s="57">
        <v>0.5</v>
      </c>
      <c r="O22" s="57">
        <v>0.5</v>
      </c>
      <c r="P22" s="62" t="s">
        <v>289</v>
      </c>
    </row>
    <row r="23" spans="1:16" ht="15.75">
      <c r="A23" s="57" t="s">
        <v>138</v>
      </c>
      <c r="B23" s="57" t="s">
        <v>217</v>
      </c>
      <c r="C23" s="62" t="s">
        <v>172</v>
      </c>
      <c r="D23" s="57" t="s">
        <v>174</v>
      </c>
      <c r="E23" s="58" t="s">
        <v>297</v>
      </c>
      <c r="F23" s="58" t="s">
        <v>298</v>
      </c>
      <c r="G23" s="60">
        <v>1</v>
      </c>
      <c r="H23" s="57">
        <v>235</v>
      </c>
      <c r="I23" s="57">
        <v>235</v>
      </c>
      <c r="J23" s="57"/>
      <c r="K23" s="60" t="str">
        <f>IF(ISBLANK(J23),"0",IF('Workload Summary'!$J23="H",'Workload Summary'!$I23*2,'Workload Summary'!$I23*1))</f>
        <v>0</v>
      </c>
      <c r="L23" s="57"/>
      <c r="M23" s="57">
        <f>IF('Workload Summary'!$L23="Y",'Workload Summary'!$I23,0)</f>
        <v>0</v>
      </c>
      <c r="N23" s="57">
        <v>0.5</v>
      </c>
      <c r="O23" s="57">
        <v>0.5</v>
      </c>
      <c r="P23" s="62" t="s">
        <v>299</v>
      </c>
    </row>
    <row r="24" spans="1:16" ht="15.75">
      <c r="A24" s="57" t="s">
        <v>138</v>
      </c>
      <c r="B24" s="57" t="s">
        <v>217</v>
      </c>
      <c r="C24" s="62" t="s">
        <v>172</v>
      </c>
      <c r="D24" s="57" t="s">
        <v>174</v>
      </c>
      <c r="E24" s="58" t="s">
        <v>302</v>
      </c>
      <c r="F24" s="58" t="s">
        <v>302</v>
      </c>
      <c r="G24" s="60">
        <v>1</v>
      </c>
      <c r="H24" s="57">
        <v>654</v>
      </c>
      <c r="I24" s="127">
        <v>654</v>
      </c>
      <c r="J24" s="57" t="s">
        <v>304</v>
      </c>
      <c r="K24" s="60">
        <f>IF(ISBLANK(J24),"0",IF('Workload Summary'!$J24="H",'Workload Summary'!$I24*2,'Workload Summary'!$I24*1))</f>
        <v>1308</v>
      </c>
      <c r="L24" s="57"/>
      <c r="M24" s="57">
        <f>IF('Workload Summary'!$L24="Y",'Workload Summary'!$I24,0)</f>
        <v>0</v>
      </c>
      <c r="N24" s="57">
        <v>1.583</v>
      </c>
      <c r="O24" s="57">
        <v>1.583</v>
      </c>
      <c r="P24" s="62" t="s">
        <v>303</v>
      </c>
    </row>
    <row r="25" spans="1:16" ht="15.75">
      <c r="A25" s="57" t="s">
        <v>138</v>
      </c>
      <c r="B25" s="57" t="s">
        <v>152</v>
      </c>
      <c r="C25" s="62" t="s">
        <v>153</v>
      </c>
      <c r="D25" s="57" t="s">
        <v>143</v>
      </c>
      <c r="E25" s="58" t="s">
        <v>310</v>
      </c>
      <c r="F25" s="58" t="s">
        <v>312</v>
      </c>
      <c r="G25" s="60">
        <v>1</v>
      </c>
      <c r="H25" s="57">
        <v>0</v>
      </c>
      <c r="I25" s="57">
        <v>0</v>
      </c>
      <c r="J25" s="57"/>
      <c r="K25" s="60" t="str">
        <f>IF(ISBLANK(J25),"0",IF('Workload Summary'!$J25="H",'Workload Summary'!$I25*2,'Workload Summary'!$I25*1))</f>
        <v>0</v>
      </c>
      <c r="L25" s="57"/>
      <c r="M25" s="57">
        <f>IF('Workload Summary'!$L25="Y",'Workload Summary'!$I25,0)</f>
        <v>0</v>
      </c>
      <c r="N25" s="57">
        <v>0</v>
      </c>
      <c r="O25" s="57">
        <v>1.333</v>
      </c>
      <c r="P25" s="62" t="s">
        <v>313</v>
      </c>
    </row>
    <row r="26" spans="1:16" ht="15.75">
      <c r="A26" s="57" t="s">
        <v>138</v>
      </c>
      <c r="B26" s="57" t="s">
        <v>204</v>
      </c>
      <c r="C26" s="62" t="s">
        <v>205</v>
      </c>
      <c r="D26" s="57" t="s">
        <v>206</v>
      </c>
      <c r="E26" s="58" t="s">
        <v>310</v>
      </c>
      <c r="F26" s="58" t="s">
        <v>311</v>
      </c>
      <c r="G26" s="60">
        <v>1</v>
      </c>
      <c r="H26" s="57">
        <v>560</v>
      </c>
      <c r="I26" s="57">
        <v>0</v>
      </c>
      <c r="J26" s="57"/>
      <c r="K26" s="60" t="str">
        <f>IF(ISBLANK(J26),"0",IF('Workload Summary'!$J26="H",'Workload Summary'!$I26*2,'Workload Summary'!$I26*1))</f>
        <v>0</v>
      </c>
      <c r="L26" s="57"/>
      <c r="M26" s="57">
        <f>IF('Workload Summary'!$L26="Y",'Workload Summary'!$I26,0)</f>
        <v>0</v>
      </c>
      <c r="N26" s="57">
        <v>1.167</v>
      </c>
      <c r="O26" s="57">
        <v>1.167</v>
      </c>
      <c r="P26" s="62" t="s">
        <v>320</v>
      </c>
    </row>
    <row r="27" spans="1:16" ht="15.75">
      <c r="A27" s="57" t="s">
        <v>138</v>
      </c>
      <c r="B27" s="57" t="s">
        <v>147</v>
      </c>
      <c r="C27" s="62" t="s">
        <v>148</v>
      </c>
      <c r="D27" s="57" t="s">
        <v>143</v>
      </c>
      <c r="E27" s="58" t="s">
        <v>310</v>
      </c>
      <c r="F27" s="58" t="s">
        <v>311</v>
      </c>
      <c r="G27" s="60">
        <v>1</v>
      </c>
      <c r="H27" s="57">
        <v>1057</v>
      </c>
      <c r="I27" s="57">
        <v>0</v>
      </c>
      <c r="J27" s="57"/>
      <c r="K27" s="60" t="str">
        <f>IF(ISBLANK(J27),"0",IF('Workload Summary'!$J27="H",'Workload Summary'!$I27*2,'Workload Summary'!$I27*1))</f>
        <v>0</v>
      </c>
      <c r="L27" s="57"/>
      <c r="M27" s="57">
        <f>IF('Workload Summary'!$L27="Y",'Workload Summary'!$I27,0)</f>
        <v>0</v>
      </c>
      <c r="N27" s="57">
        <v>1.5</v>
      </c>
      <c r="O27" s="57">
        <v>1.5</v>
      </c>
      <c r="P27" s="62" t="s">
        <v>229</v>
      </c>
    </row>
    <row r="28" spans="1:16" ht="15.75">
      <c r="A28" s="57" t="s">
        <v>138</v>
      </c>
      <c r="B28" s="57" t="s">
        <v>147</v>
      </c>
      <c r="C28" s="62" t="s">
        <v>148</v>
      </c>
      <c r="D28" s="57" t="s">
        <v>143</v>
      </c>
      <c r="E28" s="58" t="s">
        <v>312</v>
      </c>
      <c r="F28" s="58" t="s">
        <v>311</v>
      </c>
      <c r="G28" s="60">
        <v>1</v>
      </c>
      <c r="H28" s="57">
        <v>406</v>
      </c>
      <c r="I28" s="57">
        <v>406</v>
      </c>
      <c r="J28" s="57"/>
      <c r="K28" s="60" t="str">
        <f>IF(ISBLANK(J28),"0",IF('Workload Summary'!$J28="H",'Workload Summary'!$I28*2,'Workload Summary'!$I28*1))</f>
        <v>0</v>
      </c>
      <c r="L28" s="57"/>
      <c r="M28" s="57">
        <f>IF('Workload Summary'!$L28="Y",'Workload Summary'!$I28,0)</f>
        <v>0</v>
      </c>
      <c r="N28" s="57">
        <v>0.58299999999999996</v>
      </c>
      <c r="O28" s="57">
        <v>0.58299999999999996</v>
      </c>
      <c r="P28" s="62" t="s">
        <v>323</v>
      </c>
    </row>
    <row r="29" spans="1:16" ht="15.75">
      <c r="A29" s="57" t="s">
        <v>138</v>
      </c>
      <c r="B29" s="57" t="s">
        <v>152</v>
      </c>
      <c r="C29" s="62" t="s">
        <v>153</v>
      </c>
      <c r="D29" s="57" t="s">
        <v>143</v>
      </c>
      <c r="E29" s="58" t="s">
        <v>310</v>
      </c>
      <c r="F29" s="58" t="s">
        <v>325</v>
      </c>
      <c r="G29" s="60">
        <v>1</v>
      </c>
      <c r="H29" s="57">
        <v>0</v>
      </c>
      <c r="I29" s="57">
        <v>0</v>
      </c>
      <c r="J29" s="57"/>
      <c r="K29" s="60" t="str">
        <f>IF(ISBLANK(J29),"0",IF('Workload Summary'!$J29="H",'Workload Summary'!$I29*2,'Workload Summary'!$I29*1))</f>
        <v>0</v>
      </c>
      <c r="L29" s="57"/>
      <c r="M29" s="57">
        <f>IF('Workload Summary'!$L29="Y",'Workload Summary'!$I29,0)</f>
        <v>0</v>
      </c>
      <c r="N29" s="57">
        <v>0</v>
      </c>
      <c r="O29" s="57">
        <v>0.25</v>
      </c>
      <c r="P29" s="62" t="s">
        <v>326</v>
      </c>
    </row>
    <row r="30" spans="1:16" ht="15.75">
      <c r="A30" s="57" t="s">
        <v>138</v>
      </c>
      <c r="B30" s="57" t="s">
        <v>152</v>
      </c>
      <c r="C30" s="62" t="s">
        <v>153</v>
      </c>
      <c r="D30" s="57" t="s">
        <v>143</v>
      </c>
      <c r="E30" s="58" t="s">
        <v>329</v>
      </c>
      <c r="F30" s="58" t="s">
        <v>325</v>
      </c>
      <c r="G30" s="60">
        <v>1</v>
      </c>
      <c r="H30" s="57">
        <v>917</v>
      </c>
      <c r="I30" s="57">
        <v>917</v>
      </c>
      <c r="J30" s="57"/>
      <c r="K30" s="60" t="str">
        <f>IF(ISBLANK(J30),"0",IF('Workload Summary'!$J30="H",'Workload Summary'!$I30*2,'Workload Summary'!$I30*1))</f>
        <v>0</v>
      </c>
      <c r="L30" s="57"/>
      <c r="M30" s="57">
        <f>IF('Workload Summary'!$L30="Y",'Workload Summary'!$I30,0)</f>
        <v>0</v>
      </c>
      <c r="N30" s="57">
        <v>1.333</v>
      </c>
      <c r="O30" s="57">
        <v>1.333</v>
      </c>
      <c r="P30" s="62" t="s">
        <v>330</v>
      </c>
    </row>
    <row r="31" spans="1:16" ht="15.75">
      <c r="A31" s="57" t="s">
        <v>138</v>
      </c>
      <c r="B31" s="57" t="s">
        <v>152</v>
      </c>
      <c r="C31" s="62" t="s">
        <v>153</v>
      </c>
      <c r="D31" s="57" t="s">
        <v>143</v>
      </c>
      <c r="E31" s="58" t="s">
        <v>312</v>
      </c>
      <c r="F31" s="58" t="s">
        <v>325</v>
      </c>
      <c r="G31" s="60">
        <v>1</v>
      </c>
      <c r="H31" s="57">
        <v>1209</v>
      </c>
      <c r="I31" s="57">
        <v>1209</v>
      </c>
      <c r="J31" s="57"/>
      <c r="K31" s="60" t="str">
        <f>IF(ISBLANK(J31),"0",IF('Workload Summary'!$J31="H",'Workload Summary'!$I31*2,'Workload Summary'!$I31*1))</f>
        <v>0</v>
      </c>
      <c r="L31" s="57"/>
      <c r="M31" s="57">
        <f>IF('Workload Summary'!$L31="Y",'Workload Summary'!$I31,0)</f>
        <v>0</v>
      </c>
      <c r="N31" s="57">
        <v>0.66700000000000004</v>
      </c>
      <c r="O31" s="57">
        <v>0.66700000000000004</v>
      </c>
      <c r="P31" s="62" t="s">
        <v>333</v>
      </c>
    </row>
    <row r="32" spans="1:16" ht="15.75">
      <c r="A32" s="57" t="s">
        <v>138</v>
      </c>
      <c r="B32" s="57" t="s">
        <v>171</v>
      </c>
      <c r="C32" s="62" t="s">
        <v>241</v>
      </c>
      <c r="D32" s="57" t="s">
        <v>174</v>
      </c>
      <c r="E32" s="58" t="s">
        <v>325</v>
      </c>
      <c r="F32" s="58" t="s">
        <v>325</v>
      </c>
      <c r="G32" s="60">
        <v>1</v>
      </c>
      <c r="H32" s="57">
        <v>705</v>
      </c>
      <c r="I32" s="57">
        <v>0</v>
      </c>
      <c r="J32" s="57"/>
      <c r="K32" s="60" t="str">
        <f>IF(ISBLANK(J32),"0",IF('Workload Summary'!$J32="H",'Workload Summary'!$I32*2,'Workload Summary'!$I32*1))</f>
        <v>0</v>
      </c>
      <c r="L32" s="57"/>
      <c r="M32" s="57">
        <f>IF('Workload Summary'!$L32="Y",'Workload Summary'!$I32,0)</f>
        <v>0</v>
      </c>
      <c r="N32" s="57">
        <v>2.1669999999999998</v>
      </c>
      <c r="O32" s="57">
        <v>2.1669999999999998</v>
      </c>
      <c r="P32" s="62" t="s">
        <v>339</v>
      </c>
    </row>
    <row r="33" spans="1:16" ht="15.75">
      <c r="A33" s="57" t="s">
        <v>138</v>
      </c>
      <c r="B33" s="57" t="s">
        <v>171</v>
      </c>
      <c r="C33" s="62" t="s">
        <v>241</v>
      </c>
      <c r="D33" s="57" t="s">
        <v>174</v>
      </c>
      <c r="E33" s="58" t="s">
        <v>343</v>
      </c>
      <c r="F33" s="58" t="s">
        <v>343</v>
      </c>
      <c r="G33" s="60">
        <v>1</v>
      </c>
      <c r="H33" s="57">
        <v>823</v>
      </c>
      <c r="I33" s="57">
        <v>0</v>
      </c>
      <c r="J33" s="57"/>
      <c r="K33" s="60" t="str">
        <f>IF(ISBLANK(J33),"0",IF('Workload Summary'!$J33="H",'Workload Summary'!$I33*2,'Workload Summary'!$I33*1))</f>
        <v>0</v>
      </c>
      <c r="L33" s="57"/>
      <c r="M33" s="57">
        <f>IF('Workload Summary'!$L33="Y",'Workload Summary'!$I33,0)</f>
        <v>0</v>
      </c>
      <c r="N33" s="57">
        <v>1.833</v>
      </c>
      <c r="O33" s="57">
        <v>1.833</v>
      </c>
      <c r="P33" s="62" t="s">
        <v>342</v>
      </c>
    </row>
    <row r="34" spans="1:16" ht="15.75">
      <c r="A34" s="57" t="s">
        <v>138</v>
      </c>
      <c r="B34" s="57" t="s">
        <v>217</v>
      </c>
      <c r="C34" s="62" t="s">
        <v>172</v>
      </c>
      <c r="D34" s="57" t="s">
        <v>174</v>
      </c>
      <c r="E34" s="58" t="s">
        <v>325</v>
      </c>
      <c r="F34" s="58" t="s">
        <v>347</v>
      </c>
      <c r="G34" s="60">
        <v>1</v>
      </c>
      <c r="H34" s="57">
        <v>736</v>
      </c>
      <c r="I34" s="57">
        <v>0</v>
      </c>
      <c r="J34" s="57"/>
      <c r="K34" s="60" t="str">
        <f>IF(ISBLANK(J34),"0",IF('Workload Summary'!$J34="H",'Workload Summary'!$I34*2,'Workload Summary'!$I34*1))</f>
        <v>0</v>
      </c>
      <c r="L34" s="57"/>
      <c r="M34" s="57">
        <f>IF('Workload Summary'!$L34="Y",'Workload Summary'!$I34,0)</f>
        <v>0</v>
      </c>
      <c r="N34" s="57">
        <v>1.667</v>
      </c>
      <c r="O34" s="57">
        <v>1.667</v>
      </c>
      <c r="P34" s="62" t="s">
        <v>348</v>
      </c>
    </row>
    <row r="35" spans="1:16" ht="15.75">
      <c r="A35" s="57" t="s">
        <v>138</v>
      </c>
      <c r="B35" s="57" t="s">
        <v>217</v>
      </c>
      <c r="C35" s="62" t="s">
        <v>172</v>
      </c>
      <c r="D35" s="57" t="s">
        <v>174</v>
      </c>
      <c r="E35" s="58" t="s">
        <v>325</v>
      </c>
      <c r="F35" s="58" t="s">
        <v>347</v>
      </c>
      <c r="G35" s="60">
        <v>1</v>
      </c>
      <c r="H35" s="57">
        <v>270</v>
      </c>
      <c r="I35" s="57">
        <v>270</v>
      </c>
      <c r="J35" s="57"/>
      <c r="K35" s="60" t="str">
        <f>IF(ISBLANK(J35),"0",IF('Workload Summary'!$J35="H",'Workload Summary'!$I35*2,'Workload Summary'!$I35*1))</f>
        <v>0</v>
      </c>
      <c r="L35" s="57"/>
      <c r="M35" s="57">
        <f>IF('Workload Summary'!$L35="Y",'Workload Summary'!$I35,0)</f>
        <v>0</v>
      </c>
      <c r="N35" s="57">
        <v>0.33300000000000002</v>
      </c>
      <c r="O35" s="57">
        <v>0.33300000000000002</v>
      </c>
      <c r="P35" s="62" t="s">
        <v>351</v>
      </c>
    </row>
    <row r="36" spans="1:16" ht="15.75">
      <c r="A36" s="57" t="s">
        <v>138</v>
      </c>
      <c r="B36" s="57" t="s">
        <v>204</v>
      </c>
      <c r="C36" s="62" t="s">
        <v>205</v>
      </c>
      <c r="D36" s="57" t="s">
        <v>206</v>
      </c>
      <c r="E36" s="58" t="s">
        <v>347</v>
      </c>
      <c r="F36" s="58" t="s">
        <v>356</v>
      </c>
      <c r="G36" s="60">
        <v>1</v>
      </c>
      <c r="H36" s="57">
        <v>578</v>
      </c>
      <c r="I36" s="57">
        <v>0</v>
      </c>
      <c r="J36" s="57"/>
      <c r="K36" s="60" t="str">
        <f>IF(ISBLANK(J36),"0",IF('Workload Summary'!$J36="H",'Workload Summary'!$I36*2,'Workload Summary'!$I36*1))</f>
        <v>0</v>
      </c>
      <c r="L36" s="57"/>
      <c r="M36" s="57">
        <f>IF('Workload Summary'!$L36="Y",'Workload Summary'!$I36,0)</f>
        <v>0</v>
      </c>
      <c r="N36" s="57">
        <v>1</v>
      </c>
      <c r="O36" s="57">
        <v>1</v>
      </c>
      <c r="P36" s="62" t="s">
        <v>357</v>
      </c>
    </row>
    <row r="37" spans="1:16" ht="15.75">
      <c r="A37" s="57" t="s">
        <v>138</v>
      </c>
      <c r="B37" s="57" t="s">
        <v>147</v>
      </c>
      <c r="C37" s="62" t="s">
        <v>148</v>
      </c>
      <c r="D37" s="57" t="s">
        <v>143</v>
      </c>
      <c r="E37" s="58" t="s">
        <v>361</v>
      </c>
      <c r="F37" s="58" t="s">
        <v>361</v>
      </c>
      <c r="G37" s="60">
        <v>1</v>
      </c>
      <c r="H37" s="57">
        <v>1210</v>
      </c>
      <c r="I37" s="57">
        <v>1210</v>
      </c>
      <c r="J37" s="57"/>
      <c r="K37" s="60" t="str">
        <f>IF(ISBLANK(J37),"0",IF('Workload Summary'!$J37="H",'Workload Summary'!$I37*2,'Workload Summary'!$I37*1))</f>
        <v>0</v>
      </c>
      <c r="L37" s="57"/>
      <c r="M37" s="57">
        <f>IF('Workload Summary'!$L37="Y",'Workload Summary'!$I37,0)</f>
        <v>0</v>
      </c>
      <c r="N37" s="57">
        <v>1.25</v>
      </c>
      <c r="O37" s="57">
        <v>1.25</v>
      </c>
      <c r="P37" s="62" t="s">
        <v>330</v>
      </c>
    </row>
    <row r="38" spans="1:16" ht="15.75">
      <c r="A38" s="57" t="s">
        <v>138</v>
      </c>
      <c r="B38" s="57" t="s">
        <v>368</v>
      </c>
      <c r="C38" s="62" t="s">
        <v>369</v>
      </c>
      <c r="D38" s="57" t="s">
        <v>370</v>
      </c>
      <c r="E38" s="58" t="s">
        <v>387</v>
      </c>
      <c r="F38" s="58" t="s">
        <v>380</v>
      </c>
      <c r="G38" s="60">
        <v>1</v>
      </c>
      <c r="H38" s="57">
        <v>724</v>
      </c>
      <c r="I38" s="57">
        <v>724</v>
      </c>
      <c r="J38" s="57"/>
      <c r="K38" s="60" t="str">
        <f>IF(ISBLANK(J38),"0",IF('Workload Summary'!$J38="H",'Workload Summary'!$I38*2,'Workload Summary'!$I38*1))</f>
        <v>0</v>
      </c>
      <c r="L38" s="57"/>
      <c r="M38" s="57">
        <f>IF('Workload Summary'!$L38="Y",'Workload Summary'!$I38,0)</f>
        <v>0</v>
      </c>
      <c r="N38" s="57">
        <v>1.417</v>
      </c>
      <c r="O38" s="57">
        <v>1.417</v>
      </c>
      <c r="P38" s="62" t="s">
        <v>381</v>
      </c>
    </row>
    <row r="39" spans="1:16" ht="15.75">
      <c r="A39" s="57" t="s">
        <v>138</v>
      </c>
      <c r="B39" s="57" t="s">
        <v>204</v>
      </c>
      <c r="C39" s="62" t="s">
        <v>205</v>
      </c>
      <c r="D39" s="57" t="s">
        <v>206</v>
      </c>
      <c r="E39" s="58" t="s">
        <v>387</v>
      </c>
      <c r="F39" s="58" t="s">
        <v>388</v>
      </c>
      <c r="G39" s="60">
        <v>1</v>
      </c>
      <c r="H39" s="57">
        <v>673</v>
      </c>
      <c r="I39" s="57">
        <v>0</v>
      </c>
      <c r="J39" s="57"/>
      <c r="K39" s="60" t="str">
        <f>IF(ISBLANK(J39),"0",IF('Workload Summary'!$J39="H",'Workload Summary'!$I39*2,'Workload Summary'!$I39*1))</f>
        <v>0</v>
      </c>
      <c r="L39" s="57"/>
      <c r="M39" s="57">
        <f>IF('Workload Summary'!$L39="Y",'Workload Summary'!$I39,0)</f>
        <v>0</v>
      </c>
      <c r="N39" s="57">
        <v>1</v>
      </c>
      <c r="O39" s="57">
        <v>1</v>
      </c>
      <c r="P39" s="62" t="s">
        <v>389</v>
      </c>
    </row>
    <row r="40" spans="1:16" ht="15.75">
      <c r="A40" s="57" t="s">
        <v>138</v>
      </c>
      <c r="B40" s="57" t="s">
        <v>147</v>
      </c>
      <c r="C40" s="62" t="s">
        <v>148</v>
      </c>
      <c r="D40" s="57" t="s">
        <v>143</v>
      </c>
      <c r="E40" s="58" t="s">
        <v>387</v>
      </c>
      <c r="F40" s="58" t="s">
        <v>388</v>
      </c>
      <c r="G40" s="60">
        <v>1</v>
      </c>
      <c r="H40" s="57">
        <v>467</v>
      </c>
      <c r="I40" s="57">
        <v>467</v>
      </c>
      <c r="J40" s="57"/>
      <c r="K40" s="60" t="str">
        <f>IF(ISBLANK(J40),"0",IF('Workload Summary'!$J40="H",'Workload Summary'!$I40*2,'Workload Summary'!$I40*1))</f>
        <v>0</v>
      </c>
      <c r="L40" s="57"/>
      <c r="M40" s="57">
        <f>IF('Workload Summary'!$L40="Y",'Workload Summary'!$I40,0)</f>
        <v>0</v>
      </c>
      <c r="N40" s="57">
        <v>0.5</v>
      </c>
      <c r="O40" s="57">
        <v>0.5</v>
      </c>
      <c r="P40" s="62" t="s">
        <v>393</v>
      </c>
    </row>
    <row r="41" spans="1:16" ht="15.75">
      <c r="A41" s="57" t="s">
        <v>138</v>
      </c>
      <c r="B41" s="57" t="s">
        <v>368</v>
      </c>
      <c r="C41" s="62" t="s">
        <v>369</v>
      </c>
      <c r="D41" s="57" t="s">
        <v>370</v>
      </c>
      <c r="E41" s="58" t="s">
        <v>402</v>
      </c>
      <c r="F41" s="58" t="s">
        <v>402</v>
      </c>
      <c r="G41" s="60">
        <v>1</v>
      </c>
      <c r="H41" s="57">
        <v>964</v>
      </c>
      <c r="I41" s="57">
        <v>964</v>
      </c>
      <c r="J41" s="57"/>
      <c r="K41" s="60" t="str">
        <f>IF(ISBLANK(J41),"0",IF('Workload Summary'!$J41="H",'Workload Summary'!$I41*2,'Workload Summary'!$I41*1))</f>
        <v>0</v>
      </c>
      <c r="L41" s="57"/>
      <c r="M41" s="57">
        <f>IF('Workload Summary'!$L41="Y",'Workload Summary'!$I41,0)</f>
        <v>0</v>
      </c>
      <c r="N41" s="57">
        <v>2</v>
      </c>
      <c r="O41" s="57">
        <v>2</v>
      </c>
      <c r="P41" s="62" t="s">
        <v>407</v>
      </c>
    </row>
    <row r="42" spans="1:16" ht="15.75">
      <c r="A42" s="57" t="s">
        <v>138</v>
      </c>
      <c r="B42" s="57" t="s">
        <v>395</v>
      </c>
      <c r="C42" s="62" t="s">
        <v>241</v>
      </c>
      <c r="D42" s="57" t="s">
        <v>174</v>
      </c>
      <c r="E42" s="58" t="s">
        <v>401</v>
      </c>
      <c r="F42" s="58" t="s">
        <v>402</v>
      </c>
      <c r="G42" s="60">
        <v>1</v>
      </c>
      <c r="H42" s="57">
        <v>960</v>
      </c>
      <c r="I42" s="57">
        <v>960</v>
      </c>
      <c r="J42" s="57"/>
      <c r="K42" s="60" t="str">
        <f>IF(ISBLANK(J42),"0",IF('Workload Summary'!$J42="H",'Workload Summary'!$I42*2,'Workload Summary'!$I42*1))</f>
        <v>0</v>
      </c>
      <c r="L42" s="57"/>
      <c r="M42" s="57">
        <f>IF('Workload Summary'!$L42="Y",'Workload Summary'!$I42,0)</f>
        <v>0</v>
      </c>
      <c r="N42" s="57">
        <v>1.5</v>
      </c>
      <c r="O42" s="57">
        <v>1.5</v>
      </c>
      <c r="P42" s="62" t="s">
        <v>403</v>
      </c>
    </row>
    <row r="43" spans="1:16" ht="15.75">
      <c r="A43" s="57" t="s">
        <v>138</v>
      </c>
      <c r="B43" s="57" t="s">
        <v>171</v>
      </c>
      <c r="C43" s="62" t="s">
        <v>410</v>
      </c>
      <c r="D43" s="57" t="s">
        <v>194</v>
      </c>
      <c r="E43" s="58" t="s">
        <v>376</v>
      </c>
      <c r="F43" s="58" t="s">
        <v>376</v>
      </c>
      <c r="G43" s="60">
        <v>1</v>
      </c>
      <c r="H43" s="57">
        <v>1322</v>
      </c>
      <c r="I43" s="57">
        <v>1322</v>
      </c>
      <c r="J43" s="57"/>
      <c r="K43" s="60" t="str">
        <f>IF(ISBLANK(J43),"0",IF('Workload Summary'!$J43="H",'Workload Summary'!$I43*2,'Workload Summary'!$I43*1))</f>
        <v>0</v>
      </c>
      <c r="L43" s="57"/>
      <c r="M43" s="57">
        <f>IF('Workload Summary'!$L43="Y",'Workload Summary'!$I43,0)</f>
        <v>0</v>
      </c>
      <c r="N43" s="165">
        <v>2.25</v>
      </c>
      <c r="O43" s="164">
        <v>2.25</v>
      </c>
      <c r="P43" s="62" t="s">
        <v>418</v>
      </c>
    </row>
    <row r="44" spans="1:16" ht="15.75">
      <c r="A44" s="57" t="s">
        <v>138</v>
      </c>
      <c r="B44" s="57" t="s">
        <v>204</v>
      </c>
      <c r="C44" s="62" t="s">
        <v>205</v>
      </c>
      <c r="D44" s="57" t="s">
        <v>206</v>
      </c>
      <c r="E44" s="58" t="s">
        <v>376</v>
      </c>
      <c r="F44" s="58" t="s">
        <v>420</v>
      </c>
      <c r="G44" s="60">
        <v>1</v>
      </c>
      <c r="H44" s="57">
        <v>695</v>
      </c>
      <c r="I44" s="57">
        <v>695</v>
      </c>
      <c r="J44" s="57"/>
      <c r="K44" s="60" t="str">
        <f>IF(ISBLANK(J44),"0",IF('Workload Summary'!$J44="H",'Workload Summary'!$I44*2,'Workload Summary'!$I44*1))</f>
        <v>0</v>
      </c>
      <c r="L44" s="57"/>
      <c r="M44" s="57">
        <f>IF('Workload Summary'!$L44="Y",'Workload Summary'!$I44,0)</f>
        <v>0</v>
      </c>
      <c r="N44" s="57">
        <v>1.167</v>
      </c>
      <c r="O44" s="57">
        <v>1.167</v>
      </c>
      <c r="P44" s="62" t="s">
        <v>421</v>
      </c>
    </row>
    <row r="45" spans="1:16" ht="15.75">
      <c r="A45" s="57" t="s">
        <v>138</v>
      </c>
      <c r="B45" s="57" t="s">
        <v>204</v>
      </c>
      <c r="C45" s="62" t="s">
        <v>205</v>
      </c>
      <c r="D45" s="57" t="s">
        <v>206</v>
      </c>
      <c r="E45" s="58" t="s">
        <v>420</v>
      </c>
      <c r="F45" s="58" t="s">
        <v>420</v>
      </c>
      <c r="G45" s="60">
        <v>1</v>
      </c>
      <c r="H45" s="57">
        <v>595</v>
      </c>
      <c r="I45" s="57">
        <v>595</v>
      </c>
      <c r="J45" s="57"/>
      <c r="K45" s="60" t="str">
        <f>IF(ISBLANK(J45),"0",IF('Workload Summary'!$J45="H",'Workload Summary'!$I45*2,'Workload Summary'!$I45*1))</f>
        <v>0</v>
      </c>
      <c r="L45" s="57"/>
      <c r="M45" s="57">
        <f>IF('Workload Summary'!$L45="Y",'Workload Summary'!$I45,0)</f>
        <v>0</v>
      </c>
      <c r="N45" s="57">
        <v>1.667</v>
      </c>
      <c r="O45" s="57">
        <v>1.667</v>
      </c>
      <c r="P45" s="62" t="s">
        <v>429</v>
      </c>
    </row>
    <row r="46" spans="1:16" ht="15.75">
      <c r="A46" s="57" t="s">
        <v>138</v>
      </c>
      <c r="B46" s="57" t="s">
        <v>217</v>
      </c>
      <c r="C46" s="62" t="s">
        <v>172</v>
      </c>
      <c r="D46" s="57" t="s">
        <v>174</v>
      </c>
      <c r="E46" s="58" t="s">
        <v>420</v>
      </c>
      <c r="F46" s="58" t="s">
        <v>438</v>
      </c>
      <c r="G46" s="60">
        <v>1</v>
      </c>
      <c r="H46" s="57">
        <v>760</v>
      </c>
      <c r="I46" s="57">
        <v>0</v>
      </c>
      <c r="J46" s="57"/>
      <c r="K46" s="60" t="str">
        <f>IF(ISBLANK(J46),"0",IF('Workload Summary'!$J46="H",'Workload Summary'!$I46*2,'Workload Summary'!$I46*1))</f>
        <v>0</v>
      </c>
      <c r="L46" s="57"/>
      <c r="M46" s="57">
        <f>IF('Workload Summary'!$L46="Y",'Workload Summary'!$I46,0)</f>
        <v>0</v>
      </c>
      <c r="N46" s="57">
        <v>1.333</v>
      </c>
      <c r="O46" s="57">
        <v>1.333</v>
      </c>
      <c r="P46" s="62" t="s">
        <v>439</v>
      </c>
    </row>
    <row r="47" spans="1:16" ht="15.75">
      <c r="A47" s="57" t="s">
        <v>138</v>
      </c>
      <c r="B47" s="57" t="s">
        <v>152</v>
      </c>
      <c r="C47" s="62" t="s">
        <v>153</v>
      </c>
      <c r="D47" s="57" t="s">
        <v>143</v>
      </c>
      <c r="E47" s="58" t="s">
        <v>443</v>
      </c>
      <c r="F47" s="58" t="s">
        <v>444</v>
      </c>
      <c r="G47" s="60">
        <v>1</v>
      </c>
      <c r="H47" s="57">
        <v>925</v>
      </c>
      <c r="I47" s="57">
        <v>925</v>
      </c>
      <c r="J47" s="57"/>
      <c r="K47" s="60" t="str">
        <f>IF(ISBLANK(J47),"0",IF('Workload Summary'!$J47="H",'Workload Summary'!$I47*2,'Workload Summary'!$I47*1))</f>
        <v>0</v>
      </c>
      <c r="L47" s="57"/>
      <c r="M47" s="57">
        <f>IF('Workload Summary'!$L47="Y",'Workload Summary'!$I47,0)</f>
        <v>0</v>
      </c>
      <c r="N47" s="57">
        <v>1.667</v>
      </c>
      <c r="O47" s="57">
        <v>1.667</v>
      </c>
      <c r="P47" s="62" t="s">
        <v>445</v>
      </c>
    </row>
    <row r="48" spans="1:16" ht="15.75">
      <c r="A48" s="57" t="s">
        <v>138</v>
      </c>
      <c r="B48" s="57" t="s">
        <v>204</v>
      </c>
      <c r="C48" s="62" t="s">
        <v>205</v>
      </c>
      <c r="D48" s="57" t="s">
        <v>206</v>
      </c>
      <c r="E48" s="58" t="s">
        <v>452</v>
      </c>
      <c r="F48" s="58" t="s">
        <v>452</v>
      </c>
      <c r="G48" s="60">
        <v>1</v>
      </c>
      <c r="H48" s="57">
        <v>482</v>
      </c>
      <c r="I48" s="57">
        <v>0</v>
      </c>
      <c r="J48" s="57"/>
      <c r="K48" s="60" t="str">
        <f>IF(ISBLANK(J48),"0",IF('Workload Summary'!$J48="H",'Workload Summary'!$I48*2,'Workload Summary'!$I48*1))</f>
        <v>0</v>
      </c>
      <c r="L48" s="57"/>
      <c r="M48" s="57">
        <f>IF('Workload Summary'!$L48="Y",'Workload Summary'!$I48,0)</f>
        <v>0</v>
      </c>
      <c r="N48" s="57">
        <v>1.25</v>
      </c>
      <c r="O48" s="57">
        <v>1.25</v>
      </c>
      <c r="P48" s="62" t="s">
        <v>453</v>
      </c>
    </row>
    <row r="49" spans="1:16" ht="15.75">
      <c r="A49" s="57" t="s">
        <v>138</v>
      </c>
      <c r="B49" s="57" t="s">
        <v>217</v>
      </c>
      <c r="C49" s="62" t="s">
        <v>172</v>
      </c>
      <c r="D49" s="57" t="s">
        <v>174</v>
      </c>
      <c r="E49" s="58" t="s">
        <v>452</v>
      </c>
      <c r="F49" s="58" t="s">
        <v>464</v>
      </c>
      <c r="G49" s="60">
        <v>1</v>
      </c>
      <c r="H49" s="57">
        <v>1229</v>
      </c>
      <c r="I49" s="57">
        <v>1229</v>
      </c>
      <c r="J49" s="57"/>
      <c r="K49" s="60" t="str">
        <f>IF(ISBLANK(J49),"0",IF('Workload Summary'!$J49="H",'Workload Summary'!$I49*2,'Workload Summary'!$I49*1))</f>
        <v>0</v>
      </c>
      <c r="L49" s="57"/>
      <c r="M49" s="57">
        <f>IF('Workload Summary'!$L49="Y",'Workload Summary'!$I49,0)</f>
        <v>0</v>
      </c>
      <c r="N49" s="57">
        <v>1.333</v>
      </c>
      <c r="O49" s="57">
        <v>1.333</v>
      </c>
      <c r="P49" s="62" t="s">
        <v>465</v>
      </c>
    </row>
    <row r="50" spans="1:16" ht="15.75">
      <c r="A50" s="57"/>
      <c r="B50" s="57"/>
      <c r="C50" s="62"/>
      <c r="D50" s="57"/>
      <c r="E50" s="58"/>
      <c r="F50" s="58"/>
      <c r="G50" s="60"/>
      <c r="H50" s="57"/>
      <c r="I50" s="57"/>
      <c r="J50" s="57"/>
      <c r="K50" s="60" t="str">
        <f>IF(ISBLANK(J50),"0",IF('Workload Summary'!$J50="H",'Workload Summary'!$I50*2,'Workload Summary'!$I50*1))</f>
        <v>0</v>
      </c>
      <c r="L50" s="57"/>
      <c r="M50" s="57">
        <f>IF('Workload Summary'!$L50="Y",'Workload Summary'!$I50,0)</f>
        <v>0</v>
      </c>
      <c r="N50" s="57"/>
      <c r="O50" s="57"/>
      <c r="P50" s="62"/>
    </row>
    <row r="51" spans="1:16" ht="15.75">
      <c r="A51" s="57"/>
      <c r="B51" s="57"/>
      <c r="C51" s="62"/>
      <c r="D51" s="57"/>
      <c r="E51" s="58"/>
      <c r="F51" s="58"/>
      <c r="G51" s="60"/>
      <c r="H51" s="57"/>
      <c r="I51" s="57"/>
      <c r="J51" s="57"/>
      <c r="K51" s="60" t="str">
        <f>IF(ISBLANK(J51),"0",IF('Workload Summary'!$J51="H",'Workload Summary'!$I51*2,'Workload Summary'!$I51*1))</f>
        <v>0</v>
      </c>
      <c r="L51" s="57"/>
      <c r="M51" s="57">
        <f>IF('Workload Summary'!$L51="Y",'Workload Summary'!$I51,0)</f>
        <v>0</v>
      </c>
      <c r="N51" s="57"/>
      <c r="O51" s="57"/>
      <c r="P51" s="62"/>
    </row>
    <row r="52" spans="1:16" ht="15.75">
      <c r="A52" s="57"/>
      <c r="B52" s="57"/>
      <c r="C52" s="62"/>
      <c r="D52" s="57"/>
      <c r="E52" s="58"/>
      <c r="F52" s="58"/>
      <c r="G52" s="60"/>
      <c r="H52" s="57"/>
      <c r="I52" s="57"/>
      <c r="J52" s="57"/>
      <c r="K52" s="60" t="str">
        <f>IF(ISBLANK(J52),"0",IF('Workload Summary'!$J52="H",'Workload Summary'!$I52*2,'Workload Summary'!$I52*1))</f>
        <v>0</v>
      </c>
      <c r="L52" s="57"/>
      <c r="M52" s="57">
        <f>IF('Workload Summary'!$L52="Y",'Workload Summary'!$I52,0)</f>
        <v>0</v>
      </c>
      <c r="N52" s="57"/>
      <c r="O52" s="57"/>
      <c r="P52" s="62"/>
    </row>
    <row r="53" spans="1:16" ht="16.5" thickBot="1">
      <c r="A53" s="57"/>
      <c r="B53" s="57"/>
      <c r="C53" s="62"/>
      <c r="D53" s="57"/>
      <c r="E53" s="58"/>
      <c r="F53" s="58"/>
      <c r="G53" s="63"/>
      <c r="H53" s="57"/>
      <c r="I53" s="57"/>
      <c r="J53" s="57"/>
      <c r="K53" s="60" t="str">
        <f>IF(ISBLANK(J53),"0",IF('Workload Summary'!$J53="H",'Workload Summary'!$I53*2,'Workload Summary'!$I53*1))</f>
        <v>0</v>
      </c>
      <c r="L53" s="57"/>
      <c r="M53" s="57">
        <f>IF('Workload Summary'!$L53="Y",'Workload Summary'!$I53,0)</f>
        <v>0</v>
      </c>
      <c r="N53" s="57"/>
      <c r="O53" s="57"/>
      <c r="P53" s="62"/>
    </row>
    <row r="54" spans="1:16" ht="16.5" thickTop="1">
      <c r="A54" s="64" t="s">
        <v>106</v>
      </c>
      <c r="B54" s="64"/>
      <c r="C54" s="65"/>
      <c r="D54" s="65"/>
      <c r="E54" s="66"/>
      <c r="F54" s="66" t="s">
        <v>107</v>
      </c>
      <c r="G54" s="67">
        <f>SUM(G4:G53)</f>
        <v>46</v>
      </c>
      <c r="H54" s="67">
        <f>SUM(H4:H53)</f>
        <v>32514</v>
      </c>
      <c r="I54" s="65">
        <f>SUM(I4:I53)</f>
        <v>21190</v>
      </c>
      <c r="J54" s="68"/>
      <c r="K54" s="69">
        <f>SUM(K4:K53)</f>
        <v>1308</v>
      </c>
      <c r="L54" s="68"/>
      <c r="M54" s="65">
        <f>SUM(M4:M53)</f>
        <v>0</v>
      </c>
      <c r="N54" s="69">
        <f>SUM(N4:N53)</f>
        <v>55.250999999999998</v>
      </c>
      <c r="O54" s="69">
        <f>SUM(O4:O53)</f>
        <v>56.833999999999996</v>
      </c>
      <c r="P54" s="70">
        <f>(I54+K54+M54)/3000</f>
        <v>7.4993333333333334</v>
      </c>
    </row>
    <row r="60" spans="1:16" ht="23.25">
      <c r="A60" s="52" t="s">
        <v>108</v>
      </c>
      <c r="B60" s="71"/>
      <c r="C60" s="71"/>
      <c r="D60" s="71"/>
      <c r="E60" s="71"/>
      <c r="F60" s="71"/>
      <c r="G60" s="71"/>
      <c r="H60" s="71"/>
      <c r="I60" s="71"/>
      <c r="J60" s="71"/>
      <c r="K60" s="71"/>
    </row>
    <row r="61" spans="1:16" ht="56.25">
      <c r="A61" s="72" t="s">
        <v>42</v>
      </c>
      <c r="B61" s="73" t="s">
        <v>109</v>
      </c>
      <c r="C61" s="73" t="s">
        <v>110</v>
      </c>
      <c r="D61" s="73" t="s">
        <v>111</v>
      </c>
      <c r="E61" s="73" t="s">
        <v>112</v>
      </c>
      <c r="F61" s="74" t="s">
        <v>113</v>
      </c>
      <c r="G61" s="73" t="s">
        <v>114</v>
      </c>
      <c r="H61" s="75" t="s">
        <v>115</v>
      </c>
      <c r="I61" s="75" t="s">
        <v>116</v>
      </c>
      <c r="J61" s="75" t="s">
        <v>117</v>
      </c>
      <c r="K61" s="76" t="s">
        <v>118</v>
      </c>
    </row>
    <row r="62" spans="1:16">
      <c r="A62" s="149" t="s">
        <v>138</v>
      </c>
      <c r="B62" s="150" t="s">
        <v>238</v>
      </c>
      <c r="C62" s="150" t="s">
        <v>239</v>
      </c>
      <c r="D62" s="151">
        <v>42061</v>
      </c>
      <c r="E62" s="151">
        <v>42063</v>
      </c>
      <c r="F62" s="152">
        <v>0</v>
      </c>
      <c r="G62" s="152">
        <v>0</v>
      </c>
      <c r="H62" s="153">
        <v>300</v>
      </c>
      <c r="I62" s="153">
        <v>-300</v>
      </c>
      <c r="J62" s="150" t="s">
        <v>240</v>
      </c>
      <c r="K62" s="154"/>
    </row>
    <row r="63" spans="1:16">
      <c r="A63" s="131" t="s">
        <v>138</v>
      </c>
      <c r="B63" s="132" t="s">
        <v>238</v>
      </c>
      <c r="C63" s="132" t="s">
        <v>239</v>
      </c>
      <c r="D63" s="133">
        <v>42061</v>
      </c>
      <c r="E63" s="133">
        <v>42078</v>
      </c>
      <c r="F63" s="134">
        <v>1</v>
      </c>
      <c r="G63" s="134">
        <v>1</v>
      </c>
      <c r="H63" s="135">
        <v>300</v>
      </c>
      <c r="I63" s="135">
        <v>-299</v>
      </c>
      <c r="J63" s="132" t="s">
        <v>240</v>
      </c>
      <c r="K63" s="136"/>
    </row>
    <row r="64" spans="1:16" s="128" customFormat="1">
      <c r="A64" s="155" t="s">
        <v>138</v>
      </c>
      <c r="B64" s="156" t="s">
        <v>238</v>
      </c>
      <c r="C64" s="156" t="s">
        <v>239</v>
      </c>
      <c r="D64" s="157">
        <v>42061</v>
      </c>
      <c r="E64" s="158" t="s">
        <v>363</v>
      </c>
      <c r="F64" s="158" t="s">
        <v>364</v>
      </c>
      <c r="G64" s="156">
        <v>3</v>
      </c>
      <c r="H64" s="156">
        <v>300</v>
      </c>
      <c r="I64" s="156">
        <v>-296</v>
      </c>
      <c r="J64" s="156" t="s">
        <v>240</v>
      </c>
      <c r="K64" s="159"/>
      <c r="M64" s="130"/>
    </row>
    <row r="65" spans="1:13" s="128" customFormat="1">
      <c r="E65" s="129"/>
      <c r="F65" s="129"/>
      <c r="M65" s="130"/>
    </row>
    <row r="66" spans="1:13" s="128" customFormat="1">
      <c r="E66" s="129"/>
      <c r="F66" s="129"/>
      <c r="M66" s="130"/>
    </row>
    <row r="67" spans="1:13" s="128" customFormat="1">
      <c r="E67" s="129"/>
      <c r="F67" s="129"/>
      <c r="M67" s="130"/>
    </row>
    <row r="71" spans="1:13" ht="23.25">
      <c r="A71" s="52" t="s">
        <v>119</v>
      </c>
      <c r="E71" s="53"/>
      <c r="G71" s="54"/>
      <c r="K71" s="56"/>
      <c r="L71" s="83"/>
      <c r="M71" s="84"/>
    </row>
    <row r="72" spans="1:13" s="128" customFormat="1" ht="78.75">
      <c r="A72" s="77" t="s">
        <v>42</v>
      </c>
      <c r="B72" s="78" t="s">
        <v>109</v>
      </c>
      <c r="C72" s="78" t="s">
        <v>110</v>
      </c>
      <c r="D72" s="78" t="s">
        <v>112</v>
      </c>
      <c r="E72" s="78" t="s">
        <v>120</v>
      </c>
      <c r="F72" s="78" t="s">
        <v>121</v>
      </c>
      <c r="G72" s="78" t="s">
        <v>122</v>
      </c>
      <c r="H72" s="78" t="s">
        <v>123</v>
      </c>
      <c r="I72" s="78" t="s">
        <v>124</v>
      </c>
      <c r="J72" s="78" t="s">
        <v>125</v>
      </c>
      <c r="K72" s="79" t="s">
        <v>126</v>
      </c>
      <c r="M72" s="130"/>
    </row>
    <row r="73" spans="1:13" s="128" customFormat="1">
      <c r="A73" s="145" t="s">
        <v>138</v>
      </c>
      <c r="B73" s="146" t="s">
        <v>238</v>
      </c>
      <c r="C73" s="147" t="s">
        <v>239</v>
      </c>
      <c r="D73" s="148">
        <v>42063</v>
      </c>
      <c r="E73" s="80">
        <v>1</v>
      </c>
      <c r="F73" s="80">
        <v>202</v>
      </c>
      <c r="G73" s="80">
        <v>2</v>
      </c>
      <c r="H73" s="80">
        <v>2</v>
      </c>
      <c r="I73" s="81">
        <v>101</v>
      </c>
      <c r="J73" s="81">
        <v>0</v>
      </c>
      <c r="K73" s="82">
        <v>101</v>
      </c>
      <c r="M73" s="130"/>
    </row>
    <row r="74" spans="1:13" s="128" customFormat="1">
      <c r="A74" s="131" t="s">
        <v>138</v>
      </c>
      <c r="B74" s="132" t="s">
        <v>238</v>
      </c>
      <c r="C74" s="137" t="s">
        <v>239</v>
      </c>
      <c r="D74" s="133">
        <v>42078</v>
      </c>
      <c r="E74" s="132">
        <v>5</v>
      </c>
      <c r="F74" s="132">
        <v>4064</v>
      </c>
      <c r="G74" s="138">
        <v>6.92</v>
      </c>
      <c r="H74" s="132">
        <v>6.92</v>
      </c>
      <c r="I74" s="138">
        <v>587.28</v>
      </c>
      <c r="J74" s="138">
        <v>101</v>
      </c>
      <c r="K74" s="139">
        <v>478.25</v>
      </c>
      <c r="M74" s="130"/>
    </row>
    <row r="75" spans="1:13" s="128" customFormat="1">
      <c r="A75" s="140" t="s">
        <v>138</v>
      </c>
      <c r="B75" s="141" t="s">
        <v>238</v>
      </c>
      <c r="C75" s="141" t="s">
        <v>239</v>
      </c>
      <c r="D75" s="142">
        <v>42094</v>
      </c>
      <c r="E75" s="143" t="s">
        <v>365</v>
      </c>
      <c r="F75" s="143" t="s">
        <v>366</v>
      </c>
      <c r="G75" s="141">
        <v>13.67</v>
      </c>
      <c r="H75" s="141">
        <v>13.67</v>
      </c>
      <c r="I75" s="141">
        <v>665.11</v>
      </c>
      <c r="J75" s="141">
        <v>587.28</v>
      </c>
      <c r="K75" s="144">
        <v>591.32000000000005</v>
      </c>
      <c r="M75" s="130"/>
    </row>
    <row r="76" spans="1:13" s="128" customFormat="1">
      <c r="A76" s="128" t="s">
        <v>468</v>
      </c>
      <c r="E76" s="129"/>
      <c r="F76" s="129"/>
      <c r="M76" s="130"/>
    </row>
    <row r="77" spans="1:13" s="128" customFormat="1">
      <c r="A77" s="128" t="s">
        <v>468</v>
      </c>
      <c r="E77" s="129"/>
      <c r="F77" s="129"/>
      <c r="M77" s="130"/>
    </row>
    <row r="78" spans="1:13" s="128" customFormat="1">
      <c r="E78" s="129"/>
      <c r="F78" s="129"/>
      <c r="M78" s="130"/>
    </row>
    <row r="79" spans="1:13" s="128" customFormat="1">
      <c r="E79" s="129"/>
      <c r="F79" s="129"/>
      <c r="M79" s="130"/>
    </row>
  </sheetData>
  <phoneticPr fontId="0" type="noConversion"/>
  <dataValidations count="3">
    <dataValidation type="list" allowBlank="1" showInputMessage="1" showErrorMessage="1" sqref="L4:L53">
      <formula1>"Y, N"</formula1>
    </dataValidation>
    <dataValidation type="list" allowBlank="1" showInputMessage="1" showErrorMessage="1" sqref="J13:J53">
      <formula1>"W, H"</formula1>
    </dataValidation>
    <dataValidation type="list" allowBlank="1" showInputMessage="1" showErrorMessage="1" sqref="J4:J12">
      <formula1>"W, H, N"</formula1>
    </dataValidation>
  </dataValidations>
  <pageMargins left="0.75" right="0.75" top="1" bottom="1" header="0.5" footer="0.5"/>
  <pageSetup orientation="portrait"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 Information Tracking</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