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4000" windowHeight="973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K23" i="11" l="1"/>
  <c r="M23" i="11"/>
  <c r="G24" i="11"/>
  <c r="H24" i="11"/>
  <c r="I24" i="11"/>
  <c r="K4" i="11"/>
  <c r="K5" i="11"/>
  <c r="K6" i="11"/>
  <c r="K7" i="11"/>
  <c r="K8" i="11"/>
  <c r="K9" i="11"/>
  <c r="K10" i="11"/>
  <c r="K11" i="11"/>
  <c r="K12" i="11"/>
  <c r="K13" i="11"/>
  <c r="K14" i="11"/>
  <c r="K15" i="11"/>
  <c r="K16" i="11"/>
  <c r="K17" i="11"/>
  <c r="K18" i="11"/>
  <c r="K19" i="11"/>
  <c r="K20" i="11"/>
  <c r="K21" i="11"/>
  <c r="K22" i="11"/>
  <c r="K24" i="11"/>
  <c r="M4" i="11"/>
  <c r="M5" i="11"/>
  <c r="M6" i="11"/>
  <c r="M7" i="11"/>
  <c r="M8" i="11"/>
  <c r="M9" i="11"/>
  <c r="M10" i="11"/>
  <c r="M11" i="11"/>
  <c r="M12" i="11"/>
  <c r="M13" i="11"/>
  <c r="M14" i="11"/>
  <c r="M15" i="11"/>
  <c r="M16" i="11"/>
  <c r="M17" i="11"/>
  <c r="M18" i="11"/>
  <c r="M19" i="11"/>
  <c r="M20" i="11"/>
  <c r="M21" i="11"/>
  <c r="M22" i="11"/>
  <c r="M24" i="11"/>
  <c r="N24" i="11"/>
  <c r="O24" i="11"/>
  <c r="P24"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8"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<sst xmlns="http://schemas.openxmlformats.org/spreadsheetml/2006/main" count="824" uniqueCount="317">
  <si>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</si>
  <si>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</si>
  <si>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</si>
  <si>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</si>
  <si>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</si>
  <si>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</si>
  <si>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</si>
  <si>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</si>
  <si>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</si>
  <si>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</si>
  <si>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</si>
  <si>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</si>
  <si>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</si>
  <si>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</si>
  <si>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</si>
  <si>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</si>
  <si>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</si>
  <si>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</si>
  <si>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</si>
  <si>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</si>
  <si>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</si>
  <si>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</si>
  <si>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</si>
  <si>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</si>
  <si>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</si>
  <si>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</si>
  <si>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</si>
  <si>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</si>
  <si>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</si>
  <si>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</si>
  <si>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</si>
  <si>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</si>
  <si>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</si>
  <si>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</si>
  <si>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</si>
  <si>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</si>
  <si>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</si>
  <si>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</si>
  <si>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</si>
  <si>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</si>
  <si>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</si>
  <si>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</si>
  <si>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</si>
  <si>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</si>
  <si>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</si>
  <si>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</si>
  <si>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</si>
  <si>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</si>
  <si>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</si>
  <si>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</si>
  <si>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</si>
  <si>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</si>
  <si>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</si>
  <si>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</si>
  <si>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</si>
  <si>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</si>
  <si>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</si>
  <si>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</si>
  <si>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</si>
  <si>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</si>
  <si>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</si>
  <si>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</si>
  <si>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</si>
  <si>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</si>
  <si>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</si>
  <si>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</si>
  <si>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</si>
  <si>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</si>
  <si>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</si>
  <si>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</si>
  <si>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</si>
  <si>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</si>
  <si>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</si>
  <si>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</si>
  <si>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</si>
  <si>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</si>
  <si>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</si>
  <si>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</si>
  <si>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</si>
  <si>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</si>
  <si>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</si>
  <si>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</si>
  <si>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</si>
  <si>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</si>
  <si>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</si>
  <si>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</si>
  <si>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</si>
  <si>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</si>
  <si>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</si>
  <si>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</si>
  <si>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</si>
  <si>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</si>
  <si>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</si>
  <si>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</si>
  <si>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</si>
  <si>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</si>
  <si>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</si>
  <si>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</si>
  <si>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</si>
  <si>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</si>
  <si>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</si>
  <si>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</si>
  <si>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</si>
  <si>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</si>
  <si>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</si>
  <si>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</si>
  <si>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</si>
  <si>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</si>
  <si>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</si>
  <si>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</si>
  <si>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</si>
  <si>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</si>
  <si>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</si>
  <si>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</si>
  <si>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</si>
  <si>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</si>
  <si>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</si>
  <si>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</si>
  <si>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</si>
  <si>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</si>
  <si>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</si>
  <si>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</si>
  <si>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</si>
  <si>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</si>
  <si>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</si>
  <si>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</si>
  <si>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</si>
  <si>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</si>
  <si>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</si>
  <si>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</si>
  <si>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</si>
  <si>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</si>
  <si>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</si>
  <si>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</si>
  <si>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</si>
  <si>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</si>
  <si>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</si>
  <si>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 xml:space="preserve">Male </t>
  </si>
  <si>
    <t>Lacey Beck</t>
  </si>
  <si>
    <t>627</t>
  </si>
  <si>
    <t>02/13/2015</t>
  </si>
  <si>
    <t>2/15/2015</t>
  </si>
  <si>
    <t>9:20-10:45 Shuheng Ma Essay v1</t>
  </si>
  <si>
    <t>TH0318 (TEMP)</t>
  </si>
  <si>
    <t>02/15/2015</t>
  </si>
  <si>
    <t xml:space="preserve">Shuheng Ma (Markus) </t>
  </si>
  <si>
    <t>9:00-9:30 Shuheng Ma Official Diagnostic Report v1</t>
  </si>
  <si>
    <t>02/17/2015</t>
  </si>
  <si>
    <t>633</t>
  </si>
  <si>
    <t>090914 TH0318 Shuheng Math Club Proposal v3</t>
  </si>
  <si>
    <t>2/19/2015</t>
  </si>
  <si>
    <t xml:space="preserve">TH0318 </t>
  </si>
  <si>
    <t>9:12 -10:42 Shuheng Ma math club proposal v3</t>
  </si>
  <si>
    <t>02/18/2015</t>
  </si>
  <si>
    <t>Thinktown NY Writing Specialist Workload Summary</t>
  </si>
  <si>
    <t>090214 essay v1 from Shuheng Ma</t>
  </si>
  <si>
    <t>TH0236</t>
  </si>
  <si>
    <t>Kexin Chen</t>
  </si>
  <si>
    <t>02/19/2015</t>
  </si>
  <si>
    <t>Female</t>
  </si>
  <si>
    <t>060414 TH0236 Kexin Chen THDT#1 Hamlet V1</t>
  </si>
  <si>
    <t>545</t>
  </si>
  <si>
    <t>2/21/2015</t>
  </si>
  <si>
    <t>9:20-10:50 Kexin Chen THDT#1 Hamlet V1</t>
  </si>
  <si>
    <t>02/21/2015</t>
  </si>
  <si>
    <t>02/23/2015</t>
  </si>
  <si>
    <t>061014 TH0236 Kexin Chen THDT#1 Hamlet V3</t>
  </si>
  <si>
    <t>805</t>
  </si>
  <si>
    <t>2/25/2015</t>
  </si>
  <si>
    <t>10:01-11:11 Kexin Chen THDT#1 Hamlet V3</t>
  </si>
  <si>
    <t>02/24/2015</t>
  </si>
  <si>
    <t>2/27/2015</t>
  </si>
  <si>
    <t>923</t>
  </si>
  <si>
    <t>071314 TH0236 Kexin Chen THDT#1 Hamlet v11</t>
  </si>
  <si>
    <t>TEMP</t>
  </si>
  <si>
    <t>Qianqian Zhao</t>
  </si>
  <si>
    <t>Weiying Zhou (Zoe)</t>
  </si>
  <si>
    <t>Hangzhou Yingte High School</t>
  </si>
  <si>
    <t>China</t>
  </si>
  <si>
    <t>N/A</t>
  </si>
  <si>
    <t>TOEFL: about 99</t>
  </si>
  <si>
    <t>outgoing, easy-going, hard-working</t>
  </si>
  <si>
    <t>02/25/2015</t>
  </si>
  <si>
    <t>TH0458</t>
  </si>
  <si>
    <t>Yufei Chen</t>
  </si>
  <si>
    <t>Xiujian Dai (Teresa)</t>
  </si>
  <si>
    <t>Hangzhou Public Middle School</t>
  </si>
  <si>
    <t>loves reading. Need to push</t>
  </si>
  <si>
    <t>TOEFL:105</t>
  </si>
  <si>
    <t>relatively high english level</t>
  </si>
  <si>
    <t>TH0334</t>
  </si>
  <si>
    <t>Jing Lv</t>
  </si>
  <si>
    <t>022715 TH0087 Jing Lv Tuck everlasting DEJ V1</t>
  </si>
  <si>
    <t>3/1/2015</t>
  </si>
  <si>
    <t xml:space="preserve">Xiujun Dai (Teresa) </t>
  </si>
  <si>
    <t>02/27/2015</t>
  </si>
  <si>
    <t>Yiqi Wang</t>
  </si>
  <si>
    <t xml:space="preserve">Eaglebrook </t>
  </si>
  <si>
    <t>America</t>
  </si>
  <si>
    <t>active and easy-going, young but clever</t>
  </si>
  <si>
    <t>Fangqi Fang (Maggie)</t>
  </si>
  <si>
    <t>Lucheng Primary School</t>
  </si>
  <si>
    <t>a bit lazy, and need to push.</t>
  </si>
  <si>
    <t xml:space="preserve">                                     N/A</t>
  </si>
  <si>
    <t>02/28/2015</t>
  </si>
  <si>
    <t>2/28/2015</t>
  </si>
  <si>
    <t>7:55-8:55 Kexin Chen THDT#1 Hamlet v11</t>
  </si>
  <si>
    <t>9;32-10.52 Jing Lv Tuck everlasting DEJ V1</t>
  </si>
  <si>
    <t>9:15-10:15 Qianqian Zhao Official Diagnostic Report v1</t>
  </si>
  <si>
    <t>7:45-8:55 Qianqian Zhao Diagnostic Test v1</t>
  </si>
  <si>
    <t>030115 TH0087 Jing Lv Tuck everlasting book report V1</t>
  </si>
  <si>
    <t>295</t>
  </si>
  <si>
    <t>3/4/2015</t>
  </si>
  <si>
    <t>03/02/2015</t>
  </si>
  <si>
    <t>4:05-5:05 Jing Lv Tuck everlasting book report v1</t>
  </si>
  <si>
    <t>TC0476</t>
  </si>
  <si>
    <t>Yusang Dai</t>
  </si>
  <si>
    <t>Zongqing Chen (Lucas）</t>
  </si>
  <si>
    <t>outgoing, talkative, easy-going, active learner</t>
  </si>
  <si>
    <t>030315 TC0476 Yusang Dai TCDT#2 V1</t>
  </si>
  <si>
    <t>3/5/2015</t>
  </si>
  <si>
    <t>03/03/2015</t>
  </si>
  <si>
    <t xml:space="preserve">                                     Shuheng essay v1</t>
  </si>
  <si>
    <t xml:space="preserve">                Shuheng math club proposal v3</t>
  </si>
  <si>
    <t>022515 TMEP Qianqian Zhao Diagnostic Test v1</t>
  </si>
  <si>
    <t xml:space="preserve">                      Qianqian diagnostic test v1</t>
  </si>
  <si>
    <t xml:space="preserve">                     Jing double entry journal v1</t>
  </si>
  <si>
    <t xml:space="preserve">                                  Jing book report v1</t>
  </si>
  <si>
    <t xml:space="preserve">                                 Yusang TCDT#2 v1</t>
  </si>
  <si>
    <t xml:space="preserve">                                    Kexin THDT#1 v1</t>
  </si>
  <si>
    <t xml:space="preserve">                                   Kexin THDT #1 v3</t>
  </si>
  <si>
    <t>10:10-11:10 Yusang Dai TCDT#2 v1</t>
  </si>
  <si>
    <t>2:40-3:10 Yusang Dai Diagnostic Report v1</t>
  </si>
  <si>
    <t>03/04/2015</t>
  </si>
  <si>
    <t xml:space="preserve">                                 Kexin THDT #1 v11</t>
  </si>
  <si>
    <t>03/08/2015</t>
  </si>
  <si>
    <t>030515 TH0087 Jing Lv Tuck everlasting DEJ V3</t>
  </si>
  <si>
    <t>3/10/2015</t>
  </si>
  <si>
    <t xml:space="preserve">                     Jing double entry journal v3</t>
  </si>
  <si>
    <t>4:10-5:20 Jing Lv Tuck everlasting DEJ V3</t>
  </si>
  <si>
    <t>03/10/2015</t>
  </si>
  <si>
    <t xml:space="preserve">                                Yusang TCDT #2 v3</t>
  </si>
  <si>
    <t>031015 TC0476 Yusang Dai TCDT#2 V3</t>
  </si>
  <si>
    <t>3/11/2015</t>
  </si>
  <si>
    <t>Hongyu Ye</t>
  </si>
  <si>
    <t>Fei Cheng (Vivian)</t>
  </si>
  <si>
    <t>Quzhou Huamao High School</t>
  </si>
  <si>
    <t>She is quiet, she loves reading</t>
  </si>
  <si>
    <t>031015 Hongyu Ye Diagnostic test for HS Cheating V1</t>
  </si>
  <si>
    <t>3/12/2015</t>
  </si>
  <si>
    <t xml:space="preserve">                                Hongyu THDT #2 v1</t>
  </si>
  <si>
    <t>2:35-4:05 Yusang Dai TCDT#2 v3</t>
  </si>
  <si>
    <t>7:09-8:09 Hongyu Ye Diagnostic Test for HS Cheating v1</t>
  </si>
  <si>
    <t>3:00-3:30 Hongyu Ye Diagnostic Report v1</t>
  </si>
  <si>
    <t>03/11/2015</t>
  </si>
  <si>
    <t>TOEFL: 71(18,14,20,19)</t>
  </si>
  <si>
    <t>TOEFL: Junior 885</t>
  </si>
  <si>
    <t>TOEFL: 50</t>
  </si>
  <si>
    <t>TOEFL: 95; SAT 1900</t>
  </si>
  <si>
    <t>031415 TC0476 Yusang Dai TCDT#2 V5</t>
  </si>
  <si>
    <t>3/15/2015</t>
  </si>
  <si>
    <t>03/14/2015</t>
  </si>
  <si>
    <t xml:space="preserve">                                Yusang TCDT #2 v5</t>
  </si>
  <si>
    <t>9:41-11:41 Yusang Dai TCDT#2 v5</t>
  </si>
  <si>
    <t>03/15/2015</t>
  </si>
  <si>
    <t>031215 TH0326 Yiqi Wang The lottery essay #2 V1</t>
  </si>
  <si>
    <t>3/19/2015</t>
  </si>
  <si>
    <t>Fanqi Fang (Maggie)</t>
  </si>
  <si>
    <t>03/17/2015</t>
  </si>
  <si>
    <t xml:space="preserve">                                 Yiqi lottery essay v1</t>
  </si>
  <si>
    <t xml:space="preserve">                                          Yufei DEJ  v1</t>
  </si>
  <si>
    <t>03/18/2015</t>
  </si>
  <si>
    <t xml:space="preserve">                                  Jing book report v3</t>
  </si>
  <si>
    <t>393</t>
  </si>
  <si>
    <t>3/20/2015</t>
  </si>
  <si>
    <t>031815 Jing Lv Tuck everlasting book report V3</t>
  </si>
  <si>
    <t>031815 TH0458 Yufei Chen DEJ Page 90-180 V1</t>
  </si>
  <si>
    <t>TH0416</t>
  </si>
  <si>
    <t>Cheng Zhong</t>
  </si>
  <si>
    <t>Lingna Du (Dodo)</t>
  </si>
  <si>
    <t xml:space="preserve">  1/21/2016</t>
  </si>
  <si>
    <t>Lake Forest Academy</t>
  </si>
  <si>
    <t xml:space="preserve">Illinois </t>
  </si>
  <si>
    <t>TOEFL: 80+</t>
  </si>
  <si>
    <t>TOEFL: 60+</t>
  </si>
  <si>
    <t>vip student, high expectations for service</t>
  </si>
  <si>
    <t>1:25-2:25 Yiqi Wang The lottery essay #2 V1</t>
  </si>
  <si>
    <t>5:48-6:48 Jing Lv Tuck everlasting book report V3</t>
  </si>
  <si>
    <t>3:05-4:35 Yufei Chen DEJ Page 90-180 V1</t>
  </si>
  <si>
    <t>03/19/2015</t>
  </si>
  <si>
    <t>TH0486</t>
  </si>
  <si>
    <t>032015 TH0486 Qianqian Zhao double entry journal of To kill A Mockingbird V1</t>
  </si>
  <si>
    <t>416</t>
  </si>
  <si>
    <t>3/22/2015</t>
  </si>
  <si>
    <t>03/20/2015</t>
  </si>
  <si>
    <t xml:space="preserve">                                      Qianqian DEJ v1</t>
  </si>
  <si>
    <t>2:40-3:40 Qianqian Zhao DEJ To kill A Mockingbird V1</t>
  </si>
  <si>
    <t>03/21/2015</t>
  </si>
  <si>
    <t xml:space="preserve">                                Yusang TCDT #2 v7</t>
  </si>
  <si>
    <t>032115 TC0476 Yusang Dai TCDT#2 V7</t>
  </si>
  <si>
    <t>3/23/2015</t>
  </si>
  <si>
    <t>03/22/2015</t>
  </si>
  <si>
    <t>4:10-5:40 Yusang Dai TCDT #2 v7</t>
  </si>
  <si>
    <t>Y</t>
  </si>
  <si>
    <t>03/26/2015</t>
  </si>
  <si>
    <t xml:space="preserve">                                      Qianqian DEJ v3</t>
  </si>
  <si>
    <t>032615 TH0486 Qianqian Zhao double entry journal of To kill A Mockingbird V3</t>
  </si>
  <si>
    <t>793</t>
  </si>
  <si>
    <t>3/28/2015</t>
  </si>
  <si>
    <t>03/28/2015</t>
  </si>
  <si>
    <t>10:22-11:22 Qianqian Zaho DEJ To kill a Mockingbird V3</t>
  </si>
  <si>
    <t>03/30/2015</t>
  </si>
  <si>
    <t>Cheng Zhong banned books v1</t>
  </si>
  <si>
    <t>033015 TH0416 Cheng Zhong Banned Books V1</t>
  </si>
  <si>
    <t>4/1/2015</t>
  </si>
  <si>
    <t>03/31/2015</t>
  </si>
  <si>
    <t>4:10-5:10 Cheng Zhong Banned Books V1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</si>
</sst>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0">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sz val="12"/>
      <name val="Times New Roman"/>
      <family val="1"/>
    </font>
    <font>
      <sz val="12"/>
      <color theme="1"/>
      <name val="Times New Roman"/>
      <family val="1"/>
    </font>
    <font>
      <b/>
      <sz val="10"/>
      <color indexed="8"/>
      <name val="华文细黑"/>
    </font>
    <font>
      <sz val="12"/>
      <color indexed="8"/>
      <name val="Times New Roman"/>
      <family val="1"/>
    </font>
    <font>
      <sz val="12"/>
      <color indexed="8"/>
      <name val="Times"/>
    </font>
    <font>
      <b/>
      <sz val="12"/>
      <color theme="0"/>
      <name val="Times New Roman"/>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56">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20" fillId="0" borderId="0" xfId="6" applyNumberFormat="1" applyFont="1" applyFill="1" applyAlignment="1">
      <alignment horizontal="right"/>
    </xf>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49" fontId="18" fillId="0" borderId="0" xfId="6" applyNumberFormat="1" applyFont="1" applyFill="1" applyAlignment="1">
      <alignment horizontal="right"/>
    </xf>
    <xf numFmtId="0" fontId="21"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6" fillId="0" borderId="0" xfId="14" applyFont="1" applyAlignment="1">
      <alignment vertical="center"/>
    </xf>
    <xf numFmtId="0" fontId="27" fillId="0" borderId="0" xfId="14" applyFont="1"/>
    <xf numFmtId="49" fontId="27" fillId="0" borderId="0" xfId="14" applyNumberFormat="1" applyFont="1"/>
    <xf numFmtId="0" fontId="27" fillId="0" borderId="0" xfId="14" applyFont="1" applyAlignment="1">
      <alignment horizontal="right"/>
    </xf>
    <xf numFmtId="0" fontId="14" fillId="0" borderId="0" xfId="11">
      <alignment vertical="center"/>
    </xf>
    <xf numFmtId="0" fontId="28" fillId="0" borderId="0" xfId="14" applyFont="1"/>
    <xf numFmtId="49" fontId="28" fillId="0" borderId="0" xfId="14" applyNumberFormat="1" applyFont="1"/>
    <xf numFmtId="0" fontId="28" fillId="0" borderId="0" xfId="14" applyFont="1" applyAlignment="1">
      <alignment horizontal="center"/>
    </xf>
    <xf numFmtId="0" fontId="28" fillId="0" borderId="0" xfId="14" applyFont="1" applyAlignment="1">
      <alignment horizontal="right"/>
    </xf>
    <xf numFmtId="0" fontId="29" fillId="5" borderId="14" xfId="11" applyFont="1" applyFill="1" applyBorder="1" applyAlignment="1"/>
    <xf numFmtId="0" fontId="28" fillId="0" borderId="0" xfId="8" applyFont="1">
      <alignment vertical="center"/>
    </xf>
    <xf numFmtId="0" fontId="28"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7" fillId="0" borderId="0" xfId="14" applyFont="1" applyFill="1"/>
    <xf numFmtId="0" fontId="14" fillId="0" borderId="0" xfId="11" applyFill="1">
      <alignment vertical="center"/>
    </xf>
    <xf numFmtId="0" fontId="34" fillId="0" borderId="0" xfId="6" applyFont="1" applyFill="1">
      <alignment vertical="center"/>
    </xf>
    <xf numFmtId="0" fontId="0" fillId="9" borderId="0" xfId="0" applyFill="1" applyAlignment="1">
      <alignment horizontal="left" vertical="center"/>
    </xf>
    <xf numFmtId="49" fontId="35" fillId="0" borderId="0" xfId="6" applyNumberFormat="1" applyFont="1" applyFill="1" applyAlignment="1">
      <alignment horizontal="right"/>
    </xf>
    <xf numFmtId="0" fontId="35" fillId="0" borderId="0" xfId="6" applyFont="1" applyFill="1" applyAlignment="1"/>
    <xf numFmtId="49" fontId="34" fillId="0" borderId="0" xfId="6" applyNumberFormat="1" applyFont="1" applyFill="1" applyAlignment="1">
      <alignment horizontal="right" vertical="center"/>
    </xf>
    <xf numFmtId="0" fontId="3" fillId="9" borderId="5" xfId="0" applyFont="1" applyFill="1" applyBorder="1" applyAlignment="1">
      <alignment horizontal="left" vertical="center"/>
    </xf>
    <xf numFmtId="0" fontId="36" fillId="9" borderId="6" xfId="0" applyFont="1" applyFill="1" applyBorder="1" applyAlignment="1">
      <alignment horizontal="left" vertical="center"/>
    </xf>
    <xf numFmtId="0" fontId="36" fillId="9" borderId="5" xfId="0" applyFont="1" applyFill="1" applyBorder="1" applyAlignment="1">
      <alignment horizontal="left" vertical="center"/>
    </xf>
    <xf numFmtId="0" fontId="0" fillId="10" borderId="0" xfId="0" applyFill="1" applyAlignment="1">
      <alignment horizontal="left" vertical="center"/>
    </xf>
    <xf numFmtId="14" fontId="17" fillId="0" borderId="0" xfId="6" applyNumberFormat="1" applyFont="1" applyFill="1">
      <alignment vertical="center"/>
    </xf>
    <xf numFmtId="0" fontId="3" fillId="9" borderId="6" xfId="0" applyFont="1" applyFill="1" applyBorder="1" applyAlignment="1">
      <alignment horizontal="left" vertical="center"/>
    </xf>
    <xf numFmtId="0" fontId="36" fillId="9"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17" fillId="0" borderId="0" xfId="6" applyFont="1" applyFill="1" applyAlignment="1">
      <alignment vertical="center" wrapText="1"/>
    </xf>
    <xf numFmtId="0" fontId="28" fillId="0" borderId="0" xfId="11" applyFont="1" applyFill="1">
      <alignment vertical="center"/>
    </xf>
    <xf numFmtId="49" fontId="28" fillId="0" borderId="0" xfId="11" applyNumberFormat="1" applyFont="1" applyFill="1">
      <alignment vertical="center"/>
    </xf>
    <xf numFmtId="0" fontId="28" fillId="0" borderId="0" xfId="11" applyFont="1" applyFill="1" applyAlignment="1">
      <alignment horizontal="left"/>
    </xf>
    <xf numFmtId="0" fontId="28" fillId="0" borderId="0" xfId="11" applyNumberFormat="1" applyFont="1" applyFill="1" applyAlignment="1">
      <alignment horizontal="right"/>
    </xf>
    <xf numFmtId="0" fontId="28" fillId="0" borderId="0" xfId="11" applyFont="1" applyFill="1" applyAlignment="1">
      <alignment horizontal="right"/>
    </xf>
    <xf numFmtId="0" fontId="37" fillId="0" borderId="0" xfId="0" applyFont="1">
      <alignment vertical="center"/>
    </xf>
    <xf numFmtId="14" fontId="17" fillId="0" borderId="0" xfId="6" applyNumberFormat="1" applyFont="1">
      <alignment vertical="center"/>
    </xf>
    <xf numFmtId="16" fontId="17" fillId="0" borderId="0" xfId="6" applyNumberFormat="1" applyFont="1" applyAlignment="1">
      <alignment horizontal="right" vertical="center"/>
    </xf>
    <xf numFmtId="14" fontId="17" fillId="0" borderId="0" xfId="6" applyNumberFormat="1" applyFont="1" applyFill="1" applyBorder="1">
      <alignment vertical="center"/>
    </xf>
    <xf numFmtId="0" fontId="38" fillId="0" borderId="0" xfId="0" applyFont="1">
      <alignment vertical="center"/>
    </xf>
    <xf numFmtId="0" fontId="28" fillId="0" borderId="0" xfId="11" applyFont="1" applyFill="1" applyAlignment="1">
      <alignment horizontal="right" vertical="center"/>
    </xf>
    <xf numFmtId="0" fontId="39" fillId="6" borderId="15" xfId="0" applyNumberFormat="1" applyFont="1" applyFill="1" applyBorder="1" applyAlignment="1" applyProtection="1"/>
    <xf numFmtId="0" fontId="39" fillId="6" borderId="16" xfId="0" applyNumberFormat="1" applyFont="1" applyFill="1" applyBorder="1" applyAlignment="1" applyProtection="1"/>
    <xf numFmtId="49" fontId="39" fillId="6" borderId="16" xfId="0" applyNumberFormat="1" applyFont="1" applyFill="1" applyBorder="1" applyAlignment="1" applyProtection="1"/>
    <xf numFmtId="0" fontId="39" fillId="6" borderId="16" xfId="0" applyNumberFormat="1" applyFont="1" applyFill="1" applyBorder="1" applyAlignment="1" applyProtection="1">
      <alignment horizontal="left"/>
    </xf>
    <xf numFmtId="0" fontId="39" fillId="6" borderId="16" xfId="0" applyNumberFormat="1" applyFont="1" applyFill="1" applyBorder="1" applyAlignment="1" applyProtection="1">
      <alignment horizontal="right"/>
    </xf>
    <xf numFmtId="1" fontId="39" fillId="6" borderId="17" xfId="0" applyNumberFormat="1" applyFont="1" applyFill="1" applyBorder="1" applyAlignment="1" applyProtection="1"/>
    <xf numFmtId="0" fontId="3" fillId="9" borderId="5" xfId="0" applyFont="1" applyFill="1" applyBorder="1" applyAlignment="1">
      <alignment horizontal="center" vertical="center"/>
    </xf>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33" fillId="0" borderId="11" xfId="14" applyFont="1" applyFill="1" applyBorder="1" applyAlignment="1">
      <alignment horizontal="center" vertical="center"/>
    </xf>
    <xf numFmtId="0" fontId="33" fillId="0" borderId="5" xfId="14" applyFont="1" applyFill="1" applyBorder="1" applyAlignment="1">
      <alignment horizontal="center" vertical="center"/>
    </xf>
    <xf numFmtId="166" fontId="33" fillId="0" borderId="5" xfId="14" applyNumberFormat="1" applyFont="1" applyFill="1" applyBorder="1" applyAlignment="1">
      <alignment horizontal="center" vertical="center"/>
    </xf>
    <xf numFmtId="1" fontId="33" fillId="0" borderId="5" xfId="14" applyNumberFormat="1" applyFont="1" applyFill="1" applyBorder="1" applyAlignment="1">
      <alignment horizontal="center" vertical="center"/>
    </xf>
    <xf numFmtId="165" fontId="33" fillId="0" borderId="5" xfId="14" applyNumberFormat="1" applyFont="1" applyFill="1" applyBorder="1" applyAlignment="1">
      <alignment horizontal="center" vertical="center"/>
    </xf>
    <xf numFmtId="166" fontId="33" fillId="0" borderId="10" xfId="14" applyNumberFormat="1" applyFont="1" applyFill="1" applyBorder="1" applyAlignment="1">
      <alignment horizontal="center" vertical="center"/>
    </xf>
    <xf numFmtId="0" fontId="33" fillId="0" borderId="20" xfId="14" applyFont="1" applyFill="1" applyBorder="1" applyAlignment="1">
      <alignment horizontal="center" vertical="center"/>
    </xf>
    <xf numFmtId="0" fontId="33" fillId="0" borderId="21" xfId="14" applyFont="1" applyFill="1" applyBorder="1" applyAlignment="1">
      <alignment horizontal="center" vertical="center"/>
    </xf>
    <xf numFmtId="166" fontId="33" fillId="0" borderId="21" xfId="14" applyNumberFormat="1" applyFont="1" applyFill="1" applyBorder="1" applyAlignment="1">
      <alignment horizontal="center" vertical="center"/>
    </xf>
    <xf numFmtId="1" fontId="33" fillId="0" borderId="21" xfId="14" applyNumberFormat="1" applyFont="1" applyFill="1" applyBorder="1" applyAlignment="1">
      <alignment horizontal="center" vertical="center"/>
    </xf>
    <xf numFmtId="165" fontId="33" fillId="0" borderId="21" xfId="14" applyNumberFormat="1" applyFont="1" applyFill="1" applyBorder="1" applyAlignment="1">
      <alignment horizontal="center" vertical="center"/>
    </xf>
    <xf numFmtId="166" fontId="33" fillId="0" borderId="22" xfId="14" applyNumberFormat="1" applyFont="1" applyFill="1" applyBorder="1" applyAlignment="1">
      <alignment horizontal="center" vertical="center"/>
    </xf>
    <xf numFmtId="0" fontId="33" fillId="0" borderId="5" xfId="14" applyNumberFormat="1" applyFont="1" applyFill="1" applyBorder="1" applyAlignment="1">
      <alignment horizontal="center" vertical="center"/>
    </xf>
    <xf numFmtId="49" fontId="33" fillId="8" borderId="5" xfId="14" applyNumberFormat="1" applyFont="1" applyFill="1" applyBorder="1" applyAlignment="1">
      <alignment horizontal="center" vertical="center"/>
    </xf>
    <xf numFmtId="0" fontId="33" fillId="8" borderId="5" xfId="14" applyFont="1" applyFill="1" applyBorder="1" applyAlignment="1">
      <alignment horizontal="center" vertical="center"/>
    </xf>
    <xf numFmtId="2" fontId="33" fillId="8" borderId="5" xfId="14" applyNumberFormat="1" applyFont="1" applyFill="1" applyBorder="1" applyAlignment="1">
      <alignment horizontal="center" vertical="center"/>
    </xf>
    <xf numFmtId="2" fontId="33" fillId="8" borderId="10" xfId="14" applyNumberFormat="1" applyFont="1" applyFill="1" applyBorder="1" applyAlignment="1">
      <alignment horizontal="center" vertical="center"/>
    </xf>
    <xf numFmtId="0" fontId="33" fillId="0" borderId="21" xfId="14" applyNumberFormat="1" applyFont="1" applyFill="1" applyBorder="1" applyAlignment="1">
      <alignment horizontal="center" vertical="center"/>
    </xf>
    <xf numFmtId="49" fontId="33" fillId="8" borderId="21" xfId="14" applyNumberFormat="1" applyFont="1" applyFill="1" applyBorder="1" applyAlignment="1">
      <alignment horizontal="center" vertical="center"/>
    </xf>
    <xf numFmtId="0" fontId="33" fillId="8" borderId="21" xfId="14" applyFont="1" applyFill="1" applyBorder="1" applyAlignment="1">
      <alignment horizontal="center" vertical="center"/>
    </xf>
    <xf numFmtId="2" fontId="33" fillId="8" borderId="21" xfId="14" applyNumberFormat="1" applyFont="1" applyFill="1" applyBorder="1" applyAlignment="1">
      <alignment horizontal="center" vertical="center"/>
    </xf>
    <xf numFmtId="2" fontId="33" fillId="8" borderId="22" xfId="14" applyNumberFormat="1" applyFont="1" applyFill="1" applyBorder="1" applyAlignment="1">
      <alignment horizontal="center"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6" totalsRowShown="0" headerRowDxfId="112" dataDxfId="111">
  <autoFilter ref="A6:AT56">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4" totalsRowCount="1" headerRowDxfId="64" dataDxfId="63">
  <autoFilter ref="A3:P23"/>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SUM(G4:G23)</totalsRowFormula>
    </tableColumn>
    <tableColumn id="15" name="No. of Words" totalsRowFunction="custom" dataDxfId="48" totalsRowDxfId="47" dataCellStyle="Normal 2">
      <totalsRowFormula>SUM(H4:H23)</totalsRowFormula>
    </tableColumn>
    <tableColumn id="4" name="Base" totalsRowFunction="custom" dataDxfId="46" totalsRowDxfId="45" dataCellStyle="Normal 2">
      <totalsRowFormula>SUM(I4:I23)</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SUM(K4:K23)</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SUM(M4:M23)</totalsRowFormula>
    </tableColumn>
    <tableColumn id="6" name="Hours(Editing)" totalsRowFunction="custom" dataDxfId="36" totalsRowDxfId="35" dataCellStyle="Normal 2">
      <totalsRowFormula>SUM(N4:N23)</totalsRowFormula>
    </tableColumn>
    <tableColumn id="16" name="Hours(Including non-editing work)" totalsRowFunction="custom" dataDxfId="34" totalsRowDxfId="33" dataCellStyle="Normal 2">
      <totalsRowFormula>SUM(O4:O23)</totalsRowFormula>
    </tableColumn>
    <tableColumn id="5" name="Key words of Article" totalsRowFunction="custom" dataDxfId="32" totalsRowDxfId="31" dataCellStyle="Normal 2">
      <totalsRowFormula>(I24+K24+M24)/3000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9:K43" totalsRowShown="0" headerRowDxfId="30" headerRowBorderDxfId="29" tableBorderDxfId="28" totalsRowBorderDxfId="27">
  <autoFilter ref="A39:K43"/>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1:K35" totalsRowShown="0" headerRowDxfId="15" dataDxfId="13" headerRowBorderDxfId="14" tableBorderDxfId="12" totalsRowBorderDxfId="11">
  <autoFilter ref="A31:K35"/>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3"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topLeftCell="A121" zoomScale="70" zoomScaleNormal="70" zoomScalePageLayoutView="70" workbookViewId="0">
      <selection activeCell="J151" sqref="J151"/>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c r="A1" s="129" t="s">
        <v>1</v>
      </c>
      <c r="B1" s="129"/>
      <c r="C1" s="129"/>
      <c r="D1" s="129"/>
      <c r="E1" s="129"/>
      <c r="F1" s="129"/>
      <c r="G1" s="129"/>
    </row>
    <row r="2" spans="1:8" s="1" customFormat="1" ht="37.5" customHeight="1">
      <c r="A2" s="129"/>
      <c r="B2" s="129"/>
      <c r="C2" s="129"/>
      <c r="D2" s="129"/>
      <c r="E2" s="129"/>
      <c r="F2" s="129"/>
      <c r="G2" s="129"/>
    </row>
    <row r="3" spans="1:8" s="1" customFormat="1" ht="37.5" customHeight="1">
      <c r="A3" s="128" t="s">
        <v>42</v>
      </c>
      <c r="B3" s="128"/>
      <c r="C3" s="128"/>
      <c r="D3" s="128"/>
      <c r="E3" s="128"/>
      <c r="F3" s="128"/>
      <c r="G3" s="128"/>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11">
      <c r="A65" s="6" t="s">
        <v>3</v>
      </c>
      <c r="B65" s="4" t="s">
        <v>4</v>
      </c>
      <c r="C65" s="4" t="s">
        <v>5</v>
      </c>
      <c r="D65" s="7" t="s">
        <v>6</v>
      </c>
      <c r="E65" s="7" t="s">
        <v>7</v>
      </c>
      <c r="F65" s="4" t="s">
        <v>8</v>
      </c>
      <c r="G65" s="8" t="s">
        <v>9</v>
      </c>
    </row>
    <row r="66" spans="1:11" s="2" customFormat="1">
      <c r="A66" s="10"/>
      <c r="B66" s="10"/>
      <c r="C66" s="10"/>
      <c r="D66" s="10"/>
      <c r="E66" s="10"/>
      <c r="F66" s="10"/>
      <c r="G66" s="11"/>
    </row>
    <row r="67" spans="1:11" s="2" customFormat="1">
      <c r="A67" s="10"/>
      <c r="B67" s="10"/>
      <c r="C67" s="10"/>
      <c r="D67" s="10"/>
      <c r="E67" s="10"/>
      <c r="F67" s="10"/>
      <c r="G67" s="11"/>
    </row>
    <row r="68" spans="1:11" s="2" customFormat="1">
      <c r="A68" s="10"/>
      <c r="B68" s="10"/>
      <c r="C68" s="10"/>
      <c r="D68" s="10"/>
      <c r="E68" s="10"/>
      <c r="F68" s="10"/>
      <c r="G68" s="11"/>
    </row>
    <row r="69" spans="1:11" s="2" customFormat="1">
      <c r="A69" s="10"/>
      <c r="B69" s="10"/>
      <c r="C69" s="10"/>
      <c r="D69" s="10"/>
      <c r="E69" s="10"/>
      <c r="F69" s="10"/>
      <c r="G69" s="11"/>
    </row>
    <row r="70" spans="1:11" s="2" customFormat="1">
      <c r="A70" s="10"/>
      <c r="B70" s="10"/>
      <c r="C70" s="10"/>
      <c r="D70" s="10"/>
      <c r="E70" s="10"/>
      <c r="F70" s="10"/>
      <c r="G70" s="11"/>
    </row>
    <row r="71" spans="1:11" s="2" customFormat="1">
      <c r="A71" s="10"/>
      <c r="B71" s="10"/>
      <c r="C71" s="10"/>
      <c r="D71" s="10"/>
      <c r="E71" s="10"/>
      <c r="F71" s="10"/>
      <c r="G71" s="11"/>
    </row>
    <row r="72" spans="1:11" s="2" customFormat="1">
      <c r="A72" s="10"/>
      <c r="B72" s="10"/>
      <c r="C72" s="10"/>
      <c r="D72" s="10"/>
      <c r="E72" s="10"/>
      <c r="F72" s="10"/>
      <c r="G72" s="11"/>
    </row>
    <row r="73" spans="1:11" s="2" customFormat="1">
      <c r="A73" s="10"/>
      <c r="B73" s="10"/>
      <c r="C73" s="10"/>
      <c r="D73" s="10"/>
      <c r="E73" s="10"/>
      <c r="F73" s="10"/>
      <c r="G73" s="11"/>
    </row>
    <row r="74" spans="1:11" s="2" customFormat="1">
      <c r="A74" s="10"/>
      <c r="B74" s="10"/>
      <c r="C74" s="10"/>
      <c r="D74" s="10"/>
      <c r="E74" s="10"/>
      <c r="F74" s="10"/>
      <c r="G74" s="11"/>
    </row>
    <row r="75" spans="1:11" s="2" customFormat="1">
      <c r="A75" s="10"/>
      <c r="B75" s="10"/>
      <c r="C75" s="10"/>
      <c r="D75" s="13"/>
      <c r="E75" s="13"/>
      <c r="F75" s="13"/>
      <c r="G75" s="14"/>
    </row>
    <row r="76" spans="1:11">
      <c r="A76" s="5">
        <v>42043</v>
      </c>
      <c r="B76" s="5">
        <v>42044</v>
      </c>
      <c r="C76" s="5">
        <v>42045</v>
      </c>
      <c r="D76" s="5">
        <v>42046</v>
      </c>
      <c r="E76" s="5">
        <v>42047</v>
      </c>
      <c r="F76" s="5">
        <v>42048</v>
      </c>
      <c r="G76" s="5">
        <v>42049</v>
      </c>
      <c r="H76" s="15"/>
    </row>
    <row r="77" spans="1:11">
      <c r="A77" s="6" t="s">
        <v>3</v>
      </c>
      <c r="B77" s="4" t="s">
        <v>4</v>
      </c>
      <c r="C77" s="4" t="s">
        <v>5</v>
      </c>
      <c r="D77" s="7" t="s">
        <v>6</v>
      </c>
      <c r="E77" s="7" t="s">
        <v>7</v>
      </c>
      <c r="F77" s="4" t="s">
        <v>8</v>
      </c>
      <c r="G77" s="8" t="s">
        <v>9</v>
      </c>
    </row>
    <row r="78" spans="1:11" s="2" customFormat="1">
      <c r="A78" s="9"/>
      <c r="B78" s="10"/>
      <c r="C78" s="10"/>
      <c r="D78" s="10"/>
      <c r="E78" s="10"/>
      <c r="F78" s="10"/>
      <c r="G78" s="101" t="s">
        <v>142</v>
      </c>
      <c r="H78" s="96"/>
    </row>
    <row r="79" spans="1:11" s="2" customFormat="1">
      <c r="A79" s="9"/>
      <c r="B79" s="10"/>
      <c r="C79" s="10"/>
      <c r="D79" s="10"/>
      <c r="E79" s="10"/>
      <c r="F79" s="10"/>
      <c r="G79" s="101" t="s">
        <v>146</v>
      </c>
      <c r="H79" s="96"/>
      <c r="I79" s="96"/>
      <c r="J79" s="96"/>
      <c r="K79" s="103"/>
    </row>
    <row r="80" spans="1:11" s="2" customFormat="1">
      <c r="A80" s="9"/>
      <c r="B80" s="10"/>
      <c r="C80" s="10"/>
      <c r="D80" s="10"/>
      <c r="E80" s="10"/>
      <c r="F80" s="10"/>
      <c r="G80" s="11"/>
    </row>
    <row r="81" spans="1:9" s="2" customFormat="1">
      <c r="A81" s="9"/>
      <c r="B81" s="10"/>
      <c r="C81" s="10"/>
      <c r="D81" s="10"/>
      <c r="E81" s="10"/>
      <c r="F81" s="10"/>
      <c r="G81" s="11"/>
    </row>
    <row r="82" spans="1:9" s="2" customFormat="1">
      <c r="A82" s="9"/>
      <c r="B82" s="10"/>
      <c r="C82" s="10"/>
      <c r="D82" s="10"/>
      <c r="E82" s="10"/>
      <c r="F82" s="10"/>
      <c r="G82" s="11"/>
    </row>
    <row r="83" spans="1:9" s="2" customFormat="1">
      <c r="A83" s="9"/>
      <c r="B83" s="10"/>
      <c r="C83" s="10"/>
      <c r="D83" s="10"/>
      <c r="E83" s="10"/>
      <c r="F83" s="10"/>
      <c r="G83" s="11"/>
    </row>
    <row r="84" spans="1:9" s="2" customFormat="1">
      <c r="A84" s="9"/>
      <c r="B84" s="10"/>
      <c r="C84" s="10"/>
      <c r="D84" s="10"/>
      <c r="E84" s="10"/>
      <c r="F84" s="10"/>
      <c r="G84" s="11"/>
    </row>
    <row r="85" spans="1:9" s="2" customFormat="1">
      <c r="A85" s="9"/>
      <c r="B85" s="10"/>
      <c r="C85" s="10"/>
      <c r="D85" s="10"/>
      <c r="E85" s="10"/>
      <c r="F85" s="10"/>
      <c r="G85" s="11"/>
    </row>
    <row r="86" spans="1:9" s="2" customFormat="1">
      <c r="A86" s="9"/>
      <c r="B86" s="10"/>
      <c r="C86" s="10"/>
      <c r="D86" s="10"/>
      <c r="E86" s="10"/>
      <c r="F86" s="10"/>
      <c r="G86" s="11"/>
    </row>
    <row r="87" spans="1:9" s="2" customFormat="1">
      <c r="A87" s="12"/>
      <c r="B87" s="10"/>
      <c r="C87" s="13"/>
      <c r="D87" s="13"/>
      <c r="E87" s="13"/>
      <c r="F87" s="13"/>
      <c r="G87" s="14"/>
    </row>
    <row r="88" spans="1:9">
      <c r="A88" s="5">
        <v>42050</v>
      </c>
      <c r="B88" s="5">
        <v>42051</v>
      </c>
      <c r="C88" s="5">
        <v>42052</v>
      </c>
      <c r="D88" s="5">
        <v>42053</v>
      </c>
      <c r="E88" s="5">
        <v>42054</v>
      </c>
      <c r="F88" s="5">
        <v>42055</v>
      </c>
      <c r="G88" s="5">
        <v>42056</v>
      </c>
      <c r="H88" s="15"/>
    </row>
    <row r="89" spans="1:9">
      <c r="A89" s="6" t="s">
        <v>3</v>
      </c>
      <c r="B89" s="4" t="s">
        <v>4</v>
      </c>
      <c r="C89" s="4" t="s">
        <v>5</v>
      </c>
      <c r="D89" s="7" t="s">
        <v>6</v>
      </c>
      <c r="E89" s="7" t="s">
        <v>7</v>
      </c>
      <c r="F89" s="4" t="s">
        <v>8</v>
      </c>
      <c r="G89" s="8" t="s">
        <v>9</v>
      </c>
    </row>
    <row r="90" spans="1:9" s="2" customFormat="1">
      <c r="A90" s="9" t="s">
        <v>40</v>
      </c>
      <c r="B90" s="10" t="s">
        <v>17</v>
      </c>
      <c r="C90" s="10"/>
      <c r="D90" s="10" t="s">
        <v>18</v>
      </c>
      <c r="E90" s="10" t="s">
        <v>18</v>
      </c>
      <c r="F90" s="10" t="s">
        <v>18</v>
      </c>
      <c r="G90" s="10" t="s">
        <v>18</v>
      </c>
    </row>
    <row r="91" spans="1:9" s="2" customFormat="1" ht="15">
      <c r="A91" s="9"/>
      <c r="B91" s="27" t="s">
        <v>19</v>
      </c>
      <c r="C91" s="10"/>
      <c r="D91" s="10"/>
      <c r="E91" s="10"/>
      <c r="F91" s="10"/>
      <c r="G91" s="101" t="s">
        <v>163</v>
      </c>
      <c r="H91" s="96"/>
      <c r="I91" s="96"/>
    </row>
    <row r="92" spans="1:9" s="2" customFormat="1">
      <c r="A92" s="9"/>
      <c r="B92" s="10"/>
      <c r="C92" s="10"/>
      <c r="D92" s="102" t="s">
        <v>152</v>
      </c>
      <c r="E92" s="100"/>
      <c r="F92" s="10"/>
      <c r="G92" s="11"/>
    </row>
    <row r="93" spans="1:9" s="2" customFormat="1">
      <c r="A93" s="9"/>
      <c r="B93" s="10"/>
      <c r="C93" s="10"/>
      <c r="D93" s="10"/>
      <c r="E93" s="10"/>
      <c r="F93" s="10"/>
      <c r="G93" s="11"/>
    </row>
    <row r="94" spans="1:9" s="2" customFormat="1">
      <c r="A94" s="9"/>
      <c r="B94" s="10"/>
      <c r="C94" s="10"/>
      <c r="D94" s="10"/>
      <c r="E94" s="10"/>
      <c r="F94" s="10"/>
      <c r="G94" s="11"/>
    </row>
    <row r="95" spans="1:9" s="2" customFormat="1">
      <c r="A95" s="9"/>
      <c r="B95" s="10"/>
      <c r="C95" s="10"/>
      <c r="D95" s="10"/>
      <c r="E95" s="10"/>
      <c r="F95" s="10"/>
      <c r="G95" s="11"/>
    </row>
    <row r="96" spans="1:9" s="2" customFormat="1">
      <c r="A96" s="9"/>
      <c r="B96" s="10"/>
      <c r="C96" s="10"/>
      <c r="D96" s="10"/>
      <c r="E96" s="10"/>
      <c r="F96" s="10"/>
      <c r="G96" s="11"/>
    </row>
    <row r="97" spans="1:10" s="2" customFormat="1">
      <c r="A97" s="9"/>
      <c r="B97" s="10"/>
      <c r="C97" s="10"/>
      <c r="D97" s="10"/>
      <c r="E97" s="10"/>
      <c r="F97" s="10"/>
      <c r="G97" s="11"/>
    </row>
    <row r="98" spans="1:10" s="2" customFormat="1">
      <c r="A98" s="9"/>
      <c r="B98" s="10"/>
      <c r="C98" s="10"/>
      <c r="D98" s="10"/>
      <c r="E98" s="10"/>
      <c r="F98" s="10"/>
      <c r="G98" s="11"/>
    </row>
    <row r="99" spans="1:10" s="2" customFormat="1">
      <c r="A99" s="12"/>
      <c r="B99" s="13"/>
      <c r="C99" s="13"/>
      <c r="D99" s="13"/>
      <c r="E99" s="13"/>
      <c r="F99" s="13"/>
      <c r="G99" s="14"/>
    </row>
    <row r="100" spans="1:10">
      <c r="A100" s="5">
        <v>42057</v>
      </c>
      <c r="B100" s="5">
        <v>42058</v>
      </c>
      <c r="C100" s="5">
        <v>42059</v>
      </c>
      <c r="D100" s="5">
        <v>42060</v>
      </c>
      <c r="E100" s="5">
        <v>42061</v>
      </c>
      <c r="F100" s="5">
        <v>42062</v>
      </c>
      <c r="G100" s="5">
        <v>42063</v>
      </c>
      <c r="H100" s="15"/>
    </row>
    <row r="101" spans="1:10">
      <c r="A101" s="6" t="s">
        <v>3</v>
      </c>
      <c r="B101" s="4" t="s">
        <v>4</v>
      </c>
      <c r="C101" s="4" t="s">
        <v>5</v>
      </c>
      <c r="D101" s="7" t="s">
        <v>6</v>
      </c>
      <c r="E101" s="7" t="s">
        <v>7</v>
      </c>
      <c r="F101" s="4" t="s">
        <v>8</v>
      </c>
      <c r="G101" s="8" t="s">
        <v>9</v>
      </c>
    </row>
    <row r="102" spans="1:10" s="2" customFormat="1">
      <c r="A102" s="9"/>
      <c r="B102" s="10"/>
      <c r="C102" s="10"/>
      <c r="D102" s="10" t="s">
        <v>38</v>
      </c>
      <c r="E102" s="10"/>
      <c r="F102" s="10"/>
      <c r="G102" s="11"/>
    </row>
    <row r="103" spans="1:10" s="2" customFormat="1">
      <c r="A103" s="9"/>
      <c r="B103" s="102" t="s">
        <v>169</v>
      </c>
      <c r="C103" s="100"/>
      <c r="D103" s="10"/>
      <c r="E103" s="102" t="s">
        <v>209</v>
      </c>
      <c r="F103" s="100"/>
      <c r="G103" s="108"/>
    </row>
    <row r="104" spans="1:10" s="2" customFormat="1">
      <c r="A104" s="9"/>
      <c r="B104" s="10"/>
      <c r="C104" s="10"/>
      <c r="D104" s="10"/>
      <c r="E104" s="10"/>
      <c r="F104" s="102" t="s">
        <v>208</v>
      </c>
      <c r="G104" s="105"/>
      <c r="H104" s="96"/>
    </row>
    <row r="105" spans="1:10" s="2" customFormat="1">
      <c r="A105" s="9"/>
      <c r="B105" s="10"/>
      <c r="C105" s="10"/>
      <c r="D105" s="10"/>
      <c r="E105" s="10"/>
      <c r="F105" s="10"/>
      <c r="G105" s="101" t="s">
        <v>207</v>
      </c>
      <c r="H105" s="96"/>
      <c r="I105" s="96"/>
      <c r="J105" s="96"/>
    </row>
    <row r="106" spans="1:10" s="2" customFormat="1">
      <c r="A106" s="9"/>
      <c r="B106" s="10"/>
      <c r="C106" s="10"/>
      <c r="D106" s="10"/>
      <c r="E106" s="10"/>
      <c r="F106" s="10"/>
      <c r="G106" s="11"/>
    </row>
    <row r="107" spans="1:10" s="2" customFormat="1">
      <c r="A107" s="9"/>
      <c r="B107" s="10"/>
      <c r="C107" s="10"/>
      <c r="D107" s="10"/>
      <c r="E107" s="10"/>
      <c r="F107" s="10"/>
      <c r="G107" s="11"/>
    </row>
    <row r="108" spans="1:10" s="2" customFormat="1">
      <c r="A108" s="9"/>
      <c r="B108" s="10"/>
      <c r="C108" s="10"/>
      <c r="D108" s="10"/>
      <c r="E108" s="10"/>
      <c r="F108" s="10"/>
      <c r="G108" s="11"/>
    </row>
    <row r="109" spans="1:10" s="2" customFormat="1">
      <c r="A109" s="9"/>
      <c r="B109" s="10"/>
      <c r="C109" s="10"/>
      <c r="D109" s="10"/>
      <c r="E109" s="10"/>
      <c r="F109" s="10"/>
      <c r="G109" s="11"/>
    </row>
    <row r="110" spans="1:10" s="2" customFormat="1">
      <c r="A110" s="9"/>
      <c r="B110" s="10"/>
      <c r="C110" s="10"/>
      <c r="D110" s="10"/>
      <c r="E110" s="10"/>
      <c r="F110" s="10"/>
      <c r="G110" s="11"/>
    </row>
    <row r="111" spans="1:10" s="2" customFormat="1">
      <c r="A111" s="12"/>
      <c r="B111" s="13"/>
      <c r="C111" s="13"/>
      <c r="D111" s="13"/>
      <c r="E111" s="13"/>
      <c r="F111" s="13"/>
      <c r="G111" s="14"/>
    </row>
    <row r="112" spans="1:10">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106" t="s">
        <v>206</v>
      </c>
      <c r="B114" s="100"/>
      <c r="C114" s="107"/>
      <c r="D114" s="10" t="s">
        <v>28</v>
      </c>
      <c r="E114" s="10"/>
      <c r="F114" s="10"/>
      <c r="G114" s="11"/>
    </row>
    <row r="115" spans="1:8" s="2" customFormat="1">
      <c r="A115" s="9"/>
      <c r="B115" s="102" t="s">
        <v>214</v>
      </c>
      <c r="C115" s="100"/>
      <c r="D115" s="10"/>
      <c r="E115" s="10"/>
      <c r="F115" s="10"/>
      <c r="G115" s="11"/>
    </row>
    <row r="116" spans="1:8" s="2" customFormat="1">
      <c r="A116" s="9"/>
      <c r="B116" s="10"/>
      <c r="C116" s="102" t="s">
        <v>231</v>
      </c>
      <c r="D116" s="100"/>
      <c r="E116" s="10"/>
      <c r="F116" s="10"/>
      <c r="G116" s="11"/>
    </row>
    <row r="117" spans="1:8" s="2" customFormat="1">
      <c r="A117" s="9"/>
      <c r="B117" s="10"/>
      <c r="C117" s="10"/>
      <c r="D117" s="102" t="s">
        <v>232</v>
      </c>
      <c r="E117" s="10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01" t="s">
        <v>263</v>
      </c>
      <c r="H126" s="96"/>
    </row>
    <row r="127" spans="1:8" s="2" customFormat="1">
      <c r="A127" s="9"/>
      <c r="B127" s="102" t="s">
        <v>239</v>
      </c>
      <c r="C127" s="100"/>
      <c r="D127" s="10"/>
      <c r="E127" s="10"/>
      <c r="F127" s="10"/>
      <c r="G127" s="11"/>
    </row>
    <row r="128" spans="1:8" s="2" customFormat="1">
      <c r="A128" s="9"/>
      <c r="B128" s="10"/>
      <c r="C128" s="102" t="s">
        <v>251</v>
      </c>
      <c r="D128" s="100"/>
      <c r="E128" s="10"/>
      <c r="F128" s="10"/>
      <c r="G128" s="11"/>
    </row>
    <row r="129" spans="1:8" s="2" customFormat="1">
      <c r="A129" s="9"/>
      <c r="B129" s="10"/>
      <c r="C129" s="102" t="s">
        <v>252</v>
      </c>
      <c r="D129" s="100"/>
      <c r="E129" s="100"/>
      <c r="F129" s="10"/>
      <c r="G129" s="11"/>
    </row>
    <row r="130" spans="1:8" s="2" customFormat="1">
      <c r="A130" s="9"/>
      <c r="B130" s="10"/>
      <c r="C130" s="10"/>
      <c r="D130" s="102" t="s">
        <v>253</v>
      </c>
      <c r="E130" s="10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9"/>
      <c r="B138" s="10"/>
      <c r="C138" s="10"/>
      <c r="D138" s="102" t="s">
        <v>286</v>
      </c>
      <c r="E138" s="100"/>
      <c r="F138" s="10"/>
      <c r="G138" s="11"/>
    </row>
    <row r="139" spans="1:8" s="2" customFormat="1">
      <c r="A139" s="9"/>
      <c r="B139" s="10"/>
      <c r="C139" s="10"/>
      <c r="D139" s="102" t="s">
        <v>287</v>
      </c>
      <c r="E139" s="100"/>
      <c r="F139" s="10"/>
      <c r="G139" s="11"/>
    </row>
    <row r="140" spans="1:8" s="2" customFormat="1">
      <c r="A140" s="9"/>
      <c r="B140" s="10"/>
      <c r="C140" s="10"/>
      <c r="D140" s="10"/>
      <c r="E140" s="102" t="s">
        <v>288</v>
      </c>
      <c r="F140" s="100"/>
      <c r="G140" s="11"/>
    </row>
    <row r="141" spans="1:8" s="2" customFormat="1">
      <c r="A141" s="9"/>
      <c r="B141" s="10"/>
      <c r="C141" s="10"/>
      <c r="D141" s="10"/>
      <c r="E141" s="10"/>
      <c r="F141" s="102" t="s">
        <v>296</v>
      </c>
      <c r="G141" s="105"/>
      <c r="H141" s="96"/>
    </row>
    <row r="142" spans="1:8" s="2" customFormat="1">
      <c r="A142" s="9"/>
      <c r="B142" s="10"/>
      <c r="C142" s="10"/>
      <c r="D142" s="10"/>
      <c r="E142" s="10"/>
      <c r="F142" s="10"/>
      <c r="G142" s="101" t="s">
        <v>302</v>
      </c>
      <c r="H142" s="96"/>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2" t="s">
        <v>310</v>
      </c>
      <c r="F150" s="100"/>
      <c r="G150" s="105"/>
    </row>
    <row r="151" spans="1:8" s="2" customFormat="1">
      <c r="A151" s="9"/>
      <c r="B151" s="10"/>
      <c r="C151" s="10"/>
      <c r="D151" s="10" t="s">
        <v>20</v>
      </c>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9"/>
      <c r="B163" s="102" t="s">
        <v>316</v>
      </c>
      <c r="C163" s="127"/>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pageSetup orientation="portrait" r:id="rId1"/>
  <headerFooter alignWithMargins="0"/>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56" zoomScale="70" zoomScaleNormal="70" zoomScalePageLayoutView="70" workbookViewId="0">
      <selection activeCell="E66" sqref="E66"/>
    </sheetView>
  </sheetViews>
  <sheetFormatPr defaultColWidth="9" defaultRowHeight="13.5"/>
  <cols>
    <col min="1" max="7" width="23.375" style="3" customWidth="1"/>
  </cols>
  <sheetData>
    <row r="1" spans="1:8" s="1" customFormat="1">
      <c r="A1" s="129" t="s">
        <v>11</v>
      </c>
      <c r="B1" s="129"/>
      <c r="C1" s="129"/>
      <c r="D1" s="129"/>
      <c r="E1" s="129"/>
      <c r="F1" s="129"/>
      <c r="G1" s="129"/>
    </row>
    <row r="2" spans="1:8" s="1" customFormat="1" ht="37.5" customHeight="1">
      <c r="A2" s="129"/>
      <c r="B2" s="129"/>
      <c r="C2" s="129"/>
      <c r="D2" s="129"/>
      <c r="E2" s="129"/>
      <c r="F2" s="129"/>
      <c r="G2" s="129"/>
    </row>
    <row r="3" spans="1:8" ht="35.25" customHeight="1">
      <c r="A3" s="128" t="s">
        <v>47</v>
      </c>
      <c r="B3" s="130"/>
      <c r="C3" s="130"/>
      <c r="D3" s="130"/>
      <c r="E3" s="130"/>
      <c r="F3" s="130"/>
      <c r="G3" s="130"/>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29" t="s">
        <v>12</v>
      </c>
      <c r="B1" s="129"/>
      <c r="C1" s="129"/>
      <c r="D1" s="129"/>
      <c r="E1" s="129"/>
      <c r="F1" s="129"/>
      <c r="G1" s="129"/>
    </row>
    <row r="2" spans="1:8" s="1" customFormat="1" ht="26.1" customHeight="1">
      <c r="A2" s="129"/>
      <c r="B2" s="129"/>
      <c r="C2" s="129"/>
      <c r="D2" s="129"/>
      <c r="E2" s="129"/>
      <c r="F2" s="129"/>
      <c r="G2" s="129"/>
    </row>
    <row r="3" spans="1:8" ht="48.95" customHeight="1">
      <c r="A3" s="128" t="s">
        <v>43</v>
      </c>
      <c r="B3" s="130"/>
      <c r="C3" s="130"/>
      <c r="D3" s="130"/>
      <c r="E3" s="130"/>
      <c r="F3" s="130"/>
      <c r="G3" s="130"/>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29" t="s">
        <v>13</v>
      </c>
      <c r="B1" s="129"/>
      <c r="C1" s="129"/>
      <c r="D1" s="129"/>
      <c r="E1" s="129"/>
      <c r="F1" s="129"/>
      <c r="G1" s="129"/>
    </row>
    <row r="2" spans="1:8" s="1" customFormat="1" ht="37.5" customHeight="1">
      <c r="A2" s="129"/>
      <c r="B2" s="129"/>
      <c r="C2" s="129"/>
      <c r="D2" s="129"/>
      <c r="E2" s="129"/>
      <c r="F2" s="129"/>
      <c r="G2" s="129"/>
    </row>
    <row r="3" spans="1:8" ht="37.5" customHeight="1">
      <c r="A3" s="131" t="s">
        <v>46</v>
      </c>
      <c r="B3" s="132"/>
      <c r="C3" s="132"/>
      <c r="D3" s="132"/>
      <c r="E3" s="132"/>
      <c r="F3" s="132"/>
      <c r="G3" s="132"/>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6"/>
  <sheetViews>
    <sheetView topLeftCell="A2" zoomScale="125" zoomScaleNormal="125" zoomScaleSheetLayoutView="100" zoomScalePageLayoutView="125" workbookViewId="0">
      <pane xSplit="2" ySplit="4" topLeftCell="C9" activePane="bottomRight" state="frozen"/>
      <selection activeCell="A2" sqref="A2"/>
      <selection pane="topRight" activeCell="C2" sqref="C2"/>
      <selection pane="bottomLeft" activeCell="A6" sqref="A6"/>
      <selection pane="bottomRight" activeCell="O48" sqref="O48"/>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8" customWidth="1"/>
    <col min="12" max="12" width="22.625" style="34" customWidth="1"/>
    <col min="13" max="13" width="30.875" style="34" customWidth="1"/>
    <col min="14" max="14" width="38.875" style="34" customWidth="1"/>
    <col min="15" max="15" width="44.5" style="34" customWidth="1"/>
    <col min="16" max="18" width="16.125" style="57" customWidth="1"/>
    <col min="19" max="19" width="31.5" style="34" customWidth="1"/>
    <col min="20" max="22" width="13.625" style="57" customWidth="1"/>
    <col min="23" max="23" width="20.5" style="34" customWidth="1"/>
    <col min="24" max="24" width="14.625" style="57" customWidth="1"/>
    <col min="25" max="26" width="13.625" style="57" customWidth="1"/>
    <col min="27" max="27" width="21.5" style="34" customWidth="1"/>
    <col min="28" max="30" width="14.625" style="57"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33" t="s">
        <v>50</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t="s">
        <v>51</v>
      </c>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row>
    <row r="3" spans="1:87" ht="12.7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row>
    <row r="4" spans="1:87" ht="12.75" customHeight="1">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row>
    <row r="5" spans="1:87" ht="12.75" customHeight="1">
      <c r="A5" s="133"/>
      <c r="B5" s="133"/>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5" customFormat="1">
      <c r="A7" s="39"/>
      <c r="B7" s="39" t="s">
        <v>143</v>
      </c>
      <c r="C7" s="95" t="s">
        <v>145</v>
      </c>
      <c r="D7" s="39" t="s">
        <v>137</v>
      </c>
      <c r="E7" s="39" t="s">
        <v>138</v>
      </c>
      <c r="F7" s="39"/>
      <c r="G7" s="39"/>
      <c r="H7" s="39"/>
      <c r="I7" s="39"/>
      <c r="J7" s="39">
        <v>11</v>
      </c>
      <c r="K7" s="40"/>
      <c r="L7" s="40"/>
      <c r="M7" s="39" t="s">
        <v>189</v>
      </c>
      <c r="N7" s="39"/>
      <c r="O7" s="41" t="s">
        <v>155</v>
      </c>
      <c r="P7" s="42" t="s">
        <v>139</v>
      </c>
      <c r="Q7" s="42" t="s">
        <v>141</v>
      </c>
      <c r="R7" s="42"/>
      <c r="S7" s="98"/>
      <c r="T7" s="97"/>
      <c r="U7" s="99"/>
      <c r="V7" s="43"/>
      <c r="W7" s="39"/>
      <c r="X7" s="43"/>
      <c r="Y7" s="43"/>
      <c r="Z7" s="43"/>
      <c r="AA7" s="39"/>
      <c r="AB7" s="43"/>
      <c r="AC7" s="43"/>
      <c r="AD7" s="43"/>
      <c r="AE7" s="44"/>
      <c r="AF7" s="44"/>
      <c r="AG7" s="44"/>
      <c r="AH7" s="44"/>
      <c r="AI7" s="44"/>
      <c r="AJ7" s="44"/>
      <c r="AK7" s="44"/>
      <c r="AL7" s="44"/>
      <c r="AM7" s="44"/>
      <c r="AN7" s="44"/>
      <c r="AO7" s="44"/>
      <c r="AP7" s="44"/>
      <c r="AQ7" s="44"/>
      <c r="AR7" s="44"/>
      <c r="AS7" s="44"/>
      <c r="AT7" s="44"/>
      <c r="AU7" s="39"/>
      <c r="AV7" s="39"/>
    </row>
    <row r="8" spans="1:87" s="45" customFormat="1">
      <c r="A8" s="46"/>
      <c r="B8" s="46"/>
      <c r="C8" s="46"/>
      <c r="D8" s="46"/>
      <c r="E8" s="46"/>
      <c r="F8" s="46"/>
      <c r="G8" s="46"/>
      <c r="H8" s="46"/>
      <c r="I8" s="46"/>
      <c r="J8" s="46"/>
      <c r="K8" s="47"/>
      <c r="L8" s="47"/>
      <c r="M8" s="46"/>
      <c r="N8" s="46"/>
      <c r="O8" s="41" t="s">
        <v>149</v>
      </c>
      <c r="P8" s="48" t="s">
        <v>148</v>
      </c>
      <c r="Q8" s="48" t="s">
        <v>150</v>
      </c>
      <c r="R8" s="48"/>
      <c r="S8" s="41"/>
      <c r="T8" s="49"/>
      <c r="U8" s="44"/>
      <c r="V8" s="44"/>
      <c r="W8" s="46"/>
      <c r="X8" s="44"/>
      <c r="Y8" s="44"/>
      <c r="Z8" s="44"/>
      <c r="AA8" s="46"/>
      <c r="AB8" s="44"/>
      <c r="AC8" s="44"/>
      <c r="AD8" s="44"/>
      <c r="AE8" s="44"/>
      <c r="AF8" s="44"/>
      <c r="AG8" s="44"/>
      <c r="AH8" s="44"/>
      <c r="AI8" s="44"/>
      <c r="AJ8" s="44"/>
      <c r="AK8" s="44"/>
      <c r="AL8" s="44"/>
      <c r="AM8" s="44"/>
      <c r="AN8" s="44"/>
      <c r="AO8" s="44"/>
      <c r="AP8" s="44"/>
      <c r="AQ8" s="44"/>
      <c r="AR8" s="44"/>
      <c r="AS8" s="44"/>
      <c r="AT8" s="44"/>
      <c r="AU8" s="39"/>
      <c r="AV8" s="39"/>
    </row>
    <row r="9" spans="1:87">
      <c r="A9" s="46"/>
      <c r="B9" s="39" t="s">
        <v>156</v>
      </c>
      <c r="C9" s="46" t="s">
        <v>157</v>
      </c>
      <c r="D9" s="46" t="s">
        <v>159</v>
      </c>
      <c r="E9" s="46" t="s">
        <v>138</v>
      </c>
      <c r="F9" s="46"/>
      <c r="G9" s="46"/>
      <c r="H9" s="46"/>
      <c r="I9" s="46"/>
      <c r="J9" s="46">
        <v>10</v>
      </c>
      <c r="K9" s="40"/>
      <c r="L9" s="47"/>
      <c r="M9" s="39" t="s">
        <v>188</v>
      </c>
      <c r="N9" s="46"/>
      <c r="O9" s="50" t="s">
        <v>160</v>
      </c>
      <c r="P9" s="44" t="s">
        <v>161</v>
      </c>
      <c r="Q9" s="44" t="s">
        <v>162</v>
      </c>
      <c r="R9" s="44"/>
      <c r="S9" s="50"/>
      <c r="T9" s="44"/>
      <c r="U9" s="44"/>
      <c r="V9" s="44"/>
      <c r="W9" s="50"/>
      <c r="X9" s="44"/>
      <c r="Y9" s="44"/>
      <c r="Z9" s="44"/>
      <c r="AA9" s="51"/>
      <c r="AB9" s="44"/>
      <c r="AC9" s="44"/>
      <c r="AD9" s="44"/>
      <c r="AE9" s="44"/>
      <c r="AF9" s="44"/>
      <c r="AG9" s="44"/>
      <c r="AH9" s="44"/>
      <c r="AI9" s="44"/>
      <c r="AJ9" s="44"/>
      <c r="AK9" s="44"/>
      <c r="AL9" s="44"/>
      <c r="AM9" s="44"/>
      <c r="AN9" s="44"/>
      <c r="AO9" s="44"/>
      <c r="AP9" s="44"/>
      <c r="AQ9" s="44"/>
      <c r="AR9" s="44"/>
      <c r="AS9" s="44"/>
      <c r="AT9" s="44"/>
      <c r="AU9" s="46"/>
      <c r="AV9" s="46"/>
    </row>
    <row r="10" spans="1:87" hidden="1">
      <c r="A10" s="52"/>
      <c r="B10" s="53"/>
      <c r="E10" s="52"/>
      <c r="F10" s="52"/>
      <c r="G10" s="52"/>
      <c r="H10" s="52"/>
      <c r="I10" s="52"/>
      <c r="J10" s="52"/>
      <c r="K10" s="54"/>
      <c r="L10" s="52"/>
      <c r="M10" s="52"/>
      <c r="N10" s="52"/>
      <c r="O10" s="53"/>
      <c r="P10" s="55"/>
      <c r="Q10" s="55"/>
      <c r="R10" s="55"/>
      <c r="S10" s="52"/>
      <c r="T10" s="56"/>
      <c r="U10" s="56"/>
      <c r="V10" s="56"/>
      <c r="W10" s="52"/>
      <c r="X10" s="56"/>
      <c r="Y10" s="56"/>
      <c r="Z10" s="56"/>
      <c r="AA10" s="52"/>
      <c r="AB10" s="56"/>
      <c r="AC10" s="56"/>
      <c r="AD10" s="56"/>
      <c r="AE10" s="57"/>
      <c r="AF10" s="57"/>
      <c r="AG10" s="57"/>
      <c r="AH10" s="57"/>
      <c r="AI10" s="57" t="s">
        <v>98</v>
      </c>
      <c r="AJ10" s="57"/>
      <c r="AK10" s="57"/>
      <c r="AL10" s="57"/>
      <c r="AM10" s="57" t="s">
        <v>99</v>
      </c>
      <c r="AN10" s="57"/>
      <c r="AO10" s="57"/>
      <c r="AP10" s="57"/>
      <c r="AQ10" s="57"/>
      <c r="AR10" s="57"/>
      <c r="AS10" s="57"/>
      <c r="AT10" s="57"/>
    </row>
    <row r="11" spans="1:87" hidden="1">
      <c r="O11" s="46"/>
      <c r="P11" s="44"/>
      <c r="AE11" s="57"/>
      <c r="AF11" s="57"/>
      <c r="AG11" s="57"/>
      <c r="AH11" s="57"/>
      <c r="AI11" s="57"/>
      <c r="AJ11" s="57"/>
      <c r="AK11" s="57"/>
      <c r="AL11" s="57"/>
      <c r="AM11" s="57"/>
      <c r="AN11" s="57"/>
      <c r="AO11" s="57"/>
      <c r="AP11" s="57"/>
      <c r="AQ11" s="57"/>
      <c r="AR11" s="57"/>
      <c r="AS11" s="57"/>
      <c r="AT11" s="57"/>
    </row>
    <row r="12" spans="1:87" hidden="1">
      <c r="O12" s="46"/>
      <c r="P12" s="44"/>
      <c r="AE12" s="57"/>
      <c r="AF12" s="57"/>
      <c r="AG12" s="57"/>
      <c r="AH12" s="57"/>
      <c r="AI12" s="57"/>
      <c r="AJ12" s="57"/>
      <c r="AK12" s="57"/>
      <c r="AL12" s="57"/>
      <c r="AM12" s="57"/>
      <c r="AN12" s="57"/>
      <c r="AO12" s="57"/>
      <c r="AP12" s="57"/>
      <c r="AQ12" s="57"/>
      <c r="AR12" s="57"/>
      <c r="AS12" s="57"/>
      <c r="AT12" s="57"/>
    </row>
    <row r="13" spans="1:87" hidden="1">
      <c r="O13" s="46"/>
      <c r="P13" s="44"/>
      <c r="AE13" s="57"/>
      <c r="AF13" s="57"/>
      <c r="AG13" s="57"/>
      <c r="AH13" s="57"/>
      <c r="AI13" s="57"/>
      <c r="AJ13" s="57"/>
      <c r="AK13" s="57"/>
      <c r="AL13" s="57"/>
      <c r="AM13" s="57"/>
      <c r="AN13" s="57"/>
      <c r="AO13" s="57"/>
      <c r="AP13" s="57"/>
      <c r="AQ13" s="57"/>
      <c r="AR13" s="57"/>
      <c r="AS13" s="57"/>
      <c r="AT13" s="57"/>
    </row>
    <row r="14" spans="1:87" hidden="1">
      <c r="O14" s="46"/>
      <c r="P14" s="44"/>
      <c r="AE14" s="57"/>
      <c r="AF14" s="57"/>
      <c r="AG14" s="57"/>
      <c r="AH14" s="57"/>
      <c r="AI14" s="57"/>
      <c r="AJ14" s="57"/>
      <c r="AK14" s="57"/>
      <c r="AL14" s="57"/>
      <c r="AM14" s="57"/>
      <c r="AN14" s="57"/>
      <c r="AO14" s="57"/>
      <c r="AP14" s="57"/>
      <c r="AQ14" s="57"/>
      <c r="AR14" s="57"/>
      <c r="AS14" s="57"/>
      <c r="AT14" s="57"/>
    </row>
    <row r="15" spans="1:87" hidden="1">
      <c r="O15" s="46"/>
      <c r="P15" s="44"/>
      <c r="AE15" s="57"/>
      <c r="AF15" s="57"/>
      <c r="AG15" s="57"/>
      <c r="AH15" s="57"/>
      <c r="AI15" s="57"/>
      <c r="AJ15" s="57"/>
      <c r="AK15" s="57"/>
      <c r="AL15" s="57"/>
      <c r="AM15" s="57"/>
      <c r="AN15" s="57"/>
      <c r="AO15" s="57"/>
      <c r="AP15" s="57"/>
      <c r="AQ15" s="57"/>
      <c r="AR15" s="57"/>
      <c r="AS15" s="57"/>
      <c r="AT15" s="57"/>
    </row>
    <row r="16" spans="1:87" hidden="1">
      <c r="O16" s="46"/>
      <c r="P16" s="44"/>
      <c r="AE16" s="57"/>
      <c r="AF16" s="57"/>
      <c r="AG16" s="57"/>
      <c r="AH16" s="57"/>
      <c r="AI16" s="57"/>
      <c r="AJ16" s="57"/>
      <c r="AK16" s="57"/>
      <c r="AL16" s="57"/>
      <c r="AM16" s="57"/>
      <c r="AN16" s="57"/>
      <c r="AO16" s="57"/>
      <c r="AP16" s="57"/>
      <c r="AQ16" s="57"/>
      <c r="AR16" s="57"/>
      <c r="AS16" s="57"/>
      <c r="AT16" s="57"/>
    </row>
    <row r="17" spans="1:28" s="57" customFormat="1" hidden="1">
      <c r="A17" s="34"/>
      <c r="B17" s="34"/>
      <c r="C17" s="34"/>
      <c r="D17" s="34"/>
      <c r="E17" s="34"/>
      <c r="F17" s="34"/>
      <c r="G17" s="34"/>
      <c r="H17" s="34"/>
      <c r="I17" s="34"/>
      <c r="J17" s="34"/>
      <c r="K17" s="58"/>
      <c r="L17" s="34"/>
      <c r="M17" s="34"/>
      <c r="N17" s="34"/>
      <c r="O17" s="46"/>
      <c r="P17" s="44"/>
      <c r="S17" s="34"/>
      <c r="W17" s="34"/>
      <c r="AA17" s="34"/>
    </row>
    <row r="18" spans="1:28" s="57" customFormat="1" hidden="1">
      <c r="A18" s="34"/>
      <c r="B18" s="34"/>
      <c r="C18" s="34"/>
      <c r="D18" s="34"/>
      <c r="E18" s="34"/>
      <c r="F18" s="34"/>
      <c r="G18" s="34"/>
      <c r="H18" s="34"/>
      <c r="I18" s="34"/>
      <c r="J18" s="34"/>
      <c r="K18" s="58"/>
      <c r="L18" s="34"/>
      <c r="M18" s="34"/>
      <c r="N18" s="34"/>
      <c r="O18" s="46"/>
      <c r="P18" s="44"/>
      <c r="S18" s="34"/>
      <c r="W18" s="34"/>
      <c r="AA18" s="34"/>
    </row>
    <row r="19" spans="1:28" s="57" customFormat="1" hidden="1">
      <c r="A19" s="34"/>
      <c r="B19" s="34"/>
      <c r="C19" s="34"/>
      <c r="D19" s="34"/>
      <c r="E19" s="34"/>
      <c r="F19" s="34"/>
      <c r="G19" s="34"/>
      <c r="H19" s="34"/>
      <c r="I19" s="34"/>
      <c r="J19" s="34"/>
      <c r="K19" s="58"/>
      <c r="L19" s="34"/>
      <c r="M19" s="34"/>
      <c r="N19" s="34"/>
      <c r="O19" s="46"/>
      <c r="P19" s="44"/>
      <c r="S19" s="34"/>
      <c r="W19" s="34"/>
      <c r="AA19" s="34"/>
    </row>
    <row r="20" spans="1:28" s="57" customFormat="1" hidden="1">
      <c r="A20" s="34"/>
      <c r="B20" s="34"/>
      <c r="C20" s="34"/>
      <c r="D20" s="34"/>
      <c r="E20" s="34"/>
      <c r="F20" s="34"/>
      <c r="G20" s="34"/>
      <c r="H20" s="34"/>
      <c r="I20" s="34"/>
      <c r="J20" s="34"/>
      <c r="K20" s="58"/>
      <c r="L20" s="34"/>
      <c r="M20" s="34"/>
      <c r="N20" s="34"/>
      <c r="O20" s="46"/>
      <c r="P20" s="44"/>
      <c r="S20" s="34"/>
      <c r="W20" s="34"/>
      <c r="AA20" s="34"/>
    </row>
    <row r="21" spans="1:28" s="57" customFormat="1" hidden="1">
      <c r="A21" s="34"/>
      <c r="B21" s="34"/>
      <c r="C21" s="34"/>
      <c r="D21" s="34"/>
      <c r="E21" s="34"/>
      <c r="F21" s="34"/>
      <c r="G21" s="34"/>
      <c r="H21" s="34"/>
      <c r="I21" s="34"/>
      <c r="J21" s="34"/>
      <c r="K21" s="58"/>
      <c r="L21" s="34"/>
      <c r="M21" s="34"/>
      <c r="N21" s="34"/>
      <c r="O21" s="46"/>
      <c r="P21" s="44"/>
      <c r="S21" s="34"/>
      <c r="W21" s="34"/>
      <c r="AA21" s="34"/>
    </row>
    <row r="22" spans="1:28" s="57" customFormat="1" hidden="1">
      <c r="A22" s="34"/>
      <c r="B22" s="34"/>
      <c r="C22" s="34"/>
      <c r="D22" s="34"/>
      <c r="E22" s="34"/>
      <c r="F22" s="34"/>
      <c r="G22" s="34"/>
      <c r="H22" s="34"/>
      <c r="I22" s="34"/>
      <c r="J22" s="34"/>
      <c r="K22" s="58"/>
      <c r="L22" s="34"/>
      <c r="M22" s="34"/>
      <c r="N22" s="34"/>
      <c r="O22" s="46"/>
      <c r="P22" s="44"/>
      <c r="S22" s="34"/>
      <c r="W22" s="34"/>
      <c r="AA22" s="34"/>
    </row>
    <row r="23" spans="1:28" s="57" customFormat="1" hidden="1">
      <c r="A23" s="34"/>
      <c r="B23" s="34"/>
      <c r="C23" s="34"/>
      <c r="D23" s="34"/>
      <c r="E23" s="34"/>
      <c r="F23" s="34"/>
      <c r="G23" s="34"/>
      <c r="H23" s="34"/>
      <c r="I23" s="34"/>
      <c r="J23" s="34"/>
      <c r="K23" s="58"/>
      <c r="L23" s="34"/>
      <c r="M23" s="34"/>
      <c r="N23" s="34"/>
      <c r="O23" s="46"/>
      <c r="P23" s="44"/>
      <c r="S23" s="34"/>
      <c r="W23" s="34"/>
      <c r="AA23" s="34"/>
    </row>
    <row r="24" spans="1:28" s="57" customFormat="1" hidden="1">
      <c r="A24" s="34"/>
      <c r="B24" s="34"/>
      <c r="C24" s="34"/>
      <c r="D24" s="34"/>
      <c r="E24" s="34"/>
      <c r="F24" s="34"/>
      <c r="G24" s="34"/>
      <c r="H24" s="34"/>
      <c r="I24" s="34"/>
      <c r="J24" s="34"/>
      <c r="K24" s="58"/>
      <c r="L24" s="34"/>
      <c r="M24" s="34"/>
      <c r="N24" s="34"/>
      <c r="O24" s="46"/>
      <c r="P24" s="44"/>
      <c r="S24" s="34"/>
      <c r="W24" s="34"/>
      <c r="AA24" s="34"/>
    </row>
    <row r="25" spans="1:28" s="57" customFormat="1" hidden="1">
      <c r="A25" s="34"/>
      <c r="B25" s="34"/>
      <c r="C25" s="34"/>
      <c r="D25" s="34"/>
      <c r="E25" s="34"/>
      <c r="F25" s="34"/>
      <c r="G25" s="34"/>
      <c r="H25" s="34"/>
      <c r="I25" s="34"/>
      <c r="J25" s="34"/>
      <c r="K25" s="58"/>
      <c r="L25" s="34"/>
      <c r="M25" s="34"/>
      <c r="N25" s="34"/>
      <c r="O25" s="46"/>
      <c r="P25" s="44"/>
      <c r="S25" s="34"/>
      <c r="W25" s="34"/>
      <c r="AA25" s="34"/>
    </row>
    <row r="26" spans="1:28" s="57" customFormat="1" hidden="1">
      <c r="A26" s="34"/>
      <c r="B26" s="34"/>
      <c r="C26" s="34"/>
      <c r="D26" s="34"/>
      <c r="E26" s="34"/>
      <c r="F26" s="34"/>
      <c r="G26" s="34"/>
      <c r="H26" s="34"/>
      <c r="I26" s="34"/>
      <c r="J26" s="34"/>
      <c r="K26" s="58"/>
      <c r="L26" s="34"/>
      <c r="M26" s="34"/>
      <c r="N26" s="34"/>
      <c r="O26" s="46"/>
      <c r="P26" s="44"/>
      <c r="S26" s="34"/>
      <c r="W26" s="34"/>
      <c r="AA26" s="34"/>
    </row>
    <row r="27" spans="1:28" s="57" customFormat="1" hidden="1">
      <c r="A27" s="34"/>
      <c r="B27" s="34"/>
      <c r="C27" s="34"/>
      <c r="D27" s="34"/>
      <c r="E27" s="34"/>
      <c r="F27" s="34"/>
      <c r="G27" s="34"/>
      <c r="H27" s="34"/>
      <c r="I27" s="34"/>
      <c r="J27" s="34"/>
      <c r="K27" s="58"/>
      <c r="L27" s="34"/>
      <c r="M27" s="34"/>
      <c r="N27" s="34"/>
      <c r="O27" s="46"/>
      <c r="P27" s="44"/>
      <c r="S27" s="34"/>
      <c r="W27" s="34"/>
      <c r="AA27" s="34"/>
    </row>
    <row r="28" spans="1:28" s="57" customFormat="1" hidden="1">
      <c r="A28" s="34"/>
      <c r="B28" s="34"/>
      <c r="C28" s="34"/>
      <c r="D28" s="34"/>
      <c r="E28" s="34"/>
      <c r="F28" s="34"/>
      <c r="G28" s="34"/>
      <c r="H28" s="34"/>
      <c r="I28" s="34"/>
      <c r="J28" s="34"/>
      <c r="K28" s="58"/>
      <c r="L28" s="34"/>
      <c r="M28" s="34"/>
      <c r="N28" s="34"/>
      <c r="O28" s="46"/>
      <c r="P28" s="44"/>
      <c r="S28" s="34"/>
      <c r="W28" s="34"/>
      <c r="AA28" s="34"/>
    </row>
    <row r="29" spans="1:28" s="57" customFormat="1" hidden="1">
      <c r="A29" s="34"/>
      <c r="B29" s="34"/>
      <c r="C29" s="34"/>
      <c r="D29" s="34"/>
      <c r="E29" s="34"/>
      <c r="F29" s="34"/>
      <c r="G29" s="34"/>
      <c r="H29" s="34"/>
      <c r="I29" s="34"/>
      <c r="J29" s="34"/>
      <c r="K29" s="58"/>
      <c r="L29" s="34"/>
      <c r="M29" s="34"/>
      <c r="N29" s="34"/>
      <c r="O29" s="46"/>
      <c r="P29" s="44"/>
      <c r="S29" s="34"/>
      <c r="W29" s="34"/>
      <c r="AA29" s="34"/>
    </row>
    <row r="30" spans="1:28" s="57" customFormat="1" hidden="1">
      <c r="A30" s="34"/>
      <c r="B30" s="34"/>
      <c r="C30" s="34"/>
      <c r="D30" s="34"/>
      <c r="E30" s="34"/>
      <c r="F30" s="34"/>
      <c r="G30" s="34"/>
      <c r="H30" s="34"/>
      <c r="I30" s="34"/>
      <c r="J30" s="34"/>
      <c r="K30" s="58"/>
      <c r="L30" s="34"/>
      <c r="M30" s="34"/>
      <c r="N30" s="34"/>
      <c r="O30" s="46"/>
      <c r="P30" s="44"/>
      <c r="S30" s="34"/>
      <c r="W30" s="34"/>
      <c r="AA30" s="34"/>
    </row>
    <row r="31" spans="1:28" s="57" customFormat="1" hidden="1">
      <c r="A31" s="34"/>
      <c r="B31" s="34"/>
      <c r="C31" s="34"/>
      <c r="D31" s="34"/>
      <c r="E31" s="34"/>
      <c r="F31" s="34"/>
      <c r="G31" s="34"/>
      <c r="H31" s="34"/>
      <c r="I31" s="34"/>
      <c r="J31" s="34"/>
      <c r="K31" s="58"/>
      <c r="L31" s="34"/>
      <c r="M31" s="34"/>
      <c r="N31" s="34"/>
      <c r="O31" s="46"/>
      <c r="P31" s="44"/>
      <c r="S31" s="34"/>
      <c r="W31" s="34"/>
      <c r="AA31" s="34"/>
    </row>
    <row r="32" spans="1:28" s="57" customFormat="1" hidden="1">
      <c r="A32" s="52"/>
      <c r="B32" s="52"/>
      <c r="C32" s="34"/>
      <c r="D32" s="34"/>
      <c r="E32" s="52"/>
      <c r="F32" s="52"/>
      <c r="G32" s="52"/>
      <c r="H32" s="52"/>
      <c r="I32" s="52"/>
      <c r="J32" s="52"/>
      <c r="K32" s="54"/>
      <c r="L32" s="52"/>
      <c r="M32" s="52"/>
      <c r="N32" s="52"/>
      <c r="O32" s="53"/>
      <c r="P32" s="55"/>
      <c r="Q32" s="56"/>
      <c r="R32" s="56"/>
      <c r="S32" s="52"/>
      <c r="T32" s="56"/>
      <c r="U32" s="56"/>
      <c r="V32" s="56"/>
      <c r="W32" s="52"/>
      <c r="X32" s="56"/>
      <c r="Y32" s="56"/>
      <c r="Z32" s="56"/>
      <c r="AA32" s="52"/>
      <c r="AB32" s="56"/>
    </row>
    <row r="33" spans="1:48">
      <c r="A33" s="53"/>
      <c r="B33" s="39"/>
      <c r="C33" s="53"/>
      <c r="D33" s="53"/>
      <c r="E33" s="53"/>
      <c r="F33" s="53"/>
      <c r="G33" s="53"/>
      <c r="H33" s="53"/>
      <c r="I33" s="53"/>
      <c r="J33" s="53"/>
      <c r="K33" s="59"/>
      <c r="L33" s="53"/>
      <c r="M33" s="53"/>
      <c r="N33" s="53"/>
      <c r="O33" s="50" t="s">
        <v>166</v>
      </c>
      <c r="P33" s="44" t="s">
        <v>167</v>
      </c>
      <c r="Q33" s="44" t="s">
        <v>168</v>
      </c>
      <c r="R33" s="44"/>
      <c r="S33" s="50"/>
      <c r="T33" s="44"/>
      <c r="U33" s="44"/>
      <c r="V33" s="44"/>
      <c r="W33" s="50"/>
      <c r="X33" s="44"/>
      <c r="Y33" s="44"/>
      <c r="Z33" s="44"/>
      <c r="AA33" s="51"/>
      <c r="AB33" s="44"/>
      <c r="AC33" s="44"/>
      <c r="AD33" s="44"/>
      <c r="AE33" s="44"/>
      <c r="AF33" s="55"/>
      <c r="AG33" s="55"/>
      <c r="AH33" s="55"/>
      <c r="AI33" s="44"/>
      <c r="AJ33" s="55"/>
      <c r="AK33" s="55"/>
      <c r="AL33" s="55"/>
      <c r="AM33" s="44"/>
      <c r="AN33" s="55"/>
      <c r="AO33" s="55"/>
      <c r="AP33" s="55"/>
      <c r="AQ33" s="44"/>
      <c r="AR33" s="44"/>
      <c r="AS33" s="44"/>
      <c r="AT33" s="44"/>
      <c r="AU33" s="46"/>
      <c r="AV33" s="46"/>
    </row>
    <row r="34" spans="1:48">
      <c r="A34" s="53"/>
      <c r="B34" s="46"/>
      <c r="C34" s="46"/>
      <c r="D34" s="46"/>
      <c r="E34" s="53"/>
      <c r="F34" s="53"/>
      <c r="G34" s="53"/>
      <c r="H34" s="53"/>
      <c r="I34" s="53"/>
      <c r="J34" s="53"/>
      <c r="K34" s="59"/>
      <c r="L34" s="53"/>
      <c r="M34" s="53"/>
      <c r="N34" s="53"/>
      <c r="O34" s="53" t="s">
        <v>173</v>
      </c>
      <c r="P34" s="44" t="s">
        <v>172</v>
      </c>
      <c r="Q34" s="44" t="s">
        <v>171</v>
      </c>
      <c r="R34" s="44"/>
      <c r="S34" s="46"/>
      <c r="T34" s="44"/>
      <c r="U34" s="44"/>
      <c r="V34" s="44"/>
      <c r="W34" s="46"/>
      <c r="X34" s="44"/>
      <c r="Y34" s="44"/>
      <c r="Z34" s="44"/>
      <c r="AA34" s="46"/>
      <c r="AB34" s="44"/>
      <c r="AC34" s="44"/>
      <c r="AD34" s="44"/>
      <c r="AE34" s="55"/>
      <c r="AF34" s="55"/>
      <c r="AG34" s="55"/>
      <c r="AH34" s="55"/>
      <c r="AI34" s="55"/>
      <c r="AJ34" s="55"/>
      <c r="AK34" s="55"/>
      <c r="AL34" s="55"/>
      <c r="AM34" s="55"/>
      <c r="AN34" s="55"/>
      <c r="AO34" s="55"/>
      <c r="AP34" s="55"/>
      <c r="AQ34" s="44"/>
      <c r="AR34" s="44"/>
      <c r="AS34" s="44"/>
      <c r="AT34" s="44"/>
      <c r="AU34" s="46"/>
      <c r="AV34" s="46"/>
    </row>
    <row r="35" spans="1:48">
      <c r="A35" s="53"/>
      <c r="B35" s="46" t="s">
        <v>290</v>
      </c>
      <c r="C35" s="39" t="s">
        <v>175</v>
      </c>
      <c r="D35" s="39" t="s">
        <v>159</v>
      </c>
      <c r="E35" s="53" t="s">
        <v>245</v>
      </c>
      <c r="F35" s="118">
        <v>42073</v>
      </c>
      <c r="G35" s="118">
        <v>42257</v>
      </c>
      <c r="H35" s="53" t="s">
        <v>177</v>
      </c>
      <c r="I35" s="53" t="s">
        <v>178</v>
      </c>
      <c r="J35" s="53">
        <v>9</v>
      </c>
      <c r="K35" s="59" t="s">
        <v>179</v>
      </c>
      <c r="L35" s="53" t="s">
        <v>203</v>
      </c>
      <c r="M35" s="53" t="s">
        <v>180</v>
      </c>
      <c r="N35" s="53" t="s">
        <v>181</v>
      </c>
      <c r="O35" s="53" t="s">
        <v>224</v>
      </c>
      <c r="P35" s="46">
        <v>556</v>
      </c>
      <c r="Q35" s="44" t="s">
        <v>171</v>
      </c>
      <c r="R35" s="44"/>
      <c r="S35" s="46" t="s">
        <v>291</v>
      </c>
      <c r="T35" s="44" t="s">
        <v>292</v>
      </c>
      <c r="U35" s="44" t="s">
        <v>293</v>
      </c>
      <c r="V35" s="44"/>
      <c r="W35" s="46"/>
      <c r="X35" s="44"/>
      <c r="Y35" s="44"/>
      <c r="Z35" s="44"/>
      <c r="AA35" s="46"/>
      <c r="AB35" s="44"/>
      <c r="AC35" s="44"/>
      <c r="AD35" s="44"/>
      <c r="AE35" s="55"/>
      <c r="AF35" s="55"/>
      <c r="AG35" s="55"/>
      <c r="AH35" s="55"/>
      <c r="AI35" s="55"/>
      <c r="AJ35" s="55"/>
      <c r="AK35" s="55"/>
      <c r="AL35" s="55"/>
      <c r="AM35" s="55"/>
      <c r="AN35" s="55"/>
      <c r="AO35" s="55"/>
      <c r="AP35" s="55"/>
      <c r="AQ35" s="44"/>
      <c r="AR35" s="44"/>
      <c r="AS35" s="44"/>
      <c r="AT35" s="44"/>
      <c r="AU35" s="46"/>
      <c r="AV35" s="46"/>
    </row>
    <row r="36" spans="1:48">
      <c r="A36" s="53"/>
      <c r="B36" s="46"/>
      <c r="C36" s="39"/>
      <c r="D36" s="39"/>
      <c r="E36" s="53"/>
      <c r="F36" s="118"/>
      <c r="G36" s="118"/>
      <c r="H36" s="53"/>
      <c r="I36" s="53"/>
      <c r="J36" s="53"/>
      <c r="K36" s="59"/>
      <c r="L36" s="53"/>
      <c r="M36" s="53"/>
      <c r="N36" s="53"/>
      <c r="O36" s="53"/>
      <c r="P36" s="46"/>
      <c r="Q36" s="44"/>
      <c r="R36" s="44"/>
      <c r="S36" s="46" t="s">
        <v>306</v>
      </c>
      <c r="T36" s="44" t="s">
        <v>307</v>
      </c>
      <c r="U36" s="44" t="s">
        <v>308</v>
      </c>
      <c r="V36" s="44"/>
      <c r="W36" s="46"/>
      <c r="X36" s="44"/>
      <c r="Y36" s="44"/>
      <c r="Z36" s="44"/>
      <c r="AA36" s="46"/>
      <c r="AB36" s="44"/>
      <c r="AC36" s="44"/>
      <c r="AD36" s="44"/>
      <c r="AE36" s="55"/>
      <c r="AF36" s="55"/>
      <c r="AG36" s="55"/>
      <c r="AH36" s="55"/>
      <c r="AI36" s="55"/>
      <c r="AJ36" s="55"/>
      <c r="AK36" s="55"/>
      <c r="AL36" s="55"/>
      <c r="AM36" s="55"/>
      <c r="AN36" s="55"/>
      <c r="AO36" s="55"/>
      <c r="AP36" s="55"/>
      <c r="AQ36" s="44"/>
      <c r="AR36" s="44"/>
      <c r="AS36" s="44"/>
      <c r="AT36" s="44"/>
      <c r="AU36" s="46"/>
      <c r="AV36" s="46"/>
    </row>
    <row r="37" spans="1:48">
      <c r="A37" s="53"/>
      <c r="B37" s="39" t="s">
        <v>183</v>
      </c>
      <c r="C37" s="46" t="s">
        <v>184</v>
      </c>
      <c r="D37" s="46" t="s">
        <v>137</v>
      </c>
      <c r="E37" s="46" t="s">
        <v>185</v>
      </c>
      <c r="F37" s="104">
        <v>42064</v>
      </c>
      <c r="G37" s="104">
        <v>42247</v>
      </c>
      <c r="H37" s="46" t="s">
        <v>186</v>
      </c>
      <c r="I37" s="46" t="s">
        <v>178</v>
      </c>
      <c r="J37" s="46">
        <v>9</v>
      </c>
      <c r="K37" s="47" t="s">
        <v>179</v>
      </c>
      <c r="L37" s="47" t="s">
        <v>179</v>
      </c>
      <c r="M37" s="39" t="s">
        <v>257</v>
      </c>
      <c r="N37" s="46" t="s">
        <v>187</v>
      </c>
      <c r="O37" s="46" t="s">
        <v>276</v>
      </c>
      <c r="P37" s="46">
        <v>422</v>
      </c>
      <c r="Q37" s="44" t="s">
        <v>274</v>
      </c>
      <c r="R37" s="44"/>
      <c r="S37" s="46"/>
      <c r="T37" s="44"/>
      <c r="U37" s="44"/>
      <c r="V37" s="44"/>
      <c r="W37" s="46"/>
      <c r="X37" s="44"/>
      <c r="Y37" s="44"/>
      <c r="Z37" s="44"/>
      <c r="AA37" s="46"/>
      <c r="AB37" s="44"/>
      <c r="AC37" s="44"/>
      <c r="AD37" s="44"/>
      <c r="AE37" s="44"/>
      <c r="AF37" s="44"/>
      <c r="AG37" s="44"/>
      <c r="AH37" s="44"/>
      <c r="AI37" s="44"/>
      <c r="AJ37" s="44"/>
      <c r="AK37" s="44"/>
      <c r="AL37" s="44"/>
      <c r="AM37" s="44"/>
      <c r="AN37" s="44"/>
      <c r="AO37" s="44"/>
      <c r="AP37" s="44"/>
      <c r="AQ37" s="44"/>
      <c r="AR37" s="44"/>
      <c r="AS37" s="44"/>
      <c r="AT37" s="44"/>
      <c r="AU37" s="46"/>
      <c r="AV37" s="46"/>
    </row>
    <row r="38" spans="1:48">
      <c r="A38" s="53"/>
      <c r="B38" s="39" t="s">
        <v>190</v>
      </c>
      <c r="C38" s="46" t="s">
        <v>191</v>
      </c>
      <c r="D38" s="46" t="s">
        <v>159</v>
      </c>
      <c r="E38" s="46" t="s">
        <v>185</v>
      </c>
      <c r="F38" s="104">
        <v>41877</v>
      </c>
      <c r="G38" s="104">
        <v>42243</v>
      </c>
      <c r="H38" s="46" t="s">
        <v>201</v>
      </c>
      <c r="I38" s="46" t="s">
        <v>178</v>
      </c>
      <c r="J38" s="46">
        <v>9</v>
      </c>
      <c r="K38" s="47" t="s">
        <v>179</v>
      </c>
      <c r="L38" s="47" t="s">
        <v>179</v>
      </c>
      <c r="M38" s="39" t="s">
        <v>255</v>
      </c>
      <c r="N38" s="46" t="s">
        <v>202</v>
      </c>
      <c r="O38" s="46" t="s">
        <v>192</v>
      </c>
      <c r="P38" s="46">
        <v>321</v>
      </c>
      <c r="Q38" s="44" t="s">
        <v>193</v>
      </c>
      <c r="R38" s="44"/>
      <c r="S38" s="46" t="s">
        <v>210</v>
      </c>
      <c r="T38" s="44" t="s">
        <v>211</v>
      </c>
      <c r="U38" s="44" t="s">
        <v>212</v>
      </c>
      <c r="V38" s="44"/>
      <c r="W38" s="46"/>
      <c r="X38" s="44"/>
      <c r="Y38" s="44"/>
      <c r="Z38" s="44"/>
      <c r="AA38" s="46"/>
      <c r="AB38" s="44"/>
      <c r="AC38" s="44"/>
      <c r="AD38" s="44"/>
      <c r="AE38" s="44"/>
      <c r="AF38" s="44"/>
      <c r="AG38" s="44"/>
      <c r="AH38" s="44"/>
      <c r="AI38" s="44"/>
      <c r="AJ38" s="44"/>
      <c r="AK38" s="44"/>
      <c r="AL38" s="44"/>
      <c r="AM38" s="44"/>
      <c r="AN38" s="44"/>
      <c r="AO38" s="44"/>
      <c r="AP38" s="44"/>
      <c r="AQ38" s="44"/>
      <c r="AR38" s="44"/>
      <c r="AS38" s="44"/>
      <c r="AT38" s="44"/>
      <c r="AU38" s="46"/>
      <c r="AV38" s="46"/>
    </row>
    <row r="39" spans="1:48">
      <c r="A39" s="53"/>
      <c r="B39" s="39"/>
      <c r="C39" s="46"/>
      <c r="D39" s="46"/>
      <c r="E39" s="46"/>
      <c r="F39" s="104"/>
      <c r="G39" s="104"/>
      <c r="H39" s="46"/>
      <c r="I39" s="46"/>
      <c r="J39" s="46"/>
      <c r="K39" s="47"/>
      <c r="L39" s="47"/>
      <c r="M39" s="39"/>
      <c r="N39" s="46"/>
      <c r="O39" s="46" t="s">
        <v>236</v>
      </c>
      <c r="P39" s="46">
        <v>295</v>
      </c>
      <c r="Q39" s="44" t="s">
        <v>237</v>
      </c>
      <c r="R39" s="44"/>
      <c r="S39" s="115" t="s">
        <v>275</v>
      </c>
      <c r="T39" s="44" t="s">
        <v>273</v>
      </c>
      <c r="U39" s="44" t="s">
        <v>274</v>
      </c>
      <c r="V39" s="44"/>
      <c r="W39" s="46"/>
      <c r="X39" s="44"/>
      <c r="Y39" s="44"/>
      <c r="Z39" s="44"/>
      <c r="AA39" s="46"/>
      <c r="AB39" s="44"/>
      <c r="AC39" s="44"/>
      <c r="AD39" s="44"/>
      <c r="AE39" s="44"/>
      <c r="AF39" s="44"/>
      <c r="AG39" s="44"/>
      <c r="AH39" s="44"/>
      <c r="AI39" s="44"/>
      <c r="AJ39" s="44"/>
      <c r="AK39" s="44"/>
      <c r="AL39" s="44"/>
      <c r="AM39" s="44"/>
      <c r="AN39" s="44"/>
      <c r="AO39" s="44"/>
      <c r="AP39" s="44"/>
      <c r="AQ39" s="44"/>
      <c r="AR39" s="44"/>
      <c r="AS39" s="44"/>
      <c r="AT39" s="44"/>
      <c r="AU39" s="46"/>
      <c r="AV39" s="46"/>
    </row>
    <row r="40" spans="1:48">
      <c r="A40" s="53"/>
      <c r="B40" s="39"/>
      <c r="C40" s="46"/>
      <c r="D40" s="46"/>
      <c r="E40" s="46"/>
      <c r="F40" s="104"/>
      <c r="G40" s="104"/>
      <c r="H40" s="46"/>
      <c r="I40" s="46"/>
      <c r="J40" s="46"/>
      <c r="K40" s="47"/>
      <c r="L40" s="47"/>
      <c r="M40" s="39"/>
      <c r="N40" s="46"/>
      <c r="O40" s="46"/>
      <c r="P40" s="46"/>
      <c r="Q40" s="44"/>
      <c r="R40" s="44"/>
      <c r="S40" s="46"/>
      <c r="T40" s="44"/>
      <c r="U40" s="44"/>
      <c r="V40" s="44"/>
      <c r="W40" s="46"/>
      <c r="X40" s="44"/>
      <c r="Y40" s="44"/>
      <c r="Z40" s="44"/>
      <c r="AA40" s="46"/>
      <c r="AB40" s="44"/>
      <c r="AC40" s="44"/>
      <c r="AD40" s="44"/>
      <c r="AE40" s="44"/>
      <c r="AF40" s="44"/>
      <c r="AG40" s="44"/>
      <c r="AH40" s="44"/>
      <c r="AI40" s="44"/>
      <c r="AJ40" s="44"/>
      <c r="AK40" s="44"/>
      <c r="AL40" s="44"/>
      <c r="AM40" s="44"/>
      <c r="AN40" s="44"/>
      <c r="AO40" s="44"/>
      <c r="AP40" s="44"/>
      <c r="AQ40" s="44"/>
      <c r="AR40" s="44"/>
      <c r="AS40" s="44"/>
      <c r="AT40" s="44"/>
      <c r="AU40" s="46"/>
      <c r="AV40" s="46"/>
    </row>
    <row r="41" spans="1:48">
      <c r="A41" s="46"/>
      <c r="B41" s="46" t="s">
        <v>156</v>
      </c>
      <c r="C41" s="46" t="s">
        <v>196</v>
      </c>
      <c r="D41" s="46" t="s">
        <v>137</v>
      </c>
      <c r="E41" s="46" t="s">
        <v>200</v>
      </c>
      <c r="F41" s="104">
        <v>41861</v>
      </c>
      <c r="G41" s="104">
        <v>42226</v>
      </c>
      <c r="H41" s="46" t="s">
        <v>197</v>
      </c>
      <c r="I41" s="46" t="s">
        <v>198</v>
      </c>
      <c r="J41" s="46">
        <v>7</v>
      </c>
      <c r="K41" s="47" t="s">
        <v>179</v>
      </c>
      <c r="L41" s="46" t="s">
        <v>203</v>
      </c>
      <c r="M41" s="46" t="s">
        <v>256</v>
      </c>
      <c r="N41" s="46" t="s">
        <v>199</v>
      </c>
      <c r="O41" s="46" t="s">
        <v>265</v>
      </c>
      <c r="P41" s="46">
        <v>552</v>
      </c>
      <c r="Q41" s="44" t="s">
        <v>266</v>
      </c>
      <c r="R41" s="44"/>
      <c r="S41" s="46"/>
      <c r="T41" s="44"/>
      <c r="U41" s="44"/>
      <c r="V41" s="44"/>
      <c r="W41" s="46"/>
      <c r="X41" s="44"/>
      <c r="Y41" s="44"/>
      <c r="Z41" s="44"/>
      <c r="AA41" s="46"/>
      <c r="AB41" s="44"/>
      <c r="AC41" s="44"/>
      <c r="AD41" s="44"/>
      <c r="AE41" s="44"/>
      <c r="AF41" s="44"/>
      <c r="AG41" s="44"/>
      <c r="AH41" s="44"/>
      <c r="AI41" s="44"/>
      <c r="AJ41" s="44"/>
      <c r="AK41" s="44"/>
      <c r="AL41" s="44"/>
      <c r="AM41" s="44"/>
      <c r="AN41" s="44"/>
      <c r="AO41" s="44"/>
      <c r="AP41" s="44"/>
      <c r="AQ41" s="44"/>
      <c r="AR41" s="44"/>
      <c r="AS41" s="44"/>
      <c r="AT41" s="44"/>
      <c r="AU41" s="46"/>
      <c r="AV41" s="46"/>
    </row>
    <row r="42" spans="1:48">
      <c r="A42" s="46"/>
      <c r="B42" s="46" t="s">
        <v>215</v>
      </c>
      <c r="C42" s="53" t="s">
        <v>216</v>
      </c>
      <c r="D42" s="53" t="s">
        <v>159</v>
      </c>
      <c r="E42" s="109" t="s">
        <v>217</v>
      </c>
      <c r="F42" s="104">
        <v>42059</v>
      </c>
      <c r="G42" s="104">
        <v>42401</v>
      </c>
      <c r="H42" s="46"/>
      <c r="I42" s="46"/>
      <c r="J42" s="46">
        <v>12</v>
      </c>
      <c r="K42" s="47" t="s">
        <v>179</v>
      </c>
      <c r="L42" s="46" t="s">
        <v>203</v>
      </c>
      <c r="M42" s="46" t="s">
        <v>258</v>
      </c>
      <c r="N42" s="46" t="s">
        <v>218</v>
      </c>
      <c r="O42" s="53" t="s">
        <v>219</v>
      </c>
      <c r="P42" s="53">
        <v>876</v>
      </c>
      <c r="Q42" s="44" t="s">
        <v>220</v>
      </c>
      <c r="R42" s="44"/>
      <c r="S42" s="46"/>
      <c r="T42" s="44"/>
      <c r="U42" s="44"/>
      <c r="V42" s="44"/>
      <c r="W42" s="46"/>
      <c r="X42" s="44"/>
      <c r="Y42" s="44"/>
      <c r="Z42" s="44"/>
      <c r="AA42" s="46"/>
      <c r="AB42" s="44"/>
      <c r="AC42" s="44"/>
      <c r="AD42" s="44"/>
      <c r="AE42" s="44"/>
      <c r="AF42" s="44"/>
      <c r="AG42" s="44"/>
      <c r="AH42" s="44"/>
      <c r="AI42" s="44"/>
      <c r="AJ42" s="44"/>
      <c r="AK42" s="44"/>
      <c r="AL42" s="44"/>
      <c r="AM42" s="44"/>
      <c r="AN42" s="44"/>
      <c r="AO42" s="44"/>
      <c r="AP42" s="44"/>
      <c r="AQ42" s="44"/>
      <c r="AR42" s="44"/>
      <c r="AS42" s="44"/>
      <c r="AT42" s="44"/>
      <c r="AU42" s="46"/>
      <c r="AV42" s="46"/>
    </row>
    <row r="43" spans="1:48">
      <c r="A43" s="46"/>
      <c r="B43" s="46"/>
      <c r="C43" s="46"/>
      <c r="D43" s="46"/>
      <c r="E43" s="46"/>
      <c r="F43" s="46"/>
      <c r="G43" s="46"/>
      <c r="H43" s="46"/>
      <c r="I43" s="46"/>
      <c r="J43" s="46"/>
      <c r="K43" s="47"/>
      <c r="L43" s="46"/>
      <c r="M43" s="46"/>
      <c r="N43" s="46"/>
      <c r="O43" s="46" t="s">
        <v>242</v>
      </c>
      <c r="P43" s="46">
        <v>1040</v>
      </c>
      <c r="Q43" s="44" t="s">
        <v>243</v>
      </c>
      <c r="R43" s="44"/>
      <c r="S43" s="46"/>
      <c r="T43" s="44"/>
      <c r="U43" s="44"/>
      <c r="V43" s="44"/>
      <c r="W43" s="46"/>
      <c r="X43" s="44"/>
      <c r="Y43" s="44"/>
      <c r="Z43" s="44"/>
      <c r="AA43" s="46"/>
      <c r="AB43" s="44"/>
      <c r="AC43" s="44"/>
      <c r="AD43" s="44"/>
      <c r="AE43" s="44"/>
      <c r="AF43" s="44"/>
      <c r="AG43" s="44"/>
      <c r="AH43" s="44"/>
      <c r="AI43" s="44"/>
      <c r="AJ43" s="44"/>
      <c r="AK43" s="44"/>
      <c r="AL43" s="44"/>
      <c r="AM43" s="44"/>
      <c r="AN43" s="44"/>
      <c r="AO43" s="44"/>
      <c r="AP43" s="44"/>
      <c r="AQ43" s="44"/>
      <c r="AR43" s="44"/>
      <c r="AS43" s="44"/>
      <c r="AT43" s="44"/>
      <c r="AU43" s="46"/>
      <c r="AV43" s="46"/>
    </row>
    <row r="44" spans="1:48">
      <c r="A44" s="46"/>
      <c r="B44" s="46"/>
      <c r="C44" s="46"/>
      <c r="D44" s="46"/>
      <c r="E44" s="46"/>
      <c r="F44" s="46"/>
      <c r="G44" s="46"/>
      <c r="H44" s="46"/>
      <c r="I44" s="46"/>
      <c r="J44" s="46"/>
      <c r="K44" s="47"/>
      <c r="L44" s="46"/>
      <c r="M44" s="46"/>
      <c r="N44" s="46"/>
      <c r="O44" s="46" t="s">
        <v>259</v>
      </c>
      <c r="P44" s="46">
        <v>974</v>
      </c>
      <c r="Q44" s="44" t="s">
        <v>260</v>
      </c>
      <c r="R44" s="44"/>
      <c r="S44" s="46"/>
      <c r="T44" s="44"/>
      <c r="U44" s="44"/>
      <c r="V44" s="44"/>
      <c r="W44" s="46"/>
      <c r="X44" s="44"/>
      <c r="Y44" s="44"/>
      <c r="Z44" s="44"/>
      <c r="AA44" s="46"/>
      <c r="AB44" s="44"/>
      <c r="AC44" s="44"/>
      <c r="AD44" s="44"/>
      <c r="AE44" s="44"/>
      <c r="AF44" s="44"/>
      <c r="AG44" s="44"/>
      <c r="AH44" s="44"/>
      <c r="AI44" s="44"/>
      <c r="AJ44" s="44"/>
      <c r="AK44" s="44"/>
      <c r="AL44" s="44"/>
      <c r="AM44" s="44"/>
      <c r="AN44" s="44"/>
      <c r="AO44" s="44"/>
      <c r="AP44" s="44"/>
      <c r="AQ44" s="44"/>
      <c r="AR44" s="44"/>
      <c r="AS44" s="44"/>
      <c r="AT44" s="44"/>
      <c r="AU44" s="46"/>
      <c r="AV44" s="46"/>
    </row>
    <row r="45" spans="1:48">
      <c r="A45" s="46"/>
      <c r="B45" s="46"/>
      <c r="C45" s="46"/>
      <c r="D45" s="46"/>
      <c r="E45" s="46"/>
      <c r="F45" s="46"/>
      <c r="G45" s="46"/>
      <c r="H45" s="46"/>
      <c r="I45" s="46"/>
      <c r="J45" s="46"/>
      <c r="K45" s="47"/>
      <c r="L45" s="46"/>
      <c r="M45" s="46"/>
      <c r="N45" s="46"/>
      <c r="O45" s="119" t="s">
        <v>299</v>
      </c>
      <c r="P45" s="46">
        <v>1074</v>
      </c>
      <c r="Q45" s="44" t="s">
        <v>300</v>
      </c>
      <c r="R45" s="44"/>
      <c r="S45" s="46"/>
      <c r="T45" s="44"/>
      <c r="U45" s="44"/>
      <c r="V45" s="44"/>
      <c r="W45" s="46"/>
      <c r="X45" s="44"/>
      <c r="Y45" s="44"/>
      <c r="Z45" s="44"/>
      <c r="AA45" s="46"/>
      <c r="AB45" s="44"/>
      <c r="AC45" s="44"/>
      <c r="AD45" s="44"/>
      <c r="AE45" s="44"/>
      <c r="AF45" s="44"/>
      <c r="AG45" s="44"/>
      <c r="AH45" s="44"/>
      <c r="AI45" s="44"/>
      <c r="AJ45" s="44"/>
      <c r="AK45" s="44"/>
      <c r="AL45" s="44"/>
      <c r="AM45" s="44"/>
      <c r="AN45" s="44"/>
      <c r="AO45" s="44"/>
      <c r="AP45" s="44"/>
      <c r="AQ45" s="44"/>
      <c r="AR45" s="44"/>
      <c r="AS45" s="44"/>
      <c r="AT45" s="44"/>
      <c r="AU45" s="46"/>
      <c r="AV45" s="46"/>
    </row>
    <row r="46" spans="1:48">
      <c r="B46" s="34" t="s">
        <v>174</v>
      </c>
      <c r="C46" s="53" t="s">
        <v>244</v>
      </c>
      <c r="D46" s="53" t="s">
        <v>159</v>
      </c>
      <c r="E46" s="34" t="s">
        <v>245</v>
      </c>
      <c r="H46" s="34" t="s">
        <v>246</v>
      </c>
      <c r="I46" s="34" t="s">
        <v>178</v>
      </c>
      <c r="J46" s="34">
        <v>10</v>
      </c>
      <c r="K46" s="58" t="s">
        <v>179</v>
      </c>
      <c r="L46" s="34" t="s">
        <v>203</v>
      </c>
      <c r="M46" s="34" t="s">
        <v>284</v>
      </c>
      <c r="N46" s="34" t="s">
        <v>247</v>
      </c>
      <c r="O46" s="53" t="s">
        <v>248</v>
      </c>
      <c r="P46" s="53">
        <v>848</v>
      </c>
      <c r="Q46" s="57" t="s">
        <v>249</v>
      </c>
      <c r="AE46" s="57"/>
      <c r="AF46" s="57"/>
      <c r="AG46" s="57"/>
      <c r="AH46" s="57"/>
      <c r="AI46" s="57"/>
      <c r="AJ46" s="57"/>
      <c r="AK46" s="57"/>
      <c r="AL46" s="57"/>
      <c r="AM46" s="57"/>
      <c r="AN46" s="57"/>
      <c r="AO46" s="57"/>
      <c r="AP46" s="57"/>
      <c r="AQ46" s="57"/>
      <c r="AR46" s="57"/>
      <c r="AS46" s="57"/>
      <c r="AT46" s="57"/>
    </row>
    <row r="47" spans="1:48">
      <c r="P47" s="34"/>
      <c r="AE47" s="57"/>
      <c r="AF47" s="57"/>
      <c r="AG47" s="57"/>
      <c r="AH47" s="57"/>
      <c r="AI47" s="57"/>
      <c r="AJ47" s="57"/>
      <c r="AK47" s="57"/>
      <c r="AL47" s="57"/>
      <c r="AM47" s="57"/>
      <c r="AN47" s="57"/>
      <c r="AO47" s="57"/>
      <c r="AP47" s="57"/>
      <c r="AQ47" s="57"/>
      <c r="AR47" s="57"/>
      <c r="AS47" s="57"/>
      <c r="AT47" s="57"/>
    </row>
    <row r="48" spans="1:48">
      <c r="B48" s="34" t="s">
        <v>277</v>
      </c>
      <c r="C48" s="53" t="s">
        <v>278</v>
      </c>
      <c r="D48" s="53" t="s">
        <v>137</v>
      </c>
      <c r="E48" s="34" t="s">
        <v>279</v>
      </c>
      <c r="F48" s="116">
        <v>42025</v>
      </c>
      <c r="G48" s="117" t="s">
        <v>280</v>
      </c>
      <c r="H48" s="34" t="s">
        <v>281</v>
      </c>
      <c r="I48" s="34" t="s">
        <v>282</v>
      </c>
      <c r="J48" s="34">
        <v>10</v>
      </c>
      <c r="K48" s="58" t="s">
        <v>179</v>
      </c>
      <c r="L48" s="58" t="s">
        <v>179</v>
      </c>
      <c r="M48" s="34" t="s">
        <v>283</v>
      </c>
      <c r="N48" s="34" t="s">
        <v>285</v>
      </c>
      <c r="O48" s="53" t="s">
        <v>313</v>
      </c>
      <c r="P48" s="53">
        <v>941</v>
      </c>
      <c r="Q48" s="57" t="s">
        <v>314</v>
      </c>
      <c r="AE48" s="57"/>
      <c r="AF48" s="57"/>
      <c r="AG48" s="57"/>
      <c r="AH48" s="57"/>
      <c r="AI48" s="57"/>
      <c r="AJ48" s="57"/>
      <c r="AK48" s="57"/>
      <c r="AL48" s="57"/>
      <c r="AM48" s="57"/>
      <c r="AN48" s="57"/>
      <c r="AO48" s="57"/>
      <c r="AP48" s="57"/>
      <c r="AQ48" s="57"/>
      <c r="AR48" s="57"/>
      <c r="AS48" s="57"/>
      <c r="AT48" s="57"/>
    </row>
    <row r="49" spans="1:46">
      <c r="P49" s="34"/>
      <c r="AE49" s="57"/>
      <c r="AF49" s="57"/>
      <c r="AG49" s="57"/>
      <c r="AH49" s="57"/>
      <c r="AI49" s="57"/>
      <c r="AJ49" s="57"/>
      <c r="AK49" s="57"/>
      <c r="AL49" s="57"/>
      <c r="AM49" s="57"/>
      <c r="AN49" s="57"/>
      <c r="AO49" s="57"/>
      <c r="AP49" s="57"/>
      <c r="AQ49" s="57"/>
      <c r="AR49" s="57"/>
      <c r="AS49" s="57"/>
      <c r="AT49" s="57"/>
    </row>
    <row r="50" spans="1:46">
      <c r="C50" s="53"/>
      <c r="D50" s="53"/>
      <c r="O50" s="53"/>
      <c r="P50" s="53"/>
      <c r="AE50" s="57"/>
      <c r="AF50" s="57"/>
      <c r="AG50" s="57"/>
      <c r="AH50" s="57"/>
      <c r="AI50" s="57"/>
      <c r="AJ50" s="57"/>
      <c r="AK50" s="57"/>
      <c r="AL50" s="57"/>
      <c r="AM50" s="57"/>
      <c r="AN50" s="57"/>
      <c r="AO50" s="57"/>
      <c r="AP50" s="57"/>
      <c r="AQ50" s="57"/>
      <c r="AR50" s="57"/>
      <c r="AS50" s="57"/>
      <c r="AT50" s="57"/>
    </row>
    <row r="51" spans="1:46">
      <c r="P51" s="34"/>
      <c r="AE51" s="57"/>
      <c r="AF51" s="57"/>
      <c r="AG51" s="57"/>
      <c r="AH51" s="57"/>
      <c r="AI51" s="57"/>
      <c r="AJ51" s="57"/>
      <c r="AK51" s="57"/>
      <c r="AL51" s="57"/>
      <c r="AM51" s="57"/>
      <c r="AN51" s="57"/>
      <c r="AO51" s="57"/>
      <c r="AP51" s="57"/>
      <c r="AQ51" s="57"/>
      <c r="AR51" s="57"/>
      <c r="AS51" s="57"/>
      <c r="AT51" s="57"/>
    </row>
    <row r="52" spans="1:46">
      <c r="C52" s="53"/>
      <c r="D52" s="53"/>
      <c r="O52" s="53"/>
      <c r="P52" s="53"/>
      <c r="AE52" s="57"/>
      <c r="AF52" s="57"/>
      <c r="AG52" s="57"/>
      <c r="AH52" s="57"/>
      <c r="AI52" s="57"/>
      <c r="AJ52" s="57"/>
      <c r="AK52" s="57"/>
      <c r="AL52" s="57"/>
      <c r="AM52" s="57"/>
      <c r="AN52" s="57"/>
      <c r="AO52" s="57"/>
      <c r="AP52" s="57"/>
      <c r="AQ52" s="57"/>
      <c r="AR52" s="57"/>
      <c r="AS52" s="57"/>
      <c r="AT52" s="57"/>
    </row>
    <row r="53" spans="1:46">
      <c r="P53" s="34"/>
      <c r="AE53" s="57"/>
      <c r="AF53" s="57"/>
      <c r="AG53" s="57"/>
      <c r="AH53" s="57"/>
      <c r="AI53" s="57"/>
      <c r="AJ53" s="57"/>
      <c r="AK53" s="57"/>
      <c r="AL53" s="57"/>
      <c r="AM53" s="57"/>
      <c r="AN53" s="57"/>
      <c r="AO53" s="57"/>
      <c r="AP53" s="57"/>
      <c r="AQ53" s="57"/>
      <c r="AR53" s="57"/>
      <c r="AS53" s="57"/>
      <c r="AT53" s="57"/>
    </row>
    <row r="54" spans="1:46">
      <c r="C54" s="53"/>
      <c r="D54" s="53"/>
      <c r="O54" s="53"/>
      <c r="P54" s="53"/>
      <c r="AE54" s="57"/>
      <c r="AF54" s="57"/>
      <c r="AG54" s="57"/>
      <c r="AH54" s="57"/>
      <c r="AI54" s="57"/>
      <c r="AJ54" s="57"/>
      <c r="AK54" s="57"/>
      <c r="AL54" s="57"/>
      <c r="AM54" s="57"/>
      <c r="AN54" s="57"/>
      <c r="AO54" s="57"/>
      <c r="AP54" s="57"/>
      <c r="AQ54" s="57"/>
      <c r="AR54" s="57"/>
      <c r="AS54" s="57"/>
      <c r="AT54" s="57"/>
    </row>
    <row r="55" spans="1:46">
      <c r="P55" s="34"/>
      <c r="AE55" s="57"/>
      <c r="AF55" s="57"/>
      <c r="AG55" s="57"/>
      <c r="AH55" s="57"/>
      <c r="AI55" s="57"/>
      <c r="AJ55" s="57"/>
      <c r="AK55" s="57"/>
      <c r="AL55" s="57"/>
      <c r="AM55" s="57"/>
      <c r="AN55" s="57"/>
      <c r="AO55" s="57"/>
      <c r="AP55" s="57"/>
      <c r="AQ55" s="57"/>
      <c r="AR55" s="57"/>
      <c r="AS55" s="57"/>
      <c r="AT55" s="57"/>
    </row>
    <row r="56" spans="1:46">
      <c r="A56" s="52"/>
      <c r="B56" s="52"/>
      <c r="C56" s="53"/>
      <c r="D56" s="53"/>
      <c r="E56" s="52"/>
      <c r="F56" s="52"/>
      <c r="G56" s="52"/>
      <c r="H56" s="52"/>
      <c r="I56" s="52"/>
      <c r="J56" s="52"/>
      <c r="K56" s="54"/>
      <c r="L56" s="52"/>
      <c r="M56" s="52"/>
      <c r="N56" s="52"/>
      <c r="O56" s="53"/>
      <c r="P56" s="53"/>
      <c r="Q56" s="56"/>
      <c r="R56" s="56"/>
      <c r="S56" s="52"/>
      <c r="T56" s="56"/>
      <c r="U56" s="56"/>
      <c r="V56" s="56"/>
      <c r="W56" s="52"/>
      <c r="X56" s="56"/>
      <c r="Y56" s="56"/>
      <c r="Z56" s="56"/>
      <c r="AA56" s="52"/>
      <c r="AB56" s="56"/>
      <c r="AC56" s="56"/>
      <c r="AD56" s="56"/>
      <c r="AE56" s="56"/>
      <c r="AF56" s="56"/>
      <c r="AG56" s="56"/>
      <c r="AH56" s="56"/>
      <c r="AI56" s="56"/>
      <c r="AJ56" s="56"/>
      <c r="AK56" s="56"/>
      <c r="AL56" s="56"/>
      <c r="AM56" s="56"/>
      <c r="AN56" s="56"/>
      <c r="AO56" s="56"/>
      <c r="AP56" s="56"/>
      <c r="AQ56" s="56"/>
      <c r="AR56" s="56"/>
      <c r="AS56" s="56"/>
      <c r="AT56" s="56"/>
    </row>
  </sheetData>
  <mergeCells count="2">
    <mergeCell ref="A2:AS5"/>
    <mergeCell ref="AT2:CI5"/>
  </mergeCells>
  <pageMargins left="0.75" right="0.75" top="1" bottom="1" header="0.51180555555555551" footer="0.51180555555555551"/>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3"/>
  <sheetViews>
    <sheetView tabSelected="1" zoomScale="125" zoomScaleNormal="125" zoomScalePageLayoutView="125" workbookViewId="0">
      <selection activeCell="N17" sqref="N17"/>
    </sheetView>
  </sheetViews>
  <sheetFormatPr defaultColWidth="10.875" defaultRowHeight="15"/>
  <cols>
    <col min="1" max="2" width="15.875" style="61" customWidth="1"/>
    <col min="3" max="4" width="22" style="61" customWidth="1"/>
    <col min="5" max="5" width="14.875" style="62" customWidth="1"/>
    <col min="6" max="6" width="13.5" style="62" customWidth="1"/>
    <col min="7" max="7" width="14.125" style="61" customWidth="1"/>
    <col min="8" max="9" width="13" style="61" customWidth="1"/>
    <col min="10" max="10" width="19.375" style="61" customWidth="1"/>
    <col min="11" max="11" width="13" style="63" customWidth="1"/>
    <col min="12" max="12" width="21.625" style="61" customWidth="1"/>
    <col min="13" max="13" width="10.875" style="64"/>
    <col min="14" max="15" width="9.5" style="61" customWidth="1"/>
    <col min="16" max="16" width="33.125" style="61" customWidth="1"/>
    <col min="17" max="16384" width="10.875" style="61"/>
  </cols>
  <sheetData>
    <row r="2" spans="1:16" ht="33.75" customHeight="1">
      <c r="A2" s="60" t="s">
        <v>154</v>
      </c>
      <c r="B2" s="60"/>
    </row>
    <row r="3" spans="1:16" s="65" customFormat="1" ht="18" customHeight="1" thickBot="1">
      <c r="A3" s="65" t="s">
        <v>100</v>
      </c>
      <c r="B3" s="65" t="s">
        <v>101</v>
      </c>
      <c r="C3" s="65" t="s">
        <v>102</v>
      </c>
      <c r="D3" s="65" t="s">
        <v>103</v>
      </c>
      <c r="E3" s="66" t="s">
        <v>104</v>
      </c>
      <c r="F3" s="65" t="s">
        <v>105</v>
      </c>
      <c r="G3" s="65" t="s">
        <v>106</v>
      </c>
      <c r="H3" s="65" t="s">
        <v>107</v>
      </c>
      <c r="I3" s="65" t="s">
        <v>108</v>
      </c>
      <c r="J3" s="67" t="s">
        <v>109</v>
      </c>
      <c r="K3" s="68" t="s">
        <v>110</v>
      </c>
      <c r="L3" s="67" t="s">
        <v>111</v>
      </c>
      <c r="M3" s="67" t="s">
        <v>112</v>
      </c>
      <c r="N3" s="65" t="s">
        <v>113</v>
      </c>
      <c r="O3" s="69" t="s">
        <v>114</v>
      </c>
      <c r="P3" s="65" t="s">
        <v>115</v>
      </c>
    </row>
    <row r="4" spans="1:16" ht="16.5" thickTop="1">
      <c r="A4" s="65"/>
      <c r="B4" s="65" t="s">
        <v>143</v>
      </c>
      <c r="C4" s="70" t="s">
        <v>145</v>
      </c>
      <c r="D4" s="65" t="s">
        <v>138</v>
      </c>
      <c r="E4" s="66" t="s">
        <v>140</v>
      </c>
      <c r="F4" s="66" t="s">
        <v>144</v>
      </c>
      <c r="G4" s="71">
        <v>1</v>
      </c>
      <c r="H4" s="65">
        <v>627</v>
      </c>
      <c r="I4" s="65">
        <v>627</v>
      </c>
      <c r="J4" s="65"/>
      <c r="K4" s="68" t="str">
        <f>IF(ISBLANK(J4),"0",IF('workload summary'!$J4="H",'workload summary'!$I4*2,'workload summary'!$I4*1))</f>
        <v>0</v>
      </c>
      <c r="L4" s="65"/>
      <c r="M4" s="65">
        <f>IF('workload summary'!$L4="Y",'workload summary'!$I4,0)</f>
        <v>0</v>
      </c>
      <c r="N4" s="65">
        <v>1.92</v>
      </c>
      <c r="O4" s="65">
        <v>1.92</v>
      </c>
      <c r="P4" s="70" t="s">
        <v>222</v>
      </c>
    </row>
    <row r="5" spans="1:16" ht="15.75">
      <c r="A5" s="65"/>
      <c r="B5" s="65" t="s">
        <v>151</v>
      </c>
      <c r="C5" s="70" t="s">
        <v>145</v>
      </c>
      <c r="D5" s="65" t="s">
        <v>138</v>
      </c>
      <c r="E5" s="66" t="s">
        <v>147</v>
      </c>
      <c r="F5" s="66" t="s">
        <v>153</v>
      </c>
      <c r="G5" s="71">
        <v>1</v>
      </c>
      <c r="H5" s="65">
        <v>633</v>
      </c>
      <c r="I5" s="65">
        <v>633</v>
      </c>
      <c r="J5" s="65"/>
      <c r="K5" s="68" t="str">
        <f>IF(ISBLANK(J5),"0",IF('workload summary'!$J5="H",'workload summary'!$I5*2,'workload summary'!$I5*1))</f>
        <v>0</v>
      </c>
      <c r="L5" s="65"/>
      <c r="M5" s="65">
        <f>IF('workload summary'!$L5="Y",'workload summary'!$I5,0)</f>
        <v>0</v>
      </c>
      <c r="N5" s="65">
        <v>1.5</v>
      </c>
      <c r="O5" s="65">
        <v>1.5</v>
      </c>
      <c r="P5" s="70" t="s">
        <v>223</v>
      </c>
    </row>
    <row r="6" spans="1:16" ht="15.75">
      <c r="A6" s="65"/>
      <c r="B6" s="65" t="s">
        <v>156</v>
      </c>
      <c r="C6" s="70" t="s">
        <v>157</v>
      </c>
      <c r="D6" s="65" t="s">
        <v>138</v>
      </c>
      <c r="E6" s="66" t="s">
        <v>158</v>
      </c>
      <c r="F6" s="66" t="s">
        <v>164</v>
      </c>
      <c r="G6" s="71">
        <v>1</v>
      </c>
      <c r="H6" s="65">
        <v>545</v>
      </c>
      <c r="I6" s="65">
        <v>0</v>
      </c>
      <c r="J6" s="65"/>
      <c r="K6" s="68" t="str">
        <f>IF(ISBLANK(J6),"0",IF('workload summary'!$J6="H",'workload summary'!$I6*2,'workload summary'!$I6*1))</f>
        <v>0</v>
      </c>
      <c r="L6" s="65"/>
      <c r="M6" s="65">
        <f>IF('workload summary'!$L6="Y",'workload summary'!$I6,0)</f>
        <v>0</v>
      </c>
      <c r="N6" s="65">
        <v>1.5</v>
      </c>
      <c r="O6" s="65">
        <v>1.5</v>
      </c>
      <c r="P6" s="70" t="s">
        <v>229</v>
      </c>
    </row>
    <row r="7" spans="1:16" ht="15.75">
      <c r="A7" s="65"/>
      <c r="B7" s="65" t="s">
        <v>156</v>
      </c>
      <c r="C7" s="70" t="s">
        <v>157</v>
      </c>
      <c r="D7" s="65" t="s">
        <v>138</v>
      </c>
      <c r="E7" s="66" t="s">
        <v>165</v>
      </c>
      <c r="F7" s="66" t="s">
        <v>170</v>
      </c>
      <c r="G7" s="71">
        <v>1</v>
      </c>
      <c r="H7" s="65">
        <v>805</v>
      </c>
      <c r="I7" s="65">
        <v>0</v>
      </c>
      <c r="J7" s="65"/>
      <c r="K7" s="68" t="str">
        <f>IF(ISBLANK(J7),"0",IF('workload summary'!$J7="H",'workload summary'!$I7*2,'workload summary'!$I7*1))</f>
        <v>0</v>
      </c>
      <c r="L7" s="65"/>
      <c r="M7" s="65">
        <f>IF('workload summary'!$L7="Y",'workload summary'!$I7,0)</f>
        <v>0</v>
      </c>
      <c r="N7" s="65">
        <v>1.1599999999999999</v>
      </c>
      <c r="O7" s="65">
        <v>1.1599999999999999</v>
      </c>
      <c r="P7" s="70" t="s">
        <v>230</v>
      </c>
    </row>
    <row r="8" spans="1:16" ht="15.75">
      <c r="A8" s="65"/>
      <c r="B8" s="65" t="s">
        <v>174</v>
      </c>
      <c r="C8" s="70" t="s">
        <v>175</v>
      </c>
      <c r="D8" s="65" t="s">
        <v>176</v>
      </c>
      <c r="E8" s="66" t="s">
        <v>182</v>
      </c>
      <c r="F8" s="66" t="s">
        <v>205</v>
      </c>
      <c r="G8" s="71">
        <v>1</v>
      </c>
      <c r="H8" s="65">
        <v>556</v>
      </c>
      <c r="I8" s="65">
        <v>0</v>
      </c>
      <c r="J8" s="65"/>
      <c r="K8" s="68" t="str">
        <f>IF(ISBLANK(J8),"0",IF('workload summary'!$J8="H",'workload summary'!$I8*2,'workload summary'!$I8*1))</f>
        <v>0</v>
      </c>
      <c r="L8" s="65"/>
      <c r="M8" s="65">
        <f>IF('workload summary'!$L8="Y",'workload summary'!$I8,0)</f>
        <v>0</v>
      </c>
      <c r="N8" s="65">
        <v>2.16</v>
      </c>
      <c r="O8" s="65">
        <v>2.16</v>
      </c>
      <c r="P8" s="70" t="s">
        <v>225</v>
      </c>
    </row>
    <row r="9" spans="1:16" ht="15.75">
      <c r="A9" s="65"/>
      <c r="B9" s="65" t="s">
        <v>190</v>
      </c>
      <c r="C9" s="70" t="s">
        <v>191</v>
      </c>
      <c r="D9" s="65" t="s">
        <v>194</v>
      </c>
      <c r="E9" s="66" t="s">
        <v>195</v>
      </c>
      <c r="F9" s="66" t="s">
        <v>204</v>
      </c>
      <c r="G9" s="71">
        <v>1</v>
      </c>
      <c r="H9" s="65">
        <v>321</v>
      </c>
      <c r="I9" s="65">
        <v>0</v>
      </c>
      <c r="J9" s="65"/>
      <c r="K9" s="68" t="str">
        <f>IF(ISBLANK(J9),"0",IF('workload summary'!$J9="H",'workload summary'!$I9*2,'workload summary'!$I9*1))</f>
        <v>0</v>
      </c>
      <c r="L9" s="65"/>
      <c r="M9" s="65">
        <f>IF('workload summary'!$L9="Y",'workload summary'!$I9,0)</f>
        <v>0</v>
      </c>
      <c r="N9" s="65">
        <v>1.33</v>
      </c>
      <c r="O9" s="65">
        <v>1.33</v>
      </c>
      <c r="P9" s="70" t="s">
        <v>226</v>
      </c>
    </row>
    <row r="10" spans="1:16" ht="15.75">
      <c r="A10" s="65"/>
      <c r="B10" s="65" t="s">
        <v>156</v>
      </c>
      <c r="C10" s="70" t="s">
        <v>157</v>
      </c>
      <c r="D10" s="65" t="s">
        <v>138</v>
      </c>
      <c r="E10" s="66" t="s">
        <v>182</v>
      </c>
      <c r="F10" s="66" t="s">
        <v>235</v>
      </c>
      <c r="G10" s="71">
        <v>1</v>
      </c>
      <c r="H10" s="65">
        <v>923</v>
      </c>
      <c r="I10" s="65">
        <v>923</v>
      </c>
      <c r="J10" s="65"/>
      <c r="K10" s="68" t="str">
        <f>IF(ISBLANK(J10),"0",IF('workload summary'!$J10="H",'workload summary'!$I10*2,'workload summary'!$I10*1))</f>
        <v>0</v>
      </c>
      <c r="L10" s="65"/>
      <c r="M10" s="65">
        <f>IF('workload summary'!$L10="Y",'workload summary'!$I10,0)</f>
        <v>0</v>
      </c>
      <c r="N10" s="65">
        <v>1</v>
      </c>
      <c r="O10" s="65">
        <v>1</v>
      </c>
      <c r="P10" s="70" t="s">
        <v>234</v>
      </c>
    </row>
    <row r="11" spans="1:16" ht="15.75">
      <c r="A11" s="65"/>
      <c r="B11" s="65" t="s">
        <v>190</v>
      </c>
      <c r="C11" s="70" t="s">
        <v>191</v>
      </c>
      <c r="D11" s="65" t="s">
        <v>194</v>
      </c>
      <c r="E11" s="66" t="s">
        <v>213</v>
      </c>
      <c r="F11" s="66" t="s">
        <v>221</v>
      </c>
      <c r="G11" s="71">
        <v>1</v>
      </c>
      <c r="H11" s="65">
        <v>295</v>
      </c>
      <c r="I11" s="65">
        <v>0</v>
      </c>
      <c r="J11" s="65"/>
      <c r="K11" s="68" t="str">
        <f>IF(ISBLANK(J11),"0",IF('workload summary'!$J11="H",'workload summary'!$I11*2,'workload summary'!$I11*1))</f>
        <v>0</v>
      </c>
      <c r="L11" s="65"/>
      <c r="M11" s="65">
        <f>IF('workload summary'!$L11="Y",'workload summary'!$I11,0)</f>
        <v>0</v>
      </c>
      <c r="N11" s="65">
        <v>1</v>
      </c>
      <c r="O11" s="65">
        <v>1</v>
      </c>
      <c r="P11" s="70" t="s">
        <v>227</v>
      </c>
    </row>
    <row r="12" spans="1:16" ht="15.75">
      <c r="A12" s="65"/>
      <c r="B12" s="65" t="s">
        <v>215</v>
      </c>
      <c r="C12" s="70" t="s">
        <v>216</v>
      </c>
      <c r="D12" s="65" t="s">
        <v>217</v>
      </c>
      <c r="E12" s="66" t="s">
        <v>221</v>
      </c>
      <c r="F12" s="66" t="s">
        <v>233</v>
      </c>
      <c r="G12" s="71">
        <v>1</v>
      </c>
      <c r="H12" s="65">
        <v>876</v>
      </c>
      <c r="I12" s="65">
        <v>0</v>
      </c>
      <c r="J12" s="65"/>
      <c r="K12" s="68" t="str">
        <f>IF(ISBLANK(J12),"0",IF('workload summary'!$J12="H",'workload summary'!$I12*2,'workload summary'!$I12*1))</f>
        <v>0</v>
      </c>
      <c r="L12" s="68" t="s">
        <v>303</v>
      </c>
      <c r="M12" s="65">
        <f>IF('workload summary'!$L12="Y",'workload summary'!$I12,0)</f>
        <v>0</v>
      </c>
      <c r="N12" s="65">
        <v>1.5</v>
      </c>
      <c r="O12" s="65">
        <v>1.5</v>
      </c>
      <c r="P12" s="70" t="s">
        <v>228</v>
      </c>
    </row>
    <row r="13" spans="1:16" ht="15.75">
      <c r="A13" s="65"/>
      <c r="B13" s="65" t="s">
        <v>190</v>
      </c>
      <c r="C13" s="70" t="s">
        <v>191</v>
      </c>
      <c r="D13" s="65" t="s">
        <v>194</v>
      </c>
      <c r="E13" s="66" t="s">
        <v>235</v>
      </c>
      <c r="F13" s="66" t="s">
        <v>240</v>
      </c>
      <c r="G13" s="71">
        <v>1</v>
      </c>
      <c r="H13" s="65">
        <v>648</v>
      </c>
      <c r="I13" s="65">
        <v>648</v>
      </c>
      <c r="J13" s="65"/>
      <c r="K13" s="68" t="str">
        <f>IF(ISBLANK(J13),"0",IF('workload summary'!$J13="H",'workload summary'!$I13*2,'workload summary'!$I13*1))</f>
        <v>0</v>
      </c>
      <c r="L13" s="65"/>
      <c r="M13" s="65">
        <f>IF('workload summary'!$L13="Y",'workload summary'!$I13,0)</f>
        <v>0</v>
      </c>
      <c r="N13" s="65">
        <v>1.1599999999999999</v>
      </c>
      <c r="O13" s="65">
        <v>1.1599999999999999</v>
      </c>
      <c r="P13" s="70" t="s">
        <v>238</v>
      </c>
    </row>
    <row r="14" spans="1:16" ht="15.75">
      <c r="A14" s="65"/>
      <c r="B14" s="65" t="s">
        <v>215</v>
      </c>
      <c r="C14" s="70" t="s">
        <v>216</v>
      </c>
      <c r="D14" s="65" t="s">
        <v>217</v>
      </c>
      <c r="E14" s="66" t="s">
        <v>240</v>
      </c>
      <c r="F14" s="66" t="s">
        <v>240</v>
      </c>
      <c r="G14" s="71">
        <v>1</v>
      </c>
      <c r="H14" s="65">
        <v>1040</v>
      </c>
      <c r="I14" s="65">
        <v>0</v>
      </c>
      <c r="J14" s="65"/>
      <c r="K14" s="68" t="str">
        <f>IF(ISBLANK(J14),"0",IF('workload summary'!$J14="H",'workload summary'!$I14*2,'workload summary'!$I14*1))</f>
        <v>0</v>
      </c>
      <c r="L14" s="68" t="s">
        <v>303</v>
      </c>
      <c r="M14" s="65">
        <f>IF('workload summary'!$L14="Y",'workload summary'!$I14,0)</f>
        <v>0</v>
      </c>
      <c r="N14" s="65">
        <v>1.5</v>
      </c>
      <c r="O14" s="65">
        <v>1.5</v>
      </c>
      <c r="P14" s="70" t="s">
        <v>241</v>
      </c>
    </row>
    <row r="15" spans="1:16" ht="15.75">
      <c r="A15" s="65"/>
      <c r="B15" s="65" t="s">
        <v>174</v>
      </c>
      <c r="C15" s="70" t="s">
        <v>244</v>
      </c>
      <c r="D15" s="65" t="s">
        <v>245</v>
      </c>
      <c r="E15" s="66" t="s">
        <v>240</v>
      </c>
      <c r="F15" s="66" t="s">
        <v>254</v>
      </c>
      <c r="G15" s="71">
        <v>1</v>
      </c>
      <c r="H15" s="65">
        <v>848</v>
      </c>
      <c r="I15" s="65">
        <v>848</v>
      </c>
      <c r="J15" s="65"/>
      <c r="K15" s="68" t="str">
        <f>IF(ISBLANK(J15),"0",IF('workload summary'!$J15="H",'workload summary'!$I15*2,'workload summary'!$I15*1))</f>
        <v>0</v>
      </c>
      <c r="L15" s="65"/>
      <c r="M15" s="65">
        <f>IF('workload summary'!$L15="Y",'workload summary'!$I15,0)</f>
        <v>0</v>
      </c>
      <c r="N15" s="65">
        <v>1.5</v>
      </c>
      <c r="O15" s="65">
        <v>1.5</v>
      </c>
      <c r="P15" s="70" t="s">
        <v>250</v>
      </c>
    </row>
    <row r="16" spans="1:16" ht="15.75">
      <c r="A16" s="65"/>
      <c r="B16" s="65" t="s">
        <v>215</v>
      </c>
      <c r="C16" s="70" t="s">
        <v>216</v>
      </c>
      <c r="D16" s="65" t="s">
        <v>217</v>
      </c>
      <c r="E16" s="66" t="s">
        <v>261</v>
      </c>
      <c r="F16" s="66" t="s">
        <v>264</v>
      </c>
      <c r="G16" s="71">
        <v>1</v>
      </c>
      <c r="H16" s="65">
        <v>974</v>
      </c>
      <c r="I16" s="65">
        <v>0</v>
      </c>
      <c r="J16" s="65"/>
      <c r="K16" s="68" t="str">
        <f>IF(ISBLANK(J16),"0",IF('workload summary'!$J16="H",'workload summary'!$I16*2,'workload summary'!$I16*1))</f>
        <v>0</v>
      </c>
      <c r="L16" s="68" t="s">
        <v>303</v>
      </c>
      <c r="M16" s="65">
        <f>IF('workload summary'!$L16="Y",'workload summary'!$I16,0)</f>
        <v>0</v>
      </c>
      <c r="N16" s="65">
        <v>2</v>
      </c>
      <c r="O16" s="65">
        <v>2</v>
      </c>
      <c r="P16" s="70" t="s">
        <v>262</v>
      </c>
    </row>
    <row r="17" spans="1:16" ht="15.75">
      <c r="A17" s="65"/>
      <c r="B17" s="65" t="s">
        <v>156</v>
      </c>
      <c r="C17" s="70" t="s">
        <v>196</v>
      </c>
      <c r="D17" s="65" t="s">
        <v>267</v>
      </c>
      <c r="E17" s="66" t="s">
        <v>268</v>
      </c>
      <c r="F17" s="66" t="s">
        <v>271</v>
      </c>
      <c r="G17" s="71">
        <v>1</v>
      </c>
      <c r="H17" s="65">
        <v>552</v>
      </c>
      <c r="I17" s="65">
        <v>552</v>
      </c>
      <c r="J17" s="65"/>
      <c r="K17" s="68" t="str">
        <f>IF(ISBLANK(J17),"0",IF('workload summary'!$J17="H",'workload summary'!$I17*2,'workload summary'!$I17*1))</f>
        <v>0</v>
      </c>
      <c r="L17" s="65"/>
      <c r="M17" s="65">
        <f>IF('workload summary'!$L17="Y",'workload summary'!$I17,0)</f>
        <v>0</v>
      </c>
      <c r="N17" s="65">
        <v>1</v>
      </c>
      <c r="O17" s="65">
        <v>1</v>
      </c>
      <c r="P17" s="70" t="s">
        <v>269</v>
      </c>
    </row>
    <row r="18" spans="1:16" ht="15.75">
      <c r="A18" s="110"/>
      <c r="B18" s="110" t="s">
        <v>183</v>
      </c>
      <c r="C18" s="110" t="s">
        <v>184</v>
      </c>
      <c r="D18" s="110" t="s">
        <v>194</v>
      </c>
      <c r="E18" s="111" t="s">
        <v>271</v>
      </c>
      <c r="F18" s="111" t="s">
        <v>289</v>
      </c>
      <c r="G18" s="112">
        <v>1</v>
      </c>
      <c r="H18" s="114">
        <v>422</v>
      </c>
      <c r="I18" s="110">
        <v>422</v>
      </c>
      <c r="J18" s="110"/>
      <c r="K18" s="113" t="str">
        <f>IF(ISBLANK(J18),"0",IF('workload summary'!$J18="H",'workload summary'!$I18*2,'workload summary'!$I18*1))</f>
        <v>0</v>
      </c>
      <c r="L18" s="110"/>
      <c r="M18" s="110">
        <f>IF('workload summary'!$L18="Y",'workload summary'!$I18,0)</f>
        <v>0</v>
      </c>
      <c r="N18" s="110">
        <v>1.5</v>
      </c>
      <c r="O18" s="110">
        <v>1.5</v>
      </c>
      <c r="P18" s="110" t="s">
        <v>270</v>
      </c>
    </row>
    <row r="19" spans="1:16" ht="15.75">
      <c r="A19" s="110"/>
      <c r="B19" s="110" t="s">
        <v>190</v>
      </c>
      <c r="C19" s="110" t="s">
        <v>191</v>
      </c>
      <c r="D19" s="110" t="s">
        <v>194</v>
      </c>
      <c r="E19" s="111" t="s">
        <v>271</v>
      </c>
      <c r="F19" s="111" t="s">
        <v>271</v>
      </c>
      <c r="G19" s="112">
        <v>1</v>
      </c>
      <c r="H19" s="114">
        <v>393</v>
      </c>
      <c r="I19" s="110">
        <v>0</v>
      </c>
      <c r="J19" s="110"/>
      <c r="K19" s="113" t="str">
        <f>IF(ISBLANK(J19),"0",IF('workload summary'!$J19="H",'workload summary'!$I19*2,'workload summary'!$I19*1))</f>
        <v>0</v>
      </c>
      <c r="L19" s="110"/>
      <c r="M19" s="110">
        <f>IF('workload summary'!$L19="Y",'workload summary'!$I19,0)</f>
        <v>0</v>
      </c>
      <c r="N19" s="110">
        <v>1</v>
      </c>
      <c r="O19" s="110">
        <v>1</v>
      </c>
      <c r="P19" s="110" t="s">
        <v>272</v>
      </c>
    </row>
    <row r="20" spans="1:16" ht="15.75">
      <c r="A20" s="110"/>
      <c r="B20" s="110" t="s">
        <v>290</v>
      </c>
      <c r="C20" s="110" t="s">
        <v>175</v>
      </c>
      <c r="D20" s="110" t="s">
        <v>245</v>
      </c>
      <c r="E20" s="111" t="s">
        <v>294</v>
      </c>
      <c r="F20" s="111" t="s">
        <v>294</v>
      </c>
      <c r="G20" s="112">
        <v>1</v>
      </c>
      <c r="H20" s="114">
        <v>416</v>
      </c>
      <c r="I20" s="110">
        <v>416</v>
      </c>
      <c r="J20" s="110"/>
      <c r="K20" s="113" t="str">
        <f>IF(ISBLANK(J20),"0",IF('workload summary'!$J20="H",'workload summary'!$I20*2,'workload summary'!$I20*1))</f>
        <v>0</v>
      </c>
      <c r="L20" s="110"/>
      <c r="M20" s="110">
        <f>IF('workload summary'!$L20="Y",'workload summary'!$I20,0)</f>
        <v>0</v>
      </c>
      <c r="N20" s="110">
        <v>1</v>
      </c>
      <c r="O20" s="110">
        <v>1</v>
      </c>
      <c r="P20" s="110" t="s">
        <v>295</v>
      </c>
    </row>
    <row r="21" spans="1:16" ht="15.75">
      <c r="A21" s="110"/>
      <c r="B21" s="110" t="s">
        <v>215</v>
      </c>
      <c r="C21" s="110" t="s">
        <v>216</v>
      </c>
      <c r="D21" s="110" t="s">
        <v>217</v>
      </c>
      <c r="E21" s="111" t="s">
        <v>297</v>
      </c>
      <c r="F21" s="111" t="s">
        <v>301</v>
      </c>
      <c r="G21" s="112">
        <v>1</v>
      </c>
      <c r="H21" s="114">
        <v>1074</v>
      </c>
      <c r="I21" s="110">
        <v>1074</v>
      </c>
      <c r="J21" s="110"/>
      <c r="K21" s="113" t="str">
        <f>IF(ISBLANK(J21),"0",IF('workload summary'!$J21="H",'workload summary'!$I21*2,'workload summary'!$I21*1))</f>
        <v>0</v>
      </c>
      <c r="L21" s="120" t="s">
        <v>303</v>
      </c>
      <c r="M21" s="110">
        <f>IF('workload summary'!$L21="Y",'workload summary'!$I21,0)</f>
        <v>1074</v>
      </c>
      <c r="N21" s="110">
        <v>1.5</v>
      </c>
      <c r="O21" s="110">
        <v>1.5</v>
      </c>
      <c r="P21" s="110" t="s">
        <v>298</v>
      </c>
    </row>
    <row r="22" spans="1:16" ht="15.75">
      <c r="A22" s="110"/>
      <c r="B22" s="110" t="s">
        <v>290</v>
      </c>
      <c r="C22" s="110" t="s">
        <v>175</v>
      </c>
      <c r="D22" s="110" t="s">
        <v>245</v>
      </c>
      <c r="E22" s="111" t="s">
        <v>304</v>
      </c>
      <c r="F22" s="111" t="s">
        <v>309</v>
      </c>
      <c r="G22" s="112">
        <v>1</v>
      </c>
      <c r="H22" s="114">
        <v>793</v>
      </c>
      <c r="I22" s="110">
        <v>793</v>
      </c>
      <c r="J22" s="110"/>
      <c r="K22" s="113" t="str">
        <f>IF(ISBLANK(J22),"0",IF('workload summary'!$J22="H",'workload summary'!$I22*2,'workload summary'!$I22*1))</f>
        <v>0</v>
      </c>
      <c r="L22" s="110"/>
      <c r="M22" s="110">
        <f>IF('workload summary'!$L22="Y",'workload summary'!$I22,0)</f>
        <v>0</v>
      </c>
      <c r="N22" s="110">
        <v>1</v>
      </c>
      <c r="O22" s="110">
        <v>1</v>
      </c>
      <c r="P22" s="110" t="s">
        <v>305</v>
      </c>
    </row>
    <row r="23" spans="1:16" ht="16.5" thickBot="1">
      <c r="A23" s="110"/>
      <c r="B23" s="110" t="s">
        <v>277</v>
      </c>
      <c r="C23" s="110" t="s">
        <v>278</v>
      </c>
      <c r="D23" s="110" t="s">
        <v>279</v>
      </c>
      <c r="E23" s="111" t="s">
        <v>311</v>
      </c>
      <c r="F23" s="111" t="s">
        <v>315</v>
      </c>
      <c r="G23" s="112">
        <v>1</v>
      </c>
      <c r="H23" s="114">
        <v>941</v>
      </c>
      <c r="I23" s="110">
        <v>941</v>
      </c>
      <c r="J23" s="110"/>
      <c r="K23" s="113" t="str">
        <f>IF(ISBLANK(J23),"0",IF('workload summary'!$J23="H",'workload summary'!$I23*2,'workload summary'!$I23*1))</f>
        <v>0</v>
      </c>
      <c r="L23" s="110"/>
      <c r="M23" s="110">
        <f>IF('workload summary'!$L23="Y",'workload summary'!$I23,0)</f>
        <v>0</v>
      </c>
      <c r="N23" s="110">
        <v>1</v>
      </c>
      <c r="O23" s="110">
        <v>1</v>
      </c>
      <c r="P23" s="120" t="s">
        <v>312</v>
      </c>
    </row>
    <row r="24" spans="1:16" ht="16.5" thickTop="1">
      <c r="A24" s="121" t="s">
        <v>116</v>
      </c>
      <c r="B24" s="121"/>
      <c r="C24" s="122"/>
      <c r="D24" s="122"/>
      <c r="E24" s="123"/>
      <c r="F24" s="123" t="s">
        <v>117</v>
      </c>
      <c r="G24" s="124">
        <f>SUM(G4:G23)</f>
        <v>20</v>
      </c>
      <c r="H24" s="124">
        <f>SUM(H4:H23)</f>
        <v>13682</v>
      </c>
      <c r="I24" s="122">
        <f>SUM(I4:I23)</f>
        <v>7877</v>
      </c>
      <c r="J24" s="122"/>
      <c r="K24" s="125">
        <f>SUM(K4:K23)</f>
        <v>0</v>
      </c>
      <c r="L24" s="122"/>
      <c r="M24" s="122">
        <f>SUM(M4:M23)</f>
        <v>1074</v>
      </c>
      <c r="N24" s="125">
        <f>SUM(N4:N23)</f>
        <v>27.23</v>
      </c>
      <c r="O24" s="125">
        <f>SUM(O4:O23)</f>
        <v>27.23</v>
      </c>
      <c r="P24" s="126">
        <f>(I24+K24+M24)/3000</f>
        <v>2.9836666666666667</v>
      </c>
    </row>
    <row r="30" spans="1:16" ht="23.25">
      <c r="A30" s="60" t="s">
        <v>118</v>
      </c>
      <c r="B30" s="72"/>
      <c r="C30" s="72"/>
      <c r="D30" s="72"/>
      <c r="E30" s="72"/>
      <c r="F30" s="72"/>
      <c r="G30" s="72"/>
      <c r="H30" s="72"/>
      <c r="I30" s="72"/>
      <c r="J30" s="72"/>
      <c r="K30" s="72"/>
    </row>
    <row r="31" spans="1:16" ht="56.25">
      <c r="A31" s="73" t="s">
        <v>52</v>
      </c>
      <c r="B31" s="74" t="s">
        <v>119</v>
      </c>
      <c r="C31" s="74" t="s">
        <v>120</v>
      </c>
      <c r="D31" s="74" t="s">
        <v>121</v>
      </c>
      <c r="E31" s="74" t="s">
        <v>122</v>
      </c>
      <c r="F31" s="75" t="s">
        <v>123</v>
      </c>
      <c r="G31" s="74" t="s">
        <v>124</v>
      </c>
      <c r="H31" s="76" t="s">
        <v>125</v>
      </c>
      <c r="I31" s="76" t="s">
        <v>126</v>
      </c>
      <c r="J31" s="76" t="s">
        <v>127</v>
      </c>
      <c r="K31" s="77" t="s">
        <v>128</v>
      </c>
    </row>
    <row r="32" spans="1:16">
      <c r="A32" s="78"/>
      <c r="B32" s="79"/>
      <c r="C32" s="79"/>
      <c r="D32" s="80"/>
      <c r="E32" s="80"/>
      <c r="F32" s="81"/>
      <c r="G32" s="81"/>
      <c r="H32" s="82"/>
      <c r="I32" s="82"/>
      <c r="J32" s="79"/>
      <c r="K32" s="83"/>
    </row>
    <row r="33" spans="1:13">
      <c r="A33" s="78"/>
      <c r="B33" s="79"/>
      <c r="C33" s="79"/>
      <c r="D33" s="80"/>
      <c r="E33" s="80"/>
      <c r="F33" s="81"/>
      <c r="G33" s="81"/>
      <c r="H33" s="82"/>
      <c r="I33" s="82"/>
      <c r="J33" s="79"/>
      <c r="K33" s="83"/>
    </row>
    <row r="34" spans="1:13">
      <c r="A34" s="134"/>
      <c r="B34" s="135"/>
      <c r="C34" s="135"/>
      <c r="D34" s="136"/>
      <c r="E34" s="136"/>
      <c r="F34" s="137"/>
      <c r="G34" s="137"/>
      <c r="H34" s="138"/>
      <c r="I34" s="138"/>
      <c r="J34" s="135"/>
      <c r="K34" s="139"/>
    </row>
    <row r="35" spans="1:13">
      <c r="A35" s="140"/>
      <c r="B35" s="141"/>
      <c r="C35" s="141"/>
      <c r="D35" s="142"/>
      <c r="E35" s="142"/>
      <c r="F35" s="143"/>
      <c r="G35" s="143"/>
      <c r="H35" s="144"/>
      <c r="I35" s="144"/>
      <c r="J35" s="141"/>
      <c r="K35" s="145"/>
    </row>
    <row r="38" spans="1:13" ht="23.25">
      <c r="A38" s="60" t="s">
        <v>129</v>
      </c>
      <c r="E38" s="61"/>
      <c r="G38" s="62"/>
      <c r="K38" s="64"/>
    </row>
    <row r="39" spans="1:13" ht="78.75">
      <c r="A39" s="84" t="s">
        <v>52</v>
      </c>
      <c r="B39" s="85" t="s">
        <v>119</v>
      </c>
      <c r="C39" s="85" t="s">
        <v>120</v>
      </c>
      <c r="D39" s="85" t="s">
        <v>122</v>
      </c>
      <c r="E39" s="85" t="s">
        <v>130</v>
      </c>
      <c r="F39" s="85" t="s">
        <v>131</v>
      </c>
      <c r="G39" s="85" t="s">
        <v>132</v>
      </c>
      <c r="H39" s="85" t="s">
        <v>133</v>
      </c>
      <c r="I39" s="85" t="s">
        <v>134</v>
      </c>
      <c r="J39" s="85" t="s">
        <v>135</v>
      </c>
      <c r="K39" s="86" t="s">
        <v>136</v>
      </c>
    </row>
    <row r="40" spans="1:13">
      <c r="A40" s="78"/>
      <c r="B40" s="79"/>
      <c r="C40" s="87"/>
      <c r="D40" s="80"/>
      <c r="E40" s="88"/>
      <c r="F40" s="88"/>
      <c r="G40" s="88"/>
      <c r="H40" s="88"/>
      <c r="I40" s="89"/>
      <c r="J40" s="89"/>
      <c r="K40" s="90"/>
    </row>
    <row r="41" spans="1:13">
      <c r="A41" s="78"/>
      <c r="B41" s="79"/>
      <c r="C41" s="87"/>
      <c r="D41" s="80"/>
      <c r="E41" s="79"/>
      <c r="F41" s="79"/>
      <c r="G41" s="91"/>
      <c r="H41" s="79"/>
      <c r="I41" s="91"/>
      <c r="J41" s="91"/>
      <c r="K41" s="92"/>
      <c r="L41" s="93"/>
      <c r="M41" s="94"/>
    </row>
    <row r="42" spans="1:13">
      <c r="A42" s="134"/>
      <c r="B42" s="135"/>
      <c r="C42" s="146"/>
      <c r="D42" s="136"/>
      <c r="E42" s="147"/>
      <c r="F42" s="147"/>
      <c r="G42" s="148"/>
      <c r="H42" s="148"/>
      <c r="I42" s="149"/>
      <c r="J42" s="149"/>
      <c r="K42" s="150"/>
    </row>
    <row r="43" spans="1:13">
      <c r="A43" s="140"/>
      <c r="B43" s="141"/>
      <c r="C43" s="151"/>
      <c r="D43" s="142"/>
      <c r="E43" s="152"/>
      <c r="F43" s="152"/>
      <c r="G43" s="153"/>
      <c r="H43" s="153"/>
      <c r="I43" s="154"/>
      <c r="J43" s="154"/>
      <c r="K43" s="155"/>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23">
      <formula1>"Y,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2015-04-05T18:54:27Z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