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queryTables/queryTable1.xml" ContentType="application/vnd.openxmlformats-officedocument.spreadsheetml.queryTable+xml"/>
  <Override PartName="/xl/charts/chartEx2.xml" ContentType="application/vnd.ms-office.chartex+xml"/>
  <Override PartName="/xl/charts/style9.xml" ContentType="application/vnd.ms-office.chartstyle+xml"/>
  <Override PartName="/xl/charts/colors9.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Mak\Desktop\"/>
    </mc:Choice>
  </mc:AlternateContent>
  <xr:revisionPtr revIDLastSave="0" documentId="13_ncr:1_{D161CA7D-9A2B-4776-810F-F064CCC3ABD6}" xr6:coauthVersionLast="47" xr6:coauthVersionMax="47" xr10:uidLastSave="{00000000-0000-0000-0000-000000000000}"/>
  <bookViews>
    <workbookView xWindow="-120" yWindow="-120" windowWidth="29040" windowHeight="15720" firstSheet="1" activeTab="3" xr2:uid="{00000000-000D-0000-FFFF-FFFF00000000}"/>
  </bookViews>
  <sheets>
    <sheet name="denguecases" sheetId="1" state="hidden" r:id="rId1"/>
    <sheet name="Worksheet" sheetId="2" r:id="rId2"/>
    <sheet name="Pivot" sheetId="5" state="hidden" r:id="rId3"/>
    <sheet name="Dashboard" sheetId="4" r:id="rId4"/>
    <sheet name="Sheet3" sheetId="10" state="hidden" r:id="rId5"/>
    <sheet name="List_edit_ (2)" sheetId="9" state="hidden" r:id="rId6"/>
    <sheet name="Map" sheetId="6" state="hidden" r:id="rId7"/>
  </sheets>
  <definedNames>
    <definedName name="_xlchart.v5.0" hidden="1">'List_edit_ (2)'!$A$2</definedName>
    <definedName name="_xlchart.v5.1" hidden="1">'List_edit_ (2)'!$A$3:$A$84</definedName>
    <definedName name="_xlchart.v5.2" hidden="1">'List_edit_ (2)'!$B$2</definedName>
    <definedName name="_xlchart.v5.3" hidden="1">'List_edit_ (2)'!$B$3:$B$84</definedName>
    <definedName name="_xlchart.v5.4" hidden="1">'List_edit_ (2)'!$A$2</definedName>
    <definedName name="_xlchart.v5.5" hidden="1">'List_edit_ (2)'!$A$3:$A$84</definedName>
    <definedName name="_xlchart.v5.6" hidden="1">'List_edit_ (2)'!$B$2</definedName>
    <definedName name="_xlchart.v5.7" hidden="1">'List_edit_ (2)'!$B$3:$B$84</definedName>
    <definedName name="ExternalData_1" localSheetId="5" hidden="1">'List_edit_ (2)'!$A$1:$C$86</definedName>
    <definedName name="Slicer_Month">#N/A</definedName>
    <definedName name="Slicer_Year">#N/A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25" i="4" l="1"/>
  <c r="I24" i="4"/>
  <c r="I23" i="4"/>
  <c r="I22" i="4"/>
  <c r="I21" i="4"/>
  <c r="I20" i="4"/>
  <c r="I19" i="4"/>
  <c r="I18" i="4"/>
  <c r="I17" i="4"/>
  <c r="I16" i="4"/>
  <c r="I15" i="4"/>
  <c r="I14" i="4"/>
  <c r="I13" i="4"/>
  <c r="I12" i="4"/>
  <c r="I11" i="4"/>
  <c r="I10" i="4"/>
  <c r="I9" i="4"/>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6DB2002-AE2C-4BCB-80E7-3C41382BE9D8}" keepAlive="1" name="Query - List[edit]" description="Connection to the 'List[edit]' query in the workbook." type="5" refreshedVersion="0" background="1">
    <dbPr connection="Provider=Microsoft.Mashup.OleDb.1;Data Source=$Workbook$;Location=List[edit];Extended Properties=&quot;&quot;" command="SELECT * FROM [List[edit]]]"/>
  </connection>
  <connection id="2" xr16:uid="{630C3F5F-979F-4229-9219-FE704837A623}" keepAlive="1" name="Query - List[edit] (2)" description="Connection to the 'List[edit] (2)' query in the workbook." type="5" refreshedVersion="8" background="1" saveData="1">
    <dbPr connection="Provider=Microsoft.Mashup.OleDb.1;Data Source=$Workbook$;Location=&quot;List[edit] (2)&quot;;Extended Properties=&quot;&quot;" command="SELECT * FROM [List[edit]] (2)]"/>
  </connection>
</connections>
</file>

<file path=xl/sharedStrings.xml><?xml version="1.0" encoding="utf-8"?>
<sst xmlns="http://schemas.openxmlformats.org/spreadsheetml/2006/main" count="8010" uniqueCount="145">
  <si>
    <t>Month</t>
  </si>
  <si>
    <t>Year</t>
  </si>
  <si>
    <t>Region</t>
  </si>
  <si>
    <t>Dengue_Cases</t>
  </si>
  <si>
    <t>Jan</t>
  </si>
  <si>
    <t>Region.I</t>
  </si>
  <si>
    <t>Feb</t>
  </si>
  <si>
    <t>Mar</t>
  </si>
  <si>
    <t>Apr</t>
  </si>
  <si>
    <t>May</t>
  </si>
  <si>
    <t>Jun</t>
  </si>
  <si>
    <t>Jul</t>
  </si>
  <si>
    <t>Aug</t>
  </si>
  <si>
    <t>Sep</t>
  </si>
  <si>
    <t>Oct</t>
  </si>
  <si>
    <t>Nov</t>
  </si>
  <si>
    <t>Dec</t>
  </si>
  <si>
    <t>Region.II</t>
  </si>
  <si>
    <t>Region.III</t>
  </si>
  <si>
    <t>Region.IV.A</t>
  </si>
  <si>
    <t>Region.IV.B</t>
  </si>
  <si>
    <t>Region.V</t>
  </si>
  <si>
    <t>Region.VI</t>
  </si>
  <si>
    <t>Region.VII</t>
  </si>
  <si>
    <t>Region.VIII</t>
  </si>
  <si>
    <t>Region.IX</t>
  </si>
  <si>
    <t>Region.X</t>
  </si>
  <si>
    <t>Region.XI</t>
  </si>
  <si>
    <t>Region.XII</t>
  </si>
  <si>
    <t>ARMM</t>
  </si>
  <si>
    <t>CAR</t>
  </si>
  <si>
    <t>CARAGA</t>
  </si>
  <si>
    <t>NCR</t>
  </si>
  <si>
    <t>total_cases</t>
  </si>
  <si>
    <t>percentage</t>
  </si>
  <si>
    <t>Column Labels</t>
  </si>
  <si>
    <t>Grand Total</t>
  </si>
  <si>
    <t>Row Labels</t>
  </si>
  <si>
    <t>Sum of total_cases</t>
  </si>
  <si>
    <t>Pampanga</t>
  </si>
  <si>
    <t>Province</t>
  </si>
  <si>
    <t>Abra</t>
  </si>
  <si>
    <t>Agusan del Norte</t>
  </si>
  <si>
    <t>XIII</t>
  </si>
  <si>
    <t>Agusan del Sur</t>
  </si>
  <si>
    <t>Aklan</t>
  </si>
  <si>
    <t>VI</t>
  </si>
  <si>
    <t>Albay</t>
  </si>
  <si>
    <t>V</t>
  </si>
  <si>
    <t>Antique</t>
  </si>
  <si>
    <t>Apayao</t>
  </si>
  <si>
    <t>Aurora</t>
  </si>
  <si>
    <t>III</t>
  </si>
  <si>
    <t>Basilan</t>
  </si>
  <si>
    <t>BARMM</t>
  </si>
  <si>
    <t>Bataan</t>
  </si>
  <si>
    <t>Batanes</t>
  </si>
  <si>
    <t>II</t>
  </si>
  <si>
    <t>Batangas</t>
  </si>
  <si>
    <t>IV-A</t>
  </si>
  <si>
    <t>Benguet</t>
  </si>
  <si>
    <t>Biliran</t>
  </si>
  <si>
    <t>VIII</t>
  </si>
  <si>
    <t>Bohol</t>
  </si>
  <si>
    <t>VII</t>
  </si>
  <si>
    <t>Bukidnon</t>
  </si>
  <si>
    <t>X</t>
  </si>
  <si>
    <t>Bulacan</t>
  </si>
  <si>
    <t>Cagayan</t>
  </si>
  <si>
    <t>Camarines Norte</t>
  </si>
  <si>
    <t>Camarines Sur</t>
  </si>
  <si>
    <t>Camiguin</t>
  </si>
  <si>
    <t>Capiz</t>
  </si>
  <si>
    <t>Catanduanes</t>
  </si>
  <si>
    <t>Cavite</t>
  </si>
  <si>
    <t>Cebu</t>
  </si>
  <si>
    <t>Cotabato</t>
  </si>
  <si>
    <t>XII</t>
  </si>
  <si>
    <t>Davao de Oro</t>
  </si>
  <si>
    <t>XI</t>
  </si>
  <si>
    <t>Davao del Norte</t>
  </si>
  <si>
    <t>Davao del Sur</t>
  </si>
  <si>
    <t>Davao Occidental</t>
  </si>
  <si>
    <t>Davao Oriental</t>
  </si>
  <si>
    <t>Dinagat Islands</t>
  </si>
  <si>
    <t>Eastern Samar</t>
  </si>
  <si>
    <t>Guimaras</t>
  </si>
  <si>
    <t>Ifugao</t>
  </si>
  <si>
    <t>Ilocos Norte</t>
  </si>
  <si>
    <t>I</t>
  </si>
  <si>
    <t>Ilocos Sur</t>
  </si>
  <si>
    <t>Iloilo</t>
  </si>
  <si>
    <t>Isabela</t>
  </si>
  <si>
    <t>Kalinga</t>
  </si>
  <si>
    <t>La Union</t>
  </si>
  <si>
    <t>Laguna</t>
  </si>
  <si>
    <t>Lanao del Norte</t>
  </si>
  <si>
    <t>Lanao del Sur</t>
  </si>
  <si>
    <t>Leyte</t>
  </si>
  <si>
    <t>Maguindanao</t>
  </si>
  <si>
    <t>Marinduque</t>
  </si>
  <si>
    <t>Mimaropa</t>
  </si>
  <si>
    <t>Masbate</t>
  </si>
  <si>
    <t>Misamis Occidental</t>
  </si>
  <si>
    <t>Misamis Oriental</t>
  </si>
  <si>
    <t>Mountain Province</t>
  </si>
  <si>
    <t>Negros Occidental</t>
  </si>
  <si>
    <t>Negros Oriental</t>
  </si>
  <si>
    <t>Northern Samar</t>
  </si>
  <si>
    <t>Nueva Ecija</t>
  </si>
  <si>
    <t>Nueva Vizcaya</t>
  </si>
  <si>
    <t>Occidental Mindoro</t>
  </si>
  <si>
    <t>Oriental Mindoro</t>
  </si>
  <si>
    <t>Palawan</t>
  </si>
  <si>
    <t>Pangasinan</t>
  </si>
  <si>
    <t>Quezon</t>
  </si>
  <si>
    <t>Quirino</t>
  </si>
  <si>
    <t>Rizal</t>
  </si>
  <si>
    <t>Romblon</t>
  </si>
  <si>
    <t>Samar</t>
  </si>
  <si>
    <t>Sarangani</t>
  </si>
  <si>
    <t>Siquijor</t>
  </si>
  <si>
    <t>Sorsogon</t>
  </si>
  <si>
    <t>South Cotabato</t>
  </si>
  <si>
    <t>Southern Leyte</t>
  </si>
  <si>
    <t>Sultan Kudarat</t>
  </si>
  <si>
    <t>Sulu</t>
  </si>
  <si>
    <t>Surigao del Norte</t>
  </si>
  <si>
    <t>Surigao del Sur</t>
  </si>
  <si>
    <t>Tarlac</t>
  </si>
  <si>
    <t>Tawi-Tawi</t>
  </si>
  <si>
    <t>Zambales</t>
  </si>
  <si>
    <t>Zamboanga del Norte</t>
  </si>
  <si>
    <t>IX</t>
  </si>
  <si>
    <t>Zamboanga del Sur[xxiv]</t>
  </si>
  <si>
    <t>Zamboanga Sibugay</t>
  </si>
  <si>
    <t>Metro Manila</t>
  </si>
  <si>
    <t>^ Dates could refer to provincehood as established during the Spanish period, American period, or through Republic Acts. ^ Metro Manila is included for comparison although it is not a province but an administrative region.</t>
  </si>
  <si>
    <t>(2015)</t>
  </si>
  <si>
    <t>Zamboanga del Sur</t>
  </si>
  <si>
    <t>Total Cases</t>
  </si>
  <si>
    <t>Regions with most to least cases</t>
  </si>
  <si>
    <t>Total  Months</t>
  </si>
  <si>
    <t>Count of Month</t>
  </si>
  <si>
    <t>Dengue Cases in the Philippines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</si>
</sst>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4"/>
      <color theme="1"/>
      <name val="Calibri"/>
      <family val="2"/>
      <scheme val="minor"/>
    </font>
    <font>
      <sz val="11"/>
      <color theme="1"/>
      <name val="Arial Nova"/>
      <family val="2"/>
    </font>
    <font>
      <b/>
      <sz val="36"/>
      <color theme="1"/>
      <name val="Calibri"/>
      <family val="2"/>
      <scheme val="minor"/>
    </font>
    <font>
      <b/>
      <sz val="16"/>
      <color theme="1"/>
      <name val="Calibri"/>
      <family val="2"/>
      <scheme val="minor"/>
    </font>
    <font>
      <b/>
      <sz val="14"/>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theme="9" tint="0.79998168889431442"/>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23">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33" borderId="10" xfId="0" applyNumberFormat="1" applyFont="1" applyFill="1" applyBorder="1"/>
    <xf numFmtId="0" fontId="0" fillId="0" borderId="10" xfId="0" applyNumberFormat="1" applyFont="1" applyBorder="1"/>
    <xf numFmtId="0" fontId="0" fillId="33" borderId="12" xfId="0" applyNumberFormat="1" applyFont="1" applyFill="1" applyBorder="1"/>
    <xf numFmtId="0" fontId="0" fillId="0" borderId="12" xfId="0" applyNumberFormat="1" applyFont="1" applyBorder="1"/>
    <xf numFmtId="0" fontId="0" fillId="33" borderId="11" xfId="0" applyNumberFormat="1" applyFont="1" applyFill="1" applyBorder="1"/>
    <xf numFmtId="3" fontId="19" fillId="34" borderId="0" xfId="0" applyNumberFormat="1" applyFont="1" applyFill="1" applyAlignment="1">
      <alignment horizontal="center" vertical="center"/>
    </xf>
    <xf numFmtId="3" fontId="19" fillId="36" borderId="0" xfId="0" applyNumberFormat="1" applyFont="1" applyFill="1" applyAlignment="1">
      <alignment horizontal="center" vertical="center"/>
    </xf>
    <xf numFmtId="0" fontId="19" fillId="34" borderId="0" xfId="42" applyNumberFormat="1" applyFont="1" applyFill="1" applyAlignment="1">
      <alignment horizontal="right" vertical="center"/>
    </xf>
    <xf numFmtId="0" fontId="19" fillId="34" borderId="0" xfId="0" applyNumberFormat="1" applyFont="1" applyFill="1" applyAlignment="1">
      <alignment vertical="center"/>
    </xf>
    <xf numFmtId="0" fontId="19" fillId="36" borderId="0" xfId="0" applyNumberFormat="1" applyFont="1" applyFill="1" applyAlignment="1">
      <alignment horizontal="right" vertical="center"/>
    </xf>
    <xf numFmtId="0" fontId="19" fillId="36" borderId="0" xfId="0" applyNumberFormat="1" applyFont="1" applyFill="1" applyAlignment="1">
      <alignment vertical="center"/>
    </xf>
    <xf numFmtId="0" fontId="19" fillId="34" borderId="0" xfId="0" applyNumberFormat="1" applyFont="1" applyFill="1" applyAlignment="1">
      <alignment horizontal="right" vertical="center"/>
    </xf>
    <xf numFmtId="0" fontId="0" fillId="37" borderId="0" xfId="0" applyFill="1"/>
    <xf numFmtId="0" fontId="20" fillId="37" borderId="0" xfId="0" applyFont="1" applyFill="1"/>
    <xf numFmtId="0" fontId="21" fillId="34" borderId="0" xfId="0" applyFont="1" applyFill="1" applyAlignment="1">
      <alignment horizontal="center" vertical="center"/>
    </xf>
    <xf numFmtId="0" fontId="22" fillId="35" borderId="0" xfId="0" applyFont="1" applyFill="1" applyAlignment="1">
      <alignment horizontal="center" vertical="center"/>
    </xf>
    <xf numFmtId="3" fontId="22" fillId="34" borderId="0" xfId="0" applyNumberFormat="1" applyFont="1" applyFill="1" applyAlignment="1">
      <alignment horizontal="center" vertical="center"/>
    </xf>
    <xf numFmtId="3" fontId="23" fillId="34" borderId="0" xfId="0" applyNumberFormat="1" applyFont="1" applyFill="1" applyAlignment="1">
      <alignment horizontal="center" vertical="center"/>
    </xf>
    <xf numFmtId="3" fontId="23" fillId="36" borderId="0" xfId="0" applyNumberFormat="1"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0" formatCode="General"/>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style="thin">
          <color theme="9" tint="0.39997558519241921"/>
        </left>
        <right/>
        <top style="thin">
          <color theme="9" tint="0.39997558519241921"/>
        </top>
        <bottom style="thin">
          <color theme="9" tint="0.39997558519241921"/>
        </bottom>
        <vertical/>
        <horizontal/>
      </border>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[denguecases1.xlsx]Pivot!PivotTable6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2016</c:v>
                </c:pt>
              </c:strCache>
            </c:strRef>
          </c:tx>
          <c:spPr>
            <a:solidFill>
              <a:schemeClr val="accent1"/>
            </a:solidFill>
            <a:ln>
              <a:noFill/>
            </a:ln>
            <a:effectLst/>
          </c:spPr>
          <c:invertIfNegative val="0"/>
          <c:cat>
            <c:strRef>
              <c:f>Pivot!$A$3:$A$20</c:f>
              <c:strCache>
                <c:ptCount val="17"/>
                <c:pt idx="0">
                  <c:v>ARMM</c:v>
                </c:pt>
                <c:pt idx="1">
                  <c:v>CAR</c:v>
                </c:pt>
                <c:pt idx="2">
                  <c:v>CARAGA</c:v>
                </c:pt>
                <c:pt idx="3">
                  <c:v>NCR</c:v>
                </c:pt>
                <c:pt idx="4">
                  <c:v>Region.I</c:v>
                </c:pt>
                <c:pt idx="5">
                  <c:v>Region.II</c:v>
                </c:pt>
                <c:pt idx="6">
                  <c:v>Region.III</c:v>
                </c:pt>
                <c:pt idx="7">
                  <c:v>Region.IV.A</c:v>
                </c:pt>
                <c:pt idx="8">
                  <c:v>Region.IV.B</c:v>
                </c:pt>
                <c:pt idx="9">
                  <c:v>Region.IX</c:v>
                </c:pt>
                <c:pt idx="10">
                  <c:v>Region.V</c:v>
                </c:pt>
                <c:pt idx="11">
                  <c:v>Region.VI</c:v>
                </c:pt>
                <c:pt idx="12">
                  <c:v>Region.VII</c:v>
                </c:pt>
                <c:pt idx="13">
                  <c:v>Region.VIII</c:v>
                </c:pt>
                <c:pt idx="14">
                  <c:v>Region.X</c:v>
                </c:pt>
                <c:pt idx="15">
                  <c:v>Region.XI</c:v>
                </c:pt>
                <c:pt idx="16">
                  <c:v>Region.XII</c:v>
                </c:pt>
              </c:strCache>
            </c:strRef>
          </c:cat>
          <c:val>
            <c:numRef>
              <c:f>Pivot!$B$3:$B$20</c:f>
              <c:numCache>
                <c:formatCode>General</c:formatCode>
                <c:ptCount val="17"/>
                <c:pt idx="0">
                  <c:v>2152743.7999999998</c:v>
                </c:pt>
                <c:pt idx="1">
                  <c:v>14449874.699999999</c:v>
                </c:pt>
                <c:pt idx="2">
                  <c:v>18204106.700000003</c:v>
                </c:pt>
                <c:pt idx="3">
                  <c:v>10630815.9</c:v>
                </c:pt>
                <c:pt idx="4">
                  <c:v>10446069</c:v>
                </c:pt>
                <c:pt idx="5">
                  <c:v>8019105</c:v>
                </c:pt>
                <c:pt idx="6">
                  <c:v>17137378.399999999</c:v>
                </c:pt>
                <c:pt idx="7">
                  <c:v>11331551.1</c:v>
                </c:pt>
                <c:pt idx="8">
                  <c:v>3588870.0999999996</c:v>
                </c:pt>
                <c:pt idx="9">
                  <c:v>6539868</c:v>
                </c:pt>
                <c:pt idx="10">
                  <c:v>4779871.4999999991</c:v>
                </c:pt>
                <c:pt idx="11">
                  <c:v>9140827.8000000007</c:v>
                </c:pt>
                <c:pt idx="12">
                  <c:v>30503502.199999996</c:v>
                </c:pt>
                <c:pt idx="13">
                  <c:v>2651734</c:v>
                </c:pt>
                <c:pt idx="14">
                  <c:v>13065340.600000001</c:v>
                </c:pt>
                <c:pt idx="15">
                  <c:v>10429979.700000001</c:v>
                </c:pt>
                <c:pt idx="16">
                  <c:v>12841371.699999999</c:v>
                </c:pt>
              </c:numCache>
            </c:numRef>
          </c:val>
          <c:extLst>
            <c:ext xmlns:c16="http://schemas.microsoft.com/office/drawing/2014/chart" uri="{C3380CC4-5D6E-409C-BE32-E72D297353CC}">
              <c16:uniqueId val="{00000000-A11A-4DA7-9BCD-515813BDF887}"/>
            </c:ext>
          </c:extLst>
        </c:ser>
        <c:dLbls>
          <c:showLegendKey val="0"/>
          <c:showVal val="0"/>
          <c:showCatName val="0"/>
          <c:showSerName val="0"/>
          <c:showPercent val="0"/>
          <c:showBubbleSize val="0"/>
        </c:dLbls>
        <c:gapWidth val="219"/>
        <c:overlap val="-27"/>
        <c:axId val="1579820671"/>
        <c:axId val="1579821087"/>
      </c:barChart>
      <c:catAx>
        <c:axId val="1579820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821087"/>
        <c:crosses val="autoZero"/>
        <c:auto val="1"/>
        <c:lblAlgn val="ctr"/>
        <c:lblOffset val="100"/>
        <c:noMultiLvlLbl val="0"/>
      </c:catAx>
      <c:valAx>
        <c:axId val="1579821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820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[denguecases1.xlsx]Pivot!PivotTable7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Pivot!$B$22:$B$23</c:f>
              <c:strCache>
                <c:ptCount val="1"/>
                <c:pt idx="0">
                  <c:v>Mar</c:v>
                </c:pt>
              </c:strCache>
            </c:strRef>
          </c:tx>
          <c:spPr>
            <a:solidFill>
              <a:schemeClr val="accent1"/>
            </a:solidFill>
            <a:ln>
              <a:noFill/>
            </a:ln>
            <a:effectLst/>
          </c:spPr>
          <c:invertIfNegative val="0"/>
          <c:cat>
            <c:strRef>
              <c:f>Pivot!$A$24:$A$41</c:f>
              <c:strCache>
                <c:ptCount val="17"/>
                <c:pt idx="0">
                  <c:v>ARMM</c:v>
                </c:pt>
                <c:pt idx="1">
                  <c:v>CAR</c:v>
                </c:pt>
                <c:pt idx="2">
                  <c:v>CARAGA</c:v>
                </c:pt>
                <c:pt idx="3">
                  <c:v>NCR</c:v>
                </c:pt>
                <c:pt idx="4">
                  <c:v>Region.I</c:v>
                </c:pt>
                <c:pt idx="5">
                  <c:v>Region.II</c:v>
                </c:pt>
                <c:pt idx="6">
                  <c:v>Region.III</c:v>
                </c:pt>
                <c:pt idx="7">
                  <c:v>Region.IV.A</c:v>
                </c:pt>
                <c:pt idx="8">
                  <c:v>Region.IV.B</c:v>
                </c:pt>
                <c:pt idx="9">
                  <c:v>Region.IX</c:v>
                </c:pt>
                <c:pt idx="10">
                  <c:v>Region.V</c:v>
                </c:pt>
                <c:pt idx="11">
                  <c:v>Region.VI</c:v>
                </c:pt>
                <c:pt idx="12">
                  <c:v>Region.VII</c:v>
                </c:pt>
                <c:pt idx="13">
                  <c:v>Region.VIII</c:v>
                </c:pt>
                <c:pt idx="14">
                  <c:v>Region.X</c:v>
                </c:pt>
                <c:pt idx="15">
                  <c:v>Region.XI</c:v>
                </c:pt>
                <c:pt idx="16">
                  <c:v>Region.XII</c:v>
                </c:pt>
              </c:strCache>
            </c:strRef>
          </c:cat>
          <c:val>
            <c:numRef>
              <c:f>Pivot!$B$24:$B$41</c:f>
              <c:numCache>
                <c:formatCode>General</c:formatCode>
                <c:ptCount val="17"/>
                <c:pt idx="0">
                  <c:v>415554.5</c:v>
                </c:pt>
                <c:pt idx="1">
                  <c:v>1067747.8999999999</c:v>
                </c:pt>
                <c:pt idx="2">
                  <c:v>2015053.5999999999</c:v>
                </c:pt>
                <c:pt idx="3">
                  <c:v>1367457.2</c:v>
                </c:pt>
                <c:pt idx="4">
                  <c:v>907302.8</c:v>
                </c:pt>
                <c:pt idx="5">
                  <c:v>403654.1</c:v>
                </c:pt>
                <c:pt idx="6">
                  <c:v>1665722.9000000001</c:v>
                </c:pt>
                <c:pt idx="7">
                  <c:v>1197438</c:v>
                </c:pt>
                <c:pt idx="8">
                  <c:v>631400.6</c:v>
                </c:pt>
                <c:pt idx="9">
                  <c:v>1028866.2999999999</c:v>
                </c:pt>
                <c:pt idx="10">
                  <c:v>600273.30000000005</c:v>
                </c:pt>
                <c:pt idx="11">
                  <c:v>1490868.7</c:v>
                </c:pt>
                <c:pt idx="12">
                  <c:v>7283500.3999999994</c:v>
                </c:pt>
                <c:pt idx="13">
                  <c:v>412908.99999999994</c:v>
                </c:pt>
                <c:pt idx="14">
                  <c:v>1974310.5</c:v>
                </c:pt>
                <c:pt idx="15">
                  <c:v>1339129.2999999998</c:v>
                </c:pt>
                <c:pt idx="16">
                  <c:v>3254002.9</c:v>
                </c:pt>
              </c:numCache>
            </c:numRef>
          </c:val>
          <c:extLst>
            <c:ext xmlns:c16="http://schemas.microsoft.com/office/drawing/2014/chart" uri="{C3380CC4-5D6E-409C-BE32-E72D297353CC}">
              <c16:uniqueId val="{00000000-65B4-4F8A-BAE9-CAE47B9077D0}"/>
            </c:ext>
          </c:extLst>
        </c:ser>
        <c:dLbls>
          <c:showLegendKey val="0"/>
          <c:showVal val="0"/>
          <c:showCatName val="0"/>
          <c:showSerName val="0"/>
          <c:showPercent val="0"/>
          <c:showBubbleSize val="0"/>
        </c:dLbls>
        <c:gapWidth val="219"/>
        <c:overlap val="-27"/>
        <c:axId val="1284395759"/>
        <c:axId val="1284396175"/>
      </c:barChart>
      <c:catAx>
        <c:axId val="1284395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396175"/>
        <c:crosses val="autoZero"/>
        <c:auto val="1"/>
        <c:lblAlgn val="ctr"/>
        <c:lblOffset val="100"/>
        <c:noMultiLvlLbl val="0"/>
      </c:catAx>
      <c:valAx>
        <c:axId val="1284396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39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[denguecases1.xlsx]Pivot!PivotTable4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Pivot!$B$69</c:f>
              <c:strCache>
                <c:ptCount val="1"/>
                <c:pt idx="0">
                  <c:v>Total</c:v>
                </c:pt>
              </c:strCache>
            </c:strRef>
          </c:tx>
          <c:spPr>
            <a:solidFill>
              <a:schemeClr val="accent1"/>
            </a:solidFill>
            <a:ln>
              <a:noFill/>
            </a:ln>
            <a:effectLst/>
          </c:spPr>
          <c:invertIfNegative val="0"/>
          <c:cat>
            <c:strRef>
              <c:f>Pivot!$A$70:$A$79</c:f>
              <c:strCache>
                <c:ptCount val="9"/>
                <c:pt idx="0">
                  <c:v>2008</c:v>
                </c:pt>
                <c:pt idx="1">
                  <c:v>2009</c:v>
                </c:pt>
                <c:pt idx="2">
                  <c:v>2010</c:v>
                </c:pt>
                <c:pt idx="3">
                  <c:v>2011</c:v>
                </c:pt>
                <c:pt idx="4">
                  <c:v>2012</c:v>
                </c:pt>
                <c:pt idx="5">
                  <c:v>2013</c:v>
                </c:pt>
                <c:pt idx="6">
                  <c:v>2014</c:v>
                </c:pt>
                <c:pt idx="7">
                  <c:v>2015</c:v>
                </c:pt>
                <c:pt idx="8">
                  <c:v>2016</c:v>
                </c:pt>
              </c:strCache>
            </c:strRef>
          </c:cat>
          <c:val>
            <c:numRef>
              <c:f>Pivot!$B$70:$B$79</c:f>
              <c:numCache>
                <c:formatCode>General</c:formatCode>
                <c:ptCount val="9"/>
                <c:pt idx="0">
                  <c:v>152380345.79999989</c:v>
                </c:pt>
                <c:pt idx="1">
                  <c:v>131650684.69999999</c:v>
                </c:pt>
                <c:pt idx="2">
                  <c:v>104244144.30000007</c:v>
                </c:pt>
                <c:pt idx="3">
                  <c:v>122548523.8</c:v>
                </c:pt>
                <c:pt idx="4">
                  <c:v>329287971.90000004</c:v>
                </c:pt>
                <c:pt idx="5">
                  <c:v>491908873.70000017</c:v>
                </c:pt>
                <c:pt idx="6">
                  <c:v>320724820.80000007</c:v>
                </c:pt>
                <c:pt idx="7">
                  <c:v>235436406.3000001</c:v>
                </c:pt>
                <c:pt idx="8">
                  <c:v>185913010.19999999</c:v>
                </c:pt>
              </c:numCache>
            </c:numRef>
          </c:val>
          <c:extLst>
            <c:ext xmlns:c16="http://schemas.microsoft.com/office/drawing/2014/chart" uri="{C3380CC4-5D6E-409C-BE32-E72D297353CC}">
              <c16:uniqueId val="{00000000-FA29-47CF-B789-65AE54899AD5}"/>
            </c:ext>
          </c:extLst>
        </c:ser>
        <c:dLbls>
          <c:showLegendKey val="0"/>
          <c:showVal val="0"/>
          <c:showCatName val="0"/>
          <c:showSerName val="0"/>
          <c:showPercent val="0"/>
          <c:showBubbleSize val="0"/>
        </c:dLbls>
        <c:gapWidth val="219"/>
        <c:overlap val="-27"/>
        <c:axId val="609337568"/>
        <c:axId val="609334656"/>
      </c:barChart>
      <c:catAx>
        <c:axId val="609337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334656"/>
        <c:crosses val="autoZero"/>
        <c:auto val="1"/>
        <c:lblAlgn val="ctr"/>
        <c:lblOffset val="100"/>
        <c:noMultiLvlLbl val="0"/>
      </c:catAx>
      <c:valAx>
        <c:axId val="60933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337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[denguecases1.xlsx]Pivot!PivotTable5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Pivot!$B$81</c:f>
              <c:strCache>
                <c:ptCount val="1"/>
                <c:pt idx="0">
                  <c:v>Total</c:v>
                </c:pt>
              </c:strCache>
            </c:strRef>
          </c:tx>
          <c:spPr>
            <a:solidFill>
              <a:schemeClr val="accent1"/>
            </a:solidFill>
            <a:ln>
              <a:noFill/>
            </a:ln>
            <a:effectLst/>
          </c:spPr>
          <c:invertIfNegative val="0"/>
          <c:cat>
            <c:strRef>
              <c:f>Pivot!$A$82:$A$94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Pivot!$B$82:$B$94</c:f>
              <c:numCache>
                <c:formatCode>General</c:formatCode>
                <c:ptCount val="12"/>
                <c:pt idx="0">
                  <c:v>103447682.7</c:v>
                </c:pt>
                <c:pt idx="1">
                  <c:v>164617042.90000001</c:v>
                </c:pt>
                <c:pt idx="2">
                  <c:v>253984609.60000008</c:v>
                </c:pt>
                <c:pt idx="3">
                  <c:v>104068235</c:v>
                </c:pt>
                <c:pt idx="4">
                  <c:v>161437179.09999996</c:v>
                </c:pt>
                <c:pt idx="5">
                  <c:v>238243372.59999999</c:v>
                </c:pt>
                <c:pt idx="6">
                  <c:v>116336375.00000003</c:v>
                </c:pt>
                <c:pt idx="7">
                  <c:v>167158968.90000001</c:v>
                </c:pt>
                <c:pt idx="8">
                  <c:v>231937872.69999996</c:v>
                </c:pt>
                <c:pt idx="9">
                  <c:v>106471648.79999994</c:v>
                </c:pt>
                <c:pt idx="10">
                  <c:v>178962702.39999998</c:v>
                </c:pt>
                <c:pt idx="11">
                  <c:v>247429091.79999992</c:v>
                </c:pt>
              </c:numCache>
            </c:numRef>
          </c:val>
          <c:extLst>
            <c:ext xmlns:c16="http://schemas.microsoft.com/office/drawing/2014/chart" uri="{C3380CC4-5D6E-409C-BE32-E72D297353CC}">
              <c16:uniqueId val="{00000000-3B42-41D4-B47B-5F6A783EF852}"/>
            </c:ext>
          </c:extLst>
        </c:ser>
        <c:dLbls>
          <c:showLegendKey val="0"/>
          <c:showVal val="0"/>
          <c:showCatName val="0"/>
          <c:showSerName val="0"/>
          <c:showPercent val="0"/>
          <c:showBubbleSize val="0"/>
        </c:dLbls>
        <c:gapWidth val="219"/>
        <c:overlap val="-27"/>
        <c:axId val="1758741088"/>
        <c:axId val="1758749824"/>
      </c:barChart>
      <c:catAx>
        <c:axId val="1758741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749824"/>
        <c:crosses val="autoZero"/>
        <c:auto val="1"/>
        <c:lblAlgn val="ctr"/>
        <c:lblOffset val="100"/>
        <c:noMultiLvlLbl val="0"/>
      </c:catAx>
      <c:valAx>
        <c:axId val="1758749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741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[denguecases1.xlsx]Pivot!PivotTable6</c:name>
    <c:fmtId val="3"/>
  </c:pivotSource>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17659517806996"/>
          <c:y val="0.27359896840161724"/>
          <c:w val="0.87701085955049718"/>
          <c:h val="0.39133308861661947"/>
        </c:manualLayout>
      </c:layout>
      <c:barChart>
        <c:barDir val="col"/>
        <c:grouping val="clustered"/>
        <c:varyColors val="0"/>
        <c:ser>
          <c:idx val="0"/>
          <c:order val="0"/>
          <c:tx>
            <c:strRef>
              <c:f>Pivot!$B$1:$B$2</c:f>
              <c:strCache>
                <c:ptCount val="1"/>
                <c:pt idx="0">
                  <c:v>2016</c:v>
                </c:pt>
              </c:strCache>
            </c:strRef>
          </c:tx>
          <c:spPr>
            <a:solidFill>
              <a:schemeClr val="accent1"/>
            </a:solidFill>
            <a:ln>
              <a:noFill/>
            </a:ln>
            <a:effectLst/>
          </c:spPr>
          <c:invertIfNegative val="0"/>
          <c:cat>
            <c:strRef>
              <c:f>Pivot!$A$3:$A$20</c:f>
              <c:strCache>
                <c:ptCount val="17"/>
                <c:pt idx="0">
                  <c:v>ARMM</c:v>
                </c:pt>
                <c:pt idx="1">
                  <c:v>CAR</c:v>
                </c:pt>
                <c:pt idx="2">
                  <c:v>CARAGA</c:v>
                </c:pt>
                <c:pt idx="3">
                  <c:v>NCR</c:v>
                </c:pt>
                <c:pt idx="4">
                  <c:v>Region.I</c:v>
                </c:pt>
                <c:pt idx="5">
                  <c:v>Region.II</c:v>
                </c:pt>
                <c:pt idx="6">
                  <c:v>Region.III</c:v>
                </c:pt>
                <c:pt idx="7">
                  <c:v>Region.IV.A</c:v>
                </c:pt>
                <c:pt idx="8">
                  <c:v>Region.IV.B</c:v>
                </c:pt>
                <c:pt idx="9">
                  <c:v>Region.IX</c:v>
                </c:pt>
                <c:pt idx="10">
                  <c:v>Region.V</c:v>
                </c:pt>
                <c:pt idx="11">
                  <c:v>Region.VI</c:v>
                </c:pt>
                <c:pt idx="12">
                  <c:v>Region.VII</c:v>
                </c:pt>
                <c:pt idx="13">
                  <c:v>Region.VIII</c:v>
                </c:pt>
                <c:pt idx="14">
                  <c:v>Region.X</c:v>
                </c:pt>
                <c:pt idx="15">
                  <c:v>Region.XI</c:v>
                </c:pt>
                <c:pt idx="16">
                  <c:v>Region.XII</c:v>
                </c:pt>
              </c:strCache>
            </c:strRef>
          </c:cat>
          <c:val>
            <c:numRef>
              <c:f>Pivot!$B$3:$B$20</c:f>
              <c:numCache>
                <c:formatCode>General</c:formatCode>
                <c:ptCount val="17"/>
                <c:pt idx="0">
                  <c:v>2152743.7999999998</c:v>
                </c:pt>
                <c:pt idx="1">
                  <c:v>14449874.699999999</c:v>
                </c:pt>
                <c:pt idx="2">
                  <c:v>18204106.700000003</c:v>
                </c:pt>
                <c:pt idx="3">
                  <c:v>10630815.9</c:v>
                </c:pt>
                <c:pt idx="4">
                  <c:v>10446069</c:v>
                </c:pt>
                <c:pt idx="5">
                  <c:v>8019105</c:v>
                </c:pt>
                <c:pt idx="6">
                  <c:v>17137378.399999999</c:v>
                </c:pt>
                <c:pt idx="7">
                  <c:v>11331551.1</c:v>
                </c:pt>
                <c:pt idx="8">
                  <c:v>3588870.0999999996</c:v>
                </c:pt>
                <c:pt idx="9">
                  <c:v>6539868</c:v>
                </c:pt>
                <c:pt idx="10">
                  <c:v>4779871.4999999991</c:v>
                </c:pt>
                <c:pt idx="11">
                  <c:v>9140827.8000000007</c:v>
                </c:pt>
                <c:pt idx="12">
                  <c:v>30503502.199999996</c:v>
                </c:pt>
                <c:pt idx="13">
                  <c:v>2651734</c:v>
                </c:pt>
                <c:pt idx="14">
                  <c:v>13065340.600000001</c:v>
                </c:pt>
                <c:pt idx="15">
                  <c:v>10429979.700000001</c:v>
                </c:pt>
                <c:pt idx="16">
                  <c:v>12841371.699999999</c:v>
                </c:pt>
              </c:numCache>
            </c:numRef>
          </c:val>
          <c:extLst>
            <c:ext xmlns:c16="http://schemas.microsoft.com/office/drawing/2014/chart" uri="{C3380CC4-5D6E-409C-BE32-E72D297353CC}">
              <c16:uniqueId val="{00000000-E345-4228-8B83-D5943B82E21B}"/>
            </c:ext>
          </c:extLst>
        </c:ser>
        <c:dLbls>
          <c:showLegendKey val="0"/>
          <c:showVal val="0"/>
          <c:showCatName val="0"/>
          <c:showSerName val="0"/>
          <c:showPercent val="0"/>
          <c:showBubbleSize val="0"/>
        </c:dLbls>
        <c:gapWidth val="219"/>
        <c:overlap val="-27"/>
        <c:axId val="1579820671"/>
        <c:axId val="1579821087"/>
      </c:barChart>
      <c:catAx>
        <c:axId val="157982067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PH" b="1"/>
                  <a:t>Regions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821087"/>
        <c:crosses val="autoZero"/>
        <c:auto val="1"/>
        <c:lblAlgn val="ctr"/>
        <c:lblOffset val="100"/>
        <c:noMultiLvlLbl val="0"/>
      </c:catAx>
      <c:valAx>
        <c:axId val="1579821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PH" b="1"/>
                  <a:t>Dengue Cases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820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[denguecases1.xlsx]Pivot!PivotTable7</c:name>
    <c:fmtId val="3"/>
  </c:pivotSource>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Pivot!$B$22:$B$23</c:f>
              <c:strCache>
                <c:ptCount val="1"/>
                <c:pt idx="0">
                  <c:v>Mar</c:v>
                </c:pt>
              </c:strCache>
            </c:strRef>
          </c:tx>
          <c:spPr>
            <a:solidFill>
              <a:schemeClr val="accent1"/>
            </a:solidFill>
            <a:ln>
              <a:noFill/>
            </a:ln>
            <a:effectLst/>
          </c:spPr>
          <c:invertIfNegative val="0"/>
          <c:cat>
            <c:strRef>
              <c:f>Pivot!$A$24:$A$41</c:f>
              <c:strCache>
                <c:ptCount val="17"/>
                <c:pt idx="0">
                  <c:v>ARMM</c:v>
                </c:pt>
                <c:pt idx="1">
                  <c:v>CAR</c:v>
                </c:pt>
                <c:pt idx="2">
                  <c:v>CARAGA</c:v>
                </c:pt>
                <c:pt idx="3">
                  <c:v>NCR</c:v>
                </c:pt>
                <c:pt idx="4">
                  <c:v>Region.I</c:v>
                </c:pt>
                <c:pt idx="5">
                  <c:v>Region.II</c:v>
                </c:pt>
                <c:pt idx="6">
                  <c:v>Region.III</c:v>
                </c:pt>
                <c:pt idx="7">
                  <c:v>Region.IV.A</c:v>
                </c:pt>
                <c:pt idx="8">
                  <c:v>Region.IV.B</c:v>
                </c:pt>
                <c:pt idx="9">
                  <c:v>Region.IX</c:v>
                </c:pt>
                <c:pt idx="10">
                  <c:v>Region.V</c:v>
                </c:pt>
                <c:pt idx="11">
                  <c:v>Region.VI</c:v>
                </c:pt>
                <c:pt idx="12">
                  <c:v>Region.VII</c:v>
                </c:pt>
                <c:pt idx="13">
                  <c:v>Region.VIII</c:v>
                </c:pt>
                <c:pt idx="14">
                  <c:v>Region.X</c:v>
                </c:pt>
                <c:pt idx="15">
                  <c:v>Region.XI</c:v>
                </c:pt>
                <c:pt idx="16">
                  <c:v>Region.XII</c:v>
                </c:pt>
              </c:strCache>
            </c:strRef>
          </c:cat>
          <c:val>
            <c:numRef>
              <c:f>Pivot!$B$24:$B$41</c:f>
              <c:numCache>
                <c:formatCode>General</c:formatCode>
                <c:ptCount val="17"/>
                <c:pt idx="0">
                  <c:v>415554.5</c:v>
                </c:pt>
                <c:pt idx="1">
                  <c:v>1067747.8999999999</c:v>
                </c:pt>
                <c:pt idx="2">
                  <c:v>2015053.5999999999</c:v>
                </c:pt>
                <c:pt idx="3">
                  <c:v>1367457.2</c:v>
                </c:pt>
                <c:pt idx="4">
                  <c:v>907302.8</c:v>
                </c:pt>
                <c:pt idx="5">
                  <c:v>403654.1</c:v>
                </c:pt>
                <c:pt idx="6">
                  <c:v>1665722.9000000001</c:v>
                </c:pt>
                <c:pt idx="7">
                  <c:v>1197438</c:v>
                </c:pt>
                <c:pt idx="8">
                  <c:v>631400.6</c:v>
                </c:pt>
                <c:pt idx="9">
                  <c:v>1028866.2999999999</c:v>
                </c:pt>
                <c:pt idx="10">
                  <c:v>600273.30000000005</c:v>
                </c:pt>
                <c:pt idx="11">
                  <c:v>1490868.7</c:v>
                </c:pt>
                <c:pt idx="12">
                  <c:v>7283500.3999999994</c:v>
                </c:pt>
                <c:pt idx="13">
                  <c:v>412908.99999999994</c:v>
                </c:pt>
                <c:pt idx="14">
                  <c:v>1974310.5</c:v>
                </c:pt>
                <c:pt idx="15">
                  <c:v>1339129.2999999998</c:v>
                </c:pt>
                <c:pt idx="16">
                  <c:v>3254002.9</c:v>
                </c:pt>
              </c:numCache>
            </c:numRef>
          </c:val>
          <c:extLst>
            <c:ext xmlns:c16="http://schemas.microsoft.com/office/drawing/2014/chart" uri="{C3380CC4-5D6E-409C-BE32-E72D297353CC}">
              <c16:uniqueId val="{00000000-774F-43E3-AA14-4CE33784EAE5}"/>
            </c:ext>
          </c:extLst>
        </c:ser>
        <c:dLbls>
          <c:showLegendKey val="0"/>
          <c:showVal val="0"/>
          <c:showCatName val="0"/>
          <c:showSerName val="0"/>
          <c:showPercent val="0"/>
          <c:showBubbleSize val="0"/>
        </c:dLbls>
        <c:gapWidth val="219"/>
        <c:overlap val="-27"/>
        <c:axId val="1284395759"/>
        <c:axId val="1284396175"/>
      </c:barChart>
      <c:catAx>
        <c:axId val="1284395759"/>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PH" b="1"/>
                  <a:t>Regions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396175"/>
        <c:crosses val="autoZero"/>
        <c:auto val="1"/>
        <c:lblAlgn val="ctr"/>
        <c:lblOffset val="100"/>
        <c:noMultiLvlLbl val="0"/>
      </c:catAx>
      <c:valAx>
        <c:axId val="1284396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PH" b="1"/>
                  <a:t>Dengue</a:t>
                </a:r>
                <a:r>
                  <a:rPr lang="en-PH" b="1" baseline="0"/>
                  <a:t> Cases</a:t>
                </a:r>
                <a:endParaRPr lang="en-PH"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395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[denguecases1.xlsx]Pivot!PivotTable4</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PH" b="1"/>
              <a:t>Total cases</a:t>
            </a:r>
            <a:r>
              <a:rPr lang="en-PH" b="1" baseline="0"/>
              <a:t> in a year</a:t>
            </a:r>
            <a:endParaRPr lang="en-PH" b="1"/>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Pivot!$B$69</c:f>
              <c:strCache>
                <c:ptCount val="1"/>
                <c:pt idx="0">
                  <c:v>Total</c:v>
                </c:pt>
              </c:strCache>
            </c:strRef>
          </c:tx>
          <c:spPr>
            <a:solidFill>
              <a:schemeClr val="accent1"/>
            </a:solidFill>
            <a:ln>
              <a:noFill/>
            </a:ln>
            <a:effectLst/>
          </c:spPr>
          <c:invertIfNegative val="0"/>
          <c:cat>
            <c:strRef>
              <c:f>Pivot!$A$70:$A$79</c:f>
              <c:strCache>
                <c:ptCount val="9"/>
                <c:pt idx="0">
                  <c:v>2008</c:v>
                </c:pt>
                <c:pt idx="1">
                  <c:v>2009</c:v>
                </c:pt>
                <c:pt idx="2">
                  <c:v>2010</c:v>
                </c:pt>
                <c:pt idx="3">
                  <c:v>2011</c:v>
                </c:pt>
                <c:pt idx="4">
                  <c:v>2012</c:v>
                </c:pt>
                <c:pt idx="5">
                  <c:v>2013</c:v>
                </c:pt>
                <c:pt idx="6">
                  <c:v>2014</c:v>
                </c:pt>
                <c:pt idx="7">
                  <c:v>2015</c:v>
                </c:pt>
                <c:pt idx="8">
                  <c:v>2016</c:v>
                </c:pt>
              </c:strCache>
            </c:strRef>
          </c:cat>
          <c:val>
            <c:numRef>
              <c:f>Pivot!$B$70:$B$79</c:f>
              <c:numCache>
                <c:formatCode>General</c:formatCode>
                <c:ptCount val="9"/>
                <c:pt idx="0">
                  <c:v>152380345.79999989</c:v>
                </c:pt>
                <c:pt idx="1">
                  <c:v>131650684.69999999</c:v>
                </c:pt>
                <c:pt idx="2">
                  <c:v>104244144.30000007</c:v>
                </c:pt>
                <c:pt idx="3">
                  <c:v>122548523.8</c:v>
                </c:pt>
                <c:pt idx="4">
                  <c:v>329287971.90000004</c:v>
                </c:pt>
                <c:pt idx="5">
                  <c:v>491908873.70000017</c:v>
                </c:pt>
                <c:pt idx="6">
                  <c:v>320724820.80000007</c:v>
                </c:pt>
                <c:pt idx="7">
                  <c:v>235436406.3000001</c:v>
                </c:pt>
                <c:pt idx="8">
                  <c:v>185913010.19999999</c:v>
                </c:pt>
              </c:numCache>
            </c:numRef>
          </c:val>
          <c:extLst>
            <c:ext xmlns:c16="http://schemas.microsoft.com/office/drawing/2014/chart" uri="{C3380CC4-5D6E-409C-BE32-E72D297353CC}">
              <c16:uniqueId val="{00000002-7ED0-42EA-A366-F865572349C9}"/>
            </c:ext>
          </c:extLst>
        </c:ser>
        <c:dLbls>
          <c:showLegendKey val="0"/>
          <c:showVal val="0"/>
          <c:showCatName val="0"/>
          <c:showSerName val="0"/>
          <c:showPercent val="0"/>
          <c:showBubbleSize val="0"/>
        </c:dLbls>
        <c:gapWidth val="219"/>
        <c:overlap val="-27"/>
        <c:axId val="1758741088"/>
        <c:axId val="1758749824"/>
      </c:barChart>
      <c:catAx>
        <c:axId val="1758741088"/>
        <c:scaling>
          <c:orientation val="minMax"/>
        </c:scaling>
        <c:delete val="0"/>
        <c:axPos val="b"/>
        <c:title>
          <c:tx>
            <c:rich>
              <a:bodyPr/>
              <a:lstStyle/>
              <a:p>
                <a:pPr>
                  <a:defRPr/>
                </a:pPr>
                <a:r>
                  <a:rPr lang="en-PH"/>
                  <a:t>Year</a:t>
                </a:r>
              </a:p>
            </c:rich>
          </c:tx>
          <c:overlay val="0"/>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749824"/>
        <c:crosses val="autoZero"/>
        <c:auto val="1"/>
        <c:lblAlgn val="ctr"/>
        <c:lblOffset val="100"/>
        <c:noMultiLvlLbl val="0"/>
      </c:catAx>
      <c:valAx>
        <c:axId val="1758749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PH"/>
                  <a:t>Dengue Cases</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741088"/>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[denguecases1.xlsx]Pivot!PivotTable5</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PH" b="1"/>
              <a:t>Total</a:t>
            </a:r>
            <a:r>
              <a:rPr lang="en-PH" b="1" baseline="0"/>
              <a:t> cases in a month</a:t>
            </a:r>
            <a:endParaRPr lang="en-PH"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Pivot!$B$81</c:f>
              <c:strCache>
                <c:ptCount val="1"/>
                <c:pt idx="0">
                  <c:v>Total</c:v>
                </c:pt>
              </c:strCache>
            </c:strRef>
          </c:tx>
          <c:spPr>
            <a:solidFill>
              <a:schemeClr val="accent1"/>
            </a:solidFill>
            <a:ln>
              <a:noFill/>
            </a:ln>
            <a:effectLst/>
          </c:spPr>
          <c:invertIfNegative val="0"/>
          <c:cat>
            <c:strRef>
              <c:f>Pivot!$A$82:$A$94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Pivot!$B$82:$B$94</c:f>
              <c:numCache>
                <c:formatCode>General</c:formatCode>
                <c:ptCount val="12"/>
                <c:pt idx="0">
                  <c:v>103447682.7</c:v>
                </c:pt>
                <c:pt idx="1">
                  <c:v>164617042.90000001</c:v>
                </c:pt>
                <c:pt idx="2">
                  <c:v>253984609.60000008</c:v>
                </c:pt>
                <c:pt idx="3">
                  <c:v>104068235</c:v>
                </c:pt>
                <c:pt idx="4">
                  <c:v>161437179.09999996</c:v>
                </c:pt>
                <c:pt idx="5">
                  <c:v>238243372.59999999</c:v>
                </c:pt>
                <c:pt idx="6">
                  <c:v>116336375.00000003</c:v>
                </c:pt>
                <c:pt idx="7">
                  <c:v>167158968.90000001</c:v>
                </c:pt>
                <c:pt idx="8">
                  <c:v>231937872.69999996</c:v>
                </c:pt>
                <c:pt idx="9">
                  <c:v>106471648.79999994</c:v>
                </c:pt>
                <c:pt idx="10">
                  <c:v>178962702.39999998</c:v>
                </c:pt>
                <c:pt idx="11">
                  <c:v>247429091.79999992</c:v>
                </c:pt>
              </c:numCache>
            </c:numRef>
          </c:val>
          <c:extLst>
            <c:ext xmlns:c16="http://schemas.microsoft.com/office/drawing/2014/chart" uri="{C3380CC4-5D6E-409C-BE32-E72D297353CC}">
              <c16:uniqueId val="{00000000-94DA-4C50-8970-65EDCD587218}"/>
            </c:ext>
          </c:extLst>
        </c:ser>
        <c:dLbls>
          <c:showLegendKey val="0"/>
          <c:showVal val="0"/>
          <c:showCatName val="0"/>
          <c:showSerName val="0"/>
          <c:showPercent val="0"/>
          <c:showBubbleSize val="0"/>
        </c:dLbls>
        <c:gapWidth val="219"/>
        <c:overlap val="-27"/>
        <c:axId val="1758741088"/>
        <c:axId val="1758749824"/>
      </c:barChart>
      <c:catAx>
        <c:axId val="175874108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PH" b="1"/>
                  <a:t>Months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749824"/>
        <c:crosses val="autoZero"/>
        <c:auto val="1"/>
        <c:lblAlgn val="ctr"/>
        <c:lblOffset val="100"/>
        <c:noMultiLvlLbl val="0"/>
      </c:catAx>
      <c:valAx>
        <c:axId val="1758749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PH" b="1"/>
                  <a:t>Dengue Cases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741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olorStr">
        <cx:f>_xlchart.v5.3</cx:f>
        <cx:nf>_xlchart.v5.2</cx:nf>
      </cx:strDim>
      <cx:strDim type="cat">
        <cx:f>_xlchart.v5.1</cx:f>
        <cx:nf>_xlchart.v5.0</cx:nf>
      </cx:strDim>
    </cx:data>
  </cx:chartData>
  <cx:chart>
    <cx:title pos="t" align="ctr" overlay="0">
      <cx:tx>
        <cx:txData>
          <cx:v>Dengue Cases Map (desc)</cx:v>
        </cx:txData>
      </cx:tx>
      <cx:txPr>
        <a:bodyPr spcFirstLastPara="1" vertOverflow="ellipsis" horzOverflow="overflow" wrap="square" lIns="0" tIns="0" rIns="0" bIns="0" anchor="ctr" anchorCtr="1"/>
        <a:lstStyle/>
        <a:p>
          <a:pPr algn="ctr" rtl="0">
            <a:defRPr sz="1800"/>
          </a:pPr>
          <a:r>
            <a:rPr lang="en-US" sz="1800" b="0" i="0" u="none" strike="noStrike" baseline="0">
              <a:solidFill>
                <a:sysClr val="windowText" lastClr="000000">
                  <a:lumMod val="65000"/>
                  <a:lumOff val="35000"/>
                </a:sysClr>
              </a:solidFill>
              <a:latin typeface="Calibri" panose="020F0502020204030204"/>
            </a:rPr>
            <a:t>Dengue Cases Map (desc)</a:t>
          </a:r>
        </a:p>
      </cx:txPr>
    </cx:title>
    <cx:plotArea>
      <cx:plotAreaRegion>
        <cx:series layoutId="regionMap" uniqueId="{DDB37EDD-A390-41F7-8A2D-010509E84C13}">
          <cx:dataId val="0"/>
          <cx:layoutPr>
            <cx:geography cultureLanguage="en-US" cultureRegion="PH" attribution="Powered by Bing">
              <cx:geoCache provider="{E9337A44-BEBE-4D9F-B70C-5C5E7DAFC167}">
                <cx:binary>5H1pb+M4tvZfCerzlVsUKVIaTA3QlJckzlZJ7S8uBFeS0r7v+vXvUWwnNi3Hdl03cI2bHvSgoxzy
iI8OeXb++7H+16P/PEvP6sAPs3891h8/2Hke/+uvv7JH+zmYZYPAeUyjLPqdDx6j4K/o92/n8fmv
p3RWOaH1lyIj8tejPUvz5/rDf/4No1nP0VX0OMudKPxUPKfN/XNW+Hn2zrPeR2ezp8AJh06Wp85j
rnz8wCM78j+cPYe5kzefm/j544f1P/lw9pc40sasZz4wlhdPQKwPNFVhuqzhD2d+FFqLXyOFDBSZ
UEoRWc52MwuAYDcDL9PPnp7S5ywD/l/+/5VujdmPHwx4kXTmn311slkzyz5se9/HqIA/hFW0YEE/
frizHd+JYyd8BhIni4z5YyPqXunu/GUN/lpH4T//Fn4BqyL8ZgUocQl3Pdrg++8ijdLZcumOABRS
B4CGrDFE9PmPABgaEJXqjGl4+Xj+kcxh24OfftyWhFuAuyraKNyEbUl1erj9Oi5qbKBqsqYrqtqP
mjzQZCbLVBPE7O9dfGxB64VMxCpKnxzff05nZ39328nZXIx6UHuhPjnMHmbBLD2mqKGBRjRKMJbn
P0gQNTLQOzwxVZezzoXs23OWP6fh2W6G+tET6AUYR7P56Fv3SoH85HC87nbxGXyfd2lUOuHj83J1
j7F9soGsa7KikC2CiAZIoRrWqPaCOUC+un0exlo/uj1jCAgb+wpqz1Anh/bF78KaRctlPgbEFHQZ
KmNElH6xRaDSqAwhTJezzsV2D076EV0S/imMS/qTw+56ljrhU5EURxVRPMCaTglVRV0UDXQ4IGVK
tXXg9mSjH7xVYgHAawcOlCgG9W3tAajfq0Qnh9qk6N6r07LnW9sxZE4eqEzRmYx14YxUBhSMCEy6
B6s76V5M9CP2RroGy8cPy4Nv68n4RnlyoD2A2TgLz6bFE0CXL9fyCNDRgapqRCE6KDGC5Ud02EQR
YsvZ5tvkAZz04ycOIKD4ED0+Zl42S63nHotCJD45IP+OwcI96nmngUqjaAgTfdt5h3SiaEq3n66K
4B6c9AO4JBSA21ttWdKfHHZ8ls9m8FEeb98kYM0TDPqmuG/KA0I0pbMvltPNpW8PFvpBWxKKoMG7
dJ6XLQb8kur0oHoOreL5mBslgp1S0VQmI7bNhqegn8hMo32mA9+DoS3ILSlF6PY1E16nPjkUjedf
xfL7P8JZh+TBi5MT1JT+rRIPGJgGmChqH4Q7uenHb04mgreQu626ypzq5BB7APUktGahc0TY6ADJ
OsOAyULwwHBbU1XUAVbheENEOOH2Y6YftRVaAbodCsrbApwceDfFczkDJ3z7CDrKEQGErRN8aEhV
Kbg315ADdwtVGFXn8iYL7pb9+enHUKAXcDRmFrxmePZ1Bk7RZtPIE6hPDs3pzIeg1FFxZAPYGsF3
pmj9RyC4VpiOwdO9/HjmSss+nPQj+EopYrfv2fc6wMnBd/NsQaTx7DZ14KiYHTfYR8GJomgELVAE
uNakEg9kzFRNIa+n5FzjnaN5CGP9qG6MIKK763DcGODk0IVI4kvEbL6wx9Bt8EAD1zUck7RfNpUB
UjXEFLo4RddFdA9++rFcEooQzvzZr1naGxVckpwcaMNZOYvOnp79s4fimJGmLihBiazKygI6cLms
CSQoOAx1oShlHbX9GeoHT6AXMJw/3RYlFGhPDswHJykcNzomjvoAdWkUIIbzjVMW1R0MYWDwYIM7
Zh3HvXjph/CNVEBvZ07FG+XJYfe35x/XD4MGABlliImSpwwUFSFVpxCdhx9BQd3NRz9oCzoBsZ3+
6wXZ6cEFaUrJcYNEaCAzBf5ZqjCi/0zptlSqMXHH/HsPVrZgtqQ8GLUl4cnhdjWzivCoBgSkkzFI
XyJ0a/YSRiqSEV3gur5N7sFPP3ZLQgE64x0lZUlycqAZs9hpl+t2DMUSDTBlDCPIX5r/CMoJhPiw
AiEGVTjUdjPSD9aCTsBq5+a4IDs5vC78yPGPGhCSB7quahTraK6GwKG1pk0qoIUwpiMC6smqYbcH
J/2ILQkPhWxJd3KYLe3Px0fnCVbwqNY5OKmxrBIC+v4GbroGUsbEmNBh3PRD2DPGoWj2DHFywMIX
+QhOl+Oad4iBAxsxgthiBxX9LZA9oYF3VBYTkvZjph/Q1TcRkFw82mbYrVKeHICfCgdyko66nXbO
awz5gl0ixNo+igaqTmQF0uPX99F9eOgH7ZVSQGyXq/qV7uTw6gLML+n7R3OEKfKAQc6Rjol47kE+
L6YUvxh5q+fePjz04/VKeSBer3Qnh9c8KDJ6dNyj2gVQ1YCorna2wcvPJnQy0qE+RUy13pedfvjW
qEUI4Qt5JzFijfTkUFzsJ8tt6xhWAmQhIV0BG2ETOsbg92wZvF1OOg8m7MNJP3ivlCJwO8J6r3Qn
iFrgWIVzzAQk8Fh2LhQmL4MGompCBp1TjCgAbfcD4K7unMZsD462wbckFfC7idLc7sonriG3eBZ2
uXJrfwHpt2/TnhyGF9ns17N/1L1TGxCdKRg0yLl5vg6hRCG6gCDyzrSF9inkc+7DUT+Er5QiPq8P
RHigBDKPzu6dRwB1o17vvr9eb71+b6VmEbIKwB7SEbj5+h0TkC8O7nbGVEE/e2XvHZ3jkDfuPsj3
UwleZxQX5H99AeP1c55GZ9eQ0HPcjxYSH+XORfHqwN3QraGCQydEEb7WvfnpB3CdfO27/fjh5qVO
F5IhO1cSGPVbC+TWRzk5TBcGXrfRHrVwQxuAjqaByIkqAGjkioYJVEcvHYirh8je7PRDuk4uQLp4
uMPUXazEyQF5NTv7EkIl9PJQPoYeB1mukCUAXqatWa5EgQpkqgib6l689CP4RnoYem90J4fcZ2gY
IHX/OiJ0KoifBiUbyqLubSP6LENaj66DJ0pIk3xhJt/FTD92K7QCeH8XeRRGQVRki3307Pb32XWR
+U7wjmq3Mt7JgXrXZb5mTnjc0LQK3nxFZToBgVtzP4GfGEHCOWg/y49oblLtyUY/nqvEAqA79tJV
ypODzohySFfKj+k3ZAMFqwQzsHznPxAeW8OPgDsK8MNiXc6LAXS2F0f9GIoDCDi+n78sEh8Dyq0q
PKwRqO+wQItMQxl2JmGNFKhLW9UWlutyZkDnk+Wj3oOvf3EE+oPWRqA9xtIIvUf+2W4kD1GR2/t9
WYe1j6ED0O8oXqoMur5ug3ZtZCAxqlP/emtjDuCrH1RxgINQFYkfT63JDC/82eNxDx1obcGgRJ50
pdZrAgl5N4SpKoQ9XjY1wR+0Dyf9CL5SCtAts9i21actX/3kQLubBXGnL7y7hR0mhdAbSKZYhez8
TVWBEg3AlIUUjb2Y6AfsjfQwxN7oTg6yz7MUBO24gBHIw8DgnBPEDMo/GRSpse7B6um3Bwv9cC0J
DwNrSXVyUF07Gbim/5HqCQ3SnTQFQxLbwusoYgcuc2ikRtjSgl5H8CDO+rHcHEJA9UWHe9+FvjnG
yWEMSRoOtI55ycfv3viYvix9AC1kIEtKe1VpBAFVIfavQS63CgfkqoAumRpCkcBupvrx7RlDANiA
IsPu6Fj7NQRGeihPDtafs+DXzO86+s3XtVe3P/hgVCAVGLwfy3RhAU15AMlwMvi8BH1mL176QXwj
XQPprdfhFo3mje7kkHvdU/6JtDhtgBXwPMI/C3Na3HbxgGoqgfptQSIP5Kofzb5BBFwP2XRXFujk
UP7bKjKomu2qoHZvcIfJqT6AIgwMEYQFxBvuANh1wcepIrED1EE89SO8OYSA77Y9d5PwlCGFE+SI
Gy+EpsH2VxlZpheIQqsOGIG8R/CSLWed+zBXFnUXRzvhfBngcDBfyE4OyiG4n61ZfnaRQYXU01EP
UTgkIU+EdC1Qlrb/mmsAcrhAJ5YhzXUdy0NY6gdzY4Q90dygOzk44SN81XF3CcJhe60GVoqOofXQ
NtfrS9cNHXq3CT6DJUudhruLpX44N0bYE84NupODc1kzC1X9u0MNgmsYqqaX/cNflrW/tXjvow07
YcnH8Y9wNoBCZvDno2UJrBj1eOlfDc0doYrh5UfYK14rrHfrFv0f18arCR/X/Pm2hIAN6hP9xG5X
NMyjmVHdjoCUrh3ywvMhuhlBPVMhCABNk/tQ3ZOn92BdHeIPcF0lPzlg7532uHVGkIIFAUoQxaUj
SzCKoZkLVakYf9vNRj+ACzoBtfcqMBcUJwfUfA/5B/q2QLSUUBkaQSxNYPBWrGlgEIbrnFJIjCgf
wFE/eOIAAorzx+/vqW/rcXKAXnVZyP9I2w9NAQ+jihZXNeiidUQGGIPKTcWqhzlDf66ACfQCmn+W
uCOMeXIg88JznsKj5tJBSQRkY1FoyyPIKcTpoKMdhqT69XNyLx76JfSNVEBzD7fUG+3JofYmmrv1
xUPto67iCM7HpbIjbraka5IFLuNFup3gOX4Th92M9SO6McLhwG4McXL4dt7wqAuTnz04v+CigPcz
fg5DmEFWMhTdQttyQTyVASRJatA/ZFFXsC6kh7HUj23PGAK6b39x9xw6YQZ5Dpvhnrc/el2dk0P4
pRQS0iaXi3yMcA8GADGCxLqFH1kUXUhigY4VEE0QGiDsxUs/om+kApDvabhvRCcHmzErnaNGXBG0
hlGh3GPrzSxwRRJTUAfr8lNZVhDu5KQfsuUrHADYkuTk4HrbKf6JuA0oOoRCVhjkPcx/RMeAAtdb
vdTv9jp93pjrVNo/PS97RxGwffubvXbVFXZOHHFwnf6/unbK/17KzhG2WQYCCZ3soO3ylm0WLnKB
lhfQIAEvZ51L7BsKf27C9IzxP8f6xZ19cki/ebVe6iqiPVzL6wnZ710MiUAZgj6x0CtWzASFLkNQ
1k1Zf2XwgUz179B9gwgob7+jp4/49LBddP/9h5CF9njg4oMDdc2NBI4/uB9rs6HX0oWzFzNbEN14
n/3x3CA9OTTvoN9cddREbX0AaU1IYa93FAquBqR11/sgKAvbKBLazUo/hK8vsTdyrxQnB9h9FPwC
0VgeX0c4NGE/JbIG94h0F+quSR10rMS6qshiYeU+PPQj9Uq5N1KvFCeH1N/+r6M6BxCG0iQIdIFN
IuAEPXzh0IMnc7VH8Pvs5qMfqwWdgBSHTgnby9AXNCeHFbTv6C4OfM720PUPc+mAEdld+wjqysL0
Fy1/BXw+OtGhXeVSppdG5P4s9QO48VIHQblBfcKgvmjRRws6gyBSHdRMbcNNBxIK/deg2qW3FOlt
RXfxswvPF/o/RPM0LQqja8r2VBy5MRsgyeCaOoh2bbEXwQMEZRXw0+sl2JepbXCuvNKBYK5QnpxY
Xs+yX7PjOurgIgkNIciWf7u0Z02RgQOyC5zocOdnT4bPPgz1Q/hKeRB8r1QnB91DlGaRdWztE4wB
leKNZgIv0azOUBD0mb2Y6MfrjfQgwN7ITg4x7vgOXH+2VC2OYS5Aj1HIhwczXdBCyYBouGspK6Ra
7cNCP1yvlAJaO++bfyU8ObyWr/bQKaTHRY1q4PEG9USADS5yoRjuF1TmZ6AgbPvz0w+hQH8okAL5
ycF59dwc96QDFydU4EJf0i0N5qDSExIE4LLI3r5Wu9npR3FBdyh6C7KTQ+01QeXoUti5WqB1ZSeH
S01kTVGBphSgxcCdWb23fR7AVz+O4gCHAirSnxyyD127ka4MebckHGjmd7cjwx5KewrEZAhIgBkh
hJwOYKUfTHGAQ8EU6R9PrskIdLbyj6rbdJ3moCUg2tp7FjyiBML9Wnc1/WqNNd+DlX4UXykF+P4s
5fF1tJMD83rW9RFedNc9mqsG+rFiaDLLEAifsNFiCCJqnbSu4rgvF/1YrlEfBc+1EU8O04fCL5br
ewTLA9rOwRWgFLLjFoenaIHA1b2gxSIs97d02sVNP6jzlzgKmvOh/tfD+B6Dq5K59ncvnZIPCOID
mIQRuOBuS+kmgnt9oREbwLn8guZu8bvV/sTbuenHco14jf2PH9aebXSCPu/vBC0UxO3olSb89Ur5
3Gu+wxD8nCO4nS1v9n768qpQeieQLva1frmbL9zF08cPEggThWuZFArxh79Wx1rbGNduztqge55l
+ccPUIgFV9y9NKKBNoIQ8ID8jOp5/gQ8dHAFBiSYY4gOQ+31h7Owa6oORHDPYXeDEFSJkK72k8Gj
rNPSXh6h7hJ1iHgBHZRw4Q9L/u4ivwE/1OuyLf77LCyCu8gJ8+zjBzih4/lfdex299wosHlQBXfe
eRhQhuePs3u4jxr+GP2Xy/zSTnU5nHrKJzn85cc3SvN1ZUn2mwJ6BWigu8O7QNogvMrqFNDu3NML
m4VT06p5Hv207cpInd+HTwLpL6QrvNEUlYJ8rE4CtxrqVktQONX0G139YkIiqzp7fwpwCYhLRVen
gAj+6hRtg+0gTQgsVYV5HTpczr69P0MPGGszwDG8OkMpeamXMhxOCf6smfdmfFuzq/engMNg8yWg
N4cOV7mrOlxjuz6FxlJkmpUUTln1oLk29xxmuA3jtasY78/U+zKvM0GYb30mqS1rVc5gubLA5JIX
80ivh0X4/X82i4B73nqoaKM2mrYkzIa2rWpGoEg1N5krDQ+fCgJcEPlQoBUYyMv6CwVmlcuZB5+Y
T77i8i5qHtz0y/tTwFYgosPALoLYiwoN8xVFeBsHst2T2kHRNAzjeBgiaWgGhIz1gD5XiE1I0X4N
M9Pm78/agxTrrpwGBV7D0LJDmDUPCWrUJI2miUNvFYpnepRcZUR9fH8a1I0j7DUMLowEZxtcIAPB
I2GeONGcJAjg7crYDm6dLJe+0zT1OEvdxzKJMyOrk28aqwoeZe3nqkgvCbEn7zMBJQObPGjQ9kt5
cRh1FsuqiOk5XHhphVk0RSi8wrV2H7TaTymVRpmu/QxQrP7J2uqqrsLuDiW3uJPHlf01DFJbaVgS
TdWs4iHNeYzDoebEO6Z52ac31nZlnu69V+ahodyihOTR1PSc88gnybCNle9Ib35FpT7THbvkqVVW
w1ZxJnWj2aMCe6aRSemsRVbO5Vh5dN2y5HlBPS6lSjYEg9C8gi0V8dTzPr2PAuqEX2QXSq6g9ZoG
fYCU7gaoVXYLrS6y0oujaar8NiP/3M7TyyQoh06EeclinjplwSnLjVDdscf2fQDwkUOCOrR9o7TL
7lmdWUduEfupAx97Wim3ipeMVKsmRhQxi2dO7PCA+nO1Z67W3c1fa/WM7WIAPW/7Nqfw0WmVWkdR
7gE4Ufwlc6QpjqSLENUjD7WpoRfYGeWOZvGqjiZVqfzQ5fzBs+qEE+LfOJ6T86ZxvrUuvo1R/CvX
cW40nsR4xFKbRzmeJQ57zCXN51IiEx6F0tBL6Ox9zHqOP7hb9O0lhC/ZtBsINvogObSxHG7i6lvs
WaMdc3QpjZtLhTHWoddi17Vt49SwUtsjijuVqkL1hnDdm1YOk0qaKCUJ7woca5gnUl4+hBF2Em4T
OTWCttBtgwa5bxBNv630Wh8S13OHNcBse+GsJu59DTs6pzX+4bbSY+s4Fe/2qaEqtRmHTkbfmFXn
RqEo09Yupora/MpiPNGyOh3HqTNx6spoAvoIVpYybgvNHRWsItxNaXLeBIRN1cp1J1rNUsMsdGKo
Wf05MM3iEyTm+iOt0QveZDIyktpU4ayt60tdzUquNNg6j6PEPg8zt/jtpZLMS5VMrTi/cU3le1mF
yU/QCs0LD/o4PBVJZF7VpFQ/Z3WkXuha5nNXr65j2ZmlEXy7WYGia02P8yslShqfw2U0l3pLyVB2
UHqhl9VXuUrrO0nSQqOR9diwkjA+p3Kg3+GsVYeJxqTroNGKaUA9/0JhgWygkITcR4E0KuXkTg3d
YOLWxLqVfFOahGHV3lqs8SayjdF5E2bJFNEwMxyLoIkrq7MUKQlHiZ8YpRrKIyrn8rgJMfstp/4t
pvApYaVKuSOn6DKUYokXraNfWoxEvLQlw2xC2AhKmgyjonhI2hw++Ca8wHIrnVd+yXge6L/rRmec
WNE9C6WfEVVqI4YloKo101UfkI+NjORfbM366hXqU67DsjVydoVC9lTLlstVOdUN28lhNJkURlPI
E1poLQ810zVU4l+ZkW3BhtgEo9RRSx5R9Og1kZETqeRqILvcLJIbO2wuVOLdS5V7Xnv+tzKIXQMV
6dhK9OvAb+/kJv4RBu11RkBBiazyMsS5wzXiXWHbc7nmycpIJ0U6LJmFh36opkNsk5vEsn9pqnpf
U+VzbJGLTGV3VltERijja1qaLnc95PCy1i8K0OTgYp9bJUzulby9pr57GZsavGHRnDutdo1Z/TlJ
8DQP9ZGZp9ea23xRXGIZcABkPCDWJaHhJyurzyW7HTOTjP3WewK9R4ZPOhorcWJznMmfg1z+nbno
e1pnASyHhw2spZij0rtOWZSeyyyROFMrk1tB4PMkdctOuG5lSzdMx22vUlMvxlRvsqFc4CHEdh4C
jQ3DIEx5FZtDVY7QyM+tduTKwVNgB1eKKd/ELQ15UwXMaAn5ZgXm0DT1se5ZCY9QPDFTi7eKcqc1
6feoqJOhpjl0CHI8ZMSyea1oo4ZET1HizVK7nnipqhiZYw19tR4nZiuftynlTU6nVG5GqqvrPM+r
ist+MFJAiO5gtzINN4g/hZZNh2EtqwZzm/NYjR4T7P9q87w0qriwDY+kMxOjLy72M+6kSDIaVM9c
ZCbcDyzGsVtaY8bakGuyGRuy1dzqyL6IQdshtqsaSdKic980G25G5rUT6+e4bNuLugqaaxaGPveV
/M6Mm1viNj9KREaVTL/GEnxDQahXd0mj8kZp7nBijmS/MaBwFha/GYVm/pBj5aeXSPgBrn+oZ0GI
ASbHknmmuA4nVTJNSvux9up7kyoTl+ZGpePPqUJjbrnBdUkaI7QmDoK9LvCNohkGv5sJS737xA+v
VL0Ygklt1FRuwUCqf0uyf00t5UuFUGqoijlpdBTxikkjH8TMCW9lr+WxSe9JUAdjVFqIIxp9cZoA
cS9pZZ4nfjDWKvQDpdJ14aBp5NWl4ahoTKNUv1KI146QE4c8t9goR+6zbAfIAM3xNoGTdagG1oWV
6UPHirJpkMC368VJyt0imnmtfqm10o8iRVcl0Z5AC7qrW3IBe9QvD3TRoZz4v7Qi/aoX7IdM1GRE
zGJiE/eL7imXYdgqE6LVAc/k4lb1atnwXPUCx8ibqGlznjeRwsMkLSfMDz2OmwQwa/CNktnTVpds
biftzCTVQyLr7jBp8EWaZnegdivcdLLvSpV0Z5FuGTig372gvdAwMM9K+UrWYZ+kciEP1dSrxrnr
P+PM1QwaV7lhB/B2RaE/oxT7XG6sH57WXmmS+eRKTclLOQuHhas9ODW5xQm5TVXgK4r9m9ZSdSNi
cmuolW+Oc+p8r9Im5iTSzfMK7J4JiaViErG4hV0xdeVPmmW7Ex+7mEtxUV4gF7SVzKvVaeEQ9yv2
fe+e4cz8BpviVyWqkGHaDkVcy/R6xszUu5aKIs24y4j/tc5VFxlRplHHIJJuTSOZhtcJreNvigb/
KnUa3NReWExSq8k9HuhwauYRdc//S0+YLwdJBIokwpf1be2aI9e3dmjXvfobtB0Fmxns5pf7nld1
xrbxPN3sdMYwdL7WtXle6OUwMt17KVIPt5oZBjcJxEKZDC3CBS2rTlvQJBDYYpr3rSIqj7XvWeP+
0fu8TSIYC1neqAqxfDDE0u/Yv0ob3XBzl9fm8/vqXK+uTSDM0EXf4dJJQcu3cskNCuxGU0lRvpsU
RePKUuDEKxxtHAbTJmKT9yfsGjasqo86QghMWOjUAS5SSGFUBU1bZjaScaXB8kX+deDJF4WbX7pV
clEU7rSF84Y3hWSCOi2PnVg7zxI9HWoSHr+wsXBULjT+uZftMYob6Pxm58J//udzFMD//t3RvP7N
i5/u7b8mz1Hnvc3EP1qjgXEX83aezLX/2PCILv2Ags/z/hmq0vMtDw91iDKwC7Y7RF/bry5qgJZe
6jXfaDfE0jeqQm4wZlDA391IqnUX3S99o5BkSmhXrQol4uCXBF/YwjcKV2HKmII7Uccy0yjC8Gjh
G9UgMRWsSh0MbfBjQM7xQb5R3Dlg1z8n8MJAhnrnCMZQ1CwLn5PqxZmptqo1tfIyMXxUZLwIi69J
CuprmFbca6ubNifXhMQBl81G55ihsSO7n0xW5EYapglnUvA5KOiEKUXCJT1PuAvKQJgkzEgU5zbT
vJI7LPqUV8G3IAArMLWb7CJW9AdXog5vw+DGY+VNSfBQddorS5FBlaEpAm+CWvAwqylnGQ24rpSU
kwR/Rrpb8xisEm7Gbm0kof25ypOIE1O6bFv2U8uqkBdN3hiZ3VxYat6MfM8tx42Ja2doupXkjiVN
CoBzE08c/0b24+JHDAb7s4UTS7tIsN0axG/TCTiUg1vXjb0JLJRWwIHhgZN02OrMKb5h2a8Do4Vy
45rTuDBkU3qQJHZVpfFFHOY+p7kbcznUc64zeivV/idSaewiaxOLg9V9ninl17gJZ4lt3dk+vXRC
+YGY3tdaAh9Fydx73GpXJCw+SVXyo6hsj9eWxgwUmDJX1czlfmgPk8T96buNzeGAdLiaZ8+skq4K
Vn8pff+izspvtI7uVMZsXlhmaRDkjBww1ZWE3DMd7DnbtZ49L069SavA+ZzppXRu+SY5lywTfW4q
Kb1tQ90dVaiNR55TNkM9UzNut9pjSBp0qTT5TejrEffKIOORRpSLPA8VQ69MOgbl/FupOKD8x6Y7
tLDWcC1SwnEOWi4H5cDmUiZfpLi8bt2YGm2tU56YAH6bmU8oisEqbcEHUEv6RQamwAg7Tcrr2iWg
4RP30kyyEVichhKHsUHNVjUyza1HoBM9pS5VOAkJM7BU0pHfls20Yo32CbVmO5JpbA8LqXaNmLjk
PlZifehGNHF4FUrRWFc7U6jKxnYC2nuBQI3HWSpN4C8k0Osy1Sii4CGUEShjjiTBILYhFY6R+KYy
bBF2DdDjwNkkq+OIxmhcs9ox7DI6992k5IluTws5DSeuJzuG7zN7bFlqzLH/2UE0H6I8sQyauNe4
UmLuy/63xC/O07y8qFHzxY312ghsG3R7lf2MolThcZFO7Yxd0UJ3hi6rfqaxZRu5Jfu3UgLeptym
7LK1cc0LFX93fZRwnCKbp2bxQMK2GllqWD9YTHt2rBxxV/a++n524VqKO/G8dKRl7tj1FGtIwUf8
OdKBwJR1jrwmGbU0UAycKMhgNfmG69K58RJcjTVVty9M4uXnBQm/lW2hjOxaBUdYfF6F8TfmSeD8
Bc+ZIZVlyrUaJyOpah/Ay2eNmhQX3LeLduzh4DlByl3mBk+qhMxRnSXV0CbpVNZ8bUSbaub40oOj
yobVSOcxWDvg9rq2SCYPM6WOeRNoiVG1Eh1RZgfjuPENNSpHtlOE11WpVdPYS90Rq8xiKKlROKn9
KOemHA5tt72FzTE0yrL+bpZ6NqSy/rOhXmVEoaX8xA5opTGRiqlfYQUsQDC6IxqZXJZsm6OU0aHb
oKlfxzcqYhcNzsaF3gzdWGqNRPfC8xw3hJctAfMxs31rnFVg+0uBqfCWtJ9zP/rBUPkYF+wR12EA
7pU4GCfwbn7msWld1Q64BvLwOk/jsVTgSW1l/qXix3TYpDLitRzlV21DshurVkE24IseoqStuElK
zNUkdjmLCOxDMgkv1axwh9hLvG8yIaWRuU44qpXQnVBVCka6F+cXkZoGhlbFzrBoooxbVeRNXKsp
rjTHpRD6sH7FSfxJykGJ9FCMnj1F/5Io+U8pCsHDAPMqqk+HptwSQ9Nde+w3eane6773qaHZOC7b
UaygiwbsC1q7o6SoR6EaPEhB+pW27DmIwLQsHOmXbEM8b2Q6Ti39X9Fp1gLaq/oI5Bu+p8qsRb7f
IsMvVEvthUInZdA4uiZEFNqpgrK+0F66K48ViOtCmj44MUGTf9VeFMhVBd8mBJJAI4Y4P3vTXqDP
I2j9kMUhY43qFIj/PLIrQdsc6Oatgt4COs1KJAClFIFzJdQvwJzSv9c0yu6pRgqLKzSIdyj46z7h
tzkEA8L0Mk+2vKS8gl3e9r9bu0KtnZXzFh54G7f7/QrvtV5ZtKhtbSpJBBmtnY9D37uofe0Hde1w
hxXUKW99kwhKXQCKkmUX1LliZmEOE70knAQ0HZG8uVv5YBZmwKrjf9trdMu28hqq72RxgmM2xbS5
80vlwXTglClU8kXS4Nh7f5J1I+ttreA7Wp2kxAVEEgsT1qqlhlp+L4KAq6kzQulztxe9P8l6YPJt
ks7eWnmT1kWaxHxFm3qh1vkxDcu1wH8y65whUtIaOX54f6JtX5RgKlLcFqGk5tqUxTQftx44MjQ4
tnes1bbRhahCrhcZpTGMXjHTnji2lg19LXt8n/Ut35MihNTdAittmzKIAUDEsiHJVxyDt8gLd0Tu
tw0vyHNZ+QhJjsmmhCW3vtJc1ET/JEHo7M+4F0Q5y8DJ6xYqnZKouskyaVKCIg4qWDx+f3wh+vv6
Cb0Ex1Y+ISnTK4hIWHQqN4ZaIB6AWJQ8pt+D5HONJuXX6sK5fX+uLV9r1xF39Wt15USpwjakUzuk
aAjRi++ak9/apnmf2cpDk2GN21r6Z0KuCEIumU0egqtanaqmHg+ttHhkZXyvhPCaeWxdvv9GW4Rc
EYQ8a0s9gUCtOo2iYBpKQW2AL+0KVcjlmYqHKAbT4f2ZtuxZiiDpWeZWflF1r4NdlftRCTE+jbQQ
SAyv20z+/f4sWwRR9AghJ/TAOwOz5ETReWNpGfcgzPdngwtSDudqbqcJfGkUdt9LyGiJDVWSqh2j
b5HDrjB99ePKia85tgus+2UCznCIW+GIx1nxZ+vfdfFZHV73zRTLscPA1fAYUohE1R5v7e8Zq3YI
4jb+BUGHOwYqJWxgHwkjYp8rZeZxUlcxxAEtevM+AFu+IdT9fkXUw0CyqsDS4WtVmnAiWcjnjspS
cE3I7iTVtB2H0paPCAliLusVLoF1NtXNdkI1696X48NyYl53KzE9wE090NX/P2fX2Rs3z2x/kQD1
8lVlm3a9bnEcfyGcpk5SlESVX3/PGrgvNnqsFWAECBInIMUywylnzmQ1PIiiCRmlbJcwPUKE09ve
3qOlY5hJtF5NqWBN4sQZYQ99ZnyrFTjwZVOtaIwFHfgRIb06g1Qx876CPxfnaeXrnTyltgDig4TS
knecJL45/rm9kqVjmD3Z4ADMR50RO9b0SvER1UFkN8lPtwdfukozWZY5cil279mxAG6m4vxlGhAx
AnqN+1JZMwsWzkKdibTS8nFSqGPHk2q9EFG/Dp31PjWQjNuLWBp/JtMjy/ukgycQZ/A1LbyqZhOa
ctrdHn1hi9SZQKdNlXAkEOy4dH7beXbuOzWqhsR3SL0iaEvfP5PnonCZrUp8v6OJd10nxg+N1dkz
0k/8izNcZr66rVPXG3SSOAGWEi9oDEpCJgc9HIi2toiFJ1S9XN+rKdAIp5mmHIso80dAWHylrH2h
V75BzVDP2ddeh4vDdz2LGHgymjbnx0wZta2wETk1EtfYenbR7G+f9yzJ8T/ddOkRez1HYrSt0pkW
4Agp4BTO0LPNROuKR01F0x9sIv0PwBrqU0kqWUeelxeJ76kjwrK9m7lnzxuMtU/5/GZol3Z8159S
OblkukLH2PKtDfRjmEWP967v+s0eER6/3OYrF+RD8f7XW0Njo39nGruClEWGmRAH8l7LH8VhIqF7
70TNL+Mv4uNtEmiInP5c2ePP1SfSSP9Op4m8TlmC6dyTc07uhjCvQ6kHiS/9X/ndGOqbBDsfGFG6
G95uz/m5Hv1omXa9l10zKo7N2AjDgj9ZiXwexubb7aE/nsRPds+e6QgtQ8Jcx7Mf11HxaAdV1ASD
XwTUB2Aj0CI1FIEb3Z7rczlDkcK/O0c1XbgWEAqxPih3LXfux7zYkLZ9tV0e9a3dfEmpah8Isit5
LgQbbeIVY4xcxNms+TfER5+kobKV8T8s3v/u2Ue85/o8GoLMIgFE9CioMUWTk1iF37OmQFyS6zQF
bowjwuc4Q+H4/SR0YPYoVfY1N73TIBXzvia9BwCyW29IYSJtP6VeEipOV98jN1nFrOeqr9pERKR2
GoCjEkc5clk3/YrMfH6HQbozOwlPDgKFBeLYpgZNAm6nteG7olNeES5ykCWh1MMP+hY5D1NUNtve
vgGfP0jahbT5euO4yqapddwB4LFXzt7qtotqyzhkuVi5YjO06/9rQPQI/XeGAs+bV1sUKWtRb3LL
OBuAHSC4vpuMPnQaHUg+7ySx20WaHxTjBAARkDD6xhPTVvS/Wm/cFniHM1t5HGgH+I2VZivXZkEj
erO3Psu9zJVtVh4TqclDa9bWfjBM85hXCl958C9lep9ErpA4+3f5iCYVaqHwEiiQHAjBnuRKEmSl
o+5tagHvSD2rqIDiMdo7JU+7XT8lXe9LbNBLIZPp5JSafugV2f29feALa77U8l4feJGqjSPxrMQC
uSOzvoAVBsDpbg8+wwr/77Bt/d/Re2orTTlkY9zJrv0BI4ELv85M52TorbzDAzRsAKYv9oI06bZO
CyesuUhXXJmFpXkzbZYSRDdbxoujRTstyJD/305EL6OOdXLtNi8o/jkWvWq5IoGEpcdUJMUbTTru
+J7XsT+6U5dv+KfOrzrkdFKWyY0kQt2Y3kS3jimMF2LVw8E0puaPzUoNqDikVQbfLDukWZLOsL63
Hc9LP+WFFSeA/T8wVZBXagvzkHKpNUHqtePKXn34d//VmNq8iGhwG5enwzTE6kP1OCGH/Lf8YX7T
fyDpTHwz89PEB97WbX1lr6xYIAt7N/fGm9TuiJlhSmrkm3Y4k0auaM+lkWeC7BlTxoD/HeLBRVmM
+WCVP29f6KWBZ9LbG2qat6mGT7ZkpKQ/s6r8ks+nzf3ueuj7hJj6ECfiTi8an9R3rJKB1N+HHAll
sRIq/NjcT8557niPzZjyVFeHuA/Mgx6VId3kofLIYxGxY7XPd9kmPzn7OnIjsiIkS5t2+fnVa2/I
tjWpMPGmON9raIGerBzzwmN1IYC5HjixXKGWBgS8FGejrUJF/k3ZvdevxUIWPtyb6cbOBWY2M6vi
6ApmBnap2yehjHwl0rk0+kw3JuCHmrqcFUcpWhQvOGXEjc5e0byX1/STY74wTV1vjVWInrcaZUe4
rhujUsErBMPREZEwzpaLZC+HmvqaD655M2PFTAbEVtyKHRPb9PWyjqji+qzTV9ayYJUipfbPWhB8
dkbF5jDmxC5Vj20G/PyulQBXTL9vi/XSq+zOFAbts6FtsV/Hypys936y6q0EqOEASLGysxS9fi0d
jxy1ETjg3jVLBKJdILC1Ef9PELYFTrRacSUWLrU7UzF0HFK7tkx6VNsauILyvmL5u0W9e5SgrBk6
H7HaT67HpYfg9fVweV1baSfYsQ+GsNzUWxgeGzNyNlrIAjccAuL3e7mVW3FCEDBMwtv7bFxuxGfz
Xp7qK1VAkNaEjoNd3oaAZ29+an63rYMkYsEf6X8/Hu+M4P3bU++nkeoLX/effv/uVpTFgjXgXsTw
ampRo8jGYzk76r1xzCgAGbwrHjRdbm6vbUGc3ZmyIAMnhgrYzjFB3d+7nmlAALHOXFEWS7dipixs
rhJYTFBF3P5G9AMKkIO0LvzONlaEbGl7ZgqjRORaSzpM0Ck9DYDtdvyEoiTB1dmaTlpaw0xNpFPt
MENgih5ADZkBGT1UUSvu++7+9hEsTHApuL4+YgkyPrtxy+LYJKcLMtltqE90LQBUa+UCL80w0xOq
qhSs1bEES803GiDuGmw1HVFaQuuVg1i4R85M/oVlq42dd/TouuxhcrSdUlYrX7+gSC90dtf706ee
ZCkKr2PFHc2w7EW+TfL80HcRT90IoFplxZpceH2cmZg3cJ1yzc7yo2xrlEQ426qU+3EUgTakgF6x
gHE96o1pWNmzJT/jgk69XllSpUNaaGV+hF19NBsA1Dw96Ao31DrAuxC3aNMyUMxkm1r5ymbqS7s5
E3hndGiSeAiWtCFSbFG5yaIqkvvmTp7LcNr9AnofVyRs36FpgvYP3XZ+F+QBicrgi0LrzLRCSzpJ
i/ESwqPjXWWpUV61O8qU7W15WriK84L8cSyMJh/gG9ZOx56aWjZ74Yxrybil0WfqoHArAF8A4owL
FzBC/aeRtyuqfmFka6YHULaDwhzXHuIWZVNN9laZ77c3ZEFJWjPxB+afXviuYaTXf0hNgQn7pehP
t8deuE7W5efX75NrlAoQtV7MS9UfDUAlSTwWTSCrFumA3dcmmWkA12oEyivgGNmtEY1a5wt5Z3nV
ZjSF3xZrOZOlpczEn00t6ssyhPdc+LOe96tyedChMlioVqT3bAVUsTTL5fSvNkw2qjXmE+6PxpX9
MFkVYnvNURT8Nx1FVNb9WrRyQekDkD6bqKFOAohkjOJBIFr4oUcZnUmyoFh7uJYu7EyOu7rIB6ux
hrgRRUiBviZi5VYtWbbzgn2ZSsoTDufL3JK/nvT7Ezs1oYy8v82zG7OnNQzKkmM5r/otujx1eYOJ
0n2r+300HZ2NHdCQhoOvbZ0TOVuH6re7qTd0W615s5cN+sSenPOSQMg7vctwB7hlR3VCdq0y7chY
7XnehVW5TQC81PXhMFYWysLyJ4O83BakpX01Z6qgTO1KVRIsFyinaWOE+cbeq/tkjxvoIw0QrCXK
F1SOOVMLmt53eTHianiJBYjYps4IHrKVd/oD6PLZ/s30gRyZ4Q5NP8SdIZTMF43uBAjDZEeUhZH9
BExRASvNzL4LSxk2UnbOHiDcbqOOqLtGRV2/yWoiT0Zm8r3DSIE/ldbFU+63lUroUU8N4M2qiofe
qJcQIKMKdSFRmCAsnq35nwvhfrSB/VdCbVpYsjFxGKiACOie791tsuu2ZVgc8Chvi6AJ+3CItKjb
uzsa8W2/dgEXJHcOV1InbwKuHmEbVOEpr/y+PxXf9P14LvbOofhRHrIn2a8ZORd988lhzdFKHZHE
EsyA8t5mO/msnvInGzfOfXV37Az7c41nY2lNM32HHqye5hGsieRFKFMa9clqKnBBl84hSv2IKkY3
xdjpcdjYW+u12Bm75OAes726QYnX3gqKsxfeFtIF2ZkjlayOpigSwIYl2UnR3oW9Eenv20N/HPAn
h2HO3jgTWRk6TZBLy6d79wH4+Yfqzj64W+anQR2kgKmdnTvpT4EaFj/axrc3yqF5xkO4ch0+eDY+
+4LL8V29f5Oa6i0yKbCf/DaUIaoz/Ndyj1Ju//wcPe4z/2e5oefB3x5/vAMYH0Axqf77/SV3ePHv
czjZ2UYJ3WjtcBfuzaUT3fUHFQDbO3XTIIRMjkL+0vmaPbcUrjBn72NVdIrb2FiqskMxTKj41o4h
n6sEf2Ab4TlrIxfBgiIECAeKV13Rjos7PPOJVdqNADFDrfTBtOkikKocrYuyx68xGgMU7uBXvm9D
5nu+4zeRFXa+gQNofM0vkU9nAd+1h+6X95bf2b+I51ujbwUA9wcrt3AhnmLObOjUTMSgM3whCAdC
7ZjEdMMCJxBRjz3JjsmWRzYCKSgrjhKUe0S3p10Q4ku7q+uDrrmTu4ra4aCLw6DEWeP6Whn3bM2d
W7hIc/h7q9gmCjxw3Ln4Qdqt3q/EB2ZkLv9LRxmzxzQnna5MBQaWv5IXJGr8y11C8dNdtiPbt9rP
/CRCjXXQhcNf43A5rEN/zH1+albsb/1iHnwitHMuIVc4tCAuvgAUIiHZ6lGxS5HST6J2R47kiHrC
UETeSd3keKfyCPVDCMQb+3bTBdX3NUE1Lhf4s6+YKa/eqakjEzhI/cMY9Vt+Jgd5nEINSqTEBZKx
F1mP+l7f8x3133lAg/TQntiZH5qzvkO1y70V3r5KHyjYzz5lpsXqWg55o2BDnDocoL+SRwfW1CUm
2O74roBkvSlvpPPTOy0YfS9sYuW53q1NbywYkJc61OurLCSFa0svNyI0g9fO732kvgJ3m/7O75Md
eELGOyMe4uwb2bjn5ijfzU0Vsg3gyTgdLZKR7ivh2rksAWU+vvJKpQ/5dAGoQpyR0lbO7TNYEabv
9r3zLYHhfmzOaPP0U1sRhiUL9uNyXE2meJMHUw+TTWfnid4rP6uTE/Bo3FgH/YhTXkEBLjkGH7Hg
q3lA+tOXtna5bAd+pPf1Xb9lW+cRG/rkbCeAcKxA9fOo3Fr7cXv7Vi0okDmcf8jtRrMFTrXIatCD
qMHAhhWVu6D7PgT7ajVjDa4KVb0ckaGjhjcyrNeBC5+m48q7vmRZfMSbrmZQHUFVW+AZFRvK/DEN
9AdrX++Su2pnxPW3OtR/ldbGPDcbL2p/FifTp3jM6Sn9Y/y4vX0LnvXHjbn6gjSdGsVIEOYovcY3
Kho0jQeCmvtcuP4ASo/bs3zAoj8R/TnMVbUTpbUvdqYIp9fsPbnTD9mObrRYuXMi5cT2KBl+FHf0
QFYe9KWr+FHfcLUwoE5RnCxgEJI3kfle5mvP1vfqgX0jP5IuhF0U1ZvR3pJYPya/ut0a1G7p3fkI
W17N65iVlCBRuZhqKPAh52HThn0k9kZ4Uf1F0G9Q8HnH/xZ7eK7v3oE+6kB1XWTiizb9HCYLhjxK
bYYjBabktaqSO1KkK9aAsSBt6swVNtJkcgqO1dURmNh8FYZos+1PKJT2Rfj2nOJFKTfWT7YtTm4I
LknYojA+ffGnjPKYRvg98u7L0xeDonNMLXSoXY16B5UO49+3PaCl9LoJUKq9ol0ur+Qn9/ZSMnj9
ZiTKVLGiBW6hHt/74aC6v9J8xZ9ceg7nbAUls2zq5LihXdBEylkLrZhvhr23yc/Dzg45bAPtMOJy
0NO4q872TiBZf1sel5Y1e4mzkbuiHnCMve36ivqtUt7ZuBKrWxp79swa4FXq7P6iNTUjTMBZSrgM
KoDybn/60sM5h9VmvZ7kbMK3I7v9Kp7NF/VUPokYNDgv2W/nBdQB2td046X+9PrwdVKV9pRjJkEy
kBJxkCgAx5q8OYrhV6m3ggb5MOA/u2Mzw96pdNKDUGOIX/XgDeXq4fPbqfBhs55+ZofNT+ZvMv8x
DeH/lP4QeFsbcTXV/5vCxcv9v/HLQxm83N7bz6UbPFP/LjgDwabrdQCMZCyH8rLrqDeVlXj6gmMH
iuXZ4IpVTtmIwVnE/hol3mk/S/zxG39yHr03etfsgREExNV6GA4yQmQpzr8kxOochzeqbgr+Dpyj
xeGxt2BcMB5GlOrf3rSFl0adY88IyUFCNEHfkm8g74q6U3bIz2RPjooH7xvYoa161EMKm6dEKvzx
9qyfS5k6B6NZ4wjqW4bofqVv9eQ5I8SX2opmWoAhq3OwDc8UqZQjNkxulLM8WnH2UH1zj8OhvscZ
HbIzsHsrXtLSlZtpiyHh5ZRbl80DvWGvw6svft/eocul/a9Yoa/sv/etBmMVaP0ui8geKXs3lftM
z8O2t6LCrMAL88de8zUXkP4Imf07VZlzKWoHUw1n4zwe+N7zJwirDNQzUMO/bq9nIfGpzqE3Xp/p
TTPiyDmXyLbe6bXlZxoJwLiz1yZE4LN0l9Nq55U8vD3lwiWbo3EslPh6rMCMTXrixrulnab++fbQ
C3Wm6hyGM7l9JSftggiEXJbcb+zXkfzieusXxAxq/WeZNgHxfjXTisQs7d8cbWP0yCJJMgyx3sLx
o4ovJWpYclDdgeUuV5SdWWi+l763jrbyVi3t38x6UKpUL1kFlaeBmoIY3yvlzIxvtzdwQXDcy5xX
diZ1FbSRcHA2GUvzAMQkT41SrviLS2Nffn41diJqkmc6dfcWLw+0Gl4VI195BpaGnsn7aIwlH1jr
7MF62kUadRvwiRjVyoe7lzfzE6Gfk34TF7lBCcqpfWso2nFUwFvoaLkSTDYbweLnpn86BWRirjm4
26Il6vcKMPRNV3IFhEZa8pzQHLxEzlCbez1tkqgxSXOeFAPAEsVM8Vet2KiAAW8ScHsElVMYjw0d
sleAOMhjSzQnrumg7M005aCBykSkeo0WlnYi9m6jqqFCE2Rgm74KspxmERgNiu9t66qHAuh58JvV
6j12P3keCtlFbZk5O2l42eRPU92C3CQ5NANXD03m2vsqK9TvFq8nGAJdX79ZeZWywJSJ91g2xnhn
N2W+lUXlnMapzu8doerPSgm6llGFT5CDprAItdS1/ckA0VdgNmBgF7RXwn6qa9C5KIgFESnkJhMc
0KOq6rL70emQfADtUR8C7iFasKmm/VuLFAK8nQv1ORs8TQ+0spyOo8PaB4Dsh7teyGKTDqp4vX31
P/dZUd7x7/UceAPK+NrEHULBc5WXQdX9sIFbzq3nqTDD25Msye7MKrMLQhNZee5eyB6Wpl2Ke6Pj
3Hdz5q28fQvrmGOY0J65gK2seXtit86mttNmp9bgJR5c1gUG6L026GAwrBhBCzEg1ZnZX8WEOrNJ
qZx9yjRZogDUtcPWksNZtTOyt3uhx7yjSBdkI9IZcgDrGMiJQOdbNS55yQQ4XH2J5hArbsLnwRV1
jn3Snd5SE6ck+4aBbBZtj4ACJMkr4Jm7uqjWChYX1M0cBtW0LO884Dn3oywivR32hZGv6JqFCzIH
PjkmSdmYgesZBU571QZbXCKNP9y1Vg5saYNmSlizp4ZxcKnskxJMV4NpgdRDPEgws/U8XfE9ltYw
08alQ6oms0HiBkxvhFYTvj50O21Y4zxZWsLMBGtZgryKwsi+o1720HcFeyk7G8hqnauPzqQ6K0ex
dMozhQBaQuEopeftDUbvq8Ta6kQEX1ID83pG6ehW1miDuyeWzcFKxS+RQNvYStVdS2lfBPCTN2te
w1hOdlLXhQsGoKavPZ/minnU8p6BOJUpoYlEPUHRVCEPrKfpSgBg4WTsmTIA46+w2Kg4ew3GFslR
869JXy1MnysvtzduyYmY1zJKxUKjitL09lwC01S4FCmHvjSApOKedSas07aF44SuAc5lb0Acqbbq
HVVzsDIr6ENQAMYuXNBXV9pwotNgryjdhbsyxw8MTYrBKk+NiRjVu4I41d5jahPeXvXSWV72+8py
oi5K+KjFXHCxNw82GpMECrF3rG6/T/V0GhU9C8Qwvd6ebEF656WVpVfm1EoFNIRq70sBPLccTrWh
bb42/EwB2YaVuBTO877Kdb91/tgJCdi4Rta7cA7zYjTPq6ukLTxnjzLp10y2YVuNayiupY2Z6R2L
54x5LSF7lEw2vqXlcZs6KKE0nRXg/tIEM4XjgL86m8pE2RtVHgwglM9Z5mMxX/Mb7JntkaqM1pNh
oTRnHAGdRqYI2GyJvDdDb4AvHe4cN1lWtAW5KFQz+EMf1FS+lcJ6aBN9JXS2oF/m6Mm2AUtl5VQo
sx1ArEp4bT2CsAgtA5K6e3VAGbrySC44+XMkZcZ6084oQIFuJV5T3flpVmkd9mo1+RZtQ8CcR7/v
B2CSQIz4tdOZcz47XlqBxQSWCxclWP2HC5u4AMGM0iVfE+w5LXIqeltL60HDte38Ad1nLuUg3Ei+
9qZZM8HORdKMziTauFDtsLJay9fb9Gw09Oftu7Ug2nMQpZoMWc27uo3N4tJwQefoV+B2j7cHXxA9
S/9Xw8oxFdzV9TpOnNcGRJKSx2O/8mYtgMv+0/Ios72+RY8NLZZ9U+0TMcohGAuCFgGWQyOLmM3G
dpXxb1ONyl0+dVNAUdpc+hrILu8NW5r3ow6sENjlU35oe6/fKKYCQtOykmcGOusuSLyLumjNXvMC
ATJh04cnqa8p1SVxmCkORcu9dnI5anDd0gZlhtxM2rghlO40C1Qsqav+Jgn5MUpn5TVdCuPMUZmq
4lGQ6zbYMdY5KKYm9LkyUu757qjWjx64vwGd6VA6C6ZiRfEByYAPRTyQnYLTb41P/MOH+cSEmiM0
21Ikpgvq15g4/Tj4SZM5NkDOTTaGpEksdH7Rxd/RNYqfdmI0SP07Gt9QT5Cj1Y9yp09i8PVeldFQ
Ot3B5cMf1xPOqXfEAJYTBT167NQMskprT/1gZ++DUIr3LkVds+JYw1tiU9PPJoeOfml1HNRpaPMS
1I2GtgLapfRBxaEfbEJqICe1LqIqsWEOt9ULipSrY41+oOAGa4vvploVO5k2ql90IIY1yzyLZK4A
qZl5ZbWttOp7q1MQNsGMQXcPrm8B2bcOoivVSFdNHlS897Y9Fr5pMp2AbTgXIW1aIDv1xgzU1qpC
k7X0Ec8LegHoVQmMAwhdTrTzvE2vqPreKtpqK4rRQJki6+OcNewB+G64B2zqkwDBJqQGeGqhUQXn
FeX7uh4VxAWb7AFF3Rn1bapbYLsepPh1W+IX3pI57nJISWuVXqfFHuVPkjfQJnb2oFbpE1hg/9ye
Y0FlzfGWHvDlsstpF/PaJofGLJooM2Dv3B59QWfNgb0t9xRQwMo2diyphzbj6LPCrRpGt/o1nBaa
U/6rFs22AM+FkCIW6vjWuvUB8STqZ834N/ecFZth4SDmOEhP6i5PBpAz19oPgU4rqPx0tb8J7v7t
bVowni/s8tfGM8DHzcRtu45p6SqhhPa0h9YJ1Mw50GLXUvd5qtn323MtrcX4dy6ij0WvupW7d1o3
SLQ8KLMzumlmXbFimTgY6DOVNHunEGrx2qJjeMPxuAZmRjdklNsqFduKdcgP2PnP2ytZulwzW9QD
FL4eXCQfQF//zS6KHUIoG6tcK4NbGn72pCAM1OcI4g0x1GceOlU+7UeVmZuuBpv57RUsCd/sLFrF
gEs9dF3MJm+fMO/oWUr0paHn8MWWqRlF3UiLMjjX+Z0zmj6WZb0Ww1r48Dl4kVeKjcKA9hKDd38M
wg41kn8tMjOHL3pS61VEs7XYSvJ7TXUeGw+YLbHmBS+c6hyb2GpkGh0pRKxl72CcCjR5BLPXihwv
yJZxmfTKCXbLVEw6FQaU6UMqn3iJCLXzqwNF5e1DXRCtD3DK1fhwLKaGTk0LPVS3IfryBBMgLj7r
dTCma/doh7jixSyd7+xi6qYjqVDx8gjDCG07O6DN2Ao+aWkNM/Vg2EXKEIho40qieRgo11FjqnhZ
wIeUR3Wav7klHTe392tBr87RfzjYWjLN02J0/XkYktZD+y2Ee8oJGEDFrkJDt38JT3u5PdvSymYK
Q+haoZmFqcUqy9QHr0s8kPemb6bXaztA3YAIFGCzvz3XwgHNwX8tz6Rupq0Wu6p+ImqJVHjz/fbQ
CxIyB/8xo3YV4UAAc6Njuz51p72j1MrJA1vUit5b2Kk5+o+JgiTaBFZ90N+fSDNmvq6V+8IeQH6U
PnpoO74iMJ9uk2nPYVIWWuY0jPQ0VkX+Q9bavvTGFQfg023C0BcdcCWLhavoYuwc5cD4bwXJW4SL
VH0N67P03TNFculzq7oGBUhuQiC0OThTtrL1S599mfHqs1urQ+umpvAOJcg9v5GutU6WQYvfCa/S
L+7MXHl4Dm8E2swehCHgYJdhMr1M2hrtzdICZvpDHTqtd4yUHNBsBhk8UAdNHQidvJUb86kKx7HO
jIoa7ThLMJV5B0sBjSdBpYn3aJCnOjVWDmDpaGdaAtW1WpMCNhMn8IO2FlfGTS3MbH9beD8f3ZoD
mWzDSzmDJXGgwxQmtg1iI0svVj7986235kCmWqIdtOZa7kEFd4+Krp+66gPBtbLznyoF05qDlVDm
U/KCpe6BFVCV8Dqnqo24NezL7MHOnm/vz9ISZlLbZuiKZhYcXVTaCW2bM6KFU12yMNcqcwULvnQE
l6mvJCxTlcoGv/cYq9qZTqdq+vW1T7/MdzXu1GQmqzit49QBaoQgQVt5w11hrPG3f/pYYv9nYutO
TUlgvZADUVHk4poV+jDmT33Vbrsx3wjdQJvIim1uL0ZbOu2ZGIMzF83jXEPGaAgwBeKH990C7Vbl
20cD3SR9fqc+D29PHP37/Onp9pyfkxlghTPZ7pt6mtDIVsR20/YR65gJRlCEhjq099PJgTmDeHGM
wftbMjK+mcDTR4jjOY8pKLrR7QoloTnK4aIafX/AltgXHEmOrK7/1gMdz6oojD9ENw2/7WvWom1S
0Z4rkpnoWSkAp4+9SrPuUnTYzX0DuksGtSvRAOr22hYO7wOid3U5CGs0y7LSMZY2ao8znoc5td+H
PmsCwyseWlpuOzmsZLCXbvhMhdks06TTiSKu0La3TLU7wEXLlYUsjD1HXhFb7auykHVcdU1cCvV7
ko1/b+/RwpWbk9eUyP5ToFC0uG6T790otX0l0Oa1RLfIMFOS7qFQprV45IKemcNxssFtW9IIOMFt
7w9y8MeyC8v89+2VLI0+u8ipTjxQ8WF0OVH0PWahar5I60tRcvStnh0vqNdttCVQtbiQDgxLD4Cc
WjX7rdBluyL+C9d1DgChLi9zS3RmrKDxiAlSqigXMiwcAw8KWoSj/gTtHdbqnxZ2a47/4JVU5JRe
WkSBp/GlBxh304kOPVFVr5u+JhJzUIeijElpTnKK7Ql5PXRNhuXwpbOeAzlopVeSZiYUpfNbuM8N
fUvXoIgLAjEHcoy5Ki5F7SM6PbVbT0EBWkUTxc8r8tN2pwyLgA30tVXMHi/NkuoIuFUfi6yUkd2x
JGzYlPt2Oqxo9wXFcWlXdP08giChl+jS2MdZ0v3J0Ls+b8habe7SDdL/HRvZLiFr9IdDFm/sfMZa
OPaeldNHx0RHtuD2Fi0tYCbU6KnXscwx89hOhgg97O4NmT7cHvrz9M6lz9O/C8hKKu0U/axjQ60J
mmm3HVDTHIx5bEqnLRj5xhAtUMm3qUWHzhAde9Sgar3sLBRL7gVFV6+W2tUrzUh1YGieF+augS56
Fjra+53Kq70hvfwRnGd8m5doLN2ia9Tr7W9f2Ps5msIkIlVaZZji3lMK9Jcbhqhi3AkVhOJXrs6n
ySMT/Fmz3TFU28snb0QSpfveEQtZbadG/+C+OqJJBNqyGuhQ4A73po1+6LdXdRn6P0FSTHlZ7dV7
PZq52nWA0hyU/M1CZ0zNfCX8XCRrOvxzzC8mmAlcn8i0tVPLObhoml6mVpAoTQQkpK+TF7R5jpyy
fEjYK2FryeGlFf0fZ9e2HCmuBL+ICEAIwSt0t+3Gd3tsj1+IuQICcZUA8fUne568OqaJ8NNGeHdF
S6oqSVVZmYb/1bIueujcsqPndnvH+g5BugNPr1W5ca1eG9/wQUeVUJ60pyWx29ulqq+WFDSMecLG
LSLMtQ8Y/keKfChdj9dJX16LCqBT97UFDb/XbVjZ2viGD3IZciWyOjiywot68lPTcOd6P73uS8xn
HiSg/2tTSAnytKnLOqnL92z4ZqVQloSoSWbPuwB0ZOcNd8UdTXyDziCzmY/wldb/hTsUZAh/Bzg4
zg++ci0wQQ2iQ+ORTRio2VE0lL/kMIDMYo4G+dyDBNsqfp3/zMq5Z+IYZD80QZoFTqKy9mo8BfOF
iAvGsvdB8hJIsHoj17nqhcaWTCCPgSci/7SwytsVRfGXTQ2SUexX1mRvFXRis6xOskx/VycG7PPT
+7w0Dd8/Le+H4AJCZiQw/Ck4IgSACNq/0MqLZ1nvhzGLnNQqYx4UYldU3D8gH4THTNarjYvQipWb
CA50njppOll1wqanAD1wZcFirkFQzN0vWqAR2WhF69JjFMUyMFZFI6USEPXpugHQdXd+AddsnPx3
/To9Z2AP0P5xmS0FpXdrvgiG1r+dwqHY+ITjngb75AQw4Rz1YvuDzXN2FDr3j9ypIUwaDnpHhCS3
M7iHItCJZ/ulc3qwnvgppMJ1SC64UvTSRmYbGMIcGrC2Ve/oKNRxdEo3Er4ocFmvcyiYjWBVFKrc
8b7z4Ds03aNgA+2bAQiuu2ICH503QcZkRA0q8SCKE88gSLuqZ5Bi5qyor6FEh8djH6bPSxqMd0ID
HG+PrXxWiqWP2h1akG0EdC9Dll+JtgkvisUCpynritgf3SnOB2vYgXHpZ8pcuQu7ml8tXKLbG6T/
e8Dlp73M6jKpMrCG635Q34D6XPalO9THzGMAzpczRHrnUb8MdZ3vUb6aD03rZBdMqPTK4T3A2yl4
1a1MYNS+ZuUtz0P3VVVh9hNoEB5G7ULDP7J0yitk4bOLUeDnS8KArhRpkx+KxhsPkF+b4ylfqheb
L+NBKGVD4dWvrxWkdfekL+3noufZDrKz9CEf3OERqAe2L8c2vAS9ZP2q/PCv5Tgydq2OxlZf4fGd
+WGUi6W+9MHTh+vQZCeeV5MY0G9xpYPWfy006390qZ2/sGCku5GDkD7U9l1eNVXE56o8AFHhXqqB
/+mCzLms8klcgplvvqrFIOOABPV96Rb6sqglemUHApWM2dVPUkvst6MrJypKPuw9gUTXeb9YiZtm
TTHzmxy9DbRNZt+deOQFmOlou9MhVF52xQKtbx0btfiNOLbihmaRcQpFr8A+5B39JTsqbV/6I43y
cavovjab098/REmnbwGWLizwzMuiP+YuACNBQ3XcWSPAbWz09i4f+NP5pVubyylcfvgYKuFUpVAK
Tmb2q4C0ZqATnbcbC7UWc42by8jspZSnM5llro46p+0iUCY9tdxr9rKjXz36jQtMN/UQQ554n0xV
e5+X6X029i9l1h3OL9HKLExAVZWBerNjEhCu9nZg9/WAHtngPQ9ezg9/Oh4+ibcmUipUiqO41PrH
nrP7ximfyZj+/NrQhiVBcT6vXMroccFaV/Wxz7YKvms/+rRWH8ymJDrFTSVtk7QKn5TX3RI9bBzU
KxZpYlp0JVyOO4dOslZHrAOFiFOfug/PL8na6KcJffjhVJVKOwGk2qXrR0F96izLIJa1VaVZG944
oeVSOmppliZZPJybeU6DWKA1CmI26OU6P4M1c3T/OwOhIclYt7V/HFORQhlC//Wc6ZlDJTfyra0m
4LV5mJ5rlX3ZM1InHnkO0kc8AWe2sb9rpmN4a9sFRSeE04AhIhd3QZnOoIlNnWVjg1fezCYUQVIu
pQDeIUkHVAk0Y/4e73N6aGgYZQsH713eSWhbzuyiaVtnY1Ir60WMfc+qsJhmrXTSyEc93Wmg7ijd
uKyvjW1sOAlQJxZS+EcXzYeK1D+dpbotG72Rg1k7boyt5lUplOXCI8T8jaNQPI+/q0lEVfFkB19q
W/aoyUIk0Xeiadc3SVf4d65PfoRNdz149Nd5l1hZIRN0UDqL76Wi6ZI0Y9ee0Bdd08popvPv8+Ov
mKyJPCDBiK7JAkWM7NRE6tFvaGB9Pj/02k83QnTj9NVY0UAkvdNHDkPnZh119sa6rP1uI0qPozc2
nnBR8VPyEkKTMU/7rxmlCQHte6g0BapA9guwZmB/ojyXsY82/vPLsvbLT3//EKazAuSn/eixI+hk
xY0jigV9grl1OD/6ynP+39Pnw+jcaXuvaplINDQyQQtoXZIsf9UlB0az2Ye5b0f+NO/Pf2xthw33
RfbaHiZQlSe8y+KyYvECCTRHbGVnV9z3H7nHh7lM0LcdfHT3JsJ240YUYIxNoxSSS90AFmtfx1+b
hRG1Oy8c/BKI2aQgPhpWywlSLxSX0ipk3Y/zn/h0JtT+lyP+MBNOUAx0+q5PVJUBGF9eVE2+6wZ6
EYIhwt86Hz7de3zFDHcSHcRjX/UJ0d7fRupmz5z5HhpcV7JBNmCY0VlVNNaGHX+6+fiasWyqLNIa
pINO0rT+u5ODordswTbleluwmZVFM+urNmsL9FUhZTRB1bGRdxWYpWzAQgGxj0O73PD2ta8YiZul
nJGaF8QGquuOpf0ud0DrlN8u9PsQthscJysb868g/2H789QWGIzaiSrzLKLc6naFhJp25/wgHB03
XW6B0bPyNo69TyMMtU3JJy6tpoI+bp80Dr9uVHCZ9+rqvCGvDX0yhg8zyYa6VXk1oU7ZLPspBx8I
mHXOD/3p5Q+/2oiLEDbp+EKAgaubG8srdpWDaqH4o78mSGeb5HN1MM2kqKmTeDZOu0A9CeH+DnO9
8VBfcQeTdG7UWihkQjC8dGNXd0+yzC9UkW3otKwtvOHbTU44kNBKJjLtvpfMfay6ftkIgGvmaXgy
qVvoG4dBl/SLH6MeH5fBm/CmqB7EPiV/++FrjYwmVxw6p3MxdYDSohf4uS59J0r5/JoFwRYiY2WR
TMI46g22KrtBJ4USdyQUF21LNyL42tCn8PHB8EfIvizzqfyfDu63OeXXoaIb0WHFckxUo801sXoK
ZCbv0IrjQftl+lmjAfNLbmUSv7VjnrZs0DIp0L/oRKPg0H4U/phUorEvkXUUG6FhxYpMLWUI2PGB
ldpOitK77P0mXmbI5BR1MUacY1YQJQQZVrHFs7W2IeS/GzJYzM7tKQU0q6h3AlKfetnq6F2biXGt
aXVfw5XRmNdY7RH8PW2kLPkSzKByIX4XT41lo0W53fCKNa4ME/44WDwYBvAeI8WHXg3uKq+JnNH1
f/gn1hqoN4wXAC3ZuwoNur+rIreRVE7l3hYjPywNpfvBD5eX89aytqpGKBilE+jWQ7fmpNNbbxie
Gfj4vzC0F5owyZG0tgoA2AYNIEENK5j1/eyqTU5tbPv/p5pCEydZZZ7oR2TKk7G7o+MLmik3/OdT
78TPNhxfhqRQdoeBbbtI/NE+tO102/XB/vyqfGprGN54x6AApu1lIU4y8CuNXM2Cq61dIhEv5p0T
Qo252rjnfHq84kOn+X0IYP3oeKPfz3YiaPZga9eJCPJDUeUEv4JwK5StfeRkVh8+gnJIWOWopoD8
zg9iJgZwuhV9tqPVBJ7poc82QubadwznJ5MuvH5G0+80W+9L9l3zICrc7irYyqWtfcAIASB0xTmr
cNwOqWfHXu6Fb2pWZZIPbbV3hk0Kh7XvmMe6XwFPDG6jxC46hcqa7Y8x1O4BtSjn9CiR878/b2ef
XnOx/YZj04qhHwNtn0k2yEgE9KoNX7t8ibj/C8f84fxHPo0eHvSU/7v95egTz2pwwI81kuJN6HxH
C+7Wu3nFEU0Ot9yr0N0/DyRRzH4jbf+jnPWbsJun8799bXjDz0fk8z2svJugw+2v45bQ3tbqDjL2
W/0Fn3OJYnVONvDBOURF5xmAX5J4biWura4g+z5T3a6xazDyuuN82XMH5ORZPl81gz3d56FgO+BY
xTtVVvcW9I4+Iq6SL+6WERGqocG7x9IkCVj2LGu0D/t0izBuxa7/TxRxyXrKp5EkeuZ/hnTYQ+38
rRunX0x6GxfutU8YMSAc/VGWxUQS6Hv9dXgGWTZEUc/+nvN048hacRoTUaoKa5lRXaNJXr03SGuo
EUJv9S8nBPUw+fk1uzMiQFg6gEiL0U1YfUofxtago3ZLh2dtAobXc9+zs9yXblLZ6cPoLQ9Vbf2s
Q/9Kd208THQLervi+Ca21GrAKtfQlCSZD8qoZQTYP7XU+DXXNMGksoEcHVe+lzCQ+2Z5sdOnfxbd
xi6veL6JIw1CL1de6nhQQkIncF+K8FpVabanVjF/7bwyAaWsdGloi9QDTGhAq/sta/udHV7mX5Is
80ITVRqCVC+oCiGSJSisQ5a1496zy/yGTVJeEjS1HxoWyC9GYlMUsR/GLkViBkhiL49U9ier3lF+
2LhvrZmS4dYgR5DoUssHtK+XdQxR8zBBO82XqKiwUMa5HgSzmwXQcEy6CSCnOs/+SJ6/tQP9bQNI
fN6jVwITMzwaYuzOFBI8FYFyAs1n8wDkvhv7isRtam01c6x9xPDsAZruGrQROpmo/xhmID9Mh0d/
KY5KdRuFn5XgYVKFudJKtesDu1+297bG05RfQKI5KsY/X5LO9UITNBV4PqAWTeckDpXFlVIg8kav
eui+DUTxb+d3Y8W7TSxrwRRw9YDgQv5QN9HMAvtiKqAXLqph4yBa+8Jpiz6c6zApq2FoOE3QtrnL
Z3Y1+umhc7ZYTz6v+oUmbLWeKDh0SgKYu+ztaEwBVamz/hrX+JvSsb9TrGAU2vxBNeHWvqw8Skwg
qzOe7r8KDCfL4PcPQXhqEh1mJ79SAZPvoWyX+3Ye8IRogzb4c36f1r5p+D0dqtmVnl4SrZz0ppBh
cJ2BWuKtmMHAHk+kE3s/h2hYnM6Dv5ViXts6IxwsweAgOrpjgvQXOOHwUPET31OH81NacyAjEFjL
IkuLpEi9SM5BAr1czOkCLTyZ4e0FDd6s2XjbrU3DCAY+gzQ0onJ67P3gOh2LP2BivcDEtlKzKxMx
Ua5ZHdKZEfTd1m7zlFn5b6seH1P2UhTIJSlX7c+v18o0TJwrG0UNycApPIIxqE0fyvlpoa/nh14J
lybKNe/tAo+fxTqK8FaH1yOu92hxrKuNS9za8EYIELPlWrrU6bHCL7evBeCejnPnyi2F65VD0UR4
+p0HGo+lwAYUznfogbunIsKXlCC9wGzRKzsQt9CMgBGjcKAdxdosEm71u7a2+G5IeHLiT7IzJglY
y/0a7XIpTxxE46u21sMOcGAS82rKHmZOH4Fjs6N8rr+lXgcVZxu8BEPl1heu26YXIXCL1/bQQ7XG
At3eJegYXnOdkTgn1suMdMMVaUHBVJX2tVdrKKQtEM7Gf16BBlvTXZZ6fzveqYh6/UOTkeaK+1We
pLkOdkhHu6BqpicaJ/IjB2IgYvX405syMHXzkL4Rabe7spNVPHHiR4zTagfunqaLatnj/0ffch51
nuvv8R+B4kB6EM0Zgz+L3+Ks7AvIQzdB2EZLDqjPsPRQ2dHhHM95qPde5w9RrTWP0OxSHKuimS+4
1f8VtqqARA3yQz/U6YGSQcQZw0MUAopQPsXDR8SnKyvqI2DOfRThQB9ny7JEnI4etAz8Kb2ZlZ3G
SIkMXZTKVu58Wcoo1+DZDReQLaPh7GGufP6+THZ+v4TddDEuAYCh3QBED+x31ztD+Oyrwr0vNfKA
E3WbCCUHC5LXVYcCVodmsbs+tYiMlNOxN7cIh2OpWlw6c7ZExJr1kTBktLIyFDGxxN+aNCChJqMX
g1we6L+yJ1HXnQifArILiXcbAoLeLsuhpt1fSKo9jz1E0HlQvc6l8qOpUkOkaMHeGiadGEx80Mab
gKF1Aic7SOoBn1qWT3KpwtgVLbkQgfxFJTilIcb1YoOcN3IK94mOwbAjSJkCQVmAWVoVULYAGjQu
rdKOQi+DIc1Zh1YEApb7AG25Xsv/DkTeBRlK0JR1oGWe6zb2u+JP6IPNNO3kXSfUb4AnL9U0lVFH
0KJTVu0btaa/Oap/cZc15T5wWsC+F7Fwvpck7e/toCBsp4Zs+l6qARly2yf7UtbqDtA2+ZBaQJoO
HXQy9UgYkJEMeupFiz5hcGHt03D8Pum+B4tYVu4Rou04rfhynEpkD51Cv/O2nxLPGr3DLHuxqxsQ
hgVuah8zJSqQgJQFTlX4OqfNeOqJvyVVk8XOwqdIWDVS9eNSRmOIVNdS4/iiUKaMQo7LRuOChInL
KcOJmcLH9HgDhemXKkyfRn/u4jBPszi3Whqhk/yHkjWI78nM937D9CuzwZ2NtIe6se3e2iM90Pyo
nXw52h6D8itry9hFX21MB2fY6cDuDqWr5VPN3WugiSVK/+4DUFA1wMR2G2kpf7u8dh/QiGHtRKZd
cOpDRFla7LsjQ3ANDuQ1COQ7scsQ0wpI5Lf1oz7l2sDp1Uahlb8FfHrOafHq27yLGaaIYeufAemu
bJX214ABdjtFSze2ZjGgh7lAcybuDZZ9QYsRJDngR5/yuBee1ruxyYD/DR2H8UPd8hBb4VqwfzC2
V9epJsvVghxft9NO478yUOxe5IFoHvGYChJbqnDftqUf5zxHvrQqfPJz8Fl9CdhG9UAX8Izu24W0
V+BBd8eog/3uh3xId9NcZ0cQ65InX83yAV3Hwa1awGut3Ipc9iNQvVHtjlAhqCRxyIujhfcQEulW
O+bQPOkQAA+MQ0PegQ1DyzuAvFEQPlIcBr8c5EHHna9Ziv40+suvF37NZFtdIXIoMAq6arxL076/
SIeg2ufMDYEnF/m+rYryxWFjCaVSdLUf2Uj4YcK97nluS+elR2LrOxv14kUDEof7vG6I3A+kb69I
6pGL3AoUePLSankJBErCXoewJaoq93aWDSpMT4Njgc5pA5I89QDyIu/Yg9v/4FIAEyfkm7NIoaac
7SchyEtv1dXlsuTFMXd8hL8cGBheomcnGC5pG9zOk91HU6fl3ipQ9Ak8S14UEoDr3gVfYjPnw5UL
9r2YdiyIHb+hO5n6LRa1fc5BvY8dsFjEdXmTTl56AQ57HgVp/S3MA3LMUwrd1kY8dif2Cce2/B0b
C7Ubi+oVizJ9K62GHtEjQnYz02951oAAX4GSGR3Nr+Ciq6NZcfunajr7JXRBPeM3J9biptihtwB0
f9xHuzMOxsNUl+JI7TCLCtE5ceAWfjzyrnuYlrH/G5Qa/5aV2TVbuI/zTpVv5y9Xa/c2454Lu1Kn
2jdKcdmjD3KKOGCIRo3/7WvDG7db0Ed59Ym8PslD7yULRmh8yfA0b73R5va5YJwXmjBo18sWyV0W
HBdQCkT5/fSif7gAdN8U3+YH6919C96mZ/kgb1ATezw/qZUbowmNzju/8fIiCI5ODuKAoRoDFfnl
YgHiz6o8VnnpxOe/tHZ5Nx5WshMUwnuudezUT+nLKHOsvSgEqEDRmNR+9e5uvKQqu2zRdj+BYgot
kIdS0fDZtgYItlfWl6gZsUunCX54ZzvtrJHeTYOjEPK+dcRNzud3ItWjWzs/zq/ViiWbxIaydQiE
xNzgWPAr3rzV1Z/Fqjf2YW3s098//PxxzpwAnSleEuTTpevne/T0XUgceud/+ppBnZ4OH4afu67O
mX/CumpIECKQZ1ErbdywUv42jFtabp8TrWMTDGsiZAFyiaF/vbU6jWOtvzoRRlcp2bUu3TG7fiEK
rXcqfZgD8USI7kEnD5qRJSO4TbIq6scvsSripxgmF+bz0BGgHVGmF/RQDc6yrwa02FpSlIcQvQ0b
r+uVx9c/FecPK6tY0QERgNevB0LNGwcKKXGTAZd+ft/WRjeiG57uC8SJQMoiZInL4d+ObaSlVgY2
O4fUkgk4YJUePVD+3o+tu+xmQLkP53/2ijWbjUJjmPLO0r1KRDqBbiNNyykelJXeLAApP53/xtoM
DIcHWxzBxSiDkGxAxwve0/oKp3f/+2ujG292K+2bznVgyb6i8j7vWv8CpZLq7/nRP18fUDT91x1P
q2IPpVMnlfdCxvtGP/H+2/mhPw/o1EQTOugEayF82yKHbf9APfGndjUwhNkYk2K4Vl691QmzNgdj
hRzI8qhlDr1jnfcP+Uy+KavfE0Euzs/jH0Xj/2cF6L8Y88GxFoXWr1SIKaFpHiYt1BhwO2/Sy6Ce
2tM7PKzwPnQcmK2F/vPcm8D4pmb2xLRjv4Z2IC20ufj+4wQt9QNIPfsLTzvK2TfSIfICBe/6R15o
37piM1CvgKvymxS1zr0o8QKbw4F9D5HmvB6ctLqAfmv4t/Xc/o+UeJcoipCJ5N34S2Zc7DtCwus8
rZD9Hmy2Yd5r+3gy+w/TL2nRBU1VAq1W0QSyjOBJ5j98jT7DHuRnTbBhLqfd+myVjYi96LIM0XTX
oHe3eAEV16UKx12T8kfcOuPzO/m5o1IT+wjhnixdTpqHVtNdpbZ1iXT1Vmnx8/Q3/ddw/WGVgixz
wZwxtwkYzfPLrsihNUWOkgHgp/xLsdjP0I06FpB/ic5PZm29jIA8SE1xIazQxNO/keq612HMJY/m
9M/58Ve8ykRBTqmnwemBmixxxmHHtdN9C1HIuRo76m5UblamYOIgw4DmY13OJHFtdzeIF5X/dgK8
7gBv/tocjMhcjyD0yQog5KA9lkZTMN73s37M0NK+YVH/uLA/sVoTFJmVGo14lehBzxzPhwISzl48
xNXOBq17DC4HHQ8762bc24c0Oj5lu/RWvKLxfuPzKwZtgia9XM9uVdVuEoST/oYqWHFZ+QRPgvPL
t+L5JlTSTyV624eySxyIu8o3O3hbyN2cIivz+/wH1n6/4fOSdq4PkVcvsatlr6sZl9lwA+a5NrRx
68rcnjR4j7rJ4PVPuXAfO3u6PP+r18zWeEfyrnCqpcLQDbefxgAePdYj1BJRAEOSbeo2Nndt9Q0H
bzsNeQLAD5MhQyWmdQMgoezCep/IqVl8KcK/1Cm3NME+93YAr/4b5LnXAgmE+13CUw1ihj94GaEB
5+9XFgwD/XdwOULzsVAg13MtqDLiEsD5HFX+q9jC9P5rM/t/N0TB/L9faN3eqZGYgCHFXhy8TDe4
yotvMrpfjj30xftL9ztgBd6TfRA768r6rl6bV/HTfkTjI9uxqyquNjZtbR1PNvPxGBibcsmy3ANH
nbxkXJ5uBeONVQ5fIu/2PBMfKX1ADVwkYJMuC5vbQPkgKECP/YZpf+41eKz89+eDeMBnIF/Gzycn
1nH5bo3h43kjWBva8HU9to6FvAHelTCQK1Z747Pv6PRrl0AvNPwdLGLUVZSSREz8GLLgT0C73zYL
N8ASa/tq+HwLeqd+SbGvg90gC10fU9LF9rhVgl0b3vD1zgMhBGifaNKl9MCcn1Y+xa3+2r0HpbP/
7iq0W4TlpgQoN05/99DFUsVwcX5XV364iXYMK6RDEWkpntJThIt+1GqBQtUW68/a8IZf917dAdk4
uAn48O+kz/YBuMf2fUXaL/5+01/BtltxzgjEbdzLrmvB/tFxtNLz7+fX5/RDPwlMpiItHxyX2jYk
UGdG9Q5kfUdd2PeNO+eR1cx1XDbWxmVqxb9MKKPyMxxJaU8hMERE7PXaiscuuz8/jbXBDeelAbeh
GFCOycyn3dRgi8Nsd37o0yHw2QoZjivnfup811OJHOWVKwmKpFMCZZk3d+6Qik5f53TrRP384PYC
w4mzkIHRvZloMmVL8KJDCqCNP+a7QFfVrkdCaH9+Sp+3SnieSZNZ9cJOc9D/JRR+fYWK64LHnEAb
fE34pY1M+FUmfXVZcuHeNFXr7BjhwyWURMajthT5ljnoFD7/W1YM0IQ8+nO5iDoIYeBUs0POxuYA
MsryotOOeNezXV64QbHF/rqywCYCsunzOu2y0kvUUOyDgMZuW0elDA9y2eqdWpvP6e8fDtilYuAI
YnxEQ7W/y1mOasZ0ETALvFV/Gf/1tUUzokJpL8VSjIj2LaoqSLBaw88F/aL9rCJthxfnP7LiUyYY
srO8FHCDnCaVr/yY+FUR+elWMnDNBE3w45x3TGcSbmWTUsYTXeRDI3LxCDYY94b7ITTgKNfZTVAR
diEECw6FX5RHhkr8TWdVCxIRoqw3ouDaVI3wMQQQjJgm6iXeWN0AXf6cVuPGVq2cECZSUnsUrAMl
dHpzyIFGIwM98DBMZF8XKKJ9baOMsGGlvOUDwX2/ykd9mS/QJW5nmz6cH31tAsbRHwR+CZwCDBrS
B5GVfu/FX4n6+/nBVxzSxEbWsuQoABZgiFUVxKpuRm3v+v53SF6/Nr5xsx/VuDToEfeSvHvO7Ws+
iQvbqyJCt0DPaxMw3B3UmrUFgW7cGpm6Ugw65P6inpa+2AF6sNVId7oHfXIEmSSfre9R5fShl1Tg
p4ugDr5n6XhFLYLjubpuR4BJQH2AKr3wDufXbWXTTbBk06QO7UN8MZgHuL3Njr4FKR4xb1y215bt
5IgfoiRD6ZezFsuGSEbiQJMeoN7gyQ2mQ0/k8/lJrH3E8Oq0rHgjM+Ddm2z8YzWgmp79Y3VCcuut
kufaOhmXgzp0SQg6WQ/txIAFQWa9Kceop3TDPVbikm94djUVYNoTsk54Obw6GSTgPFxhz6/OWgQ2
BUvlqbhPWwQ9sK7dMcv60VXTGySrR1TNEXdVGkToLX5j0DqXlntIQ/EUzsUOJH5bKcKV6Zl4SKcq
GKHoG0iApyFvUPDrvi9FutWXs7L9JgzyJCE1ez2u/rzVT07V86ghxSUQ0g6E+dRGeF+bguH/taqa
hiw4JMPAufYk6ga02LjTnob4xOtNqs+iH7IBLN9O4rYv9XRLUQTussfCfm3zLdKdlbutiYesmQYT
9JTRZERlolY07oh/oXh4C5jnXS70naX9DWdc8RQTumgvaGVLQYQLwu5uBLlhkYNTPlCH1vY2nsBr
W2G4u/IBpTpBYLAVPwX7NtENyoA1OzJ8vM/SempoaYPHpmIRdHOWB5qXfLcEPT8EpfgaoZZHDWdn
Xo+SaIffb+GpCrgdDYc44xvLv2ZMxik+hI4a5noCLFsB6eeAyXKBymuK7rzmyeb9fiOmnH7rJzZr
IkByDiGOIgNtjhMycnBJ5tzIgYWPbYPcAcOdR+yrKQc6FAShdsztYXCBoQQN6kmi8IthxcSECDqm
y5JCubHMxLsf5j8Z2yoGr9iCiZ0IqACjtoNl1BVYKchNqW85e+ogR3h+AVds+P+AE2Iqi2rG+OVY
xBVtI1f/Pj/yiv+ZnHnKJYFdlJWbOHUhsPKSHpZqaGM0L7aH859YsTFTCrLp8pb1OgVOHzi5rnCj
oiFPrq+vxHQ9p18j6/ZM5IQ3po4CDSr0VC0UMpwsQkCJJOoZTr5xn/5H2vWZFRseP3ftDHwcgnq7
wwSOfiyOwzf2E7XVq2FP73Xs7ct99VQ8BN/tp/DGOaprflk9VO/1u+/ut1j81mzBiAfQM1Ci6EFZ
Su36uSf+pVZfE6LyPDMaNC3e99JG+1YX3i12+GRNYNMFJPC8Iawt4P9hJoSya9mBckhmfbODbnW9
A4A4f1TVsMTeSRE97tGUAumSrrnnuRJg7J2K2yCs5htaegvatst257gK8OY8Qz2qCMQ7/o/pyip4
Fdvt0kVWNzSQMggCJyaeku8ltMoP1sIh+RzqMY9Qw6ax8odqb8tuejo/sxX/N+Ea02x345imTmKl
Uejutdft2vl7Pn9xY0wFyVaia8+fUNR0cu8OyLwDEPZIwzhfguB4poJkQ3Gxp9xxk1Dm4uAzSLrz
xg43/H8lxPzDJ3y41IvKdeXS+H0iCvtPW0keB0Lf2nKLq27lGWTyNupKdxREZipxvACsCD5ImR3X
IXvGW3dXtN5FKjNnT0LtwNrml/M7vuKFJm1jR5D8mwKvTabWeR9E9tspttxkbb2MMINhG+Et8MIl
c719xTp7HwpR3qOA1l+c//VrnzBiiO+nox8WObqi+XyT++4dbcnNJOf388OvRHyTtLF2FgfSxfBz
qN8ch9J/9J38F5oC3kAdf4e/f+0mbJI3Zk5HMoFPJbPjFND0DMsoH0DCM6HwX83N/zi7siVHdSX4
RUQgCZB4BWy3ce/bLC/ErOwSO4ivv+l56sM1JqKfzomOGGSVVKVSqTLzC7qtNwpBK/Za0jh28AhB
HAMN/1X/bLRT0MblfizTp+v2WgkfS/FIUjsGGek8nVwT0gBi9ET7TUCoxizZRuhdm8B55A8+WAH1
kAPDcF4RuwtUav8xxWDsdVZs8deuzeE88ocRuJFa2q0wQtcVwwnVTvC05wL0OQTIiNBVLTQJrlvr
4lyYWMIna1Y2bZ2NZjjH8/cix5usqM2DEW1ipNcGWNwYxgIiQQRPdYAM6V2bvsjE8XS1xRh1MXLg
5y/ce+wqqzV6QkPQsB/Q5P8rLdgWunvtly/8GljLekLRj6IRPfOkfOrZHzAabdh97YcvsgMRyw54
F5jFZQBW8cZ+IHJyNzLci9uHieWdP+4oH3iTkNAWxW/a5QV0lMrfYDK7ydwtXfUV6yxv/pwapG1r
PaPYM+KSM3vGOHuoNWzY52LUwxTOf//gAW1ZFXlUWWY4zt2BTp2HFkjIT6kzwskfqh/Xd/+aoRae
PLbAcQvJppCJn4AQBTRGX2vT+KXaejO+LPGBiZzt92Eig7Dyps2oDV0klKajuP2OJ9741uAjNPF0
g3oTRL2BWyrQM7pz8zJ5Hp1y3DiaLtYeMPh5930YvCt73rpdZobWqPfgefbGsfJH8lJbwACaLxE7
Xrfjym62F07uTpzORBY01KAsro3U65KNZHBtmy0cPJIGLTK3JeFI1bAzWueH3U6P3OB8w0QrP315
20wyRfMZSQ34suzQdti71W3SRK78+OVN0yW0FXUej6EAdKd0LCAbrTtgLXfXrf4vKfu/OxR4MxZ7
y1SVAg4sQn/LLHN/yvG4l3Y129mcR3OQJVBhh8BuPwFEVuvz5uoDtx+MVyAjyz3YmqMbbjDxOkNt
KkhmdJL5vFN4N7bm5hDLyIH0hCJ3qkuso2ps569Ty/wGOkjkzgB+7a5sjAR1/tLoHrqscH46kcnf
CBC6P6pJsMnPM+G+oVl1OCggLn/FM8S8N8LDimWXObwdYx6uETchmXBfKYy9Uf81DbG/btiLSTAD
Ud5/3UbkQzQOANWFukbonKU3pl3YWu1vzOjRdrs96IL+1rH1fn24lVi3zOnbqnKNmdA6NAnk0+z8
MSrTN2tojnk3HUiktrKKla2+zO0Bg8xEBP7MsDfTG+XOj3Oh/lyfwtqnFwGAjFMNEKrdhO7c32Q9
WDI77K9PLvYiBgAAWA4kY01o5vWPKTHuFKCWqhFbZ/HaZloc9NBjZXykRQexNY0+bhDHjjs3Noin
VbMlU7e2xovzHkg6zi0al2E5FvnXhhgcwF863eRoSD1NwLSfbIduPfyuDLYsEkWiLCK0nLRhOlqt
B7z/Q1ECIGuQ+rbk9j1YujbuuiuWW9aJ1KRTYvVNF840e+RJd9dqd1+R9vf1XbVyfC1RM2hd6Xsw
UKBl2uirQOEt2lPSeqylCpmV/nTxWB3k7rBxiK1ZbbEN7Iomgxk3Qzhk7Ek7/K2aVHXTN8UEpRzo
/Q5TshFf1sy22AxT17q07Mw6RHYP4SC4pd+wiXl24m7ABNf88RzZPhz8xKxTIPNhOUcn8p5VTvLs
2LN4vr4ua19fvPhmSWZA6Nitw6ZPvvEsP/IRidP1b6/YZnkPRYeghp6kWYTJyJsgzxrtkZmKPRnT
rVa4tSEWP5+Avs6ExAI/OtV7Yjy5/RRMdfS5tV1eP1XRAu0xqBo6h1V5SJRZ7tosE0GvefZ03UQr
xxNdHE+jm4GFreB5SNo8T/xSK+d5ACbEq3AU73pSxB3YHFrpo8OsG7yZVO7GyGuWO//9w7ayCieP
ONP82PT0R6WLN2Cp4Ybxxq5d+/x5v334/DikFCfhWIaTXYKJd4z1wXTPKFc32yLQX9m6S80Bw245
Un5lH6VJul0cOeOhHdtso6p9XoELCdmSO39SdZ/0LEMzsRSgQ32ITNszRIUcYsPz1gZYxCgo8kGE
vGRV2A5TWyKis/GX5K34bRMnOtBIpIfre2zNTosQpa2eAOhHitCprPqAzlH7tuzTIvjU15d0+aOc
LGoVtgp11jo7yjnxoZ5Tb6zCym9f4tmakUaxC7qHsOvi+9wZXy2+JfOwYv8lns1NHdVlQ1OGpmSv
pM/YLSDKsQ+ikB8tt8fH6+ZZ8YMlKb7uFFhK3GwI+wZQayjofI+T/GsViw0DrZyrSzAbILaVHWfC
CNsuHb+DRdk9VHpOf9Wjld+paGT3jiRNjHt2l3y9PqW1e/CSMr+epSX6Hs2NXQ4SGajoQvYunn5b
rTqB6mJPh9a+mUB6hGaFXx2T79eHXdsKi7y0BzU1SGuRWrd9/aDS/BVk3xuuuGZE+t9gBV6K2lBQ
MwwVa3O/TKEY44DnbG71ezHzbxD7vi2zZuN9fCU3WSLLysmKx1pUTdhVyS6DGEc2yIOboqKtn6Fd
oz93+P5bvA8B2KRt1xMFjFrnNu8xZz/iMnsqAZj1ry/HyjSWeLIhqVIT/LB4cUJJTYP0KLVsjw2l
N8yvJPpkaWoJKTP0cH7nxyz4IJ8ox0v4CC1uO3X+fm4W59l9sBI48OMsS1pYiavRM6V4NFzySIhz
2w3orQJ19OeWYwks68uozzoLq64lh3J2qa2dO6Rkz9Ii3ugYXwk1S/SYBMS9nS2rDhMLFFHGYP5u
wLri6+KzS372zA/GAr9TDuQYjGVBwM9TvfE+8BLtxyM4SJQDpRex4SJrM1m4elUUopA5brcteaqd
LyB0LovX6wt+mXQDj/gLX88NtKUY4B4KBbpf7gpd5qPn6MHZg5yl/zuwWgUdld2zzCv2NZod/QU4
MGc3WUMe9uirvemBTdknpmvtUgeEazwR2ou5kZ/qqWS/r//KlYC05OaP5CzRMx6hVOb2R+gD3fex
8YrG31sQ6vrV6Nwl2viUoA4MskgPLEdPXFmchiWamcoz5dKMpqZmDq5P5fJa8iUSrYPMBlCBlnEs
++alKJN3u4a2Z6OnX9e/f/kY50swmgsKHkf0Kjo29A/nz9TWXhY/0K0W+LWfvwgQogIZVMZkdCzV
vV28FuSJj98+98vPM/rgTmexxw7SLdFxtGsgTOfhfpaoVBTEfTKSfqu8tmaf88Q+jJKXRFJJM9gf
LTJjGgVJ97NOQWm31Vy/ZqFFVOgrghrXDLi7O7j3UFIE+C4vT60BLePrdrrMYM74P3q/D1NwpG2Y
up+jownBmJMxMnZL0yT2KcebjlemaIKORyv71ZcjWNywx3ZatPkR8kb10zxA6ipNZ4h+G1b1qcsN
X4LT0pwqpqFYd+yLL7N4otFdPf3ZmOzZ7f7/3sGXtIh1m7KI9r1xVENWejgyeg8H1J3rgoVixPtS
K6w7PUnTg/Qx+p3m2toy8zm6Xhp5EQgmy5iTNoUnlXnBBIgGXeOpKV0bIPRRVI+tiqxjYjn8i4Ko
EVSYSY72uNkM+hxQ1pJT58WqQZhx3Q4r23aJcYuVm9PsvOaONd8XBXtoC/NdCtSfk+bmc0Ocg++H
bTUxLZIYhJbHCFLZqizwPv5StW+ykRtn/uUUiYtF7MCjoO1y0DwcO5fcc/3bMhxw6AI8PqJH/HMZ
DF/S+7dVbqZWXSchaJy+DGTkty4Yxg5GNd0XMxhma7AiXrfXiqP/H/YN6g6ZdFUcIpFJb9gw+KPT
lfuM0Wp3fYRzyLiwA5eYN2nnzqBAJX7sc7s5orU5gjpz8bkbPRfnff9hvVEOJKPNWHTUzc/G+RNF
1KPkUY1btee15V5kFlXJsgxArwhafv1LEscl0mJaBWM6/TRTFppRPeyv22ltJRalgxxMah0bcyCf
Oc8DBS6voJtbE9IRKd9YissZCOip/2ssbrqkmkAqd8xzcC+Stnwt8+FumsGlisY0eWZ5UnpjrBXD
LTFt6SgbW7UwXMFAQcZ6xJtftvwTQ8PDom/XTbYST5ZQtlnanY1bEA7bYvQlMC25DwoMX43jRvhc
WZMlnT8rXfDSaiGOhB8ZqsBtqTyohW58fcUzlkz+WZ71dT/j58ueHu1+2KXZlqDFmvXPE/rgFow2
MgPdiQt6x7i7KUUWOJlz72TFS+s2vScdsrEEaxZaJAoTr5SjJcIhVbp4nWxDBDFryi/RjJ18fZXX
5rJw8UQ2uSt5nYa5+5LaL6VSR9b/SOnPRrGNU+NyxZYvAWqxSQeUBWka6qR/t83Er0t5YxEHC857
D20tGkSu3Y3h8k9xEDAU0P67QFkidTqmjXEEqVan7mKImuE2srGx1hZl4eeua7BKo9smLOvfM/ht
Sf+Tk2zj4ytOt4SrVQUb5mQEx3BVoAac763G9I3U8VRlbIywEqaWVP4RI83YQ6jzSF3cKtyYv5nM
/tGPyc9Z0UfCYavcrR6v767LtqJLVgq0fppoKCjcMBH8t2k0T9ZgvgF2/PP65y/7OF1qcvUya2Nj
arvT1NzhnkT1r+vfXfvZ579/cPAix2NYgghy4qMbiLg7jKzZRfWntC0YXXJMcA1Rr3JCG7uDFgW0
m/ukYQGVfF+bW3QKl/cRXapIWZl1pgefupOr7y1ee+M8B1UOYZz+/bqJVky/zDbHyu7qQcL0cw9F
P+OpnPaf+/Aix8x0AkpoAhLRPiZH0s2vUL3eKimtWGWZXvZ10k19DLXYqXlg9kNK8UDRTGAE3hJc
WRvg/PcPGydK89odC5ae0GT9UrTsr6XOoq7VCQxzL5+zz2JvVuPkJCPAuAALMb3Li5ntrHSwd9e/
vjaB5YkD0kRlNLIOUxBs78oW8Q21RPoKTRD6NnOy9Uqx4mHLzDJD56sLoH93Yi3eiozXTrm+6WwU
w9YmsUgrBxpRSmgKCbVhQGteoVBejV/B47QfR7SBXbfU2gwWZ8wQlYhsDvYpbfadBA9zFfvR554a
6TKXjM05Njk1ISLrMu65uNx6EbeHwKrSH5/6+csMktZiTioBPTvXmYNWH1ijfFK8X//4ygIsU0dq
ODMpBVT/Kr3n877RwZjsymx//esroWeZN45lrfPEQWwb0shHY5LHyEYytPa7z3//4L4VEYVpU9Kd
ZP0k+KPp/KyRzm/1CV5OteiS7oDhvUkXc45taYzNXnRuH/RuU4WqiGVgZX12k+mmC64b6fIxT5fs
B+NMx6GzYCTW6CrIWp3vEpv+nhOKV7shtn8z1codx3PqxrPa2qqw/9qOgcpDDWLG7NLqPjGMMOWf
K9PTZQKpCnSkoYmjO4GJ/CZtbVSsxgPuJxsxb+V1ji7TxXaGzjdCW3eKxqA6s+h73Yuj9u1t1+5V
gkfOjdRrJWTwReYIrsJ4TGuIbo7gnfBKHMlz3YLpZeM143KeTZe5IwX2pq3GWoVTWcVhERvVsUtt
8+DKlgRJ1lu+FYM4zRyUCh02b2na/MNi/H8Ngi4zygQEdk3cyPgkIOCReKyq9B9ROslr1DFTeVKV
KeQ4oTBKsii5N8zWRotsm/Y7u2yNcBaSH/LaBI9oXJe/zCnSXQDVB/cHd0x1w1UnZ2+2hQ5tUBp/
6eQw/CiqsvpWyKGN0W9bpnc2gy8pQxk+uDyGtzbreHo/2k19tBqSfr3uUSvBYdmU3Xf2YHUx2j/G
pHtqjNRn03ftktui3QjJK+u3hGNT0aoBqh7OcbIdcWOMFj+4EfpmQYZBgEO08mPMxvprVDQWFrba
ApivzGupu5V33GkbQt0j5G3Ng+Wo9HWizVlSwqrpm9as2zDgSvxbkkxkZkzsdgDYP29G+QVC5kag
zVS8tIOoDK/UZp6ihMrlp0rOdNkfPDkgxc0mRxxjIscwigsXeOSh6zy8xTlbEAx2zikubP4lEFHa
NNUJ6TjkIsrAjX6OAJHEc3xMHDD3j7vITjyT/LUr4o+J4VP3B8lG37QDk8vD3Ni+Nk5pcyfcF1rj
Kany6/49sna9PGoKhKH9kBEgXeVrBQWCiHg95xDN2ViPlSOCLsLRCNm4qrfL+XZyxqM1Tr8E6Pr8
rIdoF8mso60LsY9mc+OuthL8loQfbuZa0raJDHnciqca+tI7PN7Yu7nuzc+t+BLOMxiDmiGJkYV5
VaHtiKZp5REzKYI6os6G0damsTjm2m6IdS/bOHSj5AfNo0BwApxYV2xVANa8ZJG8ZroVpi0SASZQ
cTTTF80tv6u0V8bvNuSEPhXLlrQfROTFVPY2P1YglYAIiAcYa6DyBIeR2DiNLrN/MNCY/jchcHro
cNMmxkRmLS2/EF3jF6PObnqwefracfJbLk0d1I1J9qRPnb2ZdGwPblHk7FGbBxZY+H9fn+9KcvJ/
mKAROJ2IGfxYdvph6OKdolsYl5UNsYQCqTYFApgk9hGw0KdoUrPfZdBDMbLpczWUJYYmGiYggh1s
hmgC69wceVVBPahBbdxjVsL/EiVjdpbTDHUpjjnP/Cq/c3vjdmjk3sq2OGbWRli4TIJMLYr7Qhzn
HMQWjg4Idx7SqN9H0+ZLwtoCL7wmRvompUjFcczcR9k3D4BRv1/fO2sLvLjo5Q2gvnbrsmOMxv6p
RCE5wv+K4HNfX3hJ1ssuGnvB4O6gjzQdr+R30M/e+PpK7wZd0mWkTLSZLXLrCCp66GElTaGMvchE
lvtWP1G9K9Ds1gdl0hVHe4rTRyUSQvZu3EOFbKAzoPDUjaqggnQM3jTyDIdaHnsxVHoCo23sfa/b
eMPQK2u4ZNWIRNtHfWKxYz6hNdlE56i2++frZl6Jqkugk1NWVMrCZkei6N6cUt+NvqEJ4lAbo29X
b58b5OwAH66PE4TeklhQdrQ66gNC89WCxpkvM/vRkGASaEiy1aKwNp2zCT+M1KXAfzCaohW5odXX
udAdnmRVHxRuE/9SM+kOpSqyDdqbFf9d4hwsw64tQ3DrKNA6uU8iyNlBf8nyS84go9q2WwfG2aEu
pFJLwAOEwTJRGwY7jg36Y3fojk0y33bAHYW8d5Ie6WX84Jat7fE8EpkHZSW1Z44tX2galbvra7g2
2YW3x2ZCpjNF1LGc7KfGdQ4Z1fuo5odaDp8cYuHy6GhFqweMd8xq8K+MpP2Fh0HiJePk4qKz1Sf/
rzvygjmXTBJZ6oBoFZ3RRzpB1tqjdeL8YoMJGUAdZxOuS44NnouR7Ju57wLG0vqlopwlHqdJ/Lme
Sijx/XejQlheijgzAKGbzO4FdDnGvu8yGUCWhH6/vmKrE124XSIchUaVEc6g+YFA0CtnbEfz7pBV
j00BXYgnNfRB1qtfdZ1vVDtWtskStaZwX2qkYUJ6wp6eE919JSLdJ53M0WRSbZzMKwfPErGmy8Gu
O0AbjkNnntwiy9GmpVOvteK/1y23NsDiYKYgGhkN3Q23lIRufDvYp45vJC0rsfzfdelDgOJTGYkI
PFy3Ur+oygxq9Sn+AUbZwkE74nZpGeNHW/1zPYXavG+Mm+v2WFvUhWO6YDYoc6MdbtsSrKr8wYFM
ngmhr37uNpZ0ZYQlvieOEiQpEmZh6fM8/27T1J/aX6kZbYSWf1iLC06/pJeICDi6bUMNtwWI8YVI
HmvW/lKmvunKEYlj7VtZemdNld9NswctbI9zJDUFEDpAl49gJiBEHEZ7BIMX9YvWgvZxucPTVDCz
ccMG/+6Xl37jIibwuGwET6vxlubJ9HWoXTuYQTOJ52CU9BKFQpE9WfkOjDxqDw0A88cMrcYgyhwL
YarQw/1YVCBQdVG59lRig92xV8U7yl/dtHN5VKP7ChzxB6sV7uv1jXFxN1vu0ttnqBLPlaRQaKIQ
+UvLAV17SRZc//hFL8THz4N+cBVRRHUqXJ6fptKJAndS8RHonGwnJ51vnOBrQywcvUjHaMyMCr+/
mn2S1MF5dbstHoGLdQRMgP53AjbUcSW4iDGBmULpFamhZ03uLW9iPK+x6WfaRJFnWe1GkX5tMosA
kDtGPeh0ikIwJPjlMO4K9eLUW3ToFz0Uk1nEAGm5gyrKIj+xZPId+VxxpKER+muKw6eWexkCjHxE
gywa9U5ol/aZiYQawPSh/Hn96ys7den/czWRaWjc8ZROeR3YrgOUmsGxItc/v2KdJb4vN9I87zLI
Z3PzvdJ/XUigdt17Ek0b319Z2yW4z864YqLqoY+OVnLdmk+p4zxCPmrrAXjNPOdxP/haBdvEreFG
IYH17+d2nHeG2W2xKaxZZ+HJaF5ElmyBDlYWBqSr+7e0sMKxNAKzm799bgEWnoyL4qAsE0ghc35o
za9oYzwM2R87s/fXv3/xYgFimoUvWxYK7ZUbu+HMCiD/p+x+zhOvY1lA63SHp/nX6+OsLcTCiXs5
8RTJJoQ8tQM1bGXTJ7Oj6cZBvraNFk7cpKyLUjXCx/gU5C14IKs/DPnT9d++YqMlfq/FKz/lWWud
DMi7m91vdPnJ/odMvubOFgHMxacAy12C+LrYdjLXQIxTFqqxpuKtDwht+2CiENEEPFPTneFK6Py2
ddsFVjmrjbmtrMsS4iemuMA3Bwzs4E2YTI+RLjeWfGVRlri+qhdzVjltFJ4rTKmWiRcncesVyZZM
3dpvXzg3zssBZQpogtZlcdc79GeWTxsdBWu//Tzkh7gBYKu05hqIFTFQ1OxlawSgzP4L7hRj40Kx
NsLCsYccBKpTOoowir6Y9uBncxXEANp8bssu3BouXedd0omQVurXud6bOi8lOvEcAqhxwT+nhQLx
7P+aKaE8sbsew0AK7jC72YsCh0Crx436/prjLdwaz8vEzAS8wp4f0VPGHVD6yDfL/V4ASHfdUCsh
fInRM859TRaxo7AvyD7ibbKPzHbvtO0XN8q3HpzXBjknUh92k+oppJI51loD/CfSu1S0EHAAHhAM
69ensbKbzLMFP4xQmMNkNbEhwiH6qUkFcezZK/IN3osVP1sC80rSglF/gJ9x2jUeCMi+Dqz7c/2H
X36Lt9wlJC+KrKyQ4J8JHVXcVG2ZeW53plQajLDU9QGBEa9n2SkuUIWU9RbL+tqUFv6dzV0FUjtp
nSiVEEPBstgx20o6LhdhMaeFb3OIZM4ZtN5PFKogh5Y07lE7ln4t7DbZoYUYlFt90u7zWshbUdhk
XxWWsSe8517tJuXBBTXh3rEFrmBNDTIlxspyJ2M6QK9dbnJPrNlgESMgNGBEhFPr1NQT88euVF+i
jIjf1xd27euL0KCj2o6qSrnhiKtHnAsv0Z96wYB5F2Eha8HxYJp8OvU0/9E42Ul2LS62tdrJTSj1
ZYcSS0yemSVcdB3yFaW/d/qdlS2ARi/XTXP5/iT+D49nmHMUm0hKrf5n0yQB/mOBuSJm7b6338et
d4zLK4Ab5X9jQq76vrFRvUVrX/9V19OpmuhGRLgc0MSyDxcwy6aMJ8uFhkODd0RTV/6UQdDQLll8
P43oat6Ia5dPALHUfoszM4WIcWWdInMALXPx1Ap9p1x3P+rxqOdiIwtem8/ZhB/CJwFHxoSxcFz2
4PZrU0hnFm5pewQyD1FqB9fXfW1BFmGBGq6NVm9MhjjWHu+xB5BGbSzI2qcXvqwaQM3GehJhVk1o
HrfGMTBdFEau//A1Z1g4XAxm96kHuWwYZ/SBFe4Di9KjyfPdpz6/bC02WBw1xNHzqSvMB1RB95Sl
x1yz5+ufv5xbi6VgmzIpayTAiCfwhZzazIQKUB35Zp3scpXgsm+a4JLWkeVl7lbNkln/Wh//r+gF
9uCF98l5sFk1V/NpJFCULzSJ32tnto5oIMkPw5ChlTfLi5OTj/G3Ls2AFtK8/DYYjbuLUDBsPLzS
gn3aquxXCWWmIytnA6fU3E/f3bjNjrnKm4fedorKJ2lDHgBJnm7nsc/92IiME+elBnS7cW846GX2
g5lHrywZerBLNumhNHgdDLHCLWMuxasDyNo+E011G9mmEQqC7k2LJoippBD3ElW7o+amSnxz7Kt3
glov8bN/2PCxbwI5lUUAzij9WOmuheyK43a1n1gWOcPsx3DoIA88iBbPSGVN53tLi+E+YnL4I9yY
vOteqONQpOS5BymK8OsxLhzorQMPAeR5dFMXhD/ivbK/qSC/stNOQ752LKoOtEQpM7Ugzzar1n22
J1KmfuQ4cvINUxjxLm0rtRMaJfSMlXj/jBJySpwR1bAW0pjKTdAvJ7gIRpfqt0iikSyBqQ951KXP
aVOCwXKyMhpUFlNPBAQufjnyAPJ/LzVJ/xSQIj5Is3knQLrcF3aBvuAGr6fQQPYmjUJyYbTV/TgL
FUQgJ0qj5Kji5NijKWguhgEopbR6A3G53iVVn4FwnDG/wG0pKIp83vPa+GnkhrFzZ1VD81q9MgNd
8W7DnmeX7yCfRT2jUt0+ycc/dtv8xTvv/GK6VX6DIecwNk3T602RH0RG74yp/2FHhfDBSPJCZ3FS
k/Vmuvl8mLRz21CcnpAtl96QVXcA1wKvWBy4aJ+mVEPOAaJaiIZ4f8vL4ns1NZYfNbiKxubU+zOr
0MzntvcDB5ccjuX2hhMIcZApF+CHaFXvo/JLv2g52eEAriu/LajfaHMAD7kNzibcgTye5vyVKG0c
gBx5mDLT/s54Ve3lXHRBlLvFqa5c4WXQrz7bqfcttyh9OeCxriia0U8462QwVsmA4trU9W0wGRAF
PnPBo55vy2EvtErCcYrIQQpnAuy5GXYWkuYdmoemGzOeaRAlDQBKUV0czTGvb+KpOtPeqObIwEQN
boOIP2WQ0ngnHRm012lqHNq2QYKmGL2JojTymqZS6CRVdfssJiqCsizdky0LsWMNLe5ykQ6PQroo
gKvON/KqQc29CXTK3kiWs0CO2Sup851B8lAl5G2aCuWPef4XuFvzldUELeemAKk+c/5qJUMDRDlC
ov+ygeye5wyiuIvTKcxZvMc9+4/iCKZ0lq/Qzeh9kRWHXmnAsJiJ38ijXVaXN2Ylv1mNvGsHFugk
OhRJfS+1PiWlEzq1uLOy+Dlh7o/JSV86033MEw3VwFHfVIlV7is9zbuB6RvWtGjzjPs7HaGAb1Y/
zHLaTbJ9IZzfzjT+OvbDIZ15wBIjgaaRDJG+uR7KfbddRG6mSd1aaXFC8n/smX1sKkC3GY+Dxs6/
xDEeSQl1/CgGTb+RGM/oc72bND2KaH4mrHvgnfPOQJnWZ3ZQlOTJTPRe8uzvOBhPKZtujJQ9WNx4
UcyafGJGd0PLH4052kckfuwJSPVGjnd6PNbflYKFeSFvVKzQqxLfqDI6NLNGwznijYdUCgK3DsAk
VfQ7k/n3mORvaSfu87l4xP7ezSP+iaLoDExfU5QeIdTnII6D8BaHDDZ3Ge3Lob7vC/rb5i00LThF
nTnZoxES1CAm2AA4byNg2Z3OE52Ogy53A1OPPytzujWs6U7JJmRpW0AodfJhg1cq4jtkwykqFPxx
MuygnMsvBmTMPZk3XxxtvJW28ZVU1d0kEBVzBjlE+3tUyfvMhsaF1Yk/JdUv2UReK4qkzbKwb3kn
dpVqHiEe+SW29R5py62yR3PXxuSbITLXZxoUBrVh7xPhBqmrb4TRnmTcBs0gn0XJD5mNK5xhODdg
KT1Sadx3ZvpI5+qL7c6FJ83xF+T4pD849b0B2EZi6i+qFKlXVdNjMbaPJHOf8ulHIs6tB7V4HCXZ
J7S6GbLiFt1F93kZ3zru5McJZqFL9BKL2HkrrfrOLsRbErM7MYJFeUaYauU8ejq3vrh4/vSVI35z
yMKOnN5LKCIEStgvZt3/nSbnNUbkSEsn95WIvrlWdZuJMfIca3xQlniGFgH0ZuTLKNHt9Y+UaKxP
KekfID76lhjk0a3Ffnaxh0X0tZXd7VzmD8iPYy8xJWhSzD94v3p0RnnHZnmscQJ7ySR3tVXtTfwy
vINJT3fNQ0SHmyk2oe6X3rm2/oLSCvXdVBwqPKHjBE1/9UMN/mx5X0ZDcUsTiTChUEIn2ub3NuNd
6NhJvf8fR9e1HKmuRb+IKrLgldC5HcZhbL9Qk44QQkIBAeLr7/J9m5qacbtBYe+1V0j7ZLnaZNeH
nHZhDWdHEG/1+8wAMiGQ8CHqYwSLTeoaM3xYOv5cSq4RslLOTcztc4bt4y2Xrfytljx5LliE1c+H
+LSC8nKwMitPGyEPAmy4CvAAbfw4vEf74m4zn/3JcyTjDTNQP5H7AbcAUfWSQGm/pLkD38/fkdj0
kvnUV4kM/+UCKy+kHjk+go1VRuJHMBdgNkBPEeY/VQJOrBkHX9nVXLIYC7ocmjkb6lXMP5dcXbqU
p9WusrAiyoCrTbIjiFwSUjs86GAcjv2wPwfLttcsnN/3UF4g3HpEG/MaJMlP74dX59erJ3ObCg6B
D8PdJj4zOQ34SPEB/6unnQS3LJnYkS3qPu0EJp1zT5uhZGgOo+GeUd0OjrAqyd1xS1HD7jAj5xjG
rlaeyqz4R3TW4FyPD0mcYrqvODJKw/7K8MmR2s8aLHbGo5bPMOqLhzCsSyCaELfaqlj6c9pJ5BXs
eJhZ8iOVpDVB8A/FHvB0r98UZx8l3V9pAgdUF2YEy8vPVSCyp5SIE030rdQ4cbVB6VcMww3Bl3sr
S7ZeUHfhYh/e+OqfzE4uYhTndWNvlhWyBov7IcdioFt0YDAtxCbVX9Nu3ohfjns0nhYdfKpVNahZ
UAcmkrYFV+4SEX1KtD32CLcFynwaaX5PKJywstLA33q9xlH5yt3yvCCr4DCAttsCKGPfOUWkcn1y
6Ox2ncLxzQz6MsjZn/tedV/jGqx/TWHlpzL04BzCl71GagO8FB/4UB5llh86Qa+Ipf+5TR3csDTv
6p1gcxpZ7jXPyYlQx157G4pzoXrIrcq1O0RKJq3PCpwY5ZA9gL0yVRliuqoxRBbIEFsCb8MSqaVp
ceE2egm2LDprmaewRiLxE6XWPEVq2OsuTverGLDmF0TtNsyGWz32NKy7VQfQZcZ/orBwp21EUOyY
IKEjc7avESb93oWaVIWyn3GWomkXMVi6ZmwGhPY1GwvmOp6w18ehk01kZlQwAZZXOuy4QtX4EKbd
KUww5e+nvKxGi2F5woyquPrONZ8+MdA3bdGbXx0t/oVLvOGRedEWMtireY6LquhWHP4hImCJprUm
27PpcdSlvfuZJfwdku4bjPY1JMQDq1zSPyHuZz0ICD+wsRdyU+GOlaXyz6AUr9IvY43uoKz6MX9K
IpZcOxolH2h3YNcSKX6MFsC53kHmMcq3fhoAWKYA4yJNP52yLVfLeRhtrQHrRGS/7K5vodc65cV+
K0XZhhzvGvqSCrVeu6uxAWZbEQdUbcVeyyE5EUB05W6bhCb1EqSQ6Yv/1miX7Ty5S7aoY+79e7bu
xzJef2Y5nesi8G/Dkt9KlxzclD/A6Ozu+F7j6D+WfXQnBXsjossa1HvXIjEwHs3wbfw4HWOpu2Z1
OOQKAX8l3SPb1uThz7nrbZV9FzB8Hk9RDrpVMgZhBSpl2/f747pbXnG8n1pDLVRF6/KTdQiGSsZf
8Qo/7m71rUNQzOe051M1aTY06zrkh203pInyJT93fEn/bbYPqr1P6VnpYD75LpqOxG7z2QeUNMYW
9opgSdy9mebyKYTk5t8Wpv1Ye7yjQyHC/IBMZ/oGbnO2NWvg0BkqZ05BMetbR4S5LjwQzTzJGR1Y
uR9hqk0alPDwxPL40gpnYL0WKSitYHwfUTdnL5jtTg9Is3RHm8XjiYjAn4KQ4pBdhqnRnorTrmd/
jNYy17VjU96URWledzfSs8iK4oVvXrzQmW812NxrMwYuaAo7Tk0xxeFbBg/3ly5dbZt3cvro9E6u
+Tpme92Pa/xForWr+xlsvj1Dfm0YRIurxDLHZwTEmlcSFvMNLgXhHXYCIfiuRmF/zVOt4B1xZwhh
aJZZr/fE5RhcRTx51SjvH1DpqIP2Zv9Ed5U/4tYBVrToJbxHC9svhdt1bWPnq8WGcY122p7mBPMv
1LOyyaDEr/YxLjCHSeNvKL3MWrCbwPjipHxxeF7pRreLk3ivNODmBc6kIq4RYc052LjzfNMYSzyy
cYpOgxym21zMEj1SMYNRj0X0hLKC9pWLCl9Hcd+fwdWYn5AAlZz7iK1lxcaYvQY99j1Dt3RFb4YG
T1ly92Fvl5oiQ8+2MqPorJYuaVnOxGVYsq4BQYcfQarFARqr9TIiz6GhW9bVpiuBQFgyHvMgzg9Q
9hQnuCQsB4Qw2HfWMdPyUi+vUIP8yibkEBYrC16sELIONlM+LYT4GyrqHZQxSGgs7KibrNjSH56w
/g2o/AjeJ7h9OLe7KvGIRaCFog/wUlpbTTRITVATVUUsih/QLbsXOs0x6idE8yYwRLyudGO/R5cE
MPlT6hgJySfYwRSw8seuy58A3mNUMtAVRQmhCj+un+LabT2rnYzzKiV4DNt3/h/O1V5aCJbWoBZg
FlcgjEQvEBpkHyjdRIo94FAW9Gr6yBIr7j3OCbv7GNu3eyyz7nEj9DeIte+MUt6WMf/qhVwP+QSi
Vriqh3EQb8lKjvES1TvbaryV0yrzuIaBNoRMpZCPgV1B6NqibwQjXZtswGJLMnKS2fYrwrKqgpnc
STDrYy5ddJ6UuYdj0kLsmCG/yhQQoo4ZSpVk/ZUbhsfki+/0j3x6kAGJ65hCoRjbATdiqOZKGVeb
KXydWPlrF8gJwQSUtuD9zMBFjKn4iik1MJUN9+TwUS6jAdF0vbjC/zIcO9OXrbfrhMhyQC6b2Z9K
ua2n1No/mIr01WS2/LDAiBU3xPjQh9sXi9HNoTWsOyuwT9zM6gHqG8ih2F77IvgUi1+rYZmWmpHl
IQ7p3LDOPMOa5RSKKGpYFPMqFd0jTftmhjhgxilrR/KK8u7a2aShqB5q1GxvksMnTG7JN9jbfdmE
HaBaPGQjWMjL+tO44DV0/NPbHZ2SygC8MdDUTlaGHzmdGqvzq4at195vpJJp95jnYAySBMXNPu83
lycf4K394sSf9M6um+bPOVmfR49uXQXfxbjufqYmQ9zChoiFzuxVEbrlFRaY66NBX0LrUUKqTfdV
tkmhUwA/8h7Q4o4wpOIw5oN8wOTmL7qQ4Pfc2bWRw8hv0AnuNRx25GEtffiM+09fgmxd4JOWk0c1
Tu7Eph5bG9+1CmRc1hnrlmfEsOcNjv0/S7QdXbDCwQzlCXK/962v7RQehkD8W2X4nIf5MQtzXkm3
o9bOh7sBVbxRrITWvv8ZLuMDsIiL381pS/RW+cWJNgujf2s4HtONHbziT0wVewtDcl+PjD5EaS8a
lG93+OWaeon0Gewc0SSpANi4AKsdzVxWBc+6qnOAaBM5RceIwgwa7cjNohJpF4kbeh/QOEd6zA8a
2Ug10wWUvf0S1zlDCRPvQbQfykRNb74T6Z1MlLTIVn63xJfVVpC7IcUXZdjvCfzzqgX0/Wekt5M6
5QxTAPhZVlbZEPyq9ctMkC1OeXcA9tSKcDiHg3q1ufqlOvpL5OXvcANyOJkIYJRS74HQf9Kl7+4z
Ml3qNEtPUHXZulDFYZrS50AGLyVSBao1FY8Jp/VeSiywHMky8DzEa3Cn2OCE6EfLWqUBu/v0w43k
NK4U6TZu8cnfocAwJE7zHLggI3mldFpUouM42zOEPYDVgxjhalnS6RaglbssG+JRsfvkewaPzquh
oruy0AOohC3PT8mSpelQ2AB/mZE+4QR/wPUnT9Ajhm3hGHeAURbIQ8K1GJYavoYWgjgXplndcRQy
Q9GjxhoUtoWLl4MAuf89Qnzb3gq04ICqin5CXOCevbqUIRJ6t3H3kGFkmtYlTf2fQYzuU0yC/OeC
bPgVlk6ampQQq2nEi752vJOnfFFdI5Mxf7R61JDNLulrxmD9A7RrvC/JEDSEIPElWTTW62LmkFbf
LSupZh3ur7tXTjfxErM2YgHzdd/nmh62kAcNivb0bYszgJgs8/+ZdR2bNCHbB3d6fEkWKWC5hnb1
cae2jyrKAn6bAqffUG8Ac1Bxh/XRh+JXmExRCuxK8D87c6r2QN7PyWY00JBEP+ZkMKfQrsE/iXa/
Npko42oiIT3Ha2COkSm2rx5J0FUI27RWpiR5GWGjcQ5MUsyVjmW6NEhYSoGqZxkJT5yMbmhYFmT+
wQawF+5AsDLg+g7mJcj1yaEIewfsohkYUlocfcaGVwkRclhNBfq72BZQtE5mzGEViQEVvmPY5JEJ
bmlv4xWuRCU3dYj6C7/SPHbvBKOEQyRNDvW/0nM1w2tAVkKl2/NmuD8u8FH/ZznRv4RRUHYkqIOa
LOqxq8bYH1GZUkCapgvqTarhKia4Ckor0I6wbfa4VVLN6CEZ3djGphRQRIbJfnEs01c+Rdlphf1r
TayOkCxu+E3hivo9bYjCi/spfbTbsLU6k/Lu534/BaB549XOxdGMs2ukcoib4zCq4LjqWgzAlycv
fV6nbIquIWG6huVEcYytLe8pSPO/VjCtNRIapGBV4QNzgA59etYFMjvTlSx5jXRz/ryWBjes51Jf
tZXxk9YCdqI47qpRy3iq8i6fz9wR8xcDEHX2zgQvKPT2Yy9RcK5C7m+o8QsQLFjww+seVXw50K1x
sygauHXSYyf78DLvTh71mG2vWLzlh7Vh/wNkK8Vri9/gwOONkoqGRTRC2QvqKfDk4INmhnwse7I1
DOoJDJxsLHGOxqtrAwyKn1Q3bH9jvTI8wF79WIukRPO3kRqWl6jumN2/JYPwTIyg/a/dWhYfRCGT
eWfeXyKq9U+kMJg/Sn3n7cAQ/Eg6RHuFKsgbCUThsE75fh7Rx/4Oif8WiJpvjWNk+lO20uUG0Xt6
Ysj0rkMWomhE43zsk227baQLkqooWPwWhW79NftZ/upQwOBPJqP1kNvlxeHDjst3JpScDeDcccyK
n2lv+qMtIqADoSxPvSr3nwi145dAg1DOEb0KhbWBCzipOIm27mxRkv2YEsy3GjBRmMTNoSLAPEM0
vI1eqaVZkxiNjo2TEXVNslRrXypxGmMF44O0DOIP8K7X4rBmaXA1Jt1aDtODselWS/+uwcA+ww5e
RDri86vX8zRCBTT/jgXVh2IahjazfDzYOdZVmCNGY16i7wqxJF+jXzEjtIHyrLUygplRkbNlhhIK
/fdnD3sCMEtmCRwXisWXUjMFFOkbAhk58LmthA9JtZmghq4U2P/QF+2mAtc3UymjcwcLFKxQfG+A
Ul03XtPxuxLEIKrCDCp4K4toq124kIvV2og6WaXGyhtLtE1D8tgpHBA1xOVwEArXbcf9MBKXVHSB
ryNOPX8v0EYeltL9LqLcNMLAXQsPbK2CXge+yTiBKdBEE5Y0+JuqDwr+5BYrPoZkTR/CcQ6uRb8m
3/sqfgy6ESXJjFy0Xoh1gJl6JnJUrANmjkFAf1hOwZOZTdxiO73CBg7rq4v/btRf90J8aAQUN2wB
vlcqPdVmjI58np42ixHQkpwystxosgO4ZlDesPVz2YIjFyipOnHCQQy3kCJ53bdpAZ7AHxB34e5c
9fuRAzVBELF8DnQpGr6QD8zVWsuCK8yR12pPHWtgny3rcpy+0s3+S1MUzEvXQ0HEy73xrvvPgb4N
AIgcCqlIG1OJnj6dByCoiAXxYCSgsc8zHLFcNjKEw2Qyjif8dFvFcX8L4fwbjzHyGbLdtEO+PnVb
X+AYWLamR6wtbKPKrSLT/mcB2XrBkLnmfn3xCqcTDYLnIdcD3lz8VVhyjYDfoq0LAMVt4d8xX9AL
9MC0xF5+UfR8aDU6HJ4McRDo7nBlTEFXexr9VAL+/NOS8jrpe5TB+h2hgJe9D5KaYg7UYDf+xvwN
wVMlhhuiOC3xICtd4C6gSrJq350FMa5Drx5CLRxO5s+GK7QCRzWoDI4VwF7wdJqRyVJlvFtOcJV6
K8nUH8MU1Kjcp2dB+Y9CzveUxvdE099mRpRSFKE4RJePcHh3TWFL1yOnxJrDSMPohBdMn3bs5SeY
3WfnyDp/yo3GDMOjVNKJfLa0L28OVU4b9wE/kh6YbBqlT2wgjY3GsKZmMw1Crm6pAK7VpRR0NYaf
kOYlPE4iUm/oKRtk8x5cuZsq3cMLHKxr6HXHFjlSU40BdI5ppbWNCDCLzYT8i84czTzygTA0Wz0G
HQDCPUCwai6XxsI1AFTO/O/Ux4/dXLhrvg3lK4XcsIWhuKx4Or8TjfjrEWyCYWR/fBnkhwFWqGeI
2KNqCJ3AEH3S59EHkIIHmKdKMRWPELG6c14ul10TeGhMVP/Df+VVqVKw89CNV/hCrrUbnqFO3XCI
uGFw09+zCmN8crBRFtSq91mdIIStxZV+GTeLtPE9fHEFJ+2QDeXdFgmQ2Iw/Upe/ST/Mp3DakrOU
289OBzhpVe8aDD+yBrZtClc+EFgWR0sd63BtIDaZa4azt4029RpzFgIXGDuwK2XU9iy2jewn2dpY
y2ZMxgI9srmTeCkPHF1stXWQOuHKalImyppP8Oae4AHYYnKJKYcqtgpz49uwTxhRh1iVsYu7upg6
e0YM4Hidk8lVfQQmwpDu5JT3w5fqEVyA2cZRJZN804r0p1zQGANSmjUKKS31EMoYbw65p2uvjl3a
rfU2yU9NvaqWZPfVXipMKP26tc44AEMqQ8PAxj8h0xTzSftc9CxpsZPkS7ljFAgbl994RUFlSREB
qwk/txTs8GUmST0l05+8i9JGDwGCge34I+buDVkrKeRMqa59T6YmVxum972D8qtzQM83cGBoxmsH
ZLJNswTPYycY5aIaeUMnxK9p0E1/0Jresl1+7MhPQc8JM9pMlsWTGjCPnnmrkiI4dVk6t0OpvvOI
MeHHNH2H5gXTgJhvZbsV+2ehQnHboV4705jOvwPicPeQYoA1ejnACRj2nSwc8xqLWta22H6i+p7q
JZ4piuRsxZ1sH6MJMmArp0c97D2AJeyrbu8xrY9UdozT+d6FSHeGJ1GE7YQSV6iIYOuGv1D/THcf
cPfE0E7UNgLXBVDTuwiwwdMcLoddsf5VZDcPkxz8cQwBfE2uhFFCv+Nfkv+WjaaPC0VhhJjHBHUC
Q1/uMZ/SJgkx48GrVlahPZiXucnmydRbCNAjQ2eJc+f7hMgp2rMpXI4eNJd2J/K36FheY+V8wVdz
vs0lZGcjoFAmuGiGwP1HYricLDkWFgwP0AHYszLLvcdGw+2h53bEgYJhVSzfJSybDyKN+maf6Vu/
pHcX+6neLfj3WZr+W3N53VP8epBZvyazOxSjuEpZujrscOkDPnkTPZe1h+9sxbPsDx7F73zEji4K
dNuMiT9K7seO8ho2Rf8GmQMI1MG72o2tVrFgirfFf8vIt2xWa5sgTO7IU/WQLSM+E6aXgcueQ9pd
x1WIehwVO+TbFjc56oHrNAmMWSJs8jTy/8GO6L9+2296RxmVymIGN0AlfKv0zKJ/GLnP6M3Dcuir
GPmFr7CkohLpvFnU4ifEj1NmkVshZzT1okMDv6MID8qdHsOcRtMBCn1crYkFxwnnh9l8VQ6o0hrC
9+iGmnK6MufoIceU+rWfYJ3D6ERO1qT9kYQhbW2ZIjKe9/YXiePlFu4gybFsnF884kcvekIhhhKq
A7WY65VcDHOFqq0uxq8tcem/wJl5biBnRm5htOJC99r+XwLPaquw3nERzhJ99vxXIs90rRH1Qr+w
N8zBr6PoXgZg+EC2Bjae5i3bv2bZYcCwZNadEceKyARk8rhjqeC4i+HpfABv5s/QZ+S6xplolAvj
OxlFeMuFjf8Wg5bPwLlsW+QDKD8mEb8x011Pzk9ba3ih23z20SkCrnOOh87DN7aIGqBj5WFOpw5v
2CbILCw78kEDvZ0wleT1vkz0mE7zfCB+3o/roJK/m1n2CzND/7gH1h0BTEDcN7Pkc8dd8IcVvv/P
GejWzbyqdluD+OS2YjqxQKYvCKq2MFMSQO4kGC1VqUGL7nK3ocKLLK2FJfD6LvI9wDiu0ydp1gRj
DrAAOBLjmAYDguCPXcbYYfyG1vCdggMpmbi7giJ/b9gmNsB/t6AQGpd90xFmD0h/jj+1VN3SUFiD
1KXRcKQb1P4DU+JxgHHTd65PoLP4mATGuOcQkyeoCJc0qbSdRJuGHtQ4YVzi4Q+lYH6tGUwk6ehh
Ft/1wReZpIbyJwv8HWyWqBZz2b+UDPM2btP/wAqf/8Mq9RXQ460ZKdCQTqdhVbIYOO64TrX8VuWl
Q/5diizhISmE+8hF18Miza6HGSDba8mpPBBki+JyZMO9XAr+sqHQhh0VTz/QdaenwVhWiwxmVeNa
BDewMYcjCAgw6+ynJsGFmSCDvG9U5n3jwfJ6BPYUYNid5elpWaf4Pdc5ZpDWYLx0B6Gg/EbMN7Cn
M0AZ4hvG0R5eOdBBj9J256UkABnsPrbZsC1HmqBQigBSNGvMsXVm3pMz7dbynAqr/gQmta0fHA6K
MdTvyP1Wz3Pcx+cpLd17uq3bEyeA0MkSgUrdGUCZHFBa7Z1Kj1kvJpT6S9/mSmsAbhMIQ6vLl3OI
i73udDL8dZ7b65KE8EiKIvsqirVvENNl28FP8WnapGmsW6Kq3OeTXSY41+eDqDPwSOtglFsLapF/
QZUIIqIiZj6ZgQFJ9pTUOeCAB8VxwVQangv/dUL0px3kpg3JOKApZkmIb8VE/JSbLQbuQOmhRH7G
rfAd4iVoMA+veZa7y9Izc4QywJ63ZV5rRkExYoleH/J9yo+J7+Ijg3XdSyw62i6emzbPZtkaqszX
YGiEa6EUD5nv4xYNynhwAIKrIlkG3DwOrDqQhCodBV0TlZiWr4UeTyXbJxhTA8hhOCnvsUeXja1O
rxJAxiHFZz6B2IXcjbBYq2nFNeem2KgmmsscdllsgWoXvijO9NvXHFNdl9uaVQoobtMXKUSxJgDc
RLMFCZg0XWD3gYRNitYnxLGGPuNXoQdx60vAOApuwRRK5nACk88HdUTBHsb0x7h2K/sCQgpI3aX4
jgXhJTvv2HU3qenwI5nTFIXMtF/ZALEJhgvjxXLmm7Lf0ke0NxZzf4OoJlbwzxKciisvurxe1A5I
fZ0ZBttZiiYEE6LdLf1vIEQ4aXtv+mc0z/xhE2Iomxxa97pHkHE7jNl63gZnajx4PNZ1lUdgaWDy
cO6OBOfVtUyn9OL6TR0zYqYvITBtjIxfb1EKRmRF5p49MmQntWGZzeeYl9sbvHcS1eReiHsOUti/
fAM3E7NDGLiR9TFCOizogECGQVrdOGZ66QFERJTbiTtsaHyreIxqvoGD4pOmSCE9UHCwDVCIrEzW
Q6dwjkcAt7/L3M2oQxnyB/tthy3n4Ki74XkolyOWCZyAUGmg7wNLFGPA2BoYupvWbduFgOq3U94k
fLlQjmH1OLfGFZdkBbbmY4yC90vn+U33oT6GQ/DNjBaoVtWZLkmd6UI025A8wPNBH0gYwOGGobQj
gj9Dz4ZqkOVPeEOPWrhHuP5i661odGgiKsRuPXA1PvVrWEfB8sJ79dztGHGoGZ4I6FQyox7KwMyg
IjGY3Qk6Nk644sCG8kH42FwJDrF2NbM7j5gV113QvwPnPHLG7lzDIaEDDy5J+nuciqiawu7nss6H
MClMs60AsTA4bOMhu4O/S89dOi7XHaPAEqQ3zG2TU466FzzPWqXTW5GBiLMmQXSBOpkeQr5EOE5K
jv6RF28I4iU/8hkhCdO0D8/bJpK3OetCOJMvXv+Fq3d01aANsUPiYC2D3lBtG0ATkH/xfHjxRKTO
WhAVowolG1wgZurqGZzl2uQFOSiOuR4N0K44C0rlhs3TbIlEi53NXDUg6JEjLPbHw6xoehHpnJzj
GJGSQnTBcbDl2lCEN9fhyHE3CjBZ4B+lm1F/y86KvNhOS5dvNaCO9DDoTd3MAJZrgmbm5rVYcefy
BJDswF/j2X+prAdu9c2eA189f+sSp16KLN4e9A4egpmgnGIo3y8wRPMXuHSARQngu40iFN6LyNJP
TKgd3LmIO8YBGX9jqm6vJPtGVWAKamrIa2ABBYYb8MPUHyzgs8e0sPgy6AmhRy3St3RQRavRX0eY
jHp33NmYoz5Kd0xe87GvPYuXI/A9lJz5Fu8nmJxMoFWiR0KWnzbL8wj1wt/S6+h5YJHBRDkXN+Zi
kE/yhf8a2UZ+iCl217IUI3RsCJ1v4omKpGKwLUXJVwQjqYSxaZMbir1I5B7cdUinC3WIUEMehMBk
ht6R+oJTYcr8Je8xjmaR+C/u4OjRcWF/wb4LnNVdvMcRRtsYkT6VBYeZgcXgoyiX/Z4MGc4KmStz
MCA84/B3cIhPl+kSMIySqm332w+gXvzo2Q4TAe0lGEsTUDQQ/5u1w2E7SgzkbLkVj7jsvsWkcTrd
JUNXYGMOqawugWss3tWs/w7gRrcVN/00Bw8SiXj/CtzZ4AC57piqUZ2T1A555UCxqbGX2IMZC3kA
2RiuJMXcfc29vUJtmx+B45cMss9hfQNPc/gbxzvyXNgMicCO+S9PHL30kvxnevsDv9twYqn8YuUk
gPmO5c1jpTzCEyXHY0hAc2kCPP8/zBH/DuDpiaVkvYgSlvaLddNpN4G+FDsX5zAv0C/1BUXpl7oW
ytyx3fi6HXzX09OwL3BSWyXcM/NyPO+FoxXYwcm37X6PaxwE3jim/SsOGA1egNewIaPw3Jnxy6J9
1i0CXdQ7bCXDdo38BrPSfDoHfnsnS5kdBPqF45TGYw2m5SvAepDtC5S2UMKJB4GwmRuGZ90zSODL
o+ab/M/HYHPxYc7rVe9rY0hWHKWccGD0EJtIlKV1bgWoOghzArlfrceE+bTew9V/z+zzl8AxCLNL
yJCnDMN+GFcjOGBAuz2puPofZ+ex4zjStOsbOgSY9NzKlqTytqs3RFt67/Pq/4d9NjX8ihJQi8HM
NGZIMU1kZMRr6niMb/MYn8Smrsu12bUmhU5Dp+4gS/rtQ2jcDX5lcy/Pwm0Pl2S63Lq/yrC0KX/H
f0hnSSoqzawOAz6C10ZdAEqgDvNEQxC4aFFlG7BJ6ZVitNZK6Xoo42Ya3NuJdNbRUNnrjgLaaxU4
7aNdGeqVKpzopvhFndjaaQW7wqmogliT1HVFh/HRbP1h1RTFyazo3Gb1mBAN6O0rekBLQ62HTWOb
/NQSEZY+B70Vi/RGGGPz1EQ9wICiF4/+lKmbEXgrNWWrm6N4ARy4y7XyUZH1exiMD1ZmPxSpBfF5
oHaRJMcY5LSQxUs5ObtRN7qtkTQ+2VLPrwZLVbeZMGgeTc1Yrh9ia9XuUa/Fvdn2gtKW97cv3V3K
MK1anwVlq1OJs9H3LL7HRAmezSSibUTDr4vDnLBL0t/WunnjwxfdNgZgQCsNuxt9INXRDXmVOQow
x8K8IhVMN3R9gyvdap78boDephLNvRQXntgenu1C/+On2VMH490fJxYLPRNJr28KeTTyZfNgCdPa
tMkQXKH0rm9oRSLqBdhmVYSDtW3Z7MCutAcfpLZIra2ZlOlKK7RoI63kXW04XkKFKohNh281hrQP
/Ii+laaxb9onhX7lyouaYNfqWrItx4guQebYGwpb+kro/o+ybVpqG0UwuZt6W/C5dMLZtmXrIluh
O8NW1xUCSEFXoe8airtmR7EUBNk3FBeb7RAir0vJ+h0G7XgCHZyuu2pquVVBts9i2rNxbXq7znR9
So02SKkMeouwJgM5zQeezyl2g6Jvf2XXABRKeFhXXBHQq870e85qwMhgDBhM58YDyg7W1Feu28AL
d6nvAGKnRbkKw/hNa5qSyoT+qtQhnjh1e/Qc7S0KQb2UYvxda80PU4W4R5oL7QCAz5YExjrYRcZB
rqXdQ2Snz15uffPr0FjleQeIVLMPhubfSqS94I5pwW0zVNk2HkqTtj7TYAaQJ61+OkumlMyv0daz
IiCTFVnQsQgaZQUm4a+XGKw88IobUJ6S3CHykO0GX9vH4a0XBVTkG/BbKgaga5rm6joAKAYuIkRE
aqgeMsN/QnfoVlHM70EbPsjYmBhF3rVWeBX5AcXuUgAFnZhEJoyHa6cx7Tvy+9vCUNa5FX+TcflO
TCopMlXGLveG+jpEkot8vn9sE/CfyO8OV5qu+uTq+nDHinxHRX8bjNZzHUgwJNazXpm3riRusEHB
g8bjqRqzQ+NbB3AbTwhbXQMm4edgR7FG/YvK7lBHm3iI3gGnXYFvxJilN7NNHnS3UV3SHyBl2OHr
RhE17A9SlxpwggGwW1xx4aG2qimFuW6YRforOZdvp9pW+vCrHDy6KeoQfGef1nvUYf6CBMeQwnkd
J7k9Vw3uFMPsdwBeopXGtW6V6sYLC+HFsVhmiTo8CXpWnh3QQa6tRyWXOEIJb0tLY2NhXLxKhNNu
mOtN75qvlZrdeA1A6CLnJ3oiCXbwwljzdvZn6u+ty9iXfKjPuejdGS3Knn3fRGtXC556Xz36wtoH
KINamvKiNUD3EcS3ACMYFMXWtkx/FEqw7aWx5d5MYIvh6DS5/RJMuh6Jw4HtAdQBus+/lc5dClMN
YM1AXpEU95aw7z14CWOj7tRWfWVY+nUkzG/u4O8Dt76CmYXquXEAAUkcUMdvOY6ZdD+LZt1J3yGJ
926q1uVGI/N9TnPvSGuZtKMGCIw2JDC/MnmhSUl9dnioq/C7tOJx3UHSYeMnf9UW5AFKiNQmy+Q1
z+M7GtBQQHWqkX5Zw8JJgiPb/Hcluv0ghulAB6TMIQcFyPI36Fh76wQw6jbSLJrgJZfqAvsPq9bE
2gHqjLkvSW4y6tUaUIEDbG6g6t2myk0UFZydMZNlOHeA8huKZtZb1QFwQ8K2u1GVfLjzepOeTNDW
W9uolUPgaJQYUlcFLdI2uyxtCDip4/4EIyOuQq8Bc1WC0rfH9Nj1jHHt2sVWutqbUkYUhb02P7oj
/cuY0u4hLajHiFGXuzpUaecV5R9LpL2xSt3Eu1NkyH73qWnUegIymrStYcu3pnJXV5TXRDQ0N/Ar
Hvs0ol/r0gcE+PUapVr+vaLJdaATnh0rT3wPKxiMjfS0jcPdZKWl5bAFgCJ+t6g1OlTDKTYMpVru
qKi/RXq8q0n4mkLeyIJbRwn8SLPHB31Aucc1NobCAlNlVa4o+D2Pitg5AJz2Y1/j+GtF6nUmR/Mo
BRkptgCYW1l0TKge6uvMG9utAPGrFfUeGNZTaeeHMh0fkoy+Ye2R1+kDPLZQaW9ToR8VLkpbQIV/
KgXCpuv7z21l/NQUSoFxA7OotYdxp8VEE1Vp3gM8DTYaPfJ1UJWoARVhtLYcSJ6BWf9A2ohCb0jd
tfZcfS/UjC778ExJHis9m1hBa4g0bqBVXYB821F22LSB7NfYicabCmXTa4gVPtBdvzi6mX6g1zTC
r/CHtSM1a9/QlNopEBxCT9zhqvBTSIeWpy1J19RKoW4CyM4tAvE3KPqp7A311Xd7f11EfrX1B/iy
cMQpq7VUlX36lGtDFeA+ka966EP+oa33cdbej8lg3fcwe1ZpYKhr3J39TQcgf+9CNHjOjRarRjWy
ENXWq5WpKdcojxxGMhrF6rXNOEBds0pQ8Hbp7cm5b/MuNLaxJW9yfXhQqfvixFl/c5IOd8bgEIzu
BKA6uECTBy/ZWn50KnLD36g0sQhiCigFx3omVj4mrvEYqLl5ZE6yVaHrf1rN/DYWZbShvH43CP0V
N9ZmRzvmb+ZLktiUfQ34PszzJ25Y9zHy545LyT8nJK7ysd35VUyWQ7F8pUVNx+RU73DjmIMC8JQT
i7UquExKVd5HcU7lpAivuVLcNBVK5rWhHYDs/LX7nnpM/oeuKqD8juOsDKunwG2KVZqTJ4s+vALw
16zq1Dypbfeb0vpEDPINCi/+o63QubeL4cXv+NQo3yMWcmOZrNgYjXRduZGW827XtKSFY1LDqZWV
34JJ9RX1OlKHhwwthpWq5ddjOxyVuMvoSFOIF7Z7DAPSo0yhIdN7+FbnjbqOVfu3CNv3bJpBzaM7
BTVZG42HMAFs1mvNlWCTrCupPGm5etfY4hlAyjP2TXTjxQj6tDlOAMmVyMuTlNr1KMd15YdHvYiv
syET0J9sNN/jDST3G2FNKP/kKAL9OBJ8K98GJ9D2J7XEqklmKdg0aklGgbwLimNPUSN/Q5B8ro0c
Jlc23Lae9au23BeU3Mjz3fzWxyVkbXvqTZT4VFTsiT9zW9lavBmncyu1bX8d63TQtYxmlNOax1gq
wCmbPgN9L6LQfCyBSuxQzOmvlMgWq0y36lcrtou7wo+geYGrAvjmA3Yb7YAbkZluhwTAs1GDUm/A
A77S56ivLSsSd5anZn+VKm+RPiKdhq48vXooRHKdSDu+1zj9fympLB9FT7JlDqnyu+7abucXPT2+
lAVm5Jm1VTqPhmmTUSmu4+Cm1eE1q0oGldqC0X7oSrM91OC4d3aomykNeFvZyS4Kjxb+kNmWGnUW
wPtd1bdDPlGNyVeoQiM6Ssttwmf7u64s9DWkwOG2Vm16tpEBZ0uqVQM9Ph5NXjH+xR2VXMYQ6SmP
CnH8fwV2wo4VmO3Jp5f1BxtMUK0AEAi30R8IQbeR5/5oLEwqzks1LMh9zJ16YzsuE9tJxWlMXWul
usHvXjXydQjajza2s+Jq+HL+TQuCGXOn3lBGfEwreRO8Qz9rv0U9xOjzz15QE3Gmd35QE6lqIdye
E+0UFmR5QIHDhIOdRg8rZtybXEUvyJYs6HL8j6maLhzH77Xu1HpP2Xhdend9dEEA7XM3B/QrtP9+
xNDLWDiDM6kw1SelrnedjMBk69o6TPCXCssjddoViIq97sJbCkiwg3vwaT/Pj+HSp83kg5C4kFWR
mBhJpi+V/VSplEx+f+3RMzWTQVcSHMLhXgZE+CqD0Fb9gtDxtcmf+6x5A8rpeoz0qp9ox4TtXUZQ
+LqHUjye//kLq2vutVZAV017P/RPtvijW7/t0l6jypJ1z+cfv7AF52ZrLZblajOUyUmWtOfbFici
tb2yNX+HSRGYbzUz11970/SBH7eJr6CFg0n9acz+2hTaGiobHmLvScLluP6SMqQz92Cz+ioX+qSP
WsLTapIbKt0rN1cuTPZCFLFnO70cW/hafeOCbxp2aFZsDaO/MA8LIlH2TCwIiKWJP4uJLm3c3upR
+htrUgPYG8AjabWcz0D1gVBqF75kaVVp/50MkGYOyHXc3CzxLso7A15HVr/Kvr4w2UsjNdvPFCwF
6LMKDU1DypvAqqiRg//+cX4pLT19tqX9BpAiWapzTD13axndgxsNF9SHFx49N1kbOsBPbiRdNAgd
tBmKrZLZ8YVBWQhycyO1vDRoIiPqcXQ8rhFGJ06m5rVbstYLi2jpBTMRoqrMpIP8XHvSWxWncIcj
rjTTdFVEzv35kV8QV7Lmm9iFewZROz154xiQSnrBE2zZ4JdF4W6vUsR4dCOrus9l4dzInIr519br
3F0K8E7dSQt9NmekSqpqyi0uGLSSg7LbpP3FZSumFfSJjNPcYqr2q6YGXOAdB00hhYr3upddK+qA
Lpz85oO6FXry6ubhtoIScWFZ/EtCPnvpbO+Dgsg0hXv1ybUH/Tas++Kl6cyK6zk4mlUu++To0VS4
8ij7PYeol+0STwGgC/V8nbQ5hipci1aKNfTbDPj3nRkriMMIF8ow6UKxUVHPQwXe6ft36BfaLi4i
GrwU9ynd280ggDWPyjPoeXlduKK6dQC5A4yq/BMZMXWEBso3VpPDzoBtdatJb3xK+zyu1y4p7z4A
GbU12v6tGWPtqWt7EOumSgrZY2YnnVKBE947VAGHIiN1yIUZXIMKoAxi9vG2baDED4PiHmvq6j9p
GBhAtXVTXBfSB6qpc+P3FePdMUCUumlQvZmtah1dqU3N58Te5kFtrIDyqNu0VseDO/bhoddzjDcS
YB65DUISvRH/SgofDoXoiwPMBuVK0XPM0Aa7LbaOnlnXhqU3wK0NiGLsoGsj8SHNhay6dEVuznik
wKz3BqWvnW/E2o2D+ka9Ob+pFratNgvGAT49KIHAHJQumC8q8NDw/EdJbXd3/gULh7w2i8ZAVFOt
UjtJtE8eR/rWNSUw4yVWrF+WxrX//FsWzhRr9hm6rpKddswk+raUCZK1nvxRybdi8XL+BUuxefYZ
nep3Tone1ZGGOt5pQTg+BQj1X4j8Sz9/dqi0eVi5KA8Q+bu3sUBpAfmVrvipxd/O//qFWZ57lClK
USCqJuTJFO29lMM+gbG1GjXr4WvPnzKLD/mVW6FU4wz8/tRJUQyS2wnfC0vna0+fHS11jhgbIgqo
S6ZvNYodVfoaGBeeLf55Nn4SAc3ZsQIIVY0SDVigLGheilRv7/pu3Llg5xHhSTuAP642OX4O8OlH
+RZ3XXNS2sTbVf2ov+TSSPdSb8qfLq6a23iSvkipEWxaQPGITVnePuq66trDoAM6qz9aD66eeytY
dfUxd3Ta0xYaLj22JhuqOMah42bKPbkK3as87rvnAk1wCtGK+gDQRaPcqFp/DALhrVpE6U50ExBf
Cm/t5rm+L2ORb6Qcu1OmweqtJiU8vaEwg/lQsTZw5wJ2O0Q3NsVTWhvNkCAxBZvb1lplguF5e3D0
UJT8Ojp6PHVPP2dAHMN6biKBXF9mu0hHF/DoNM3dGAhz/oA3JSlFRkaxR7zL+6ZRZzqBfDZfhJck
dxiAAHTEmOBW6Gp1JdA4uJaUHxPg/aW+zwE+PPWSyA9cEwg3bHlQOWJ4o+BlfFNit7q1/CApV7A+
sisnGON1AJDursxcymhjaaKc0eaPdtJgd1CUk6e7YcgMVqlKuUNq2R60nXw0xrA6aqXQqMN62tEe
k58Qs3C97C1RoByhpFcRuM9XrRH5jZUVSUpDBzgxiEWkslqB4FxaQinTQKvVnhJtFM1tIfcqLqAY
tXd3NWiLCX+SAnqqYHai2UJPEjiDaYTxFswzVXBlQIdCj0SBVlIEf3Kk7uNpHm5nJstHF0lLoS4M
oLaO7qFpQZ+NLYbyTUMX301zsTbbEBWrzFOv/dxB8EChPCMcI7iGA1VPsMlyBXUB7We7BV4kC8qv
GMVf0sJdyL/mnp4QnuJYIlt4UuKXIsvWVfzua0+aeh+rt6K9G8NLXgcLsXYugi+gn9kesoOnEa3M
VaeiKZ4H/vv5YKJNmc0n+32uf5+XJqBZE7Vgg5bkVaaMKVBtG0WsyjBHqG6qdR23Q/boJYG1BX5e
7EylbG4KQM/gRWDwODboJ9+u9T25hferNSD1ZqKA+RKn+bCniBxd0wFX8RfOhLKulBE5E82oK/G1
w27u2pi7/pj6SJkcLeBFnq0gjRSAq0UfwL7gl7ZwHpnTzHyI56Y7jOYIDOxodC9R3K9a7gwJxfXW
u/AJ/2TbP5kFc5Z3JpZZSpa5cxRm/9zV4oca6FdAr38papWvNJq+m6IrDk4m/rZsyk1ohxeu6Z+v
LnuuVUz/qjE8iKQnBCo0+i4QI1NbXsinlw7aWR4CTqYclSxwjiV5SAMpIqP3jiTThWFbevwsC4Hk
0sBH5iRsk7cUqp9d3mrdpYcvzsksCxml0vRBjOhU7qR3oR/eiYpuIqir96YH4SCMcgN+eVs2ORCQ
6OCU3pemxDGmiPNxucWAEmpq+kjmNsMhUwr/aqD2dEHaX3w+487c/BG50BRKk3CPnlYEJ13r4je4
qMFzHkwV6SDgMtcmhbZOHbhpEGOQ6vOi5FAJCMI+8J13YE3dNtdD70ueSc7cMVI1E9nr6dQzwTyP
tsUqB6wTXyxtLwRqY5bRUPoNYq/N0EOP+gaXsWHY9onggBjBN6WlMPaqOfbHWqmsY6OWdXlhdS5E
jX8Z1odp1AyEjvracY6W9oykVZNBEnCOmdZ/8fmzqJSP9WAoA5BqoVZvTgWONwhOWhmhxth/cWZm
Ycn0Rev0YMGOtFw3Tllw5wY/M1Fwz58+S0Ok/Xelj1pKD1NaNgZTSpGti7zsHih2lz8KGpBwMoAI
XYhEC/cuYxYqSteqhZ1Qp0KWCOWIb6ldrbKAvyafy/SLnzOLGKXWhrLHVunodT9MpENQet3UDRLE
XKTPD9h0g/jknJh7oJtmMsCYFcili/yngfBs7ablLi04r2MD3V3HGtdR1l3QNl+Ir3NfS8togYom
vn6SHeqDlZJuFQ+mQoqUxIURW3rD7C5jjLET6KgwnHoQOt047KBsg2R7Pj9aC8tLn+18cHo0zJHz
ODYoVKb5j9754ZvXTnQp81j69dOff9jhsQ5hsqelcUSU+CoZwYIjJ7CXSX//td8/2+FSCWIQWoy/
pUh9y6h31w7SU6vOD7CwV6Ebn3/P0nfMtvkYpaB2hAZXIG6RY0a6AgpCNVyqQC89frbL+7LuEbKI
mOQAITirG342jv8tooF8/ucv7O25T6WFTqKsIs09ZoiNcU2NDGSX/R+5/GOnFzJAfRqKzzbebGvb
gWVKNUbMykpy9dHRdefGh7W+ioB7XZstfudBZOuw1iHiIG9udTRvUGYJyK22QSfMDY49MKEURb2K
IkDYbWCnt6OLtRV9sGzdaFALxrR9cSpzRPMSrkmnwCQPQl9ZdZkvrkxTRQ4RaPnGbA1rAzA0vi2h
713loed+j1uf4lFYp2r4pZ1pzbNqRDw6LgZ1eXLA5JlGBSdY24+p3Jyfs8+3pjVPqTNuNE6vBOAk
UaqC574aynZnSgrkF1tEC8tubv8XhDLLNWeihdpchkMLiIcLPSOL4t35b1h6wazMo1MadGXnDSff
0Mu9mUYCoHqJ4o0EefK1V8zio1PV0KwQ5TtFtQami7WEYHopjf35xy/sHG0WIOMx7OMMu5ujY7vZ
1pRdcmVF+P9kkPAQPpXFISGx+OJwTcP4IVoaSTsgg0u0pOy8CsqKVPPbJCB9/lMWTkZtFivDNKmj
2m6ik1te5frJLGIEWL29j/SXN7inKhouHMFLsz4Llk6LDjLSnXS8giZGN7x8dKX+jjjwJSPnz7eG
I2Zz7oYF3Mm8ptxm/BrrlwLANNKZoXnB/mzpXjN3h5NocYkeDMbJSHvvJ3qe6TsoLP8lsdIYFfnc
0XCxoiTwpPYpQuCOs0XGCVGjSLVezs/V0hfOVkJScF5qDkMIH3NVdIig3Jj9j1Zeck2Z5vyTYP3v
5vNhpbkWLJkcTuQRSP8pRewYc8K38z99Ycf8A218eHTYtFkic9M+9hNWE7JaGLzWhF7H5Ip4ycRk
qfclZidmrQxpnHViPNVJ/KCMyB23D7aD+Qaq45EP0nkHwd5J3At7Z2FJ/1spHz6qV/veTRtuKgM8
QpBX6HMVf+wu+H1+zJame3Z2xgL9sqJgzNrJy2kCh/tw+uS1ZT+ff8HCpMyt5KzQ0WVe+Jz8kbnu
k5OePEnrDv47PKI/51+xEF7UWawPayvNkFxkyWZUGMCUUwtCZrwN3ys1mYyX3hC1vnDrWhivuaVc
NULnyJUcrqyTwJKPcZD3yp2w4IN0SCGe/6CFOZ9bywWDYtgYtAKVcm+95OAbj3gpfO3Rs+2taUkV
1TpJva+ZGoQBeShQF2+N/sf55y9sb3X68w/LVQv8MCp92isBgeQ5hoGEn4ZXXoiPSwMzi+85FthJ
qTL6SuudHFghnZZ+A9B/ofyyNLmzrZ31gaygXY4nC/m7g9VTDG2VhEa6nsFJBvL3xc+YXXjzzka3
DYjzKRcI5sBTlggKIfB4IWQsfcZsT1tFPTgIX4CFh42BxtCK8LFKRbwiJz4/y5+/wZ77wCGLiVGj
PpC+NTZcl2TVmACizefIfT3/gs8n2p6bwdki89DboviQWPZ33+lf89C+kx433a89f/qwD8tU2AX9
Js0yj6W0HG7Pxk2W4SYYFdEl0ObnG8Gee7Sl2SA0tSooW+X1M8j4o+kGX9rDtjvbY4qcSva1kZ3q
1FthmYO4CFqI2bevDc1sj9Wp7as2YNwTzEl1w6WFHpCZuCiERdr+a6+Y7bMQepovDZGdHPfWNV9Q
iK3NL8Uf251trdHVKokAS3Hyu9JbQfeUK4ryX6q52O5sY0V20gWVq2anGJ/m7GdCO268sOA/L4Ta
c7e3PKWJJMPIYpnIOx3DaXVIn9OShobqGNu2QDK1KwOY/eOXYhAB5787APV6P8Q6DIi9h+KKW3iw
rV093EZ6cAEsqy1sYmdKCT5uMkoKwsRB+YTrTLQzIiy0SzuJ0URq41eIE/5fgNV/3MoSR38ACY8A
EAzYrvM2OfRLxIBRXhkLi2I4Nl+3pl84Bzxcwk0I6+N36heo9yKpCFU8He/NETJF6njxmuTV39Rd
4j6fX6wLsW6O5WrLEvXFLLCPRS4QACqLIrtx+9KlPFkUb/GI8uXXXjQ7mmuXgxMVByxrRLDW8a2v
kXv1ekqi8Rc/ZRY4rJj90BTK5PeG31oEMSnUjg523Xb080vfMIeqJ9gxNProjHi8JvQn2nWCd0Bv
/DC1t/MvWFpTs0ESiFT3qZog71Qgj1YI71hrprLRW7Pcnn/DQoJvz4HqdRAlrRka4ymr7AYxAGoS
JvX8XVnzTSFCqZypONm5fRpOnifBTkApuLAr/90i/vd6ZFuz6BuPQurZONhHS8YvuaE8OxMbGFzf
VWJIb+V6FoKtpoMkVnscsS3RhfLc1OWF2D8thE/ePofOSy3xQtfqylMPU3BX0Nrcql5zqeO4FONm
Yb+u88IewdCeautbiNuHkwc3pn4XwMUQckR9ON9W8YWFuLROZucAMrwdAsM6nCgrOGRwgWuzw+Vp
vHCCLQ3U7CSwKreSEN3NY2hhzqQgOj5Ro792zMzB8oGfu1UxtuPJxA8uhKo8+fxhnfK1ODOHylcF
yjxj0TANqqZvygIBGbRB/E2Ce9YGwMDu/D5aiJv/A5m3IBFByGIGShU1Dohr8XVgvUGG2Jx/wcIU
29OLPxwvJUXbLEen7ORnf/Lue4w1Zhb+/dqzZ2EGTQU3FjGxeCR1Hqm2D/1PFfXV80+fzthPttkc
IO/05gBmNc5PbQmbPBYSe9Ac6bUVwmY4o7h6s24jRX9IXS+9cLVZWLBz4LwA2wPS1QUmYcj4EZuc
YhepMNDPf9DCzrZnO7vKM7Nv6sg7FlEHIV+n+c4R/F7YcCmpvgforFzK3Jc+ZLaxG0iglfSxgork
eN8UAWKOESXk89+xtGZn23qg1hJR+DbQTsGAetSugww4He4d3iVIx5T7fDL1c+A84mVtkVRhfioR
P71Dzm1rgkxb5zmaN3UIDCq1kqvzH7MwUnMcPaLsQndtWZwqQz8FhXIUVnHh0UtnpDVL7UBQtjXc
1/xUaX89LOoDyOdliq9Xrq86mxplOHWT7GadmV87+OewWVQcrA6WcXrCpDJwEZajn6QrUkVJTxbi
4fyQLYQUa7a4yJJjl+5PhiIPUin59yDo19WlmLI0H7PF5Sa9UBUnqYB1mPgkjd/J+S+s24VHz0Gz
Onxk1Dkq+6jbvwb1IVJez4/H0nOnAPYhxMpRD9Kq5KYZozM+oPir1hemc2EfmLMFhPNYiqtsYh0h
hX1PKz9BOwy/XQRgoKSGf5DQ3n3tE6at/uET8lTAyHQ5TEMnuO1VzUdYHE2urz18dkwI6nRWzJ3w
1Pjjn8oo/7rZpeNzIaTOm3C5qTtJq1A3LdzqqhDDyYiVfZpB8W/1W1LRDSpFyAWNF3b0wsqfg9wA
yuohgAL6wDZ8qvg5b/U14j7nh2np4bPjAatBmcQ6GXUTfbepR0WQy1Wkcb729NmmrbVBscfCSU99
rW/dDH0nHa+R1uf29LUXzDZuYSVZqCApdKSQvR4Ewv+IpFmX0rGFwZkjyrCAMntkdPKTE7/1BgqQ
zrd6vHSgLWzgOZ7MC0YHifc6P1mjH648vX+DUr49PywLW3gODfMbJUrZW/lJ0bRvnoVuMBKLKDm1
iD5n6WnML4Fsly5Fc5QY1yvkrrHxPoWyVO7NZATzbMg631tB6+8HxDp3TVdRYjOafK+mWbsZ6kmV
qnOUX7lbt1/Koax5URJkoTaa6Qikvsi+511wjV3WpZrtp4Opu3Pmls/DYc9bCb5yTr7zxyj+NWYm
CvqulsdbXC+GkxRNvz8/dZ/mObxtWi4fguIQT7cXr7cP+NNfWU1xDaT1ATmZLUa8F+Luv5bo/2Q6
vGN2k0VkVZVZ0diHFP+kZuV1VvizdBGM7a3KeigQmHhokVk+RmYxPKS41kcrB7Xrk58a42HIzUxF
P8iOd1FfoWoYV9Z11mRYLaB48ZV7lk4b/b+jgEtq5wqr0o4Buol+m2wc5U4r48P5Mf6cK87jZ4en
D8zeGW1vPA5jdAtElYIzEsAy3maeiXCsgdd6hQqjvNHQxtFQwurdHyp47fOv/zSs8PbZAdvGYRcC
C6W+EwyTweFaMgl+3Vx4/NJ6nYV0Owd8GmQGgixeaV9FQe5NfLnuXi2woV9pAuMKTIe6CxCfpfU6
C/H+kPiJbpkJYC7RoYXolf7tmHXmQRk8Ek6UTC981uej5lqzUD+oyGeidFkdsyZq92Ol5xvfAODd
2gicf2Vi3HmuhlgsAFdgoUcLQL8L/84I8X7pfcRhdfo1X3vJbO2p6G2MCWIddPHdV7PXDomHdnCH
WN355y9MyDx9G5OmrhrTKI9tF669FF30xFjr/p38UgNId+dUp6q2kXTL9erIHinli0xdBO4vVQ6W
fv00+x/CXzogMtX2eEWoVXtX2kY3CVGeMNHDcTlAouX8GE1j/UkAnGdwZoVkZtL33XHAQMjXvoUw
LPhb47+jf4gws3vhPQtrdp66uahy1Sn+RsecNBc7yg5liriJEWspqwvbYjoXPvmU+VHfe45IAbyb
B7vUwnWoKdm2wLjvK+cqMlbTNH2YDiP1ZZJ0Y8Q1mwhp+ap6VRSBc2G/Lf322WR3neoqNcYDRx1T
i42SVO4NCWNwITJ9fhPmx0+v/fjjnaaz/S6yD3o1/K4GuFQgNm7R0PvZJtkPdZC7OO6eO+n+jhSM
gM8vrYUpN/T/vhSV2NjUxzA7Omq8rUP/IPXoUItLK3fp8bPgPlpBk+LgGqEBO1p3Q97rfztTICGs
2s6FcVt6xSyid7qHiRB3gVNg/oGlsRqDUx89f210ZkE87wrk4XWl4Moko63UHUFNqorvKgsOw/lX
LCyqOdZb790gR3qvOOE7d4diyj7V4q8gTHT3Xzftw4Lyu9RqGj+uMIPE2N5s1yV3VjeNsXe4VH9c
+PVzPF4cYV8W96KEY4vWX4ehKn5h44XdvDCz/8hsH35/144ix7emxHW6wfgaNZCNSKJiZaRJcCF9
XXrFbH36cSaxeEZoq0TZDTPlQ6hYJ7vPL2Vu00L5JNzNieC27uPw5NFEtlMAOIE8qvatwp3SiYb7
rP/tu+Nf3+les+j1/Gr6/+3pT944R/PrlYE2dJMCm8EritRJbdynHHMUmFm5Vt63jYk1jWble/5L
VazkMCqrsdEguUEU9U9p2Gjv2Fvp7Y2BVTumeySS9VXqTuQD3+8ybLI01FJU08KB1rJEz/+imbe5
gOCzQj8PGfGwD7tV11bZVQznn54/lpR2HNrojdGLTGWjPwklzAcEMkcJnw+Di8KlYGmmsoVg1aq3
umcYhx5ZXUhCWb0brQrCg9D3SVmZD2nsYaHRasObrpouTi16dlu5UfMc0/TEppx0GZPxwp0s0YGg
xZaZbyq0Mt9sWH3YeokSToh+B6D8Ec/WAb7p+FgDwlp3oa5ssTcJ8LzFs2QoXMQ2895ZlV4+bqDr
eleMAoZdA+babpDWu9JHKHzscGQrA13unVhDgFNxjJ2cWKoKXPltmqXuxswd50qhUp6NyTFok+Qx
dNo/JqoJa9MfbxsFWhtWCh2K6Bh0yCzj/h69Kv1Qb6qwKtc92ol7LQm+u5bmkd23pACec4hTD0Or
HtnFjNICugltvk5K6/84O4/lRrV2gT4RVcAmbKYClJ3dThPK7kDOmae/S/+oj27LrvKo64SWELDT
F9Z6QDJ3RLsABzYqp2Oj21do6RtXpgCGbNANa5qAdwOjyxugm+E1hIlaqG/KSaRXzFjLbDATo27A
oypPJHRV2n5uWMoqAlq71tv6MZnCX32V/nGa8qib1qOaaMVGIgXvh/BHPs6b3IiVVWKi3hLGJEil
d8ckMK1VUDcqTFXUAgT510tXFXvIzpRW9sG4PKoxEMfRDI6FKISrRTX+xNx3hhb+ntM/6hD1ZNrg
lFB26FJ/mXp8l+NpRWiatfT7hIrXw9lZLaYE5o1ZbjCrEIVahF2w2uYnNF5UCLb+CVR3Z7ztSPhv
xqx4oNa6p6kQKGmuOJPbqP2rk5QJXa/lxkSKqqgJkYgUrCwW2Hndd9Y2C5230U6vRFrKk//r5TTJ
Go71Fi/xa5iR/KoXErylIP5rd23h9RVNz4GeXeeT9oz84knNk31njj798AhQnGBjGS2s0V5Cls2K
xRV5T/lB0lierec2GfZ6zcaPjQeq5JWlE3q0xkT3zEG8I/36k+XmqzkKwcsdfpA+v6kcKwYQ3Fx1
XXkM6viqiSMalgtrxTl6VxXTAfbOfRs7hyUTv6cm+9Axfe9EVVcrIIT3EolCZiQ3upH9gs/3ajrq
kXvI5hCniB0ZaNcSsex6+NJOOhDVDUlg6kVwNKvy3Srta7HAdi3j8mcySm0LepWnJ51imwtQg0MW
PJcn4hU43QbATGcDd4Z6WDlIBwp9n6TLgH9RQDZNkX4Ylb1FM+AHvdn5Sqh/qLn10KQTeNvoqu2t
a90RxyAJip/5MKrgY3PShGL82cQF+ak6r9HxgTQMKcRzItGAJRZ8l6ZaJIzlI1WfOHvi5LXKeJHK
mB7ZJWjotCIhjnPP9pxBvNFo9Oj0mOXI4AeJhP1sZ6CUTcdHvDvuMgNKjQP3lzcbBQGmhckLc9OP
5QjYPUGpLunvV8rnXCkETDSU2zSF/jAXZ2HkBsl7jzzczRZd3QxDwtxa8nZDtk19zVElrGoNSZAe
+oajHUpzPB2NE503ok3RM4dPvQHSfCms30Oj344ZYh0jyBFoZXR7mqF1M9uT4Slp/lzl7VU/5dFq
ocTSrUb7hxkZPwluFx50J52zl22vNSPXQaoCih2HDCj6uDOjZvCXoFddwzK3UNgfuxNvvFkC51ZD
m+oDOb5J5vFdpajZc5pGEPwFJ94ti+Jpgb0HP3bDFPhgJ3RQCLMtVyZObgDjKktTmPlpnvaIxXQI
mnAt4bpWkOVhz4sFZ0E2dC+K0jxhIb1Prf62Qjm+KpyqcZM8SdwpbyHrJPWj1dfmRrXFz2qan0Ia
BXgrKezRY3niDbxRGemVRmV4pom9o2nkQyfwNbR9c4ij9iiM/gq46n1alFBMgW8HozWjDzNejX56
LmbB7aioLjJl7zqdBkxbz2j/43/EdfQ406FT1OMbJOadQR/5qlPwNTux/gq0AE7EPL4toVb5wZi0
/tS1ww4fuTe31l4rajdcBh9O5r5R4fgGMzipDp3cqjStG7okbxAY1K4VwQjFf3rT5Xy8aqY7hHDA
LSQCuxmcA0tz5lMTisgxLEafINhv6VSVrw9lC2J1WjxThnsy9m+2WdPgPsV/WHCK1YkXOmCfXBFS
UF36N8DsyqQyr+aqB/3QwYptpL5s6qk/0MuH1p6DIYstxkYg2woUVVuap5Npv16C9I8ZJX7Tgxgo
COhQjxa7vOT4N9uDKdRHa7a5mEnfszAcCxy+kH7Klxmxw5pWxNQdArvwrcYst+qsZK6pGwo4+rTe
4A5OXEVBygVCqQb7iB5iUZSPLlMHv21PLYsTUW+jtqpVtUyhG0RdtRameleEOAPzsrFXTmHdBQVC
1kZtPDZE4Qb4s+C9hlrEQh2/GcvIutWME0oV8yHrcuDVVj7xdenpxUDzSxl419+KSjUOSsfdL20s
XWjBmCOg6iVJe700U8RrEU+P0zBfKYC9UYjj5V16/U/XBvdGiCE1iqsrdUStuOQlPqduZ1LJywLb
oS4LrA+YqdNON7Xqiv9OJmsRNgZf22JDNLc0aMbwjDWNtVlv+zUQFv0OwlxyA1U09fVRDdzKKsvn
vsHJxQIWevWwH2E05UbmFUqM7QnUtNdhqWI8/Ki7P3kOQ7NG5FB0C/bOajtYyV1fcga1sc9jpFX2
YxpuaPJjMRclrWgDOKqaR9rp3kIENhPBI9WdbgpMGVb5r14iYEmn66Kq/VqdNpBZtBW6Doq40GdW
fXcdp7GH0xwAf/IYNkfiG1gTEForheUugXGopNgUWunWlfaxGMU2W7RN2yW3ok33iIr9iqrhOSLD
2ii+po/HrGs2idFRYx24Sy1fDKLRpLbeUkHhSwdEV9ozRyA79KiG4UeGc4SxR9mQ2aYyYwivIM2v
Qxm6mdI8FyN1hmW4ZYOC4jO4LVWIGfHkl6X1Go/WXS5/UoUEYzy+xe7q2lMFNmtJr4awPy7UkSF5
SkGXWHclTiJ7ZlkWPYX9hvWj73XHNzGlWFhOdlkG8yGscBw73qyINy3hqpS4Fewyf0chbk6zYIuq
q4c4rlaKoP0RdUQtWL2STn0j3enmLE30jcWV3lFkXqOsttZhnG+NOsC/arMDMuvhAIwGdjH4eCdY
HiMUHWPbukZfHDA9r0wh7ijXDFamLFmRDAQaSg7aw2D5HXBhGMOz2Tzrg3o0TghlNDJ+l2XqKgek
hSAhyOp9aWpkTGpzXSd1tq5qx6aVXN9NPapQq1blpm9bbeO0WBuQQf4JsMle5ZbI9uWQor5N0AMm
NhBMrV/WA9phSweatQz1tsmC1ouWwQgRXo+pG2iK5gfd1PoQa2CXDusBajyqhuI9dcbd0OIcjBNo
eAE8fSNCZ9lx57pB2/fM91Wo4jqfstdRwJIOcv1doD2Fy9t4JRJC99Tkx3TDDdONWlvPwi+dwW0c
0exMO4zv6GCmJgW8tBuhV2BRZxKuhdGA+CpLT406Y1XR1n7fVkb4KsuxfazFDHTYJIydN1X3XihF
eqOquvzgvSx3leQnkYsKd1GfU6+bFsmRgh31GCdRsgkd2TKlLrVYpVEnsFZOVXjnROxoJ/DhazOJ
eLyNVYViq5m26RNzbDinjfi9VqIgD7Prp7Z6T6sJuKXeFsl1q83Fuq91gKwsYfExzdSlu007uxxQ
ETWL80Ww7N+pNoGV6b+RpV6xUqUZOL13wSr3x00DxMjLf1ivbGVXwsSy9r0AkHo62/8VJggA87ML
KggTUCQUByb9t2xS0IZ9fqS+EOI970NZmu60xQ+bwzAW/jgzoCe+BTt1/EV186UvOAvBaRQYynYg
hgJOEmNixZsmOW/OA0s0QmL7i8jrhVCHehbqKBBDWxFgvUPD1EZn4GqJdFS5D5/fpQtZHPUsCpf3
oKjYtBBICR66MGHz+btM7k8Jj0K5/95XnAXjIiKi/ehY9aFAZlHV9PreKvGzmj+axrda/YU870ax
T8NZLYGm0PfntwoVQc3vvPqiIvffD0CeJ31tBOXIzylCd4b4OWBah+9vvoo5+7Le+J+VHlz+Waau
UIMaFEkd7LCMNgkwNg2mjDBKtDNIEXAbL7V9a6qyk6uxidMrjl7DLh2d8X42LAl7na5AXotcYXui
LL60+uKXgSRl1WA+YGdgIUpvx69wSBfuhzx7ZSD/WfjeI22f1515WpgFR97uLiiNb00MUp69MDGe
mbzSa30/krDslScjfJ8AH33+Nv776h1xdq9xQqFoSOZgnwBK9TC1Ai6zQlgEuvG9ieeca0GhOKtc
UQRgWaaNVi5vcz5ZLi6ln0GGYvDzn/HvVwbO538nzzERg4kcoj1Uxm+EoZsGaWsezKues2GBftoS
6erL6p0Lk4Q4RZH/mqnh3uOoMpgkmsGdrxpQ5+irpq09+J//mAt5sv9hHf76/NGKYR5jWNsL9uV5
bfBEDC/rcAjpfwZN2+Zju/78my7EvcXZZCqXMIzZkiBoEJy6SwxCMvrmYz8bFqGa63IyaKfJyuJ2
qNm25JNPFPZlmb4qTrx09WcDY267cjSMgLrt5smMH8fpz+d35cKYOGcxLO0QFgGOcc55ybXlIDtp
k0eUlbeff/yF10c/Pfa/Hu+ciqm0yqA5ZBjCnPQmShcP94Xbah+GHXxx+y/9hvNxrQ1OZ8fcm0k/
jsoTlSxV//b59V+47ecchsKIygSGZX2IolvNevlyYdS0/zUN/yPq/7/Smb9uTdPXY9jXc7BLFUV/
UZxc83XFUXZIn8NNWEXsKxoIZkmjVychFlZk4hvdDnJbvlbHFouX5sxQJY0B9xiH3ru0wbo0DtNy
QNmW3ObUGawVLe08Gn1jf7BC+9VM7f7aJJTksmKoV1Epk/tJR29vDYJTW6qPe53ul3XTsZNXiuwG
XZLmGfqA9w9c6obJM9q2s5O5SQ1E1KJmNlnhgbR1PMCG9jt30vlnv9jxunFaqI5Ld5KFdvVNlcvK
KyQeADdLl171yOKQGLUG/VaB3vYYqLLWVrZRzm9GMFlES2QPmTnOih2VSvY+nur5vcsNZLGRVD8K
4orMEOWwDsRk/1YRYG7IVlIxpU9FtXXsLtw6VqOt9UxHXFlQAcPB+RSSbDGB9Wm5XMOIKXyiys2D
7JzeU2ejdpcWLxIhsnbTW8p0zWnP/jDmuXHrpevXNbEeXy4IeAvrhIBZsGI/KkilfikW4ZPUGtMr
B//5qwHPaieVoqGqu4jVIwyZQONKuyRcRY2Orqtv6tuoZgA0etH3ng109TqaY4cbrCX3c0bso21h
sq5osU1ubFpn3to6t65sM2veakEMTXPSces4A+dYc2w/FhkNP3UAchs9xWFcL1P2ODvO7GkQojmy
W/XVVHbmbRpFi8v9zzeOM4ofUdagPVVPjjQTfdXGHBdc1CfIneallY7boLcDf1ICJPKJXNxWEuKT
mlOta4WLqJGq/BCzsJCIxcF1UISh22gKqkP7FPmkGO8FGWjs6o1iPwGx07Es9/H1JEVTemS8hs1o
UDuOXKq/loOYNkMljNU02upm7kL90BXaDEAdvr9Em7VFUEeKRlgGEXWWiui9V1XntLrKl8oCWBG3
rdxgK2Q33mL7q+PkqXBU/Wkq+Guy6B8nPc5vjSAp+Hi0Y9IkkdbAcblKC3SRjIuboUlmT8Zd5irN
KZqtmGF9rLSGE1yTT97SkUEw5K2T9h/chW4/Ur18enfENgfOuh7rXHky9W66Ke2Z1mKnCGAqVNEP
3sDoSMnPkGCqVHJsPTFyFeTGberGLbldw8rNh2oanet4EMahDdPwYEDG8TtUKSso5s4KzjblrXpD
/EfF/NfrpLQSvuIpITxzmCzw58TzlPGtkP3JDa73z0HtOLsZCCub+zhZy2AUz13VOteDIOKS5HF4
045FTeUfeRQr7Nno9laxIXwbHVWLbZGzTMlmSudyFS/aSONZYd9QzZtkQGKr/EmLQuXBVgzqf1SC
FNmawmULLDFlxKLtpxcFLx0klkZcT402ILsrM6/m9Tq0DnmDiVDRGpRZ5PYg/z3ZsleCm5cSHYhb
Pxv6sFppCHzddEziTTma3Wau5ez3M90TYZTnf0QR0C3pBOYe92PCtGVJb5yQqOnpFPkJlL8bMjo6
AUb2RgAvqw1ms9kn8tm4TqGNG0MUmZ87dbxWzRMVOZCqb0PcRfpumbvZRpy1TPSzhFOobETdLh5i
K2UzLTWq+k5tPvQEy9Ki5/NryxL9Osqkv0dilXp2mxRHByrxrTam6T4GBu9HmfbMhr67tZ122gQK
IeeVUcxk10QYH/CmRStDGwJgu4QUl4ZccJDJP006y3ctxitqVzQcRgYHQVtkzkZH7YsB42CQNzs0
olluplxYG9vUFD/qyfWS35CbqG6bjTKB1ZM8SAgZxXN0SmdEZIa9XBkY0HlQ0HqiTL9CA0Qyl9Gj
eNPtYw+iAHcVFRU/FmPO3qmcUYlaq+RQ6prUBC5ljM5VvGuWpt6xFLVbtighsifiWPWqaS157wSp
/F0KZOGS0OW7WlLJXmQjcW2B4j4US7HDF0o+sGm0Da6jhc5RqQKPKGvAyG2bbA2lwiWHM4FpxTBd
tTeD7ZjD6A9EZrx03ZCs+6qjq4L0p18N3fAjjYLgCUxLuQsibkPSpGJt9hqHw6ovmXOIQg9ma3nQ
85KtFosEwSVraQ27z4U6rm2mEcF0lBU4bPU29EYjXlgOEYenaXFEb4X9LNJukiQvtuFATLEeIhDR
LUAHmcwz+vHwpy6C3gP4WPlz2+hMsk58oAWEv9n340pjo3DLuJnJFhCBFVmVP4T9bJ0yQM+NjF50
RSJDbZN8U3S0GGg8ylWDHt2btCX71cz5uOlUfKhJZv+qR8CtMisnFHot7XaDVR+jhouMEgyvs5qa
K4LPTOHl1JNqjLV7vTR+kqG9Dat625MhWplLhdXXtPg7wzSsGjnrO6k78UYBVI90fChc61Q8PuMa
9/UG06Ykwb1p1aGDc02f/dxnzX1CZfHaCFVJ9NNCip5OC+uB0zKQwt6rCmszObp6ZTXMCrFoN9Zc
iUNvpw8OpMHrpnUUP8kt1J8p6jOTVcItle5lzMkTdFN3GwWkWDDRguQW8jEM8sp3pHh3hvwpKZuN
URsfxUSlO3MYK68IR7YIy+/CtuqVocjnBMX6aogWkrDdYK0inM5+ntrOemKpJrHTfaRd9MscJvSu
/+vsjXXdDwPxB1b6HXzeBz1x7K2R2btwRG6g6axCacDIy7ki9jNPZaPKLYFVbVs63CHH0QuArdns
1TpZEZnS52IR+PoBnfu5VjLA9iGEuSaYSyoe2sUlYlqultohBby0b2M3vwQNgrKORdK3OgepkRXf
hIr1Qrj4dRrk86RXLxrmym1gIt+O85kpcF5iPHS1+ru2WkxpwkKNyyzmMPVilZ2c9xSdqU+VTrW2
B+s2RgHhRUZ9b1nBSxqBtzNCknqG0vN1zFJryjpatxnND8dUsULb8tfc9zEHqAqZcdveODpM2CIZ
SIPbzi96htjj1AiNA+Z+NnQjv7KYRhKL2ryaJgLqQVrbK9nGJg428zbO499DMhYrxaZmZaonzWuW
6hpLcu8JJRlcs5HEMWZkhHEUlztGBKcIer83WkqHuaNFf7I5+COT0CK5CF6eKxlWfbOckgq4WEdg
7BXkWvqnn40he7AMdo6Tqtc785So0DWa8Hjl3itA+Z5lD8spWXsfaW3mjaRAXRoIulP1xu96kcLF
UstOt1SwJ1bUVojJ6fEfjIY3NfANonJ4qgx19LWe5HESs2UBFFlvmS/YCyf6HzN2lj2106/5FKrr
dKoWgp7TSZgcPOWqhOU+NpMPwPzHrPLdPRG6laVgHh/kqcpWVUdvsILE06h7cDW2glavI/usKfig
YvYqzKaeYnlJVNjpbS4HPj/RyPdJkAzJcS02y/RgCPtDaSRJN9ss/V5lk4wvhhRPw7IyZdqtRk5w
X5HTdLPY6VYWXAp3dHRiCuWkoDtdPpQlRyc6aoiuzapmex3/yRCArGoLtqOumHw9JS86djTXYiZZ
VXM7+XaQQ/y3nGRFUckrKb7cVWaWvpn5xp9aThCAZcx1oNXl7yh2Ql/RTfXIHDxudRaOdYXX0HMS
/YFe7tqL+4W6bL0bf+N7Yptgt+TGKPkx1yG8uccxbo5lVfUoGKhdoZ1gOaD8eZbxcg02taOvmlBa
3QvlIbej8mFUUuUBAVqLyM0IVkiEH2wDaTS0/pwiImzHEQ5aGk/1Y3BKu6RlvK5GGa6o8lzWIrCy
NeF7fnuvbOOFxBHEu4+aIkEcz91DlViWb2jJ3QJb7RQvuwpztjvE/fRdaJOTC4bhqc40DaP28BYP
Mzn1vtX4u4FzoO4vcU1SYujZrseSsD+q3iVZyC7QdEu5TnhXFDSEES3MiQsGHzKyLdYBcpd1mLAe
clLC4638kHrxoKcRC07P+OuLpvSnvjBXVo7g1srbD7Y52U6zJ3uVjdlHVaFNzBV2lIEawWZuinXc
BcZWKF3oKbJ8wHZxmIbJ8aj+KNzIHGdikRTDzI1yjCMZ+EqivoGiVtZVM93Mbdq7CgpmBj0pV6fW
wnXLVg+IBx7KsZgSl9o2Squ6/Apf/bIu8BD2QkQ7E62yG5ph7xtt/stZqsjt2M+7ZZrozIpasR7C
wPI4ziA9bxBWVFU6uAXRYG8oFoMpiGVf0VW0PQXSSklkxhHwE+0gOJmL+tiLJouJBNEEPbjiRVl4
k8PB5AfoqHjsAjo05laEtBIHOXs5zsNG8D4Fxe3SlZQGhKftpphvkEfqrtJ2s2sombICIBXf6oNJ
5Zot5DbsaIJ2RvOtzWPoOlY7ux2Uuk01cEH5AGEkEviIzTav3Szv5Wa24Y1ohsC6oNivYVQLpLP5
S1dODrlnnemAs2pPSc9mMmvU8A3FeVrFAazNS+lqxIA3doHjeqrlFWUq1grpPKWkqUMGIWLSTAux
7uMqc8F90nEOsw4gmNHcGWX7ag9Ne1OUMNSyOE82ZlAYbpSW+S0xi8ENRJk9lIPRM/+B2RlKCnH0
ehJ+lc8LIAEr3syVjSCE2r1Npo+9T93Y5PdyRkQ2N6C82wfgVMytZvEa0MiddXJBwIv8dGbPsbPV
4WVcygc5kbMch0a9zasOs7ioeEkaBTxllk1+0SbK1iyq4V5EVNNVrcIiKUm8ZgFbvtQg7mEgMdrM
JXkHqFjjK/Xl6rocY9YtdvMMtjyhIAPrEyaubiM0c1rNwbzu5hGCSRL+Kvpx9LvT4y2CLr1KqIh4
Mig+3VWcv07W1MofE1TjTkYZT0pnGMXtsWdm3dNYGvDSgafeKWOVgGu0Jelz9WFeRnSoFZtvkSpA
IxqprGJlnmihSZpVPNvDSlYsjEW85FTwpx/JlLxaQvSrttPsH0Mz3oJ+7dxqEprPaHvKe40coU4w
IsADvMoSGK1xZwS7cTafF1kRbItGHLV2nK8bRepHbVRtsox15EVliHh5jIOw3GbSVIwVehlSkFUc
DKslb0mqw9zROGsa2kM8deJ2FPNyzKpJv0nUsbuyopJFlhMs+qJAt3np1K40ov0kaKTxeswiP+LB
jl9Ua0ZaUgzFOl+0+FptMLAXld8lGzAgz7ZaMb4wLB/BqmCqRrOykYJjy5wqI4LxLr1xQr3CotsG
eJ6X8qDpXYYXKC/XyZRam1ia5caJRqpjVd30wZhmHhX5zbVDfSnntswg2z1nRK3Jl6w1oM1eb43M
dGwi1rI5LWwjiR9y5pG9qepSvxs7VZDpbwtiAFVIhcOiJwclL8RN2wXtuqEOHo64GewyNVBdjsmn
tVjpvCHv0q2tIEtxrIVjTDvnh2Su0mclS4G3jHGxtiIS/YFtNAeDd96rzDLa5rmoNuZ8yqEv2bAx
nIjAWhJS1CalMbg6zU8eC1TvpbFa3UsYVCdpsSyeJruIicPEy1Fqmbxe2Br5YTWk6DXbaI/nzrmX
3YzNOytrjrdh+cz6M7o0BE3MBrDu3ic9025KbDs3gVOPlDvp8X4oCpsCvrG1Vl2b69taxNDwzJoy
ptQe6qulyIo7o3BKr9CldQ9ORDvG5pSuMOaYiHFaE/2Zogv+OcGK3J8kxODqfyfDXNKbTsDKkqdg
y0TJrcmw9GPVAX/gxEq8trpEvgZxMG+YyHNK3whWGZWM2IUtxX4WcUbFLwIf082HLvCM0km+leij
8e+/cerQiHPdQbtwUKhrTZif+KOIf30eRL4Qn9ZO//6vSG8b95naqqI6LPE92bwxRFbcfy/Arp0C
1399dr9MS7ScPtsubyqxuEq4tve69Q7o44us2YUQ+DlYtYRD2xmDUx9mUzkBda4Mwn/fuzFnKRkt
o69v6ZT6oBnHWbnP1Ws5fnHPL131WUpmWVAUTgoMl6BNjkvQPUtVefn8qi+krP7XDPTXLY/r2gb3
gzFiiOIfY3jqV9Vv27rPUOzp25IyeCOX3+pSdc4BqpKCfqCjBACmJuQsSW6jdW2Kbz7/Jae3+x8p
iHN2KhZvcx45Ae8TdhfzEHvEAzxhq1Qvf1FjcOHV/1/y4697NZcDNoxId/ZkmbJVSAUQ+sYrrOo/
P/8F//586ZyNW+pp1SnNerFvOcLYAq57s7hVKr51g8iv/Hd01bpeOdiwQdSFlPs15shpS7U0f4in
AM2m+d0ihrNRjPaeVbstzX1B2aJB5Pg0B5vZV3Uk/37O0hH//Rkk+ERSz0Lf18GzHO/tpF216kOc
3n3+EP491qRzNoyzBFVxH08GOzuqKIM63Sbd/Pr5Z196wGfj2NTmsnTwme47ILvNiAGdPxUM9Z9/
/KVLP0urJgv1VeliLfvaym/ICdxLJfW/9dHnUMekDbqxOnXLEH99sGr2XtVXz/PCVZ/jG3F65iZh
ZPxw0OBRHJyiXcqvzy/7wrsiz5KpE40t9qzROt5SZVwlr218Le1fvXj/3sefDVi1F1loqLwrdv7W
GpxWtN/IFlaj8VXt14UXRp4NWfCf2FUHTd8XIMHIzhHY/hD9Vx77f+ez2YD9dyThdbfTOeiNvaPR
cGBl9duSD4/IAQ9jQHZvVgktf36jLj3jszEbyiqYDakt+yJ4z0eLE9pX6oJLT/hsuJKdxSXnmPpe
1YJunUbED51cH260YTT9PA44Fn3+Ey580TmjzcixlVgl007b/mz0a91mU89Z/itD3oVnYZ896W42
JrqHsSRqsvMXgzpo422YKq/pf+KK9T7/DZe+5OyBV5rGXlyBlElz2qoNH6d2PChiWSWYcSM9+GL7
aZzmm/+/EpMG/+971YqiHxqjtXeVktJ8ZAxiH4XBdNRaJ7slO6nfRTnix1VLWn1blPREWHo8H6mc
HbX1MI/GjWqPGGsjRduCk9HoMyucA6nh1CPSMx3NwpoeijAfrzsOfr/HKpM0OkGxvC7CU44uqKzq
SlT6uNaRi52UdkPjci4isj9VqdyaQdL7YdcZ/HLdJCVYkDca+irk+BCLXVPo0bDWsiHdOZnBKZJQ
fvDFduvSEzh7XVVdTHQyJLQX2cvGWsR6mZ1NW1AJkVWr2RLf6lyV9tlCk7YNqQF82YeyulYsQUKW
tOHw+/O36MJgts+WGYlzXJBqrw5IP2F9V37bVP7nH3162//x5pwz5dITK95KkprujvtT091Ia8sw
ffFeXvrws/KdsCgzSjRikKDKc9JPnpEgfJ5/fu/KTw/8r72hXRsNHYE02mo50fIy3dinsm7li1t+
6dLPFpplXpyqn7Nlv7DxlEHljsNDM361yvzvYPiv23762r8ufm5nCj/kIncx9d+QYS1Cz0oWVm5u
kysz0+70s4rppZ9mdVlpedD/ioUZsyLRF1uGUXlFXkp6VaolZCvCEh+48i2olJDm2ascDhV9GGWp
7hMpDiIYHyIn3Bt6/vj5c7swIM2zlxnfwljYdOvsEUgeh0hS82/G9xxCIblO6u+26r43JM/hWBSv
pk4UGepeJkXvlzxNP3KUPQ2tX3TbX3hHzgFZc58MRWoqy15Eg+pNoQTNE5Z0BDngpT6/Wf8c+Qb5
6f++J1VSR85kYZ4rino9WtEhkF/t1C599Onf//UKZtEA14CQyWHIhp90slGa2dTfWbq57LP1yOiJ
7McjJ8M5pqFNoeyq7F/rKMrg7RhffMc/7z7fcTaxZzE5XZMJcd8aDQ28c6K5syRzWDmUf35+9/+5
A+ErzkYCghOz71Xd2MfaY0zymJZy12ofW/nVfvDSF5yNBYfi5EBUkAzjU09e+Lw0safNd3F3+/kP
+GeswYDX899nbBXqotWAzQ55op/IYFq7Lvup36vGMP2aegWE72zHu6ylDODzb7zwVM5hBBrTUGd0
/CKLruPS+aM6P3Epf+95nFdgp6GUFS1xxh5jW+POU7p21MQfFJLG5lgp3vd+wtnUbxmiT1Tt5HcY
I5p4x/A6seNjoZKO/94XnA/qiDZeUNloQcpqDbft2FjO1pr79ecff2Fgn9dcp6m+dBRxB/uxXq5p
jfS7vv5iOrr0dM/GtVPTtTU4NN5ElgVYnJgS24VUnb94vpc+/mxIN3GVd+S4jX2gGR4trCvi/l6o
3n9+Xy59+tloDtXFEE4GoBdNaNP+AdhUkvr9/LP/uagx0M4G8iwhmWFfMPa1uMsaMqiF5QflWzO/
00b4+Pl3XLj+81pr0mhZrE/2RDF0+H+cnUlznDoUhX8RVQINwLbnbjzbsZNsqDgDgxjELPj173RW
jl7TVHnbC2jQ1cC993zn0A3Rywj9GrDPZCFZOBM3ZrN1nAKPX/TEDlpqv9eTV6GZx/3MSZCh+evf
hags0xAKZ+UGbpzd5xNFXyNYCF6E2tT1l3OZmIc7GLN2tLwGHzsQh445Crho7NC3FkOZoYQ2d91h
b17FGkW9nlqRvbJS1T9kwuM3KFKl9wJq/W1tZ+hcuf5vZtZ1k8NDQ6/PoxzGUZr9Ktkz7Xw4Vv2Z
rCWE0Ey4mRCe0VbEJREUs1CpwbX88dyiAjujtZfzVeNkn1unTBqPTngFsSE6BDnaTO38WOHqCV84
nc29IuffiGgidMUlCo9AwWlz0DRxV8n3enj/3AAYc30cqlG2NvwCRfOUOAdReeiMetLFl+uXn5uK
xnQv7AL1PisUQZhkDzngwD10qyt0Cx4/dX3b2LfRdpJqyKtZkPRoJU5Rc/R+SMv53GS0jc+yicR1
l9GUBX7Rr6H4XdvlHa+X8kMzsWkKE0oLhLFWjQ6YXBaAIN4v4MDkqvVtf0eQSF6DTrwQQnN3MqY8
QT7Xqp2aB76NHq/CwtEPQEdMg85NwID58bmxOMfAh3NywlJ0tDpCBAl4p3ExurvWgsWGnD6VjmWu
WYOLdcq7Pj4/RvRjck9SfM6E2TVLb2rMInTzOPjnPC+OTUmzXU2HGOzQPN5efzmXEXZMmALElrld
03W5gnap6n/VZcl2rWqng+qG35NVodMB8hTALmB9RO7RF4nuUHsCsmPh/jOryF8p8ofBGW0hdMQG
FlQWJP81s8mqq6pHmoz3nviUyAkDZCwmOXaLyLEbHhQpWxX44m467I3+UhFhLoyNxUQ2IQqMvKyD
OLLdR0sP9YOmRXLUNqgKKwCMQ9CkgMS4PmLnsP1f5gFW9cbSotAnA4SldoOwiFdNKQ4hGkaLhi/s
GTMB4ZpFQeI0bTtZ7hnmAAZDhrZjslcoMXS9WrOSoMnkVaBbz/KXTtN/58mlJzq/1w8xkELREbK4
dYOoharGfffsHwreo2P4PLV3tPlJvIcCquHqXqOjj1pvYlHP+ndNu3RrYwXKCi2dELqMgPX1BnLo
dd3mrxB+rEtS/qpauZvATQGfErKr5qf2pmGDHooX1cfH0kXuHCAfOdFXz1rSds6EkimMZ21nlSEo
BgH6PDZyiL8mPDlGRbF3HPRi52JBZjtzUjQF8j3Rie5kwQPETlBExdGz2ecOucT4wsjQmligJCUC
9ADCQhYgIgCFiqfPxb5x5rBkEZZW3toB6DxoOQcDZIBvANIT1y//V0J7KRyMhaJN0IvDyyoPfIDe
7l3G4j30f+1RooVzwyHPW/MmTY6hRasXv2yh+IcPrFyptg33ufTcDfINIEn3BGTFLG3GA0X/GLA3
Nf01jFmzmVw/2WYgXDwXnk1eodtu3wVQTHQNiFL9pS/86AkN5vbXJJVhkPkpe2t8RfZeFtr3FjQK
Ozk2VgSSXUZewlSAcq8Lz13KZlyOPmFW01veQDTnjEhdFhBFDV1vQUeee9nXKUroQ8ZqaGUgPVra
N+dud17hPsz7glXERcqjDRy3V9iU82NBbTQkWiEMvvD4VvF4fVxn1jRhmiZGY+sPfqOcIOTSv4ta
YM2EhpUC2rzJsY8qIOxow6sNYXW7BlYDQiToHuKluJpbso0NgqSDPTRhSQJFUSQUlPyOyugXTezP
HRSECUFwaja4aJTnAZhK4CwCHA8dHanerr++y39fmO0Dk3RRXXPJEJQEnbJZl7TodZcI6LNf8BJa
4PJBADqIf4PB0m0Bo3CpgjEeXy1IMiDLEH+mHhkcaAqWturLC58wHSLVMOUepNpOUE/pgwrVO6Sc
7er6a5oLZ2OU/ZoWcQ+MG+qDSKzA5+W1RothCR3Suhydr2nVba/faOYhzM4Cp1F9kkHwGUAacZeH
dFNH4cKlz4eI/y+Awuws4DYBrsmGa2PpDdtm/KGaCNufWEv62iX4xB4S6HeX4BczcWW2GvTAuqU1
TWlgFWEAycB9kZY/hUuXlrO5hzE291hlKMdHkBg56D4CmrIY+Ernpb9FK/i0RxIIlkV9jO7CCkrX
sBXjUiTMxLLZg5ALkTU8Bw9gmu5asa3Z9FIq52BjqK5HwNybO0fGh5UTIGp37HPU5fzqUbgPKHWt
+FJR5HLKWXjGBj6SsvZKVkJ9y9Xe7/mbUgSaiCmB+Xj3E63z34Ul368/x1wkG5MetGMrUTrGZ7Kt
buKhPZ8yl57jL0H8Uiwbm/mYTlARxQkLpI9lyxFJfIx75gCsak2HKNbhGoBGoMIaKBJLeIauUOR+
DaUNylzdy8eQn5FwPYNUTfjFCr9B4ZKikV4M9fjap1VxjHhNjjX0yRu/y9utR91yO6Kzd6f4wFZc
5HJNXZlCvoTGVdhuvk61IkdUH+6GpqXHpCLfYH3xPVUj2bksvEF/NCazlOSQV/r3FEEfBG3qK6i6
1cqmwEZBeVDsUkcNG92jPn19EGbWLbPyXVSTIjLjQwB5DGCVLtArL9Bd1q85pHs3QODUe4BS8/31
u82E7v9K4SX0DyBxVIFDAQce2o2DA2LzKbAUE2Y1HIK6yXNBmgtoZ9/xKjwlkX/rJcXr9T8/M7FN
VzWg9mkVDnBPrPvnCsKV1nXXDTLo/lK7ycyEEOcx+jCxc2gZh0hEI+DWnbOOx/CXE5OlxM5MilWY
dJ0BLlvxoCIekEzWO1agPRzFPa+Bl1qlbroYmq/UrfynWJDooQUFcRe1ibUhQrVfPI3W7Uba5dPn
XqWxOId1KsqJhySAsLjC5BgOHsSkUPe76LGpP1PgRTicg/DD6wzhrySh9baD1PsiPYiBilc0DC3M
m5ntxfTRIbY72DAjsoMmOwDFuod2YM0KB20xd1b/Jc+7Z7lkuTczaUw7nYhPid0q8MacTvyBe85P
O25P9VT4Cx8+M2u+6a+Hln5YvUG8G4jBbfZDWr61rX8LvMTWUjEsxsfmtxjU+/WRn3lvpn2I6NtC
Qb3P/mZjRN+vtNWt0hicfg3h7IM8uyuX+cIgzSxuppWIinToVkA8BD2R6zSCgDRyA8saVq4FhW7D
FjKyF18g5WYtu/Yh54W7sjiFAC0zMDTGErBDYFOmBICCpFkhjbe9/vourkG4lbGtRULHgBTyOLAt
C9IWS3VbKHemFZww+Um0YikDfzHmcB/jOFskeZeOKdNwkbHRpzJAFN5tu5EthNzM5c3KtgRj2QfQ
ugiUBNIWzflKQ6AI2eL1t3QxyCiwE//O/MTpGAg3VRzgoAwfanRrU/kwtHpfVvIRorZtEdX7KhQ/
rt9uZlDMwnaYymRwRqKh7q03I1gLXYmvdJDLJtEsbJwXtwY8kbFgRiRyM5BDxpMLmes6bN0dejKW
1rK/WpT/HZZw9fMwfVgpQVWHi3ZEwRbt43xXwYr8VOFABlt4dKLXHrX/8AIkkk0HWTNdoYkFGfth
JD7OKyKq34CHZ0cQTu2Ao6/rq8PYYivKzNQyq6YSfWcxin5FkEEFPACoUuagtuDYrtHmWE43U98t
xMzcnYyYQbbHd6yJdIEv2q0tFJR9bBvz/K6T6pS23htUs0u9sTPhb9ZTrQxnX+x/adCFb+ANTc2T
HR+vx+JMoJiF1KbnZAROCZKgJLsBPPUNEtAlA965v22EiU79wiNTwsHni1/apH8iSfyL9Z9KAiAK
z4/0IQoTLdq+HhtQ+ZX7B6QKMN1l92B5eQdDh/z39fczM8wmco6VrjO2HBWP1EbHUSVGlJ5gGekP
awIFLhxjsAs+XL/VzOsymXM8k6DQT1GJA1e7oelTxaYdTvbXLz4zztTYCLyOTjlNvSLwJcTVDSqN
m3FaKh1fTplRILv/HQqPu42XjwK85tbpb7hIMengJreVvHA2cdUlz2wS3srrLWvrIhW6JSCTHa4/
2cxqatatS9BXQAGzYPuAHv5UgGCmHkeQxopKf273cZx/nw7glxq+pDXaPeTkb5qcWbdCIqOPTTzZ
fO4hjOHBgQ30gCY8S5O8EwENzRNHZ2Kgp6QLD3HxbIMhMnboMBLWkBNOIUQDjXylJbxS3CKTTyNE
/Wt0Beoz333Jhm8mls2SdjvV4Ih4NlyfVXnqug4eH+LWGprPjfn/atqp49gxgVLMscJqDTlzdDNF
HqRWWBD2YJFlC9vozEszq9sxlPGCpxAl0BLGNnlJdrQLX4BjP7Zh+SjibFh4oLkbGft1rWmU0rah
p86lDb4UQ0hXceyQ2R/gIvdW5tWfOeJSbspLoxE8+phAMaBK67Gq5ckhzjqX6Q9djK8k8haibW78
jQVBRKELH/lzEjv64YEj4cMRJEuWNpaZxcwsdQ+w7WonG8dBuH8ErrR3luoXBmLujxtzXfU2vJQd
DASUxK9R1PF10hWvdACS6PpMn7uBMdO9Pq7CRjYkoL0PEMBRAwWfugtNXXMXNyY5svGlSDnVQdRM
K64ZGH04hgM0cP2/z5yTzWryGCPBPk5lGSCC+F0eI7dhVeNXFYOV5tkj39DEBxu+yaN9r8t44aFm
Fnizxpwi1SC1w70TzayDFsMRVHsw9N0caCN4Ul1/tLmbnCfmh8MEdbqkqVxdo8en2IVJB4ad2z30
vv7JUWu+fo+ZsDWJ6Y3XVnAFgcVy2jnPotS3UiefOzuYpWAew1SWeEDygbeBqCIrmQOMHy6tGnMb
vFkDHh0b6XG7J4EFGbOmWXLTVNnvllfbPuoPqsrx7Z8dob08JImzsPjOBLNZHHajtEmyxp0C7Xnb
tBXrOs0OOXjF10djBmDPTWC6g0aljJ2FrtYECHPU2/Ghp132OLqU3XtpXz8DWcJvlesk4Ja6MXJN
kLe/wr8ie+g0KRb6mjxE2IWPKZOsjjpt3eBsBo5+rNccTgOZyNalitbgHwDApjeOXvqM/rvZX7qX
sT50pFO+VQz2ifowk7HefLsGlgn+ECU8SvJmVUmxzQfwDRsQnADcwWTLAZPM/XsH+7jXkSBW/hoj
HeunDJSp6yNxee4xsyAZhRGPNWvsk67dCVZrQjjoGoEPTZ73HkiTSJNsr9/pckgxE9FOCXSA+aiQ
R8xdmEg31Xak0bfB7T61ezCzP6pp3MapiG2f4Nvjbs4AcVA1hnBTVZ5acBO4vIjAcOzfhQpNQiWY
anA5QyUCvD4+HNtpSVk482HPTAl7U1gdMrk5mslHmG0ipZta9xRkapg2ofaDHvz0WFfeNmoIhAvs
QGRx20q2V7Ldg9C6sMvMhcP5yT8sxcqasi62xiloIVh2Og0PrnvwfLYVXwq4y6ctZtaoeZFZYFVK
H6LWaKOFu2ok6G7iTzL4YGoudebPPYdxlECRvQTtTNunAb4yfJK/QH24h1TmXo9xuvCu/n6D/H9G
Azf378vilVdWUczrIOoiWLdUZW1vc7ulwEG1MgEpLxHhn1Jo73cTV3BE03F+KoYhfuJgVUEFK4dh
FzYWPTK/wz8tGXnJh2mo4Mkti++u28n7yA+zFKh1i+1R6lKBo3v3z6fmo1nfscB9ZXly7iGJYBTU
FRWQkpZ8cggsVa7fYWYQzBpPWpPYS618OGUdH+57d4qeiJQjyJiW9wUNTc7CQMzd57y6fwjaMHI9
VUBSFWhK4RyX3Di+dVPJeAfc88LxYSZqzXLP1OgpSae0CBw/Xxdlu6WkfKypeoG5Hgwewp/X39jM
bXxzj+jcwlGOboPEVSemavhcRvTk59gxoCKDXR4hCxv8eUJfiF2zNSHsfQD7W2g6/Sjp7+qkBDO8
D/OFkZ9Z683uhCxtqQUFsApgvHOIvPAFtmCnHqvZ9dc0M+BmPwKJkZWL8rYOAJve+jm0evZzVcCZ
EFZw1+8w9wDnO38IKTvqbCTnWnJyoh7xijWkT3ZpudRQMff2z7f9cPlB4PKC9FDEO1zeiwj8tCZO
k4VTzdzVz79/uLqXtvbg60QFOvbZMfHi6s7VJH28/mpmFLXM7DuodZpYTq/JCfa7xYFnudhQuLjt
Igjj0a3F0ruSa7B1LS2OccOyoxPm2b6EC8+KaAvc0sxKT1lf5LcF7KNem6z2Xq7/tZnp4xmrvmUr
py+EQ04ap+VU+bC+OpUggXVnoGu28PxzoWGs+nZUVsK1J3oaJt/6Bn/XPpBcwNMqlksq9LnnMJYB
iPRBANBDE0j1IEHiR9ZrS2woaEAx5Pb2Uy/LPX9ofogScLghcsqEPnXFsCvbX2qUmxS5dPglrd2+
X5hIM4/iGmszSGUxjMkjMCwcCsgpG25pOj5a4HjXVRkkHvt2/WlmRsU93//D0/CETmQI4VQOisKN
7wFQJdKD5vXCd/Dc5Y31oEfTHo6u3XiCqd1uiLPAp8UGzIzd9X8/95bOt/3w7wtvitHljnQ6/Nw3
RKlfZAKAOs76X46NluXaEwszZO7M4hprw2gJK+8TJLqd7+1XvROnnT52e/Tpgvz7Ll7Ys7iPHshN
GDiH5+w2/pK8X3/CuRdI/31CoJIIehlwX1AiWfaQtGrdTHp7/eLnP39hM3ONeU/QbaNZ1XRBGKnX
kDoPesoXRmbu0sZsd7QHjQVFuotk1T2w8s9RCzft63/7PAcu/G1hBBUBIRYm0rU+laoPCt/5AUaZ
XMFo81GgcaiRntw4LXQW1+/2N0F76XZGkPnadzMAdrAtDHRjp/VDqRNUV/Vauwyua1CwwjjBciD3
Fd1pwJEVnqhg/3t8LS1QbNMI3C4UlxO5hgns516v2ZpRDE0JZ2mtAngiHdCTsStgAX39eWci7n+t
GEMG1xZovgMyqScfUMh2Sk+hx54+d3kj5iIGWV3TTV1QtLBOhSToy5hP5eps8HX9BjNrgjAiD2bY
OXWtHDdwf6LJC6R2IEl5Cv9awNGteOGkdo61S0FhbDUxjEfhkIsaW+sMP6lkr/DIO7lZ/3WKlwZi
ZgpxY6NhgwVjdXgDBGM57kBXgY/1oiLl/Dcv/H1ubC9Oy4pekroLSshParQ+xm0Cz2UvBpPTu63a
8ZFG7Utd2DAclUsS5JnIMvtiLEBg/aaA5rRz4WCs7FMh1RH01M9lGcxOGCuprUqHYRYM4LgPOQDE
kAqThfGe++/GItAkVZlZY9sFXfukdLRyym/5kn7vr0zr0mgYm0skJUy9BRb5DsRuuYks4p/auii2
EYnHTemRajXA0eKmavp4rdI0vu9UUfzKW54tHH1nHs/EYfAQ5cIhwWdNmCbA0DXFgEZina9syZfW
0ZlwNjuIwnxsC0dXXeCQ4Q5Yo1MGDOD1KT/3740p78M/oQd7dwgm68Xxz3aBR4kmjusXn9ltzDYh
lsfT0NtNHniQ5HgljIvyH4xZcGW54e0p4Wph3Zp5P2a/UJfBcbPO/DxIMr0RsMrWablwCvsr8r8Q
YGazkJUAWdwWyFlMNmwHZJpJKGzw0S+Q61nXnWXftCU49C5MgU9u5dKDHHh18FIZHQmAw9vKr9v9
gFIyMq2R9R4DObKKfJ7cMvjqQDCRt8+kgB1Pb6XpASa27qp2Q3JsZQjvbzFmuyrVZMtjV+2m6Mw5
1Il4Apl6Sf9y8d0xYZ7JnVyFQ99AMFCEXKzSaQChyF+6+Ix8D55fWEQ/nDKTBBYsAOjQwFflDZhL
MO1JwGGnAEEek5L9tqrsLmTFb6igdr3H3xUYaihMt9OKZnC8sf3q+XooXtza8JjGYb3KEm8supgG
JLe/K17dtDCdg0eAWFdl9V6d3U2u3+ji7oYbnX//8MQ+hbVYUyNRYHnItLuiOImOwwrM4VAtt4/X
b3Jx1uImxpIK7j0t0hbcXZFm+XoanBfZ+bBmXZLAzwXF+fcPDxFphG9GpY0oR9/9SNltC5Tqwhv6
27HzvymFf28czH0lSBzRigR8Za1gv9bcQq2a7fJH/lZ9FwwuIFu/gZpubb+3gTiyTX5THZ0d3XqH
s7tO+VRgIsLS67mAm8+q/pIMO7IaFv7d3Kt1/n10fKEymXktDTJYtT3biZ/elkgpB3GNXviFHfFv
s8qFN2AetHJgerpBKR2cmfXwuO41pjln1UZ6cbRPfT/+oly3H59gCzE9yTT2uzXE0JpB9+mjYyBF
rWODhTVaw78OzghDgS27HphXbuAD1R1FG/t7r6H199w7Q1FHGL1/A4p16tA0xcJy+6kwFMZJzqFQ
nsYJunXj9Eul3hmDACJZ+Lq+uHcwYR7h4Jkhi3aA/COK+40LYrUNQprfvA2aHxr+ww7/fOoZzOMc
XHrCSA8QmWfpjTtGKzLQg0XqzxwO8BRGqI+1C/emlhRYDVCAOudULDQp6qWv0LmXZAQrcblucgGU
xBnZCGOZFXrj1iz9btvBKLMNgfnQ9bc0syCY2DjYIfUiQfwF2OZg8tbdDH25oDeemXAmMi70/YYL
exBBB+95DcMAAtFH1S6s+/DIwsS9MNdMUhzc8bCpWhA2VC3KPxHSEQ8h7LFOAjV0ZCrZ+GvINfkW
wjEgA9QKerDVkPDwobDRQg1hA71z4knsRxjrrrUzoY+/9qdo3bJR79UEs2Bmp0MKLawzHdIEFCuE
EIMjShzDX00M7DRafnzrwlFik1EYDnRTHv2Am8K4tf2i2SdywtgNJXj5HKZQOxCYxAryiuoZDip8
VzOuQbVk7j7pp3AzkKncAvDf7sJOdcdeJ+OxAQ0FTa91t6m9UAelHlyIV+vi6KS5/uvNeKornZ0E
CAqHeoTGgUnVbVDQHe9JnVq/kTt/5WU/fNOqjfaWClH64yU81AaRn9gI0t4qrSACAZ9Qb2Le9zs4
mWA1jux+S1zd3bmAUPU4XUv3rrVV88xqlO3tjuHv53mxBf8AKq6iv4vId38iRzBTww0ZON83fg6H
PBi7KVjIixBmBdGfLq2iOzYNHCY+/tBsdDfRbSuqZg1VHpx54449w9exfITMNLHXvWo7SKmcQfxo
Ig/WQGmfvFQyq8sVrUUyrkIO3ySax4pseqLsdS6Y3gytsNZ9y+Cx58v8wYuzVGxCNsHQzXJhVLow
bWaDz5j/bd81mWogM4xF72FOJu5NBDucr3maQPBncVsNsGLJ2GNlES+C90Xhf0lt3/2UIIBxsyoS
gY1DeuXYgUyHdSR/JvDsKyc41i71Kl8+7nCzLpKVoMvBlpAFOmH39egBpyZ/5zbivBjFwlZw+ezG
PeNI5bg1KpaUon+cPonoaySTNUmbtYf5qYqFVWjuOYwTVTM1nCcTFjjQ++EOOq0jYm9SeE7b6Aa5
vobOACWAL/z3aBG3sA6qQbiDOqNjR7tGRjr26uh7kZTxe9GH3aNV2+I01jDd0bL2tjJDcQ5ecTEw
l0kM/CwPAZ8lzfQlrIDDqISEge2g9ec2KxN5KUu77UnqdYE7DeQA3IoHqZl0dmNZuQ/X38HMYs+M
Y7gF40uWKrdE3RTS5xqC4nXUwl4o7cYlQf3laBF/JZ8fzq6+pbTwILwMbJid2W72qmGfunZghgID
4PDoSpRTP/cwRswo16uiJKH4LPdbcpzK2n9oxpgCNuZNb9dvcTksBTNCxmedOwAm0QWwCRw3kmV+
AAxB+9Q4zLtph7F9v36fmf3dzDBgTY0VbYQKqm6E5WoE+xvpLXWHzj2EkWPwhOVj5QM+eUIGOG3z
X+h6hhs11/u0qJZyDXNPYJxFBRoVhXWu/3ZRim/16OjBd/n6y5n5/2Z6oYmxw4ckw6Vl/yzgV7Xq
nALeP6F1YlEvN9fvMvMAZqIB3hcigYQKs7xEDtw6m94O3p/PXduYdgn8+GwQhlXQxLmzhYdxvQPa
yflUjoTBN/Lfha1Gi0jt55MToOSLzt9SteyttCf7t6bedKiwgd/psejvYeoYreH++nNyKBy8WUMe
YVHENiB2O78brSp4pJX8uY7TdEWp278oYsH2FA01tzUZcH4oJPkN72J3JWChC5+KlBy7eqBwC3Sn
dRlyDkdMZ4JAsBl5j3xJJBfm4dzgGFM9UVmR23HXBPhW+9k7zS0PvcP1sfmrpb5wQDWFLUUHp+6c
TE1g6eqOcycbYDZegv+hoK065q1jPbaR6P6I2pVoyqCyubVB3Ppeh8q9yaiV76FqTrdeJ8d1hDag
PSDv/Btv0/gWtqz5TtUxPRX+GO5sBYXbugFyBLl3ln9DeSLfRI2j1xQnxHsSF9266to2yO1k2E/R
qDZW2eHbS8I+d504Hs5IJQjlUOIAC8QrtoJzqA5YJdMTFFLqwSNx+iplTQOY7EX3SQwlu5cIe2OD
f3FqvX76Qhk0Dn3owNg45BXMu/364I21PIo4Km5l6oUHYDw7OIRLeYQ3cL+C1Sx/lRWEksIdom2W
5lWx93Em2A5khH1o2YD+vMYXpPvGupp4a7jRdelRt57b4ouxAx4QYHsfmSfyauvlhtLLHxb/k8Vh
Q+7acKIj+lmyDtbV49mZnOhNazH32PHaXvssgW85YP2HsHXUY94X1sKUm9nkTJ1S2MJiF/K7IciL
P279rYeRW5KQ1ZjA1jJe4q/N3cT5d1o7hRNFEyzvAhvBtPWjcbjnVVICLqR/Ak/qRCuFrpjj9Wkw
N8OMTaINQ1ZPYTUEUZQiWQxL5i+9O+YL83fmQ9lEuAr49lElXQgUBveRVP4B4D+4Z9RPg5vsWxhp
j2RceJCZt2ZqEotawea61HZAycMIW4a+hLhYQ43rvYEJtqApntmSTJxrHU+e1imOkjok33SbP4wF
0LcDL1dcLopHZg5rpg6R9pHdyMgBS4bWq9r5AgeHcFhSlc5d3NgzKp540Ziq8JQRNCWzdlVSuAOL
pTTeTDiZkNZQ+aFg8MM7YatmgOp7WwedrgsHgr9ltwtLtimA0xTkr7xOdGAPE3pMeqHHNVxa3Q3c
J+lXDpPYTTth7mcJ7L1tPkB6d7bbO1hTGG0riirbKnyF8zYMGmGVWfeUrbM/6cictR3KcavGqihg
cp3EW6eovXXf5+4ug4Xv3vEFeaob2uKYU3dbHW77UPd3QzQV+xiisncZdgCDjLBvJ7WVHWsJXOPQ
WSg1FJVSX6OE2d+6RKaPgObyGyEtdqzTQb7pNIxuYrSt1qusqMXe8UpYhuiuSbZxVZMb0aCWv5oa
0T3maIk/9nbUl2tkcsOzy7q/gzufdT+VoSIL73iudGAK/ZpQoPOZCutE+2KbK7kp27PswNqx5EQs
/sUN36JEn3qFzsUvKYWlfJpsPL4wwWYWDFMEqMsQSKCyPoen/m2TapN2yS5SfF9U3Qurk7Xl64Xv
wrkFw1j5BBojw45imk1juq2seFugNR9fhGdX7Lz7fX15nZtuxvG4KSYQDOEafGKgdiJRvB7R7UOT
JVuJmWcwBYCORzUk6MQ6oRcPdvP1ygZCwbKLQ+Kdpmqpkjyz6pk6QJsKX7kKD6Gs09RNG568UNlv
rNZfCLqZt2QKADsIujn2OQaP1+4HyethNbX8ITyn3z81DKaXZOYkvaclCjcdWnoqt0JjQrMuooVk
50zQmmo/0TILjk2Td/LasF9n3jQdZRcHWlbfCR1eCqt/cJp6YUude1fnlffDdzZRBBLmRkzBKPyb
spQPSB+cyFB+8lnov5dnduMMsFSfgvIsLE5h8a6zdSGndeyRddkAPKKbhQk4s1eYnFkLzq74nqDw
AR+sDe/ddVYtZJXmrmxM7RJ7T84JMlce8nxcls8hd79fj6S5SxsTGl/QJXRMXRWkefPmZO6bRFZ6
4YXMzDNT+NcQ5pydHtCi52UEqRMFR2AlDroO+Za2+uH6E8wEkCn0c6Aj5L7lVvCviNOgLWT4CMxf
s7Z0zxe+rWZEX8ysv5QxbKxTUqPn3PtxRqknD8IbbuDgvLKJvaNsusOn3amECKQX74QutUNfnIiU
cePkPFoQeBeDgl5S4zs1Buy0WsPAd5vHAIJOqygdPnPYxI2MAEtceEfFU4H2FznYjw5UHNueW/Qn
thB+muBOtkarVbOweF0MOdzMCDmdtXAQ7l10VcHaG05ba1ItNb9fjDjKzCJNJ/wMSVFcWlUvWfot
T+9iVq5IaS/89bnrnwfqw2LVKZWjwRmNiHYl+Q+rd8mBJ7n440Pst3GgkV4Yj4sxjec4748f7pM5
RDg6R3NYXIpTZqPjBVmoAWWT61NmZgTM3CYJmSO9FiroM2UYjNBt3JSfWc7xz89P9OGflxVUqmlM
8wAWKfuurbZp73zBF/TCTPRxmf+dmHH58xN9uDzSfxr6+XMDWzKI3TB58DoHM0/32U00QZreu9Ze
hnG5jWW9pPuamYUmeAepJDdFxyt6dGUGcUAU7yo0FYRs+OY2IuDSdrGp2D+uD83MyJs5sLg4YyOm
CT1IIPOdKXwj/Z3Bu+v61Wden4ng8aqUlXkYdwGxT1X9BzQzCDgBpq3q1WDHuyi7VSCMXb/X3JMY
Q2V7SaULrJzBqN4zsWfRPneXsrRzQ2Ls6sRmUc64wrX5Kmp/lAH3u5VqspWjDnwJlDf3sozVF6YW
YTsNCZIjzXuY/HE6+lIzf62z8b5W/cYjIDY208LIzD2RuQJPua20PQIMVLRqFaLnYhV18U/Q+jaF
Snp847FbWSQv18fm4jmbMjOPkQ4JNOUUJQfsnWttYzfpwlVoWauYAGOpl5hvMyFg5jCGQihUZlUB
6jrd2g05uGdhTUIXslczy5iZvVBpOzA0aXYBS/W3zqr3hHq76y9o7tLGAjwWVlZzH8FLQXt8hrrT
gTVnV4afKZFRZvKTtOL56OKMHTjoJUC+6lCHyLJa1Sf//Xk8PqySynFHvOWwDZqR7gflbmAm/eX6
i5kbUmNWx2VY+X4eDYGPY9zaocUIXndGdgMMphe6iGeC0/xiT+sWSf9GDsEQgZStc9Tqa1gqfA+d
ERmehX1qboCNyS11VvgekIRBGjUHXvjfeNMvAQHnrm3MZcxdNo2JzP/j7EqW5MS16BcRARLjFsi5
ZpfHDWG3bSQxCQkQ8PXvZK/q0UUSUdusCgEar+49w8W0DzOcSm26te+txB9LOZ6eV1HXMo59T/XB
oTKWeW15JHcO7mdH3vRbE2hllJf38MkEjtZ22F0opOrvzTgVr5AfyS6D9IuNk3zlU/5zCY+w0XkD
lNmHWj2ToUtrW7DE5PULdHk2ltnKQCzv4ZGXFWJyrnj0qbtjWfcaNsPv2+tgrenrZ71ZYqTQ5diH
zFyYO8Z+36KK9PKxlheL1+mzcpogjHcRMB7IfRET+rG1+2+K7M07N2FhEMZ0w8UqetDB2n2TVU9C
jxtB61qXLA5lrmhQm9LGpOnkUXj+Ny+r5vh2p6zsCcu7tRuEV3MwMVzCih2K0T7MTQ6Wuoh963Um
G3vC2qxfrFsfJgoA2pr+EnbBA/SHjjBc+VGofGPGrzW/uPcU0lYs1+5w8YiKfRUeCESvR+TQbnfR
SvPL2zaU2txy4IiJRMRtUPpzgGFL+mBn3P/gE66xy5v5A5GHkfl6zi+Uqe9NPh2Lsa6AfGpfb3/B
ypZgXwf/Tfuqm7Kga/AFnpg+mdJ51ITsWVv+rUPr++1HrMzRpZhOWPiTBB8Suw55assWJsn94XbL
KwHcUksHiCjNCUHLo6M/dcLet+HwovP5MLv0wXKCc+iBy3v7WSuR6VJXp4yoKdi1ogI5M+Cqh+ng
OgbBL+WPym1ByoNhCHw2RuQL1JZa39r0Wqxu0A+ikcJCAcX5iifjkBvA72cAppt667P+rXu8c7tb
ausUlvELMyt9kTjnriLq073jDsgdDTxqvo6wMUz6/nm0OdL40+DXMhZRqB7ztvOK2JZR4CRWncPn
rijK7pDXkDoZcVEkqRxM8ROZv/pxsKHLGA+237BE0Bkhr9/6/OxWugpiWONt8WLX5vJiL9HIZvpT
AXI15TVCee1+m032cxj0zlIfZHjaiw1Fjw4F5wLP8PKHoD4z8fv29Hp/qOlSWYegLIzSkTcA6gpV
xioGGtSnP2+3/X6/0KWWjhPYCrBTpS4B3GYl1LInkDl4JmFaznGdPleyUfvbj3p/rdOlrM7M/dKh
MDEAaBHuVd1fGAHsPtby9ePebFTh4Hh566Bl0/4ZyXe95YC59sbXAXnTLrcalxWtwbqexc6GIFuT
+xtZ0rV+vz7ybdOQXzcqxwHKRoj8Wz19Ii48ADB7UiffqvSvPWSxRwATzTp3Ftm55vVB2VNCHPuR
ieBYwJPoY12/iNud2lTS5cBmlbBEO6IcQc4FvJHS263/G+D+dweiS2EcTgGbHlSPEaj64DhAFfbA
q7bYzbbTxfDrRCEeyS2z4wVchNxStXs5DTz13EqeHGe24pbIOp1BDI7d2gYSPZOVlbDRCkE99t0H
IJ63AAJrq3Sx+hmXrRvNarhEfZR9Bvw4QKZFW8eBE+9jK2gptQJ1XAXATA4d+KrtkhI0SHAa5mYj
XlyZLUtQsTMJXik2Dhf7auNr6vGO8egLAxo7zfQwbEyYtacsggpaejgH3AHog+IHqb7wbkp4cBiq
D0XrdAkqdoM8UtTChClGOMr91tOHqkmULg1eWgVYw0jRsLTuBbAfjDUbYdxajyy2gnrqVUbaeQAI
jXwiNqBPworuGdMPwxRubPMrO9lSaaWJ+tm2ASmA54555dF01zjD6+01ujLvl1IphBc5KEjYJGWu
nh0vOsiavbalvzFf3o+taLg4uOcADOlytiEzYXdfGI0ubZY9FI4tYhCQv7G5APRM/CYDitO3v2et
qxbruA4cHkS4OV3s9qHK/+KNPtbwkpKpOhvK07pDw+yTD8Aj28rsrkygJRvTAUmEuXZjLrUHicO+
TAx/yEeWhsVGBmilS5Ysy6xTI85uvHnVvrj9awRbyNt9fV3072zvS1ZlOUVjNbsGWprlj36qkqKs
AJGwEyEt3GPGjaeszNAlrbIeIpZHWpuLm4/xwO4cWQBP9fv2J6z1zfX3Nwe5QOZKQvMXRNupjaPs
a2d9ud3wWt8sDu/aZXD/K53hUkX6rLHbQNQ2ZuanLr10yLaI4muvvzi/I6Ugug3gJ9Ce5pMa+M4m
amPW/Ct5/t7oLpZuSDsjxTR0V2s/uLB6WldJMPV5AgyAl7BAhelQd0Fq/BrZA2TT9SFnbb4r8lak
jEjnGOWNBgzfm1MLaJrdpDrI0MMs8LWFDhwIrFAWKWzS4p+rKzK8DP6MqgQ2D6b0+8yn0WlGZf4e
O5886BK3sV4WDipGE7ky0vKEedGf24O1sgSXSgu9lUOZIsImqGecnYIMp2mAdcs8/sz7LSjlyjT2
rr+/mWlS285gKSwWw+kXNVs/Q95/4zChuv0JK/PNW0xklziT38i5vNgZoHWd7X0CZPOSkeKTxdlD
rYcto/WVKbcs3sP/sRhBUusvwyT2VT8dasq+3f6GtaYXs7mTzAp6jot4adq0c77b2a/bDa+N72Iq
k7ox80ws3LZhhpADCjXWu0Z6/TkXin2qeuk9337QyiD/B+szed4YwaD5MvYsta3xqMHpq6KNdMu/
mdZ3luQy5Uh8OWkSgAtE3Z5Bp7aBUlegUXRuWxbbHjw5HQ1dgi7q8tcu6LPD3Lv1U8BHsqOeGxwz
x4xJaeDXPTvuvBt6ZvbcyuuPdfNSSbKOOti6CN1dvLCmcRnpT1rqV6iE74ZRboS5Kz281JLE/mBP
Osw0nqH3WTHcB1x+gQzdBjbofRAppUvDsDBsIVHjt8jqjugr5RbuDlZOdmKuXilxwagDoHzhgI6T
dfW+m5tgD38V/ouj9nSqmGGH+mp63M9e+SnXVQPWN0rCta2BKoU/JgwZh/x5nD3z2RFztzMwV7pv
+spJAH8Z08Fv6akLcO+QgEY/oH6oHgnu3V+ynEGFmI1O/dfTXYZcHmTNusYM99UcgSJLQjCpehXI
NFO+v3caTmOPwaut+ipsWKmmeTc0oFmRdk9nqu8IMPqnIWsYB7IU6gh4w7n6IgRlj6VhNZRkkWcJ
/TLaVXleJs7Q6Kec2/1jmPH2YzlWuoSuQCIQ+ZAKobPb5btJV/s8ILGkXnx7Mb7vnkbpEr8yTP7k
cxspdGnswotdC8ofKInIczSb4OBU1E5xOUWhPuzrBxAmxROBOOkhgmXxsxJeeO+XTb8RD7w7b113
CU7WdtvYsEVxL5Fjhq8z3IT3mauz8wD2zdeN771uZ//ZHvCMRczhQTakK8EBuGhY5x4qu55T5Sv7
KxkbP4WAbB3boyInUVKJUzvLY8S0YaJGRl9uv8G7+yxegPz/GZfxhvcoUs8X15u+OgD1hzXQlH1h
PfHG2ShTv5sZxjMWe7lwOJmI4g74kMrfdzQE8Vl1LB3M5Ow6UvWvYT7Yu5na80Yk9L4iMx65uFPk
NgKZNmpd6Dz54Ulzr/rm2LV4DB2uz56Yp8+O8r9PkeKXtoXNZ+yIKnqoUWi9h59M8CygfnicxgY6
MVdRutt9vTKhlkXFECJ6lpjD9uJZQ6oETcMAgvzm9Xbr74YTrrusJxZdV6nWGZxLSf9aUB4cwDci
HcbS/0mzLQrfChHbXVYUQXG3i54iIRpG/JOmeZuWAT9K1T8T4h1gcbOrFBRDlfObEYt85ATBp10n
75tAzISRJFnbgwrC/GanZfjU+52FtGzZb8DU14bm+vubJ+heNi429vkCS3LT/LTIOfrouCzCvLnu
vWCW1gidRgDCGtBkxhaKOc1P7dcQ5x78jb1zZSUv3T2m2u7hhcLtS+f/DN2nSY8H5N/SrNgI9da6
aLFT+DaZMH1z++J702sg1G6q9auGb/Ht6fv+1o9BXuwSeQHUNZDWYIcO3APRzatO0ew1h5qw/A6c
BGTHYOj6t1DaPNiwdT34ogLLCYm5GAKV+VHQajrefpe1T13sHk3mj6XyneLiOxEYO3AvkgJ6OioU
n28/YGWslqXKUQCwV0d2cWmNc2hcvaci+EZxrDoR+VD+zHWXsODQd0riehkuRQU51z2FjMk8bgmo
v5skQuPXTejNeqlgYgJNdGu+SF9D5gMAQOtFVnRPp9fRCmIoY6altzEzVkZjWbJ0YCyfhdKeLzY3
CSAHqSQ/iPl9eyTWGr/+/uZDWuJaQcgL+wIVsV0wgOJk8XQM2O5jzS8Wv1+70gso0PceAbaD7q/0
/GLL+WxtySytPjhtCw3xVHVhOfc/BzNmLdLIPGdJKKLyfqy0C8UOa9qVzTQc4MkepUUxd2D1Zmyn
hT2kxNUf2x6WpUunIkNkIZV0oUCzQBbDse68XH1wCiz3hhpFTd0gSiFQXir0j6HrgNv84JsvVjvk
auYcUjA2QHrM2dHcRPc9SFpn5o9OensaXIf7v2HefwqKFckLvzPefCnqIc14EUNB+UMz7D/1RC+a
mrDOcCDPE0u5DapaOF0AzN7ffvN/1YXfe/XFSu/yQk4eHE8vUcan306nI5WQ+aqTlXea7KBlFH6f
XR0ViSf9EcMSVZWbEDdnF03HHuSoXsHDzuuYt8+yYD5PvjBQ8zPZfY56ih0HBFT6OgjaJAIH8LPo
w7E6lCjBPrjOoFN4ctogU9fT0YH0y04I4t6X3IQ/MzfLvrutyl5gmQcj2Jr4p6FsqzhHGu9Ih7FO
pE37FHezKI8V7rRlMlZekLRDk4FHiPTqlxI5v2OvWPNsFVodJXT0wYJqSmgNNVCeHVAraTv5imp8
vpM6mM5d0GRfBjqoE8JLnugITBcpInbXSttOiR9ZRw/gg98o7vZ7vyohook6+N85lCJLIrvRh7CR
8hjAjvzel4F4zK6+ULIY6c8xKF0d0yqbz2XJ2imG2YqWsRl4/en2WL5/6tClB0oELfIItoyQrYFZ
VwzeUZHwAjzuuRCQD/H5xpVibbIvtlQ1OcrxYI9zsSlSfr7SY1xWwwZdZ+0blhvq3CBi6tH4DMXh
bHqFWsWBTyYx4z+3O2nt7en/Hwilw+AVAJuTixFAa4N+3t9JFowbV6H3z00aLYIokTmNDdCCc2nh
gZr2MB/ZASlJ9nkb+ZfcVTW8wAr1Gk5V38UcIlO/P/ZViw2UUS8AxZZ5l67ATatEkTaRFtQGPtb6
YgeltLYINWN7KUuSw2JMP7ebSjfvY2JcuqzB+jbNZalhEQKsx7BTkEl64qqfnwhz2BcfuIkfBWzH
dyZi1VM5WUFiMzk82KGoj0Crz6AHqsCLBTKVeDOLXOYIoZw3jfaDcqRKfSdzj5lpvYdwAJ1IsalP
Aacm6P5sU2bgOvXf2USXZRc95bhRexj22XupkEj32i8zIEq3e39lSSyrLS1g7IHnY1lXnP3AQQ/k
XpXFfl3dsWaLqb32jOWyA7KoBSEDMdiQ+ygBuCqx1WQ+ZZOMdrVnQ5f29sesLJClpuVsnMaXUGi+
iIafcw0sVyGwK0ZWMnrUieExeAxb64fVjxupgvD9oVkW4Sffm31V+j3wFHl7LeYB0QWTxziAjQsv
aw1QGQT2Ea+ntz9wZSoshb4q6HYoGF2AeZAD3iqi7kFkXCQFbzdEfNcecB3CNxEtg9gbRKin6cJb
q0+9PiSJUpn/XUC7ZguotvaM6+9vngERHGmHsIy+ROLFm+bEj47BsEWPWxuRxVzLG9I0ajDZmRHo
d3l5nHsPpN/5GJmh+4frj52Gywo9kZAXVGFXQPMRFvKVG9sw2qxEmbblVuFlrZsWu30AX4tymEx4
dhGWeOrOKh9ss3FOrazIZZmeCB/uP6h3Ae3aXQS7GkkOqe82XeLWU/KxubrY1ytOw9y1oHo3dQ2s
k/xL63dJNgUfSuvQZX2+BUujivgEUb3sqwvFCgvBPXc/f+jdlzV6UXleI69id0pGD4Bmu3E7eF98
j3+M3EuXNfoOEPUpLB1IeaK8c5ii/pWKob+rIOKYkmj0N5bz+8rsLl06ZGjiCO6HTnuxAaL9McsR
EjyIyoMHf6poCW2Jpv48s0AnIoSCE7RLdlA3K3ZeP26J5KxM438Fl96s9iCMChu5n/FSS5E0dp6Q
/FdB5o1JtjKRlyUoiqo7n68D1VbtT1y5nHsIO8q9N47hPwBVbG1ZK49ZVqFAU26hf4V0SKnKYlfo
WFk4XQbZehdM8a386EpXLWtRVetYVph7zgX2aTFru50f6jiidKOv1ppfXMZq3tW53VThWQ/OsYCb
cxxkdZRC135LIn+tm66/vxnrPnRKz9dhcHa0iV3+iUqVDPTeZBvTee0Lrr+/aV9A4WwoQi86o6tQ
xakfZGQfur7c2FJWwoelKQncaF02VthxG+a2SdDBKbjLM9AH4YNiHY3dFgfIv7i4pfq/VU2tjahl
7avo/3+VZY0OKntddC7q+SsiL/i2N49O1H+6vZetDcriHJkyp+7d0ZkvfrSTzI0pqY5WJb8bIbaC
yLUvWFwQaqVLbPAOuZRI76ZAzU9HPV11sXs2b0Q+a1+xOE2auvLrWYjwbDH6TYRtmzgRau1OGxwd
Kf/e7qqVAgVd6l37vssxvxTSNwMoAIk9HRpIm/EYYCfLTzDiWJC3H3WNR94J6peK17JyDGPeVWlL
9I8NH+7DOXi+3fRKVy1tSgybxJxrjRhOTsBn0X0ofsANJWmE97HBWOJnpJv7UHBAqqhsvjsOS5U3
nsrpnkMg5GOfsFjoZhoaV1ZsuoSBW8ZGo7pdK/hDd0Cb+QLA4NuPWRuE6+9v9hMHaDAvHzL/HHCE
09JzczCK8pfbja8siiVwpoFcFAl7aGvN0aMNKd7Sjg41VG0+1jr5/1fPcItqcjOG5674zOGiPANb
XURbW9LaFFosaGKDkl8wrDbbtbMXP8zncxtk9K7TrQ1bDbjr3v6K98uO/0EEyMx1mMzb8OzL4eSS
+k/5tfGspB7bA2eEbQzzykgscQHwVLPHGbrVF1YFOQQO5iJVA/ymBjF/8GxdqvaKymo9Qll2btA3
g4PjG14jFs03ju6VW81S0QIp0oEU84R+cqe9Ce4C4SY+eci7+xIANsI2rrMr62GpbCGAIHCaCI8Z
8+zQzM5D1Wz59K2M9FLZIsyLrGnCdrpkUDd+5iD2HhtV8Bd3wD7rmTE4BCicfbk9rVYO8v/oXNjh
oNraRGcmxQvzYK9nwrtMzt8C04Loy1H0GwoB3cxuY8td+7rFET6V3Con6iFyQJmGkAInhpoToG8S
zIfPY5ttWd6ujdBi2c9wz2VKCqgkaasBFF//bYz39XavrbW9WPRTGWbdMKGMbai++o04vyDav5Hk
W1uCi+MbRAiPUZfNl6Gwvnts+DUx87Wa+EZm9F9E3DvH6VIdeA4mo7paj5e8Fg7u/l73UNJ6+FV3
dvfghU1+B2XWKHVz4d1FxZyfa4Z5R4p+usv7LExz0bKdn0v3eLsvVxbsUkfYIjbwWwYEed62JoVC
Z/jsjY38R/cAfWubNI90QGEnjaqGbuyl73YxDfzr3HxzmAVDyOeombOTM31qAfaZ4RhvfeQsQ9vX
c+JN2yavxOw5E4S7x0+RPcVR+5s7v2531btrB21fv+dN2zlE2Aqry62TIn9zwFbd8pfyRAIcNdJo
WxL8a51znfNvHlK7dRMEqsnPQn8rKyeuCn1XjsFGiP3uysEnLJZ/VLa2idzCAoCZHGzh7XNnCwO6
9uKLBd/ZdtN42s/gT1Pfh9zkqD2R56F0t2L3d2cq3n2x6guHz7wAQ/yUqTsNchutAdDWKo7sMXEr
K1VyS9hhbaAXe0AJEotH4fRyYnaXWKKPc4NhnsH1kk1ciy0VxJXBWMbw0+xzKonOTtKuHyaYRCOZ
v3FBfDcsosEyaOcGeqIZIeEpDAaSCCJeBcA/Kc75U5O3Gw9ZGfFl+C4yGsrWwftncLKDs15SBiF0
hbfScmvds1jK3HVLmwH+fjKUvMBL++zZ5eH2Sl578+vvbxZZUIw+kq+hhc7wf7ReP4E/0IpENXLL
vWHt5a+/v3kCWA+BaHmZn3WuyB6YJfd+tku1cUitDe9iGTt9RVugDLOT21sHD2ugd5+a0ux629kY
27UnLFdzCaejGSH1KYd+IlE/o6JLC/KAiXR7BFYW81KJTnDuebV0s1OnIN5G1T9gcj8C+HpPrfpA
MvO1oFuoirVPWaxmLw9B0YbZyQlOD2f4IsCxMn8ZxujZ0/b+9teszKdl3O7ac2BHDs1OULWHx9Yc
z1cHQ4zL7eZXJtMyZpdRG84u4Jvn0JBh1/kZB6Ku+RCijgbLkH0UflO6yE2dazsHx79h3bDHtfn3
FI7OnfDIVvl0ZRyW0BlLQnKjVBmWhNXa4O5Ps/qKNIZ3cLVT3zlDzczudn+tPGl5O6iqCdIJg8zP
XntqW3ixfRVDCWefjeL8v8P6nxgOPbbYPuBLEfoerFjO3749nqzd4z1uBwf3cDFxllTxlGDFJE18
yZLfXgxd29hN9IElSMukPAZTLNapTp0zFBe/APl+aO+mJpaxTD5ZKfD58e/bnfB+ighvudiCZGhR
mPlk/CxZEZ3F1GgUfvI230P6fjhntu0hyzYJBxgmTwyxb1ql4mAW/se2EHexSTXzABURjl6CVVpY
//Kdp2u5OZi2Cmgrp/TShCQ0ujVIcObnqm+PRvZQ0OmLp8mZ916f3QMovMXzW3vQIvCITOF6hlji
nPeBreOMqunkZPCBhiJySM4yJBwmCib4envgVlb7Uk2tnTI79InOz01vnsCwPQ+s3hKPXml7abFq
5aD9FGrIz8bLX+zK2o2F2bhZruzoy4tN5iNoEiLg50xb3b62/TLJqz4Oqrzfd04T7Gg4JmKGUdjt
blrZc5cXF4l0XsQVpncfBTvBvzuMnAGa3dhC3r+n0YBeJ8ObA7zvIgMjNzQ/h+HOByGw7IM/Tq55
0tYulLZFsA+0Z8et7R9UgyxsGVY/R5f+rhWU6atMfbv9mSsjthSKrElbSDZAxLwtAiD8wcug1sY3
rszrpUrk6PAJlhstx2QYIK9YxRJy/R4cPN3ZSy0RHW9/wdpALfahOTJVW5KSo9Zin/vRPNtc/wEI
faP59+GhGKnFPiOH2SaOCjHxFATxyx+iJHdh0Sei4lirxY+qewXDLgb7KQE7cGe5/cWHLe/HPm4R
J/lchz2DWdTZNFCt099J6Z2KfIsotDb4i50nEFatC8/hZ1VPf5xWpZbLf91+8ZUzcikNOdllCI8B
UZw7asK95RUsyUqLPDLNKBDpGd2YZA5dUVVGLvn/l1IAg5lCezM946CJvkd6nF5sY/hLSYw/J8Dn
Vf8Ejp+rmLSu6BLowYcnEjWDSoRry35v1bbDjzCyaj83YH9B0xsMtZSObH4uc+rNkOpAskTnpDgB
gCTvwjF0dFwhtOhx4AX6E1fat+IqCKp/KlJ0u7EMSj+ewa09js2QHZgg86+qk9VjVYc4R7TD670b
SaaTLpqblLYZMykAJ6NOBkK/dFSKXQW/k8+G5kPK3KHdE++qBaV9ktQ16w66a4YkCAnw+yUN4mgU
aj8rEv4O2t7e4Wiu08mzzBDTION3GlIElwipoX1XmlwnalI0kb0hJ2Dbh9dZVtWhqHMRz32tkjCD
bwEPaf2PYrK6y9Vs/xhyKAj31KhnKPOWQI36OaQbA/inB1HlHFC7J+D1Smc3RwOYVUL0u1pWxkkC
GBrvkA/2Z9gn6+yRFHUmEpr5OYiSfd7fq7CVT74fYIK0nYn+uINDgL2y/jatBUMejUcoN0To0vXu
g82Ah5/lMMBDdkZFKoTj8dcsFPQflFzHIclIOT6FMxn+NLjJn/symk6KtkCMszEaUPBn6oCKNTtB
cZg9FDKHMK7dDH1SeJ7MEzNN1XMWhEVCLO2/8BF50YLW8ofrNfU+c/Lg22j6rkwDWxRp0NbVUUDQ
8FcUsqCLBSykVAzgIaWpUzh1XHSevbN9SRIsgqqNLSOrZ+LXMKfsvDr1TQG5ffghafw4SRzy9gDz
zSmb+88gTPefG4SsqaJTecI01UB1OA1t46pzZgiOtdNzV4vqCU5H7DcvfPtkN5FBaJg1JrE6pp3U
7TgbkhmT+hufro6LE5T7IG3l+I9OmY0nHJv6HFpF+eCZpvNj1teYMQE8dO/yiqPCR2EmLuPK2AyX
767pf2o9NAcWiaiNHV87OJUmLR5Rf+GvU94WKfIybRGHDH0aI7xQWG0GmIqIlG5c+8rcZxHzWAwD
eZftQIiv6C4bmZl2I+5mSOiELqDPugiOgWz617koR3hwz/POyzv1RxnbwMhRodviqPFy4H8bGoN6
C8/hCQYg+Js9ZHueBdku76ErwWZPvFZRCJdLOHA+CWCIdaKrWvE90iHyZyeD61ladP1fAFRtHjth
YO+9wnfPADN4u8iRGZRN5vxUZHn9g+dmOIra+S50XT92QzUcC6v0nqfGcp9UnjE4Tlr2kaqR7kbo
4p6gJNzsGdZVWndiTN2CescBuKyDKzV55BWzT4XFh4RUHTtAMmECDbb2HyA4fxiMBTXUrKq9B24P
6ndY1CYdHS/7JF17umhDsh0Bz+eA9wRyHATEvacrfl8RQJ5BsmwSEKXTqIO+MFXnqHebs9N01hC7
fdQdMpiYXDI/qFnC9DhEKR0A17ejXu4G2/nUSkjMlZko9iEPzD6sKpNmU+cGiYR4KmD3nYR1sDA9
vNv0w8h5/6dxQu+YE/kXCFy6y8FpNces5e3OCgk9taNrjiaoIa+Ge1j4zACne6gcy/3bZmNxsGY2
nlpF2j6ZdNDdGTj+/YkCz3wJJ4gLu0wgfRzI+RB4rQDJGyT5qJyKc9nABra2jXNfS4pwcILEmwT3
B/xO1yePdVbIvYXr59FDlfaFupP96noUXpKigjlBJ7vqm5U1SFtlvbWXppx3ds7cAAD7yEt9O+Qx
g3RTHNJrupQSuMZWsPkCaT6Haa0KKrEfDWoQ8YTt/7vDS/tzNI7FPeOEHcZwyMAELWoo4vTkbECk
fJATKkrwH9Fxn7VWGvZTvu9yW+5ABCoepFW3SasDd4cR5t9kKGyg/GkPRYi+vZs9uKfGhRj9pAsV
T6ee+OksJQTLO83ve2pj77Ezhz4PJJqOfsHaA3S0QNKWwXyyukKkvQMM6JTT5ieeCXqqBN0AXuel
9yNiVvGMom+AaTONEywjW/Hqlho29D5rdAITXOscwmvmUyOc9gQJjHxfZXax9/w8SMC8ir7kg1u9
tNg2ni1488C2V0f7wB+t+wkaFxeujRWP8HlF9TcIuq8DA4QhGXkvEscN9D9TQKyz44nwK8Sxqr3b
i/yrMaWIR892dyMc4O+1D/SMUwQN8CeDOI72PHyOSlOh9sf8c2017Z+MSv5A3IZ/RyK1OFuDIThG
c+cwIcg5gd5N48zAJdhFveWoo6v/eGuN/T0zojqElu39oK3our0lp7GNPWln913Y9z8QgMlDaITV
QJIrC/4IHqgjp3OUVKUjHsaiVrDHk37z7Ixd9KCaGcQd2eRf7JA51lGVXfgyjvBXL+fA+9G7w/zF
VAW2UD62ScX86AvhLsRCuM2MSXkb4CpISvEtuCoIZB60CgiFukEEG4VdAV0u2HZb3qm3KDtkzIJA
pzW69j7yizk1IfkNy+E2UdW1kBBG7dmftfVPpnDUmWCaTTxqDgswv6/2Qc5l6tcd8txWEyaaSWz5
En6FcIgin2arofs6H7tz0cCBM4c+0le3pOG5sqvuBD8ikU7gTe29gKiDC+hZEpKq3YtGzDsQNfXj
PKIvQ9OrpFZNcw8KxtjvmfaKJ+4RmYbYo89Tx+ilh5v9DocfdM9KOiA8aIepnyGHMsg4YplzN+Gg
2hkOJAdGFznyDCqZlwbiaTXEI/3pETVA7I7UN8k1JHkZ87BLsz4C0HlUoB6G2m+e3BCct5pCd6Rg
hfjbWBlodw5TF5JTdIry5T1w7zSZO8fJ4jCs+AMMCSPQI3yjyT8V/x9n17EkqY5Fv4gIQAKJLZC+
qrJcl+kN0RYEMjjhvn5O9qpfTmVlRC/nTUdSCOnqmmO6ZcPLetqEHcxH5qIJj/C+tVg63m3bvmU7
OPVIBJh82AICxGXassH7afOqO0LaGqfTH2m0crpZ4zqHBEoT9Ke4EFRy1aGP4iaeK2F65YZsjZSj
fGRDoSSYQa2haxRnXTr7wqz8kxrckuHuURNUlWMTFNOhngW0TwZe92PaB2P9NtBKu3GG8FXEVWAI
nGCRZwZBixC7jD2uTahQLT8zC3NrBeggMF41BGhGWuJu7Xg5raQU4g4z1qpe8cxTGyRZrYpLEzYi
7p15jA41Be3aol6VGOr2RRMksqv4VtY6N1Dsg7ZNqqqBTOtMoBuwrmFQC5KMsUWeLqHyk6xi1YZM
A0SfmjD6JiBj+xOdNZOyynFS5RP7gA4xUBanlotZ3LqHRMLsHw0KlltCc6jpsXJ49fvew/fzllnC
prRy7wS2DYUlc2jedDnyJ8+F75r2Zfucl72ZsQrA+VYzEykyyuYefzQ7WIytdIpUmb24vgNT81oP
4u0043DTMHDUKoI64G5m7XLksAf/Ra0LydrKq71fvR3CuzkbzOn9rXPjkRJJeltSr4lp1wW4SWHY
FJdsMZtgdot9AxP3FazX3U0Ei8sDi8A4KxAQ015VxR7ZMCrlCM6ZMabn5hiGgKYmpQeJ+rij4wTL
zWIhv2rVVzdSVM8RyWlqcs87OhhW4zzwOsCGt/RLXox+BYeGYUAOKC1NXQDejhMnDojlKCbgIwsB
4Xpm5Uq0nH7pWw+9B7sHHtfdNr0TvTkqh+RU3ZTLQz7V7E024ZS4HiMboEbACzNaPLKmNwc3Kqb3
AFWTQT9GQTUYTpPvIZrKGpYW8/ITudE0xC7qga+0GvX75JRlGEMATR0dSciN23vzo+pGuMYFnv84
UuHuCxWUTVqF2Yy/qED2TEUYJh2vHLidNuUdGTg+UzttSVBsGOkM1HEdfhdFVbeBoTXmvjhz5LHs
WZ5izNM/NgAK3DI5LK/YDHQF4/N6TWAstF1sM+9RaIUpsmqd8Lrt1jVEUFYdarYbO3VZSqeZvYyD
ne8lr9x7zI6GnYxGiO5bsKwdXZkE1aa/d5jI74yvZKqgnZC0KCiSyJxoQvD8WKvFJdAqBXNmmyPU
f2lHmd9ValGPVQ5SqT9RoEKi3K4QfuEOotG3XTAmeYEsFAg3rMwOVWijt7at8n0UhFGK/KLZR7Rs
H4gcxo0ZwmxfRoamgFJa+EY1y66A0PI7K5zuCSZ+fnlC0aptv6Aw7mpv2kQwBv3OAD1yEzfye5bw
zrTPIMuNB+L7wxH5UBjFEAywXkznrk9gfNusZUiaZJhbh8euw5DfTkUVgpJb22EDsUd11KX0bpya
uw1acso78vGUMeL8vARTQdcQEe1+9Jrk322vUQ9YO5uXmoscVnoliD2kmJhdYVMUN5PbmqOYQEMC
xDlD7umh37PKBsFHlPanCtcbmmIDg6FiI6JhmlN3AsRPN0Lj3xL7vcxr8xJav0bOxi3SOe2JtkQG
pgtn1aIw+6lgqvdIlZblpmNqaZDaGPKC/be8TCwwMP+N2ilLMDU/gWG5zZLGgSttO0AXGNr/7W6K
AghF4B03zoR/6Nt+LONhWAzQXGzeNTofEQBU5Nx0cz2nM4c5SpRn9auqYajus6ZFYkLddj9rCBAm
uJ7Mt0F6HsA5vE5EmNUHH3CBFSwN2i7uQ9C2JF28ewDpSGJPrULYSjqYMYrhOJWihXwP0fCuaZvl
W2Zsecv6km5dwenR9Tz+rUP0xPjF2js5Dn0NRZ/RrCOo8YVxOy/IL7iCw32qPDKg6Z2XHtI+AL+T
yjLnO5h1k1mPENeC+lKGe9kXC+ayTOMbJTaalq+h5NMcD147YBTQLVUCkUPuxm4ILFLsh+ZuQlmR
wHRH7oa8gXVMWFf7kRTuZjCl2tYVnb9hSsRjFGzKB/4GfpUUXM81H6TaWpBmf5CJMEAUTc0OeevJ
VTBVeTpBFGTdWi/aEASBNcD881s2IQ1CnJRdnEeNfyOhDrUSHtrUMUjQ4dbNlxBXZNl1R6StJikA
3k2hEo91LVh1r0Mw5VGUFI6fkC4j3wrs0gR5rUlgGpLtSsqanXQwP4vh7VPcyEwOW68Scitd3z6S
uZn2ENmG8NsC2ZJkpBCrcE34BtaP2TDVlWsCj4SURT6BmSbxssR1VLeDgArUYPuqok9+2XjYzYNY
6yxv76HoJTaukOKlDKCpA5JsuTV5bl/gzZ4niiFKmxktqH7o2WoYx3lfu5MEsiCgIkWBKG7y2udr
FN1Nqso+AJu+r39HzAehYygysa5sBoIY1LTCBNi3Cj2CAeqDNVSZbmkn3IepHsidsIiKSSHn5j0A
p+vk9EVipLmFSloxwP1H2iFVwo9WFoX7LsLluD+B7net6KpU8JNAAOqptY0i891aPppYiZI9N1lA
oJgz0i+sZBpNARh0t52B4p0CZFdTu/yimR6cxK1Ve6O4k2+RXvnryDrVFqd7SusJkoag49rXohLh
k4bKLnKkEv7eGGjDwxzM44Pop+Ku7FiYYHbLnoJmNjv0p/hrOAfNXVjl+d6zrXgIPWa+OvnovS4B
g9+cGvD4oeFp3VIniNF9W9ZWnzLgwi1WxAZDg6p5zl9Yq+y+dkr1pah89dyOtP6+MH/asWGqtoso
MF8taXCwC/MeA4luOGB57U43s9q6ZR0kgzXeDQkCegeSW5GS3hZHL29A3FcTglbUyDsON40iNbBh
/Yojnd3N6FGnKnS1iZuwRUEeseqgyMJwfiQEw/KiXlWRnbYMZc96qJE1ysD8CmuZgTHUAkKpJ7Kh
FaMpbCGbd/hOyrXTmu53FeDebVq4ylRjKVC2c7sv4d55JGULjLsV9rsDi5sH2TJ+cEM+bws3QzK2
zBTdkyBy+xjnxX2MtOVHItHLbr2ZgTkStQVsZB32AriW2s5sDh/BUA8SNSpaw0Ko10WspsW4SVHa
7MmguPotCq0eHTT8ocwSQguiovULg5L7Fk1KPxkVqrsKHbh1NvTdRjVgCsduRIM9hQSxhwq0zg5U
GsgcolIFb3tYmtsw98oNg3r71g8qLNzEoyc9qTpVOc563SjUflJnGr3ePlyFZeB+WQbaeoiMaHMl
TBF+T7xKH11TewcFYvLehaB0glrP2RX4LGvi1dG2ntpiH8gABas34xuDL6l3oZiGW9gVhMh5phzm
4tqBNJdxcQfVDV95BbKdtuFqN4xuGY8hcd/NXGdJIACmkzJXPxvD3Drul4p+4U3IVxqtnLTven2v
5yW/RxvKrTbSxbDa73oHSJEwgwJLU3sxZAWshubjuKRuUHrpCIXt18ya+tabSmcDjE/vJHLKaezl
S5H6flTMNxAhCP0YfRC5mjl3N24jhg1k8XH5Ng6fk3oS9QoncYn9gXdfSVjq13FCWjw1fv41U4V9
FmOUoxfn1LfWeqfwnsM2GDort9ANsE+43QrU+kzuRjRjbiDhB1OxyjQaUNVi0kjMtL/tQUrbjWM+
rVsfje+IRNk64B5qwKlqv7uDRPJj+zLOtBIHZ6yix4zVUK8d+pzHHGDHJz23oC6Ttm42fQQIgs3C
oUlo6Jn3iTIN+RWca9M36oZ7GiBJ9CHuwQUrnp3eL4+1Q6NdwByxBp0WPooiQONbVxqfROuHpYK9
ZtPx4k7K2tvU0eg9tmjjvujKuglXvn1VzoJP7sDxEW5mQ/XLd5BKo/LlW3RruptOI79itiBfymCZ
H9CntrH20cJZsiq7RS0n4Ig8LGvZUrtpq8z/XvFs2Vjbou0683o3dW2WouIqH8uhyW9yB2kpaZwo
xeXtvJSjP90L4ej1hO9dbAhXoVxDvhEBEhJOSFlrFHq3AYxG9mXriXCFBJd95yaDSG/Q2/BduYy5
91RhgRPt6+zFG3VzYIZWb+jBzMBcatQhG4kLMIQqTx+8BTMJaxzkIaKJV/HhDdbS4bMgQesm/STL
7+g5Bt/w+fIvcEQroFUJWdSjH1l70pOgX0qPUowD6oK8uBSC0HXTwmVeE/clWyA8VtVhHIbI9IDL
4GbblUNxqEZ3uS0q7axhtu7v5sxXv0FMDg+6olKkvsi6XbcQDCRxjsk2qubw2fBgejITUAXYSs7r
YF31pesaVsU0DMkDh7HENpyn6mfuDgpMiYUvyFk7H9UNRulyldetuI/q0b5T41fbSoze7yCPxiSA
dsCVyfSF0dq5EfoAOadQM13uXR4cyQxuX59FJsbJZfFEpmtEo0uDz3N3MfRY3H7SDtpII7H7Cekk
oAK+PLZGTxhFef1aKi5XGeQ6Ys+0RVqWxkFSWNTbGfdgHAbq2oz3D0nyA0jMuYH6PAQtRny52peD
y5+ctsFWdsNiDS3WAImO6OHGkTnh8FoCZ/zg2Ll/qenU3ubz4D93pPDuALhkmxIbbG3qyKznaiEr
FiqIWuouwAijdw4IMhgMoqLDBUxnFLAuea9kKG+UcINpLwpPbucmb29nNzP+pvTRKoo5oGYQVUWF
AeBR3vWoMjqEywWSk19RDXrYm8h/7vOy43joMwRserpnZT5Wm0YGaIMUGPdXGL5CigdCeWVQdts5
L5xXYYXZLHOltqCcOytOKORZFhHtp7nUN9NUsH3YZfI1p5C6sB50WeBoAJ/2asAsoPRd3DByvLHa
i4554GCGMmf5ugodyKRigrZtZlI+hM6AWh+UtcRxxiKVuEWTnC3Olen1BQTAufYjWj1oKosC0C+K
nbF4UM/KnAzKUB4dV9KHDOVcK33lWEQY9360Rc7m9LPTQeVVlHJPSOfTZFlylhY25Ec049D547kr
0gF9aDc2GTPPEoi3x89n3Rcn0GdTetu4aJpwX+7zgGzqThWxh8EbpqBrNb5qTTZ56WD67EI6GONV
qn564XQFzXMB/XCuCtlxqfIsmMo97f3hoRvYO1g+ZFcZQq+s66UnnOEbx8AbJph8FHtHkXJLfAjv
AuwQ5Cs3KzMTf76EF5AI56KOvRQTcdBxBqEVutjwv263GNMuX/7t188QAjizwRyI0OztUuSJNzbh
owvBzCuciwsLdC7mWIftyeADMyIP08SqYAkKQ+Feg6V/LMJJgFT4L7yh9Vhk3KE3exjqqO8KU5K7
QE3ql+INf1UlJ7siCEkCa2d+tAWHu141N6ko/Xldel37OI9arjtOlh1zivoK6+7CYTvXe7bMd/2C
oYHvd8vtHLHfFXOeR1H9CpZojfX9MnWIbSPoDJvPP+GlRT5H+Szd7DGEOkyJfChykt5PuB7dGBb2
bfpvjzgLIDkk4OBjigBSoZUBvKLzGzY6X0kkr6Cq/3yxDyLUn/DxF+ZrCSmaPnmR72uSh784pvU3
bcQxxyvbwUdTH7gU0IYF2qe4PSOXRYmAWsvKEXpZaxjVCghNCQzFyDLbx6joht0AgP8Vk8NLC3yG
BYKuBMudRgE+i7Jr7HRMzXtxTSD70o+fxRD0wqREFiH36N+qWIRwObF08W+rKLrmfHshgpyLQQJ4
OlkFN68dmgpHDEQOpmnuP98Yl376LHyMjl/zusYJbNC1nsm9uWY1cAlDey4AaVkBAzbZ6b2C1Pba
BHrc08FgVh60/UNo0TOJ7QiDhmVCytXJju4rJr1/CuxobP03sJRFPaI94ft7WcyrbsQYLSpbdIHY
ldv/tDz/v91D72xH6aaKqqmDCCzMhaYaTT2q5fCWjVBbaUynU0+epgKzhMPp59/pwnL65xmroYoo
Anz5je/30XtGc3QG0dp+tnIecCdXLmRwOHeirz1w4kib23FM6DR5vz9//iki//8LQ6n3vwtaiMxU
jDd4PHAKPyQ3bOsMp36irIs7WmTXwKMfp1X+eVpVWaSHue2Gm3oev2dyepRKAQiTz+8jGBUe0/Kf
IqJ/rqudazKPAlpeN6PXirjtdL/yofuxDVnZXXnEBSCsfy6dDahDkWdeM93khs7LCrrW9AlaJogN
Ll++RFEx3BkUxodZlN6bCYj/2/PofGMxs+exNNp95ID44bt6AVK7zz/kpQU+27kY9ee5yGA3BE2p
Iu6xoTTL/Fg7OciL8rUuwiuq+3/Owgdb5jzvyTt/aimG4Ie6tltV+hha1RBZCNMegR9ytncYG2zk
vJP579zvt5+/3sWnngW0uW+rokX/8AAYNfrg4Q4K7bG3ZMAwIod1IXxaQ2IR4LOOHTkNroTRPwnR
Ry97Wu6/7j/XNhWgmlVxmJiGFJmnCi/bIk/x3NQUToOKJ2jSEQNEkVZiaQH1kSF9zyEc/zPvSmhl
glsohq1wnXFvUBO9kzkf+lUzhOMdF9M17cIPjzGAC2d/ZgZMkmtcyvfB8lrAMitoQ/RU4REr1JW7
9tITTv/9r4WwIcMz/Lo8zLreyZ4+i8CBxmMY3hv09jeff+UPNzFe4ywaDW0E4fUqh9icb+JW3xKr
1624bdA2ifivz5/x4b2OZ5xuzL9eROjaCTF/JFCzXu7m9mTCIr97xL9yPD68QfDzZxkZLIPGFmCn
+cAcJu9Df4x8wBkyAlm+pU9LV1YvbaaDVyFHcs1Z6MPMFs88uxUHVixo9A/igEb8DcRyK8DD0qUf
EyIefCW+lJGTxZDKuCa9cWkvnMWaUoY6RxMHorbY9gZgHl0/AesFVZdr6smX3ugs+RpZs3iqj0og
ZkZSwu64nt5wvAA9nZ2+jjNesVuQaueDE+jmux/M/ZXC6MO8iZJzpknOXLds4beMOUS5hybVPp+6
53/aeOeY73IBUKjCcPEQTtF2mPodyaAX5pEr+g8XPsp5iy1DBk7HHvpNnYZ6Qb0BbiPx+FveXclU
Lpyb80QlX9oak+6Q7WFqc98UwINgrORR71qAP23W/4u0WPmzs28mry0HX2is/HTMq+JOgCXj1PUR
7dC18Z3n3AL7MWGwkKGYSKzTvLe2v7J4FwLPeXoC5ezW71i1HLJ2KO4r2te7ztfBug8EjHR9fLBO
o2X1+Ub4uEuJVz2LEdSyxStPwEpADsiG52O/60uoYTlSASbsaX7by65L3RmCFG3kkNQFQAGN7wET
GgHiUw5bh2tEyo8TUPwxZ8HD5wBMg/gLPaAATipWHCrlZm+GhhSwfT3GUVhnm7Dx25VVlZ/C+Sa4
8skvhMrzPlA2Z+AQAJh1mKIjn0hcTi/EjeKhHPdD9z3X1wgpl07GWTDJHdMPVoNO0A5MxrPwgoRg
SBSHUXNohHr4/KteeMp5WmRGj0ekh6gPaR4G9yewhjEpAdW+JiZw6fdPq/jXvRVCi4+0ooa+SwgS
j4N1AqeGADyind+fv8GF2HfeFCqCDBjWwvK9yOdjxKC3aq85nl341OcNoR49TM0sGw+V9Jf3cDDi
Aer+burwlr8tTqe/YYw47EN/ARb887e5tF5n8aRz4LJsSp/vWxeInvkl6n7X3RwDCnflARdixp/q
4K8P4mUAp0CJE3pjI+0S6o/rtvPaJCNiXTqsSrIom9afv8ul5TsLGEHT9D4FdB4Gha/VMh1DTLEX
OiUMostoIiQKzInPn/QnBn0Qhs8rbBehCZBYbGMo+8Ljyk5TIsp5SlAKqjUH4GZDwWPEIAGFBfjJ
+hAuFAiNBkDJcSjt1nc8+TYBCwwIygiIkbvY1SxpBCxNqG/aUUQrOTjDZgBqJEE+X64KXdjXz//6
Szv4LDHpDMWodcAOhmD0U9PVz5ks/skFnpI/8fOvzz1CxYGzCQo7CkPVWEHUfhDezi01u7KfwlPE
/WDpz9tBAPgwxio1HwA7CN6BxkEE6ZzwoVIjADw1MGsluBbHgKKSbcs6S/OFHZcBspxsWiacpWBY
RaHwNqWdgiS0cHhHG7xZBUNQpZ4V+ZGABvFtUBn+D0iFrAIBTlUGru5XE3K6W0JMmsrgpPhvjIZ1
5AnT2oKgXA4AAsHxHtA5QK32oQajyTFg289NxVd513YPGJDDRUPU9T50ChYTUJAA7gL7sEP/eoN/
EX0hTnESUuvDbSsK4NCCoNcrWkD6vlCos2JYCRUxCvppQbIP8DPsJKSaf2ShN37VmTv9rJkH2GyR
OQD7ENeuRl2FiUu79hoV+EKKc26couHJ7M9gfx2CbgT35wTe1eAHXQsYF3bneefs1OPOlGPaAwX0
ESpjVMw3TaGqp3/a/OduKZTgq7NiDPdeld/pSL4WYEpe2ZuX/vSzYAoYdFsNRe4fHN706w42ptBX
nMWV7OvjYRQl7umxf50tlxUe4CfcHLiRt6pyd7bs9+XY7KwtD0sYzfEM5lU8zy64IXzbNVGbgjD4
T9HVj87yAwWN/GIBOe8AGNfeNbPZ9j0Q7qAU3fkhARJ5cW6BGaWbf/tOZ8FcBLXHw3lke0cDDD+H
oLo08koScmkHn0LLXwsJBosAMpLMhx4QVeENSRcCP/CPyo7uWXjtM1pCTR9DXADqxC3kh8ekhCn6
RqsAcJVAm/TzFbr0FmcfpMiAT9cZlDyhWNWj0Mtec+f985/+OCvwo1PB+dcCORqATAhs4tJeWjBr
vhc5SQGCSGwg/umP96OzPA3wf8udycUxbDhQrPKlzJzNPFRXJjIfn0Q/OmUjf71A34dtzQJUvh1p
1w3gnZMUPz9fm4+X3T93CXEVXEzqLpwPY3Zv5V1E34R++/ynP67nYSP8379aQjYHngswojXUTTHP
XtXAmwdkS1DblSRazSeGpff4+cMuvcdp6f5aomoYAqoVanhAC+MQ84hBgFAz/fr810Erxu/8/z0N
jOt/fx9BfA48jgkB4GUt3kIsm2lx9ZzCjMf5dSJWPwFj1oUghPi5Bjz2ZPu2eO1ODlX9NaJLcSBi
t0yLv1GB/LqoyL/tmEOAbPeBpc5AhTgIDfnvGIRKNoGDGwhvBWGsfopDcD/qOG+IuQuNM92YzM03
I4Y975Fr/TTwquq5CkW+DqMuXwvYfazLscpXHBxnEDMa8ITAdADhFdU8/pYgUwkAmdNz5jj1qQv2
vsi+fyFQbdBJyzOqAAofl9+NjsTN1Ar3LgM0JKEcePXZuvLGUlqvuxy9WLSFqy2KQ7OpSO69t4YA
Bw42GVhNTrkN+xLmN3P7w1MAlUCe2d8Qf+nAifN/Vgs1sfQ6EwN/Xu2sdr5aRqeHwbBpTbBxnuAH
/JoNDRgQTqV/G8CKE6A7zYqgYXgkRuB/q3lRh2w28L+wWMQuR1o8F7PzjUiMHy2rZlBGDPCmUQQy
Upi5K58VMzgPtVrZ3uWJXIrxyUr/Kywhot3ss+6Wgo6ydZ1QgS5h9a4FkiWRc49kTLhzArGyOfFq
9bMIJJDcHnxb8oGBRpcv1aojPZhD7jIDAokZD5wyfL2XDTNQ/NQdOrPR0M3AjS5zdCxmI6Ey0QFp
V3dltFYlITHYMxr0mpFi2iO/UbhIpSToKOjLo6R+EpzMMWRN221hmvkVPG6oiQwk2IF9CXWdGt6x
Tj9C9BiEbLVeXARoCkU4YH+QcB2h2SdAB22y4yAnbz22sEBbaqnuwG5/69k474CJ1C9gmnprM1bd
I2ju46Zu2FjHyO+n7xWwnx3ohpzEnFK7QtpWgRYtl6+lM/4mEuS14ETfw6eBCRBMm8gqZEhPBYeJ
aba002oAZ3wNfzkVNzzoAFh3JnafN7a8c+uhBvMjgDleAINSrEQRfK9pNyFgV5k61E4wvCsBzzlT
MuSDpvO2pmzfIAkI06XaZPd09Hy9WUgxHmcQI9O8Pi341GOXDLK7GeFLunaAjE24m3UJxCX5l0EA
sT9kqODjoJzb6m5cyv6+4Eq+jzkfdxXkbsDqt34HeYAJiH8jOIYd3bcwaN6BndPQ1jBZonsYP2Uj
PBKhy+dtJAYSPHEyuLEZvyuQ41oaqRRkdO+5x/7RcTFN7FEINO8TkHHkmHrL8Fg2QbsOc9WmFgc0
rdlTbT1nE7VZiYTBKPnAc3gZu9LUuF3Es6rdfox70EaqlY5wuWHLlkCGwgwY6gHsvjLj6+KHS5jy
osuPi6rhaw8PP3zMJYSeH6y0SHBDo6ZIu46qArTv3Krk83h5IVqeu/j06NpRaABwiBBbPzZ5B3FP
H7LHwTVFkEsPOLtwR8rAwga2D8mj/VZpmDpzHxhd7V/J1y79/tmNO0OpxVLhBOBbQdBEB2N0xKx2
OJaBN/3bpc5P2cpfN5aa5rDJl7E8gLvIfvRZvoBP18/9v6Uk/PRmf/28cD3eTFBiODS08leZonTd
CybQsyD/+oizO9fqsAaXlQWAK7G4YfDOHL4DL/2PL3B240aB4ZNUAd1L9L6K7F0UNq7p679t0LOc
eakbuKzzKttT1oXAGOODw9SyyJIBwg+/P3/Gaa98kDKce7YQnZ9g8mge+MEyHkKope27uZriGcTL
uFOAU4bWuFdGUBcedu4bAri/yXnA8ELgLO99Uz9l6K4nFqysVe6OAAxf+y4f96X8c1OzpdB20GWL
zqoTemk58bfSmSPgjsXeB0UVil3byr2GWbvwWtFZ9TG0i3X9YOD7vBoTM3wF6yXV0dPQdAir1yaQ
lw77WekRRb1LsVBg9gPOp71pQj+++wFPu+d/2gjsrP5AHtJnToceDxTg2RqCDRJc47x8MlItewV0
yxaUwnn7+cM+HppTDGb+e/C7kBQSNENxCBjPNhC88ZH/gNfmcDjGw5dbRHEpR/ElWlrQFkk3bLDv
o3Ro2/FKLn5hh5x75cxTtNA2sich/W9R/+R3HMIxPtpUuNdl/qA7Gn/+rpcedBZC/VxS1U64ff2M
g5plNZqXnfttHuu0X3JYBgdfVN9lV552YZucO68ZbPxsIhAWaBwXIgUB7mUnyoHKL7xm9fkLnSLn
ByHjjy3nX0EbnT4gDuDmCoKul9pO7vh0zafxQhF8brVG1FQWmcFagV3+ODv+LXWAG2H6tfSKf5oW
+n9A8X/99eWkSoCmSLb3e3Lj596WdBw09uUKGuHS4pwdU5QBQoQt8A7RUqxyv30I23+bs6Dk/e+Z
QTca7aXBi/Z8wTBOgg7uhkno3uXllW7Xhb/93CmIRnk9Ndzl+7qmq2gWP1mnvSv78mPkLfXPhcS5
33mBRNm19zA4TJjj+HdBXpGUzKpKl5J9ayxtb4I26FM462ZJB03nWDXU/4Ny35jMz7YVbaAaEk5u
+vlOvrDdzgXIxaC9pjl9LEHg0ThlezCKv+XFfNfDufXKMy4cyHMhctWdBhc1YfuhQcklawHT6169
dm59BRhwoYNx7i+EPhG0o1rB97xYnpuxqlMz1ne2EOs8H+7yAQ7Vs56fKr/68fmqXWiKotP4341o
gcjzugVPnECyXYMovlZSbEwevIFB22F6OcCE3d6WfDwCc7KT1XRfZNk116xLC+r/9+mhhTBUAxL9
vu7DINZFHa0lXOaTxpuufbMLF/q5ennUhzgLujMHD2K3ZOKPauFfndZZQefmq/IgCvH5Sl7af2fB
oiPQIJODxB3U9U08Tv0zqwLMt5oDCi1y5SEXXuZcuZw7bHZnE9WHqD/RU+nc/kQzlqW1R8QLDEWH
WzjQFW+fv5Hn/glHH1wP53LmZeMyT9kxh5/sJCFHEBk9b2oQvsCPBnrC7gzEvl6VtSqKjdeCMcaq
TL8BHdnfgyk33Oba6w/4xOWjgeXCxqh+3iE7dV8WG7i/Bb7Bcx3V8gXi6DAsRTTwQdSBwOgLhBFn
Ducut3rQPOoSGLdVd4ZR1cdFDi6iz3q7ympDN+hV6VubPTv0W+Cbm3rQq8GABTV9PTlF5/Wyp0u5
g9/YihAU9/Cr1PJLzyCpE5pUD7+mvMF+37eRlxDAJVuQ9KCPcctrPM5PnALCCJgbad6CKP8jAv2/
sm8MBvTOJDbwVF4t3EuND1pVU86bvKJP0FX4UekSwgbfh5Ii+z5m5S4b3sGrj2uw81lZHQIO+jBI
zf/j7Dx2HEe2LfpFBBh0QU5Jyqf3WRMis7KK3nt+/VvqUT3dUgqoSaM7G5BEMhjmnL3XzuBp6RSS
arGKxtA1tZ+I0lbWsZ3Z2bWL93sz44B2ppDNO0ABmAD6OunsW218V3XlMGgCP220a0JnJaPmudXn
jWSvZQEXyxsFPxU8M2WEizo/Ibl4tOVrkRKKrfrR9JZk1bUio3Wc2+suCrnQsXqkV7ZOU5xXepmv
h/QduoZnJu82an9zRtnQZ8vPpdTv5TLiTxzB2ph7GWd3QAQeOvhUa5JbsGNN6354cUTpKz2xQzFl
lXpADKEmG6P4UKlEZQWcpyBl9YALcl+jq+cIDHvMJFx+WZXTdWp8hFBd8KPAXtpO2kFLEblF+yJT
Vot+08wUPac7KA9uY72rgPewKQIZBLAwUU4CH0JI3maqHdeu5W4h3TPtDS873qJ0LTGijSl+RukH
kePOynJVy3qL22CV5KFPMrhXWsG6ous52L0XjfEmBtSIU9lr+mKTyhi3+bxv9N+xrkZu8FJXH1Vy
VU2h10V+lR6KEqDjDZL06/mzz1zxOo00p1U3vqH2Y+y1a7Gt9BewTSY/2V00W/EGsEHiS4zJb9H0
h2B5KkmuCxQwFwCKFKCQe6qjeJYxySv1StVfwZ1rphe8NPGNmayqYFvfRsVGVFeTswcFUD1ZxTZ/
iBMiKn0a1Hw8lyc0V+6M+mZKfBl5lfLYRXur3sChhkm4PCrRairuZ6PzKUQFIMzqm0Lz6vG+hIjT
QtxUV32Nf5gg+IUSZ/siXyWh5LwocZH6ibTXxgbxzosku8GIbqTV+OKt55+ReRtBMNjazos2bee9
afhJb7oNcCDjdf6thNOb2k4/OpORkSUAs+tpp8c4v6VgPOZwzO6xr3szEfBBoUPL5Y2E02W5onhR
x8douQ5uBSC4pRArmG4rThwbqpnFe4tikDqq+ElhbFLNrZ5LX7dKD3/4ipeoXfYAx3K5y8sHGbtO
dTyV+zM8KuPD6LlNrmrfFOpdD4gvfFSLq8VYO7KCavMU6DdacxuPjxL4Rnnb2fEqrzwld9vsBnQY
eDhL3WT525RdleSeAU4A2JhPmsuIS5RbxlM0eY7jUtedYVco62VrOF40uDVl64ThvOoeSDTLyisH
T/u+EGvgREndA1P5HIaN4CK/ksrXH0045+lW/YiWbSNWxcdUklbjIc41PprfAVMi/NoYEInHpTjy
i9+WTuu5c3Plruv3qvUWKjdHOKp1PwFu7bzhJcIvP1yRTQ7LOwrXiQ3+ZqdYrxhLRQzCxXiwVC8g
WmGwXWu5bvptuezGqKHAcBcuq6Haq7lv0qKXvPis7OQeqXm9MmJvlG7xBOxH0DFJBmqZ2QY/sCvj
mynzEnxidndl65M3WKtFoYau+amykvnIs4Ik4cXw/aP5tUp+1NZ9MDY+/vU9jlJPobBvWultpWo7
7KnbKMd5XLVeEfB654c5/6U0T2X10UoDV/BDhhJs0X6p+XXUf6nTkYAAsEvongO8uB0ioFHJPpOv
wA836cCbnxxE9GssSW+2G3/Q3id9ewT05NqrHnSrMdVdtSEGPJwBzHW+Pd7hT6cM/tyBtBHLexbX
vl1dF2h4MvEs7ZfOMNyhqGltPIxd7gfGS1O8xPWuUzehaXlJPXlmCTEvhfkWHNh18sso18238BVd
GBlIjAA5EelmFambJdiilM8s3CnZl4wOwok9FSZRJbcFjZyyi7ywUX0zfsK2DaXM3pYm+lZ+uKFc
BSZjD1PsQseBJICm6XyrB7J2lasEmfYtW9DYh8JGc8CLTEICp9tCzfyZt9BRPizCMNIgWgfFRgey
luXrWpSeBTLXTB5gUULi2MYOaBAnXLUVeoyoWBXxarBmtx9a15jUa7Itj0SiBx3yod3dgT31x9g4
wi0qz5px7wabgjJGbIb7xeIxLzNAR6PetM4jfrDDrAFnlI8U+L0GJ2nWapsuHO67I5xjwgE/pldy
GK9Llj0NBJdjAhc2nY2R16BZEu2IyXIJtXq0ohbcWxI+YNH2lfa3nEvEiAN0lbcYqrXFJKLDL+x0
iuitvbF6Y8W+h1sSuY36tqj1bmYIZ0ZJhu0PmrMM+t+x/RZl4UYF3VQPD/pwbzqfSaW4/SxpBpMb
ojx3ow1NMwTqdAy/TZl05aqV9ypLU6heBWp+pZfFQc/N7QSc3qOI/lsV+SoMiCxoX7JiZ6qm39jD
yzIp94ERZN5U3WbFldMkfsj8Bvekye8S9knsHjRmrqm4KuHpNMIP7BfMba4xzIaXCugU84a4Drdz
dBVjlbYzEjZXtqcN72FCTyhpGqhh8yMklt5zDBTZncRPzHC6yiDLLm2/CdBucva7lxpPuTGu8wKC
TZpX9072DivXj4Tu9s1vU9EOeshiVFRemF7HwYtqan4Z3CjxnQnLSkvvdL4f3tgttSU3sGxvruz1
IOt9Wg03WpC9N1Z0z732x+HVWWBKN7xf9bjqtG4VLt1hHrqvtK3e+q7x6QLQhkJ0pDlrAoV4WtNK
qr/KInxO1XQ7SXuVH+XlQ/cb8GkMac1zCDcOIP0Mg3WoYFgQ0s51FjddVVzTF/zUh3mXFnrLzgaT
fT5dK8EAub19MNt2nc/gIqA3HgkgBRN10pa3aTZulS5bW3oFOShP3bhRdmMLR0QWW9VkHuvj7VAz
/wLmuWsttFhFZP2k/6SvMnt5d6AZ+0Fh/Q5NyczVDxoyOZ6dyBbQH5b8CXoStqqqmGs6tobLeqq6
NnbIm8UQHMKPgItHOdWfgcN8YURzzOhhu2VOK7VbPhOVLUAGyotuzQACBYzma8w200tQwoDkmiMg
Eskm1NptHxqbMWweK0tBfMgmgXNB1M73yaKwlR1uiKYdVvh+WcBEMLlCDHeAuL8sB0KXgcvTj4vY
R9sl2JoHjmcZ6i5rA2DM2M+zqV8lQcFapRCRkNasYhhjIDg01rhWoNwYLDapSbIVB7ptbESll+bt
tU5c/K5UlV/TGBIDk8LYCWMTZFSYVoeIy/DV0jRWedvqfpsqL6ooONn2FAkDvV/BceOtAyrcNc69
Y1TP6bhcSVhUWBD3SyMTfyzGbZ8mP9UIKkluPlp2+WR3wwFwgFvlHIbnLrH9Y3nfNRLW7yIrMjhO
w4NTCUlTPBg2uiX1a16Xl5KS7Ap2zrQvhf4rCul1NlHUPjdN2PtpmfW+gvfQDa0seMsHXXPxXQCs
TAfpptPwUxfhzTS1hO+lI7ughpajOak4Foaohf3LVdpJzpEg6VMm4PYw5QIWFzucWU6RW8/mFU7W
W4o3W12H75XnpLTMg7HGCc50IacPZ1Y9jlFfgb2soMB7oPL8zskOU9He5Gnvy8TamKP09GMCtZ6T
vVpzsPZoja1BXHt5MZS7o3sxkfX9zJw3aMG6NzPaodN26jNlG0Jq8mWVb4xwcLxFAFStrebBqYPr
0op+zXa7rqtqtZSsBlaDqqiCDw/HJ9nrmEJdDPfUs8bjziiodikkZa+F9uvHDeNwqZPKnQLrKu+p
Y4i051BqO1TYu80MTsWU88+ohygddXft0rzohu2iqXBjfcDMoBYPehOstT74XSuMLsgx27qd+62j
DNGVKaqIrtBsZtvGTG2/R9+zM5Zcvpq8z1vY6fZVMzXVBpyPTbgSbN9kqjg0dlYOtMWoZHPv2Hrb
r3o4Vwfi/gwCTBx+jFlG75HuhE9gWfTn2lbYudAOD4WLwtICTG9Ai2wAdXumEQnIjIV1bQSUmd2y
zpnEwfV9TpNT/VSUubwOLYM4w05FVDkmPbuADE6+Yo4fc9cWMHNjzZMiodVdA0dGuQHlImun96gx
s1sW+uXOdvKZYA2tvdH6sLypoYQ/ZkMbPkzpFOQfQ9lWCSe2iU52WVna6/e1hjPlytPMmgmXjW4Z
lXqItKW76pw4uQZrqFyo250pqxknZSZTMTojsW3G+hFhIt+C5BPWq2v0TJQaC8MojomsF77sTE3L
OOkgLdCwHFYrXB6d7lbazREkNmDw+P5G/edU+UtJ5jRJJl+6vJtoxR+MTbCJt0B59t3tyHky8SnF
eggJPW09X1lrBuq+vlW3xabfgue60DA4c3WnaTNmnJkQjoz64EQfg/5Bigmglws16zPVrdNkmWHK
CponfX0onJqzYuzpIik9MQUP9aAi7WC9+/4mnhltp0ZGUyMa2awz9UB2BBBt684snd33H33m/pxm
85lDRhEQecRBWerDXD+Eoj509YV+x5kbZJ60n0LRLEGn1N0hdOxbuFC7lGLFMOW3bHTh9V4Kq/zP
i/GXMWYeL+6PvkqQT91cGjI75DS8tjjr9c+iHAw8SlJfy2mUz0KDLiQh7+nePCAr21ZZ64xupjTy
Caia8xHGpQb1j8Yttt0pgccJIH8sgKPa6iVX0Znb8T8RPWkdgNQynX1kctoMPzvOl7LofMydrgGb
+J+e6KldVAWNCrCVjrBUlls2IISBVN1dZVWXUs24qX+72cdB+sfNjiZYUWppt4fUbAcE9ce6gEi3
3//4MzPfacQ4s/Vih/PUHkKIu25Rc5RMmytNrR4FTb+KUiXWq4Dugvlvs595MtWyMSattV+4mgxk
gqFzLT860je+v5xzb9fJ3Drj3Mkss+n3gXRWRNjW6EwIcsP0eGFmOFPFN0+q+IldxNbc1S0q7VY7
FKyKVIqKxHqWVlH+lpJQhn+6EuP4wP546hN0YJjIYGcgBhVsU5THWNH3ZZ2t/+3zjx3sPz4/bSI2
HhlTRTNNm3LuvEB9TeWloNYzE+hpdGGnWaqRD2WJJMOkzCSH97ZPLwhLzjzj0xBBUOLEbwAgZ2Pa
PcogvKqraE234UJT98wTPs0QbGbHUWZCI/dtOveevdQD5W3nrhXl46BdtDKc+5aTl5qMGODJ5Vge
6NccxjjYtbP9pZnTh8jNh396wqcW8yBo0Qg7Eli//aXYPWEbhAIgFv23Tz/pC6Z6W6k5EvDDxHYd
dghlgWJ6LmVw4TGcUVKcusmVGnCuXerYIYKbynDWA7JjKZ8cZ/Y7DuVFf+F7zq0RJzNGnQ9FDpuw
OCzZjyDUd0V6TeKsr8z3U5NdWPO14+zwlyn8fzK9JmsYbOCN+8CqYITrgcv7Z16LOtR/OYqavi6q
09wK4lPQMzv1qk8Qp2MMdbwx06a9unREWBllf6fKVAraYFRyUWVb94axcJai8vBKpuQ/dipP3efS
BsNbtCNBmE375CzTSoGIFVXyqkMM/v3oOTP8T13oc6LHQa0y+8BbXxVCuUqN/jExlR+aUn/821cc
H/ifE1xiWGrZOsuhJkfDjhuYk2QH1VJu0VhfMvX+57v7y5M99aMHUxrP6gTUPB7711DCHK5k+zGX
8WeKzIBQlKcj4FZA84pU1bgwA555N05N6raZGSKoMcGXifmRIG0r6JDlVZUAP8mv6Hx+5pV1YUt5
ZiY/9aTXqo0pvWo71rriWZXHTm/3j939Uwd6KlRCtuOk57Op7hhz+NZF5qF1qPd/PwbO3Sjt/4+B
PnRU5ICNtq/V6zq/g1G+S+WKSKmjaN0fqktBpOdu0skkkixV0KFqPRaTzGujMPZzoHx9fwln5qf/
ppT/N4wr6tAVms0lqbXdMCuEoJRh8EqCa7luZUH0klJpj99/2Znd4Kl7HBDjkgRhqWK9tNXHNmiB
4+MtsAZ4amLcNao9P9Lobhcq5+OSuhTsL4VB/+f0/8ubJE42JJ00g8ik5rinJn+/xDJ5y/tErghS
KTxFQJUG90+uwyCqmPwymqvFAGi7B/vpTtMSr3RznjYdewHb7fVMPxhLVpLKE1KWj5a626WTA2U7
qcuPPlSMKw1E+oVRdmYyOzVsGmqvWGaK5bHShGdkX21H0rBy284XhsCZ0XXq2NSDSBso3y17Mw+G
vQbmDJmfdkkzfeYdOTVsalhmczE51j6DK9/Sbgy019R40Dm4k2LD9jz8tx2DenJozAARCT1lEyvq
kS57aWYkZ8xg5yIsWN+P3zNP4r/z6h8vSwkJsDAKZuMxfs1Rimi2iXO2p4J6aUY59w3Hv//xDSLo
Cs691nIwtZrqIklnOooOVgF2DPY/LsCnjEhzIvBT1q26j41A+HUGVLExg269mD0tNqGKC3P7uYs5
Drg/LiasYPx34ajuUxH62F92ThJv43ZwF9IEvn8i5/Rj/9FH/viOgtN81w692Bf58ADk40nrptVs
ke7VT1C29Rh6eFtWIJGHoV87sa7dwd63/RK73IXl8syB4RQmoKQd1f0+FHtjDL4kKi+zqhXKxpdC
5s9M0f/pnv+4xJHqaamEodyDGyax68ni03X8aTF9iGRo//EqTk6eGUVvdvGRegB/5TrmVsPHrloX
KmtnbtGp6X8Bulz1CGT3cZqXvhMT9mVWTbqSCoFg34+Ec19xMthKog11Nr3TPqveg6XybAUNUXgJ
g/t3RKihqSfnkUAbM2RYAhZTHObWsUFUvMYEPX7kOkkKflvY9Wc5OuSr1P1koHbRE3xoCw2thpaa
KW8hEGq/Uk0YK5Rl4tUGE5i48aIGF9w1567/ZC/SNLo5VVVu7ENak7S9slfaKJuJ0MB/u78ne5Ai
zop0JPponxr6q9aNsavGsMukePn+889MFurJ+GOJ7RWVAMFDUZFSpG1mFga21oSchReu4O8rkTh1
RdMPbm0ZW/GBbO2DWs9riiCBOw3IIpY6d2cjwVemX8Ke/rex+N8Nhzi1SC9dHwSVpon9OCZkIshV
UZsb0/xgkcJfeUXi3W1mM68P0ksXpE303SfthcBNo8EcN9Zurf9QVO3C6/332ytOHdUoNmwN6fC0
T8RABI9KvFYtjomgx2Z6ahvRPw1DcWqvXjQ1USKC4fZJF28a3j+NgCpb+SdwuSH+x2Ido3xMLEPf
m8OjYv2yTBtY2o90ES4MtQv7rb+/ScI5mUkydsRVNtJzHBMw+16ZhsVaGzSD9N6ptC8Mxr9P6uLU
Xi1SgwwXfT7C66/1JbgtBDqkBuLK4B5ZIt+/U+eu5GRO0NSwGovBGPfBsqh7G6LjJhDTsMpwoF5Y
4899xcm0MJPuYulLCPNI9uNTFtVKj+AqRvfCjNFfKHCcG7wnc0MXkvVTaWV7MAKprJIyfpvg47rj
goQjUi7crDNP5NTCWadzakcWuVCgJYyDmmMUxszbgjsnRnGZEIWa6J3/qSwk7JPTSNXgD6oSXkeO
puvRRGKGD6Ps7ss8WbXK2/eP/9wVHf/+x8ahyLI+ElMVA5q8t81HparR0GRuEdZu2A0XBvLxrfjL
NHfq6qzIlW6DugDrHBwjXeSTbVQXHvu5jz6OuT9+/2Il8IhMClQLUaMxkGoc5Bf2jeduzck7rip1
bBWohPdp/prXKA1/Ea7AgeSLxPAL08i5rzjZMaAAIWqyN6tD7TyGcUw2jwKpF9elejVk8sLdP1Mg
EvbJK15ZPckprW7s9TokW4dfD8am58gq1w0B2W4w6PtKDJVPguTVIM0Lj+bMG3lq9exkbQXEdQb7
jnQp39aQlZe1M63splaAOMh88/0QPrNm2ydv/hAQl5z2BHMMUhseeT/Va+7qDONJN/xaDxt2VwUB
4apuXajr/b1GAcP//w+6rsv4Qlvq+9actMVzCtMm2Dgq/BSH9wZ0iL4iSc3YN53Uf1Y5kK/vr/Tc
k/wfGyONh2J2Ko0g6uCpc4zGNcZ4VbBPdMdgRvwSvBD8C0U9yBFgty/ff+2ZUXpqXUzqWKee0NKK
LoaF8GqC3B0bqWI/J7lbGlm6anLE1N9/2ZkXWh5H0x8vtGr2Ajoo5DKj667y1CTI89L+5kzPWJya
FfupMLJI40LizJXRKkPo8hyucPn76FnCL07SGCruphuigG6XC7PImdF56l5cEKSwgZ+aw4gVa91k
WeTbM7rPymk4nsUleXgWroO8UOIL7/tx6vvLbHtqatRiEBFNZZaHyEiGnZXHNrm2yFqVenQu1FHO
vNqnxuoYChnsGl3ss8R6byCzb2Mblkumt+uBfLgLQ+HchZzsG6JsscRS8LgEOXnLQ9H+bPsLT+Xc
R5/MGdo8NYoxGcvBViC/LTGIGDJEezTE8EW/H8j/0Tv/8hxO/ZOm1fYiLyykIlrWot+N8vmTJNDi
JckG84CvA+uv4szG4i32V9ip9U/oxX4RV+2VoVf9OklstfKrwX6sbK3+YcYVsnZlxCbjmkSe+T1J
b76tq4BAsqq98KvP3JhTK1pfhBSq1EzsyYeFM9bylQBZwaebUXTBQHhm8Fgn957MShMekElXpFkI
cFr8mvqpWX8A3Vt9f+vPXMSpBW0x7YBcUwyDWYLIjnfu01qCdt0Y4SWT9blvOF7bH7NUQ6SOJHiN
F2BM0VYb+a6q0ptoukTnOvf5x7//8fktYrC5PQJMaOUkO8VJo7XGttnTCardfn+Tzky0p+5bgk4V
JibU6Gm5vJJG/kIK5T8OouNC8sevl+GYIRuUdO8sq3VbMR0c3cYKgTrx+99+5vacGmkHoai1roIB
dRDLdcSOzyBtpkS7ML2d+/iTu686AXt5MqcOoxj2bSg2RQXEqLbCf7w/JztLfVxknwAEOEzmw1h/
ZOWv6ZJZ9txPP9lRptoUhfVQqIc+JDHXMoJmM8ps9p1QExfOJWd2P/9RO/94uononLYryWU3SPX2
S0hBWCbGxdmjsUoAUmTPKQuCqgrqXEbqXChOnEE4CPPkppXAyEu9g2zUFOqWmtVuUeWDmVteFjYr
B/slcjA3aPBqECgMGbq/MBjOXO6pPMlktTbqgUq4FuCEC8L8JnaK6zDp14vRbfNWwRjIAm5ql6po
Qv2vYviXpePU00riWionM+cposBeEYvX3aszQZlATiP5Xkp7ki73PSdaSFTTOlJ6PBUysiZ6AYDl
MpcbpboJoeFsaYqC/2mV1HDiutiitE5Xlt08LvVkuaTMK4ciKXvSTbv0YEXUBTtpd+6oN5ofg8NY
9Wl0NzqBSXo2HdJYpr/6rLFWlePkVxUhmeTbF7Bru/YJ/ttDVyvvPdmT66Cu7ky7/3IabBMU6Raw
TOriEf0xwi6H5FCr5psW4GdTVTPj6BH4hTaTiucMyMWB4nXGAvdrwv1UR09JJF4QzSuwQvUBLT9N
VJYpTzetr5AwUFdN42tDM8Ru6RdMY5HNWUNxJrfvSxox873lZPEqViDVFam9NQZZbiyRPSQGdpWh
W3YB7WWvDoafHPgMNx/mB1GDXy0jYoHHeRrWEVTOHSL1+do+eoLEOAe+BdfBH4063KljVHvNYmyW
prkre/nVVxlxYkb4s0+c3+PSh67e5z8akTabWEpEh2JptiKHHNuM5bDOMhrarZHmnlb188okVt5T
lmwvjO7Q24PldoTMk/WnU/kMiQ4nBXiZF9TBNLRcfU5xdRGnzl0ofxIM9NanxIh3QDxXcca/FaN9
raeW7sti/pVTzLomsJm03+E6MKmAo0WY1mSlKDQ88ngVhWrANbfCLdHC+3UHshhDYu1jgYhwnZSP
aZCse2OyVk6BEqRWeBDAhmcXSt3k6yl29XKxccQaU7oWg3ZE+mRvrVl9iWV8zfWOm7nAJ0tuAkd7
JaCOIWfWO44ZD9OsRZBxh99hQwHdVgXDN7Ee1aH7dAZyYzK6gYikf2D+vIcZeqtNYPKTIAu9slch
sLWJdJH7riH+boxKP0aRjA96aP4uCXWec3VnpdEDdOaBNO/lupjLR2cc3oa+Lb0wD+eVQ+HQq+L8
hQCxI2q18uew3wnN+mzi5N4gb9HEnEHxShNQURtcsanyZmWAFpwhVHdsI8EDF8i09WrW1jKLduri
PGdh29DQKGmc6e1tz5UDQ9cX11wETnEzvNUU50ptyZ5LKrlSF2JnMyvHftjgQYzEcx83h1pRcPgN
3G9pK495O6t7NdZ61yhI/Fa0xVnp3VB5aocntkuUNdjEZJdm2HsyvSqfZNXSEMoyEzegWm3DEotn
qBd4W6qyPFadUz8MwbbZxdFBmwQQeYwwwXeCRyxxuk8jX34S5xG7WpkRmNmZByN23uey26rEcrsB
gEGfsJmvCavAyjBpEdfpayTn+yIJ9iE0cEob+a3GT1mZsnU8O5p35KFtk3J5CBX9yrDHd7z5ws3t
4KptrQZHV3KLwv8a+wuSA1sDxdb3a7ICMMFMDQ32rpauApZ7zf0kFXa600cqJ4GNobWM2pcgHik4
Tr22zXp8TSq3Om9T7BHjuJ7UGq1Hqd6ag06yZS+PWbA9kEn8GTZwX9eWEY5piheemeFloqB820xh
g0qYScGa5g0yvNjLdPvaFgIP7SDgFNbqsEXI9cJQbDdLJSHoFo7fOoSDBQEemjYOa29OlBB/poHG
wEYBEGUZjsClvFEWM3lL52ZbYWF4KgwerRoCUjdIDx2yzlxRft+kJTZPcoMPA0FYfg6c+clKxc6R
6l1ntY+2UkEjjvudNDrbDfvwlaCawuPanmdhPzhgJsHOlaM3hMttponUs0zzOtetHyLXHkVWfE1K
RFpSuiMLFQtqx+wD8+WzyoEAM9cx5Ea735lJ8KZKtfZ6SJRbrRokc4aueR26h61jUctv6xik4TiY
UArwaERV4eOD+oSO2bhKlz6mC6NU0mN12z75DbvVcBltj0nWl2vwyiEmSO1Fz5tn2AUcQmz5Tmj3
W89m5mjwu5XtSPGhmX7naZ56iRP/miJN4mkzYre0ZoB0Q7C4yYhDuBLGkacNqI7zaYxIbdVOQCmL
OFZ8wy5Mf1FyrPIgAQKrvdJRXu7N1jS2fWCPyKimXRBHV4koXxanvFVDtXdTa/6VttMvxRg+l6l9
NFXse6JL9p2dfE54fzcigqU4BvZKW7DahpF+p4zZx5DmPyor/KgVTGadOm6Ktl4R9Pg1LN0N7NLX
Lu+fRNQUbtVPB6jeePHJN/YEulvGI0RThYynHjWRPwzyZUpIFAQ8vTdjeoiRMhU+y6/jG0X5FtnM
FSYeGExf2o3D8rUi/ivGU8SyOiTTXj/ivGZRDV464J2a7ekB/03phlr6ox6EwVAtXsMFmOhcNs96
WSs+CpxsO9TNLVzwZ0etXqJAH11djpu5IOmhGrCEq9YObmmyZkvyZkkU27b1PFraczpReuyKG8Ly
3nWNSbUrc9OrIRT6WooxzEEA4HZDg7IGVxMGzCO0fQQLNCkCm25VwNxfbvWpftBidVgzepyNEi8a
p6HsS0lx+Uw2/1WHEOgRRojdJMPhWnWwaKtgJt2YucStmSIwDtvKIRpZOeMS0WJoluxD7OIOU2OB
vRSy9ugUB5GoLJ95tMPbf92M+b0MTGfd1pG2ipwu3yIgH9ypsH6yRL/qIr8DtYC3bmItjmIHrOn0
2gbLc9SDGyLBO/DloN0vSpMT15XeibH6OatjsSlFWVynFUqdXvbyYEb4KOOKlroEE3qXZ023HdhP
QJ/V1bu0gXGR2yUYuxG7eNM118xmWL3b+EYLx4c4rZ+NKkr3Ci1eN9ARgNm8qH6oN/gOtMmgC5LP
ZINZL4Ftj9ggMqEe1KgJ7xpZlbsJm/JdPCagF6qGZJWsn+8zJ2gfCPQy3ZTi5m4pjB5oiLIt2qm9
ipJSY99SDeu2W7JfhTQcjMdKYhDrHvdeuXTlTy2CqTlGQ3OttO0Mhv3omwlTcVuNCozTIXReLaG8
DMq43FnBgB1ysLR6o/blvNOjmbXUql56WW5V2c/rYkqddTJp2k0Jx3MdYwABFaouV45DJkugFIQw
tr3mRZMJv1Zgi64LS/UXcseAHk/3wIoTL9bal6nMcWhHHCG0BArLrMRiG3Umjk1pY+6keOwCfoq9
kl3yVHXGtShMsR0H+1di1+aq6ZePJh5NTMgZO7O6DT29E/1aJt2zpVb4QUUVrK3AilcG2sXjj4Jl
rIzWLiJx3A16tfAK9tLrwO7MdVELwKhx0+3LqHbWyoK3XSnwOgRlmHogdAN/lqa5ScaZNXCweJcr
2I+tosR+GwnYfEopflTU9q4sbVA9Q8HNL/UwuyqsUTyb7RRu8dKC9TWFeSMn2AFkO0V+rdnZR545
abdJm756FbUJr9CQQCurwfldILRdNQYW+FEXvzNCEtw6DYD6BD3XnIcY1GFLecSqJb6QRrC2tXzx
SEyfvEBmv6Kx1rywMMJ9YlufBnZVdjLQFYhIFV96oeq3hkx/plUQu1M565yrGHYEezdNy6QIWKGO
M/bh/8fZmSxHqnNb+ImIECC6aSZJdu67cnlCuKqO6SRAQiDB09+VNaqfa0yEZyd8KpJMQN3ea33L
sltsYWFZJ3ZZHcoireKoMUDr0nqr5WiOHQPWQ7mDE5uRWVC+eS5yuEpxHZV+tQ0dyg9mhIUuKie9
qZB6i/SvUW9SCjzJwKW9dcSIOZp4cuc0fplMXffqRcV9y5t8q/F2Af4AW2uEbXnSKLwTOdXvQW8J
RE6YO4mTz4YrdUcFRgAmKCj8pL1JO/WokPOI5ZXzHWNNj0Rf8VgRHG2yxup2IVyMV64HXmMXyQe/
COCJNCMWI8f7jUA2gD1UYC6p1zlS9LAx0S2kFDS1XgmXv8cI39gf6JNdgmwRlBznv0lAt9SjJM+y
0MQeiXB2G9L/mjxE3Fof4N8ze0y6EXvvHnhppD/j2nnVAZkDMkHXZR986L0EPwUVRo8dZdNZO6VA
SKgEUCM56+z7Es1PRJlgK8udoDoHQ6jIVkHgEY+laYBbgSUYX6nbhI4p76MUqKAWuBu8rgW87lNZ
bCdkJtzCJl3EIabRa5O28LtGEPk1ONgj2Fx4Bxq61cZ2qLzDdJ0iUFED3IGJKvJBBi0z8dJ1ZYr2
tymrnWgISSrtkIQ37hXJ+mrnNchCKAbzUbvATxCSq530fQzsXv7A/kXu/SjjSTO20Q0MHPUmhChr
Uyj+p63BgJhSIDIymGjQEVOPRuiw3VACOnIe0TfEHpjbwQPRJJ+whHn4gT/6gT0K6gJ20Zo2hqwL
V+JeASIZz7eE6aM1Aitee+axJHCVMzfvNgTxZ3igVMcIKRv2WVSjqVtn9QaaC+cuz7AsQYJyB2EO
ljEcWh2DSN/erbDxL9SLiNJ7PaWP7iWJRtflUxB47z7H2S8YEAlCa9I81JODi2rY570LsKpoh18R
axowF0iEmarhm5BFYDtYAut15OZ3pWuRU1v5YgueGs67vfUhehSckQWxVwGO6jon1x38woms5Ych
/XVB2K8aqW0wVjdZXLp+9wfOxyEOccfBhq74TQv37RadajxXqRoAyPESQrujEsfLhp1HKN1aEsTx
gbbFpoaxfBOkcA4Pfdvd1khY3GSj89bLVgACVYM21bpI4SLZ5SUqX0gXCkBwNLBsAE16UNPCLF44
rEw6iajPSuEYa4E1sQf3U8N631sHySaD99F+gRQh/CErXT5SIJ8Pvq/CXRSGiBHCznRvIUkG0C2a
X3NjBLb5WMBsrFhJ65LuufYzO9hGEjHItS0BLG25wVsGw0mD0sobSvElzNRDFG5BWE+vQFTP/ptI
PzzZ/JJRxBAgL70sb4Bea8yrlJaTOLiNj3ZXo3doILqpQaBAUl1ZXFVE+g/CKsJzJ+W4J+nkPZQp
6KTMg/cEePj2Q9Z9MQFwBWALkrv5KRhqIBnKkMZ2p/BYgEA5hF108Xv34W6qlNznHLWMIePtqa+K
4cx0jvrZ2ASA0fQm2tqd55zKvKsRqgW8vtgMKsxauPTTyd6Okab3X9dvF1oA3qwjPbLRlbpClRLE
85Oq6mOQVR0oU+KoXe/P19dYqG97s+5RoxATNeKdP40UO2ExAPVCo933PnvWwmhBAGiGsSSnRrsv
QgaYTJ16LXlqoYQ7t90JSJ5xQBMAuBo0sCMbWCOAMxgWV79b+f5Ll7g0K/8p4YohzBzfrskJ2d7Y
5BuD2tHgvqKi/s0LzDoAYhibinFkMI59UCdwjZYH269LmLNMs6IXXXq+s0tQm4OtgiPjmUrrrbCd
38oLVz56oeE9t/dxrBmuBd81BMPec8ma20nTq2pq32zXv57a6b+v36KF1vDc5ge00qiwZwtOEVpt
Oj9W8i0lB5iFN84l44fUK+2GhdFGZ5XzrPKHQjSDfXIQJmvs391fsgeKV+MaT2DpCrOug58RfOsO
VT3SItpV0IRb/4VATlTlWg7q0hVmMwbXyCVouLDPGfvh9G8myPdeDfKIdPffexiz6UIUqZw4z9xT
4BXlDupg2Kim6gP5GE9WN5ysAZMIyh9roXxLr9hsBhk5qwCqQhMl02l9Fl647ymPfYndQGvIrTtK
ujIUF640pyFEpEM7NBqhfjc0iiEHAM7O8bGzQQF81yBX6kb4YMl9fRcXHtMcj8AAH6KR76Egp+ER
74ei3ShHPIUVAgNgyr/7+ipLP+ny93+mL1KEDsJBsxRAzNu6DUG0UXuTo6QxICu0W1OtLV3l8hv/
uUpqBmVpzdozrT5E/qr9u1A9YZ+m14wcHj7oky7P3LWftpiBmbIAgZTNafTRs0DVHfRKby3Dd+kC
s4FPxkiKkXj2ybghOFA0fVEBxN+eWcs/XrpFs3GPoCtRRCCWgSOTuaj/I/KmvKAnBSz85dmsptIu
/ZDZ6K+tqdfIVLFPIkXlsNHdw2SDV6rzeqXJt7CYuLPR72Czx30NITazrebYh+Wlw4dSz/fe19lg
zwZU33FMJydDs43tgRdSvnYgx+X9GzIH468vsnCP5pbZFqnsXlQDeK3S4XYIu1ecEUAznfyVPdvS
58/2DJErSs8LYRfHYfN0aTAFl3ofTHHf+/qzMd3Z8D30k402K8hNIUAejGRx704rD3ihizs3yTpk
SlnrTMiFjxqaQIulTwVocFuBGtUWNr7bIGuTAme8TWPqNdP1wvCYm2SxSR+QhDUCzj48NhCRZn6M
IB9wsdoNkk6+p4WYu2OdsRfN1EIwN6EsVKJ43rb/XdDfXz+WvyapTyapuUFWZkMfMAfpsdRzjw33
93Vvbbnv/6w9dUVEuPXLaFfC3GbV5bvW097jKtHmz9eXXxiXf52a/8zBUZ/5ph2pfSo9cQbs6Qn9
mDXx7cJa9Ve39c9nGzkNDBX58JRX8tlQvkeZ9BgWHTrPK+/00vOfjfvICztQWcDwKRwS45gGnYSD
zozlAQUn0ZhAueR7iYT23DZboAaAmJx0OhMqE2K3aBMi0Cn4SPl3rzAb/72uIhoIWp7DoAKnEMFp
WHGBW9u02ePXD3thhplbJ+uKFi2xI3gBU5gMx7y5sEsBY50c+3sZTPY8frmHUa40hUHqCPPYznGK
+2YEztcb1yS6S7/h8vd/XioOY3THwdQ7hcI6tcy8hmWQOGpaWUmWPv4yTv75eDq5fd32FxS+R6+Y
E/XArRpgNb8Xz2PPrZJNMUwEvWF5Thk6woGKdm3rPdYyesxNigD4GhTX7z3s2ZKeQXkyipCrM1oq
IPcFp0l5gJ7x968/fsGMZ88dkTitoUxeNwrSsxR0bAcbq8qK8kPQDEepyT6wmhc9qj8BEt9qnCBL
K4rdMLuF3xWlTlSHovFRNu3D11/nb9zHJ9PoX0X3Pw+OSAJWH9Rqpwqw7oPxco42HlaiBpi8x0Ej
RbRzh3YfacYOVR8B0tr5Ng4HrnhDSch9cGQAPo6lyMk3qX1gdlDfIn45OBhkmNwqA2au2zNz44Eo
ulU9qoMWija3jeW3R1n5wYXA3h5Cw7OHiEtySIGOvdU4ol9RIzHEKkBVrc5PryMO+2EkTHU1mEEm
WFl0EhZh9Oz7hm97yHN2rK31vsgk0hDQU9mhWai2nUbWoARQq94iAoKi9A6BdRCG3Ql6CAry7aTj
rgCp0PLDIEZfxENepC4SqnR/Li2O8y4yN0Fj4uoYZRTw1rxAcjjchM91oeWPVNvBoUF5LB4iv008
GznPDgTwl65QGENg0ycUDaHd149rYZjNvahOmIYoNgL1hyL92c6iU8T7hORl8r2Pn02lfEQD1QQQ
NgvyZnfnkryZYUWct8B5sedOfVhtbItRfO3+RPftVQVkNPIJr4ID32a7+uDcVsf0Fh0xedMk5prf
9ismr4W1jsxOSxHOfRlQxeieVijdx+iIsrgn7bTLw9qg6em4O6cK9RpXbWFjMHfyh5WP5lmE1HXd
iXecA96tS6j2149n6afMJlm/hjK78gLnNA5l+8BE4WAJomrbD5m+FjAsxnmm+u8tenPTsIs8gghy
NYjcTTW9oTE81BsuAZwYQ5H9+N4Pms21IxF+HYauc7LsOtxzpLnFkQvoHwVb9+j7efFkpX70vcP5
PBvZHXuvMiGZzkH5bAdqY5vf7vQ2lYityNd2pQtbt7kRGG18jJ6ydk/+5PJN7ncXdDSyKEIRvY0R
ggW+vm+fX4bM3cCUjxXEgQAHtA0CIVxoHIJwOLU5+dP4zsq4+fxgQuYWYPjFe8TpqAjsCx+NMLUZ
Rn2I3LcmeDZojVUTuj+1XrnY5/MamTt8g7rsgSO0prMPZjDS5umLN7VPwIOvbRKXLjCbBTycQQJM
A6DQyHqvpxywwNr5LVS3AiJc+vzL3/9ZRnPKZJkxH9rj0AJTUfblQ9CGNTrm/Vpx6fOZhcytvVnD
ymi0cBAdeghgwlb+QtNtpbC89PXd//36QxqktoeeKwINSHUcW6C6U6mw2NVNt3KJyxry/zca6PT+
7yVExlgG0jEaen30E7lS+6bpkVGAdgLloOMzhMmmalyDaH0+VQJJ979XG7iQXjsQclIdfSjD4c9Y
BL9KTdBIj+6dQq2sakuXmR2koDwMu4rK7kyJi+BlNPYa/0Wo/lChhayyZm3mXxCZk7nBt02HApFw
o39CQShWEJEGzaYDkH6QYEcjliHqAAHKgzsGdYnqqhVHzAKhhMytvpNfFd4oKueER3MrXOg2Uig9
YgOnPNpzhf+UAQ+xcaCh/ZUVOQSzbiA3lw2igDBiZbJbeO/Dy73/Z2hdmq7SdVxxHjoRewN6u2us
sIW3fm7/DaXhvQOd9Bn++w/fH27R4ULIxsq7sTBJzzNdR6+yMgFmNGSmvEgmPTzlQwf5YyA/msn6
/fVKsPQTZluCCk1WKrwRrETaPvS+/ql5e7ByvVJbW/oNs3mh7BtaFWGRnvpcbwlkBBd+E84CiG9c
WZWXfsBsWqBhGPVjbysUZgez9a2iPjYjOvap6L2VmWfpErO5AB8ML92U+sAVlD3EfimoWC7n29SF
su97j2E2D0CsY02D29NTrV5dv04U9F29s+ZqXPgBc1tv6IMGJOFbOCNxOlaOPtARefWZSb715efm
Xe33o7CY559cA4Np5v5mIXvzrHKttrEw889tugLx9HADI9CNlcF9m9ZHO7CgxrKys0vp75oit94h
K896YUKeu3QhbB3cCMaLc8ULicj3AXkz9p0qg+exnT6yUK0MjIVJae7YHQEpRwKD35ypdp9oACob
c1bmjaWnPRvSrdXglCfd5txPyEgIUn4MkZuyCaHQWHlbl778bFSTjMlQG4C6RCn3YKocKyf7Vh2I
zA24nRwLuFcxWSuvgyr9MCLSCfqOlS++9CbNRnLWm7ZGkCQ+vesR0s7Ui1s29zDWxz3oHZsarxmE
p9P3NqXBbFATZpoCsQQErV1+BOsxblDlgGp+ZV1beM5zG25luNZQHpOzxK1S+blEpSOtvjcO5ibK
pmsyVgWgFeqm2NjZWziIfR4+5kAyK9qsTBwLg20eZRoEQARp5blI3KR3fdHe6K5CmzDw+7glmEqg
5F158EsbkbmxUsK4aU9MpKfI+T3Z9c531VM6VoiqeuVpAF9AtI9YCs9AAc0joplK872N/Ty2dChx
5PUJRqNPgq0Gsgf1o+0AcdnXc+/CAjsPLeW5rnvq9u4pL1JyM2WRiG0Q2eAEs0wyUJnuv77O0ss2
G/KVmw4SMTLRyY2iJ5+kz7QE9iKjeuVVWJhS5t5LpZ1adz2qO5NrNn75lkYrE+3SDZoNedSVZRGU
lkS4hfjJYZ3YQyR47fBhiB0j2jUTp/P56WTu/Ya2yQ94i32UHVRxwB2YW7S0IC2j9cEQSJI3tcnp
bcfLdOfw1N84pOM7OOtwwFeuWKMbLtzGuadTQb+FsNBUnrkYriGhh+YtXXlCC3PnXNpmO5O2ehiM
zkUY3uFU+rPwCQIUs/J1RIUZZXuoP5ti5eCw8Lp586fGJFTvnLknlBQP2qqbraXSa+yDn75+nRdm
nrmRHgorGLcpgmlZKZuYFSZ7ClMEW+JAXxzr1u52beWZlbGz8ArOTa+VnTsFUKn2CXIiHtujN/zu
L/1sXLpL/JLWK9dZekKXH/vPQSfvUYtyprqBt8mJpeLbLkMG1NBumNBJUxJkI4Yr8+nS87n81H8u
lfU4UJbIND03w7vtw7WCrX2zmrS7dMMuV/3n05GvC6O9wKePhMQatqIIFJYhfSyKcWXaXPr+l/Hz
zxWwm2QuUAdICWmi8QwpH78eRD49jkLZKzuZpVdstvqbvHPhlOD2SemMQPFvum1ZeY/S7q44ryD/
F+zXt17mua5yZExYvmHOaUhvIz0h5Os2AIZ5QNIZ/KlfX2PhhtHLO/fPDSv6oiKKox6imf1WBN1N
Puiz3fTeymZm4ZHPQw0gRh8LphvEunJY5WpE+w0vukMMHl9ZB5Z+wOyNhfWqgzIXmK5Kqquudn8U
gFoiXY0Nydd3aGHqnYseEUvoo8snp5ODUiqFq8Mzevf1Ry/dnNnbineyR+05tE/ABp0ryLSC7g6z
V2JZazWShZeVzpb3HJaHBonxyCyj8qCVvqeNc+1k8pjp/GfPYd77+pcsXeeyfP7zGuWRk6GRjISS
NIBaz/5hWwM0oYiVzX9N4fc0T2QeAuVV0DsygXc1bdVvW6a3cHKurEsLoCpCZ6M6AJsAWy4HdUFo
TTl8lNiE71npQZ+HwC4MiG3e2mdTBPAsVAiw/fq2LZXv5lrHlCG6gCC18ZR35V1VpgerF7FPkVsC
2ipMX7ptDyNzEiKGDfO+R1Ihc9GjmSJHqBz2WC3ym0mND5nSK+N9ASJE3NlilWaQ4YdTJM4ww4s9
JU15ajpmyp1T8/K6z0zJNhOPkGAEcimTMALQ4SxCZe/SoMHa1sjSquKprIKXlioZwqzjT3IjB6Q9
bibllPcKNnM4NyKCokfbT9W2VmxcOdotjMh5/kdBmrS52BdPjMJULW8cxO8Zem+NK9PtX3nLJ9Vu
dzYgB9OkFbKezMnqaxlnLcOwDGvnTnZ5dkCzpo9JnfYvEcpS5YaqAs477pjEDlJ2TFHov+cwOe9c
1qaxDpCGKy3CkyAA9UgrxznWKe1WvupfPdYnX3XesXQqlhm3T5E3cRiScZvuyS7f8p17gHVIX6Ml
E0/bK33V3qgbdqjvQUC/zRK28h4tDUgymxuHLFcNACK4OgIHkT1ZbSq9Q/BFk/jhxoNc6M/XQ3Bh
/Zi3M0EgB2/Vx3VodCP62EfP2Y+/99GzSbFmY2uG3kIMBKSTDbV2GZCx5Jsr9zyoy+IuYuabAJYO
p7s3qSo2A8sS0vOfX3/7paFwuWH/TOk1gTjTaOxzQAUwZ6vK9HGqeh8px353hxjB/O7r61we6Gev
2exIwKRTN2GJBwD88gvPCLSU2UqxY+knzB6AEwFaPlQI6hqK6GYSCEoLqhJGreg0OWu1joX3Zy7E
raoGjrioBH+sVEntoQhAVPjcdWtZFgu3Zx6DE5V1aIdTC1gk9R8bt9hXtFrBGi989FyAG0UGc0uH
5irPjXhT4eDc9I3CpPL1g124M/O8mqIzMKeNhmNnVj4qElwNpX6UXrmy8Vt4uM5socmg+3KwPutz
lL0Bjrel453Q+RaN7pUp6LIF/uTFnCtww7rOBgrr2bn1/nQ1EEVIwKv6X354ZQ32AaXR5Ov75PwN
QvvsSrOhBgctQo36UZ0FpwcXUISIXfUOT8DmBQagQAAszPBXtfjpFruU/W4Rl1cU4JJemPmTODTp
gRaIgOdPMO7CObF3w6eqZHtuflRFszNhC1f/j3LIT1HeHVy676R3pYfHFL5xH1UNSO0le8/FqfWB
90n3LSh+HryxuUrw++9SxKbXHDgQJTapXW9GF9HpNwM9FAKGCWQuIWAeoAVE6YYgV/yAyXWb4j/T
Fx/WWho34qMkN9BJ4qPvFQ6rnANElUz1CSjSgwYv3zuk6FCGw5POPrxmug/saesBTFNlhylDDHVn
NqBypapNBv2ByGrb6KQcQfKnfxoKIzBoSLrcEcbiaAxjD3QJ8cy5fqlzBJUHsTE/AbMHb6kQ4waO
klaniEneQVii2cmMl/LwC5kOVfFUNWKrs5/iBWgh3OMMCbgIene7jSVl7COb2bBuMwA54BvowlII
o0dYYIY9B6GpF5sJ0b4gKvfkkTlsO6ZqU/I/wo3bkWxEmtj8MZMI3fauCL+unUfHfvKwRb7wVQJr
D81YosR12rTni3KOmHentJMqExurvW9DlMphJOBlgKeW5P4B9VowKFxnj+BtgCTOhX9sihp49Rhb
iKKJsVGNmdr5aAfb7TV2rQ6kDU12Nw5A1sB3DTXvTqJ70DO+FXSX53pTwv9i/+q8a7jJEgsLLp+q
WBde3HMALTqCnG8w+Mvntn1qgQLlHoAjOYtBvNwKoID7YBuMPykHycfaUaQuSuyixJUAzZbrq9S8
AfQKru2DcHZNFGzolJgRz4c96/wceI8Yy5ui1htOsAxvQGxN80QG+PXmLdR3yGPfIMBpG0Jd64Dj
AYryBmAUcJuuFTBK7Lr9Q9meVZv81e03dfTRWv/ZxX/oRmvvnIohLnN39/VwXTjqzKU8oikBciih
AyVy+hVE4VMvsHumdvE+jPK+sK33r6/z6ezs+nMdu4A7zVF5yk8OOBvXiCmNDhDyVCu/4lMVDz59
tjQWDYKsC8upwSAeL+8WK/k18Ir2XnJhYh4OOVhiHntTfY1gHq/VK02sT+8erjtb7ZXsCS0hFT0F
FA0UYo0I6EZWz090Fc2hlL05Bq0mKz9y6WKzQ509aN0I3/ZP2o+OLQv2kR/b4A8HLjtiDH3rOc2F
7HWtRYrN+nh2XcSRc+Mjw1l69fHrT/90lXP9ecITusctDSxAL01DAFv5RYbHCcMmqtYypBbu0VzD
DoiE6XoDuCkf+Y5X1lZFE/R87CQayGXXUnOWrjJ7EnDTEZQwof8wo282nhv9zCOY7Id0P0B6xUBO
+Pp2LVxnroP1ZJ6qXsG4VCj2o2DDqQ/9c6TDBFSR4zhMz19fZmFsztOr8kIG3lTDe9mjJr/J7GqP
N+Dhe599+Wn/7LvxZPWg/RYdkwFTJTAMQCMFtr2y5/M+29S4/lz1yos8TJsKB9yCTdekGWJJxtvU
Cr43GOZnRt+ywwanhOJsW1kyqfAsHWvlnLD0zS/P4p/7Qgj636qxDSDl9XMr9RbpMNdp2K6c/D8/
cOLOzE7mlefzKsg9fcKpV27ccthHtfsxBRyRWHZ9gwBNjh1BRACpCBMrt1auu/TGziZiKOcFUJKA
9mPh8MEAyZEiTF8vsRmCTfuvX6m/jdf/t8HEb5vNumNLAuB5geATUBn5O2wyJtTdo2rbppO+7dKR
fXiAKOwDoD/2ZQ8uHHY23hXTvXlCpz7asqieTr6DpLNA9iqurcE7gP+QvWtAtXdTbdnHkiCRoSvs
IhGqtQ4hM53adHUlARAa3Pss8PKtgqJ6D/6VndgCzSUfuL6dcm0/duAPuNNgYeyaUJSHNih2yqt/
j3lkEo+F2LcUNVihYeTLFEabqNxrY/hr5hiyLx01bIViNhhJwqRnOujsBwFH4sBEZMfIEpgSxOCB
ahWQEduVxt9HSIJ8qJUb/HCIX2wLV4IWpLW7LVQp9jYJy11Q2CHWjHCIEZAMiwKkhBaQhVpdW6TF
i0fSNb/z51O8N9e49k6HE2lrzEmY7LkL8jNSqwBzaW4MrVfOSp+PHW8eYON1I1dFa/JzOiDCEScA
u2Nbq19rVi+MHW+eYBM2PfhNWdCf21wDHcTVFaKr6DYC/yoA+hTplzd+0X+Udo42Niuc3dfv9dLY
ma0qjUWQwYfwF1g2nLNMXeShG2wUFbBjGx8t/4TnKvrWyuLNpdXFlNuuME5/TjX9xUd3z1twUUIb
MgoQJr3tWKcrS/5frdD/H63eXGFdWDmLIEXNz0A4ssfCq1u+DUon35NKuAeeAaba4U4mQBR5/4XE
pAnMGdk+qipMirZnPXV0kIeMt/aByE7cOkIMz8ByhHdlr0y4ddOwv4uGvLc3UZohnEfkdCgSu3HC
3ThWwcYHiQ32lqoHKWcoY+REV3dZ70y7QFJ68IgLFqgFhtWejWF1VRRDlSBfIThRo91N0fc8QaR7
ewY9k1xzX/Z8GwlU70IfJaSexmFgxV3m8BukiWXnyQuKQziZKgYcBlVuu9SH8SJi67kqd8zgIMKq
zkBg4zd3OMRS+GaYSJxi+FmyqThQN23gw2LNXrt5s4XInh6hzqljrmseZ9RtThFmtJhgbUK0JRBU
yvTZbQ6xE3BnYQeILA6wFuBOSR8VZuV1+XyH4M1F2Z3rW3nqsOJc2NGtBO+SfC+cBkFss4VKmSoF
k07pM8uGjUueh6xYGU9LX3q2FpFWgo6U8uLcKyCUcxz76oGuRVkuffhsDYrSErE93aVeM547ADb7
YY17sDS7zaYBRXLHsgIHSilf3FdFcaiUe5u26bc2HlC7/+/Gg2U0mKTA5KkJfddBFmsC2QdRcMd+
Zxrz5mJqZeWOX1vRgLSh7N4M4qopx27TMv5c8wLcZ8Sdr1xp4U7NJdMEeE3wyGh+NkP9Q0zWobGc
AzCR39r9oWz+v3fKsUhHskHmZ8L8Dmgr5AVHgHat9OgW1sm5btqHwS2oGi+HrRpIt/6N1TclZrx2
NZF46e7MdpiYuHwnz/H6N80Hb6pkhP5hFTQSfG5Md71wNm7zChRi0dH05NtjC6Q5kdbd0EXpQSG1
6Q4SuQZ7/iCvEhO64oNBlUOOHZjgf+AMhccKvEojNliB2v9cEL5f87pT3cFMDS0RbKOK17EP9ZsG
TR3u1LCqtkWJTkkp0CWz2v7CDvWaAfwZQu8QZxckY+M4h0CIFgU86VxlkzJ3AKv7dyq0izPDS/nc
upVJusrN7gIaZokefR4LSqzXwCPNezUgd8tXBJ7ey6p2V6dtuRsGo15yxlUL7y1O+iCzVt0N3GlF
TEckKBW2BLU6z62Eek6F2bEofzLP8Xem5yn4ZGiQbZjl1/vCmeSZjtV4G7LK7CNrZP+BUWvdgvc6
3pEOAFsGzvTOFSzaTFYKKvxI6b1t9eBLN+XAEfSddTiDCH1TEuZc3ENySmyd8sQfVXVrQeO/0xnl
V/7YNz+NAgmXcJ5/OGPnXLlMvpTKG/YdwM9O1V0PY5XFiAsgcWlNbQw3V56IEFVKO7J5PDXhTRZ0
V37aonJFplfHeH7MhHoExh5uDNA5Ebhk5GYIwZq2nQroyFHBNOuTKfGy5orh+L2RGT/Y+XQcPXFg
Xn/kwHYjOW/602jvGjX6506yInF9D1jhHEJXnqYMLD5jYVfuPAJUrgCYRlFPVmAv8zy641FTbWgQ
vfqU/ya2Vyd111K4zhy0Kcbi3rrAom2YYrdlVr+ggwHcNGwPpArKLa2jMS5gccfxc8RlpAEwBTu6
LeRwv5EtvZ8c+Z/KvJ9+Ju4AowCXHVZY2OG9jZUVR8ehTuxHpAcY23pXUYPiuQa7N200xuzkI8TG
ZthGoJseF7m4BUKexpnVXhjX4PTREf7LpvCSEfytUdfyCpPubwAPH0Rf39UC/U+4h/G/S+cdPuQr
FBefaEebh5J479J2wCoQTGwHr0aBmiC2dqzd4INIduv6GUIHHBg7CyIBGbJaC/e4ANgooAD65tY2
HWvk/Q2+iEEbekR2O2phY31Efod10Be6puLRhxkvRcyseQhq6w1NB4OJSF35XvYeeezBuO0WmSjP
MEq+VL33BwkUDICs7squgz+GgFPpERlt8wIsckXgHh57svd70FbrMC23EN1dpU2exTZFVUYW3rBp
fPt3NV5UupBWIGmhxLFK3OT1ePRo9WDp8mAq9gN4k3Jr9zLJRHTN2XRHxvZnzafrjgKM3mTDqXbx
kENaXbk5emFIxXJ2EcWEOgSZG2MjK2M3pzciy3+FnvdgfOepzeix84C/nfoGSEP32h/glCgrsO4H
Ex37MQDdF2j7GrhjNV37rDy1aYhf2I+HYgLJPzBPQrhnVUe7FBjgsByfnRL7CtI63YYDuUr9+j7r
DPwpOKmhvs2m6o/CWrL1uiZxWgH7UEeeuCIfXWm/StMhxcuvXOCUJV7fobqWQSPB3EU/JPA0UIzQ
iWyEBDW/dxxQsKNtWpTTlUyjPvGjEZqO3o1p4D8C+BbXvJbQWaSgkDb2jqls2pWE/+E5v3IgvcWr
ipaH5jCkU/oj42mcplESXQrzjd3uU5nBa+vchaN8bXp4sMIQGSNdi+wCmoE/cNlS0+ZPI6p3mRuQ
az1nC656zDyTiHQih0n6oF77kBEjRqHEAVspDbgd46Bx+/SOeiTdlry9r7Pcj2scb3AUGA9Iy/ot
XPZrUjj76rbPt3Cbvaeu/Vy66FEU0oZG1TbvpZ0iu4FnwaWgkUEogETGkKQ4zmbjbWTnxxYzBc1L
0K3FBJf+/3F2ZbuR6lr0i5AAg8GvBTVRGStJJ90vVg9pZrDN7K+/q/ophxsKKbrSuVJ0DhQetrf3
XgOHVxOv+W0qGFSjtT6iAzzdehXaX4XdPnAx3RuEQWPXpN+EgQVUVmx4kJO7mezpwTAZVKwZRn3a
VhyassT+AT1W8tQAifmzrAjmB4jJTWNnkIcd5En2ye8xH8+c2vsMZD+BO+mxU/ytwwLZpJO8HREg
cZKMfw2zuKWx/TJYFkAjNt9PDBf+AdaZironwenZKccS9g2xtcFN4SWdSgtisNqE4HFR7vzBgl6/
cdul1qlG5SJIXWtHYQpzYzu53lop4nYbe1uhcTseOnUvYXiBLlh8jBsWpjF8OkuJhQiNSQTfDqcf
/GN8De8QZd30jv9HW/HDqJ0jAs6vXMKUwAQO0O/UN9Z5303w27cO7/ZwOHthoM3BtcPeO1A32DRm
dw/+sRnkmXskAqVEV02HFqfzppKq33uwKIZjhsQETOTObpKTZgYs5qX+yZ3hSZosC+VEjhAifmC1
tDc8bd4AWwH7Gzb1ASnpW17qI1IKuCj25o3JEPSo2ZmhC1HRXZsV76TJoIojBtg9gB4JCxL2bikC
+Qlq3FIPHWdf3/gG/5MZkBHvzQa5e+Y/9W7yCLLvo3Lx22IOhB8EkUMBe/QgSwtyUoVggR7bNtQF
v4+xWqCHGxM0iZJfbg8xGd3ghJ98Ywgw+M6mLvXjkKG/2HfVm5062bMxOcADJcM9HKDfwPvdGXZ/
rLGuRvsitTBJCqumFKtaoMzTm/lFLLvy0bbir9BwhU+Bj5LdYJYvNlN38VDfFhlONFWfE1FsrR71
oR4dLZHqQ5a43iEvW9wDXfrTS91nrx32ZZkZMDnJ8qCdYBeg0phvfGFtrZKfS4auAjZw4JipBefR
+q6lhQwbaPKhCWoOAfknWyw6eJ4Iu9tABBie7UzoHRYPMJxT/DoaDgjtQCT3DB1Tr36ckFwI6fyh
/XguEgNigYPRBrkAHTaR6llnyclX2HwoPJBN0TsosuAgSTSY0a1f7qVrgZCtyTeRWL9qh55EUz9V
/UXjNyHognYHO6eoyzEYaJMkUNBa26SjS4IYla0BbVR4BUGOx4Q/WMGd96RpkTR2aD3VcIOhSiDV
yTsI4Ip6vJ0MWtyhn2ptUg492sZ1oZbQpXcVl7/tiaVogqJ357FSvDuuNbihHGIFofFMpE88Uztv
oKhBtc2mGtI71/N2Sdm9koS+yQI4+1Tr274dXkVnP0mKzzcNfrac0g96Z3gBM/B7RtIh4GYR1nQA
EsqHWUiTwYuU2Ao+FJL9hNPBbQWzhZSTm4zSyFYtko20dSHR7tAdhdFdv+HCrSjyn0o+VtyCm1Be
YXH4ZbOPDSnubc+iA7x7EC5hZ4M5klCKhFkJNX5XxIcgSiZLxUNVYdyTCXIpgWk4cF3QPcxx3Epl
r8wa+UX+zdKnTAB0GDRdCk8hKJl6ZaCQ4r/6kNIfQwoVFFiBDEm9nzJdPhZuX97aDknPeVvFtyj7
1E+JhOJTbrjpGb1GCyYBaBJAYd/wgKN2INX9UGhfvvZ2LG5MkqH2SpCw7EuDdA+Zw4Y/NI+ZCJPa
7mQAtXN9sJSljoAYQ8rYtIA3O3m4oA8bYXLvnmgEmriAXRLsRqbBfSKNAVsDgKqbbylPWCC1D0JH
oQGF2LQKayJMWivJw8qh8Nj0OZyJrEZ3d1xqiPdN0Kp70Pilr65s2e/r1+al69qsWgFWpZM2skZD
oHC/pTkuI1OVfkf/bU3h7fPyojv3g61cc4DpXAkaMC5Eme0cJ284455yD2+m0FBOu3IrX6iM+LP6
BQUDsXQclDEHy3zsW2dfZmaz8uxPQSzgXM+KF7EnrdxAdS1yLjWwqWLVZkgh0D1a0OA3nWiS01vt
9iuly4UpmTNG7UT5AmDEIRqcZ6wgKO7dM+iof2m+53RRzjs/ps5QnWyngkw4y4vklSCnhjRML9OV
dszSF8xKGNOUaKsB8C2y6zzM4hth9FDUr7fXP2GhhPGv4vuhhxVLAgPVJJcnVmTVHR2T9gQXAuOm
4eOjXbBipQ7zDwP1SQXZm1UyBMS1jRaXk5P5KI73tQjuiRkeaR3cwzgC4f1UHilk27tNNCWbwHp/
oq9P+dNTtucrH7q07Ga1DkE6bdMOshpVNwVavzv+jcQ1ueBPOdIMKHOtrImlAZ3FAOjpFIkHz6CT
bz9PCHx5fuihPO1q/4svmFUtrRYFlxp8slPLbjPgcAfnAuCpAY/62oqY7f0EXhJZIgRmKpf1X99D
HaGN0/beqXH6lp2xJie5MFBzUqmf2BAUq4sataHvPTPuCM7eLv8xTPL1+ocsbJw5sZS7TaEhwF+d
XGkeDMdDhqWg09XbMB27/oZ/kIRPVvWcVtp6fS/afAQPaux5lNiqhGqXiaI+Ds47z0vMDZjXRqiK
EajxNguaBL5iXS7jLQjZEwBbl3wBosxw36nZTQ6y2J2TOE14/ectDcAscqD46V30lspTbzp/KVY7
BIu9P4PXna8/f2FLuZdT6kPsKMYhhV9DPeCYdo7JBYVW2/HZLJubysxfKqT2INdNK8t+4WPc2ccg
TyttIA9QUq+S/qdEqeEpFXaxlY1Odte/Z+HUmwNbqTH4JpqDxcnQ6Gopgt8uU1S2rj8d/RCMy2er
5fJpH8YLrlUy72tLnVTWlU+KUHo38EwKQPGm6azLfgBFRbVk30DRCOKQEOndVbbNvqOHbD+1EGwT
yBxVH7WgaNzXl2RsYJLDqyCfyM+YmrUIO0ejB5MAloVmJyhHh0FK+6V2czjmALYr7wYtYXhQqfFJ
NM7UhnDdww0L7ixtE4jGhJlBByOTQyEkfCxZ6fZngjvno2BeFWQeiP5IZicscR/3Deh8JhYrN7Ix
050QZbKDq4wISOqYP7D3/B8p68pvfeU2rwW+/A9nov6mEEO+KU0KEAcBRgd5jKEoKi78O3MY4YNm
lBFxDXkDh05xMqcMljtAG9/Ai7H0N7YN29cQFgweyhhoyMP4wmZt6KIp5QRyMJGm5NDu+y1dksNb
vi6CCpLWN33pwXispgVUVklSiAOxDSiV8sQ8p10yPcMDxwptuPMdmM/eiIerUZHm/XtlJeK2hn/j
HmWS8aHM9RPssV4HMvWRR+AiNV6uP1WCy7gZEwNSF93RZHhJp7kdcgqoLFwnYLWnCwP1nwRoVkbI
LmdpETBd9bsyq+8K2HjWro5RgDAetV2pLWXDGfbISIpKE1eTOCO3Vu5WocXqoycrEQLDaIUCJqBg
r1l+aFrmJfLwH5QWsArNrAsq1wAMMYcP6dSU9RbNYhjHAf4P7xXyalRAYcZGe5tQnPVGD6G51iF3
2vGnfQWPoE1ZKvjzoK4CgCn0KuGf4QX4b/qLo14Xokk67DopUQg0/D/VJNzN2Ln/PtB4120FHj+8
XoKBpRE0FjzUxxLYazZuC31rgD6r3oWcyaSQJw0ow8PdziNHmvoPhexbQEEMvqe+4W+T1PoDIFD5
I/OSOEKKW+xFOcZDINXo38O0TT/ZDaZmrKlxk2KZ3sFfqz5UqdPvTTN+z0rH3Mdtdjdy5768GADV
zHhMWvSTUwfOUOYEQqwdo8DYunG+jyX6Z+BWe/umMfuNX2Hd+LYLIUkLeC0IA7sUymUd5AIcBtOS
IS/PpKG3mI4GPldTfathK1VcHv0Kw7knlAMhKlEazYOXw06WJbETGXUnVDCa/HcuyxjtHGhO5r4x
/ezN8a0xEnGcCt9+SXWJbjeKYEBQj2yLNj96+th8TpB1loCuo1SPhosbs3lRvmppD4/EHmBj2TF9
SBzD2BQMSOrOwlECn099bMbRBd6WvlZ5kYU87clG9/obqWOUycgUn6cSZSvCpI4IBYKYxGW+V6y2
cHZq+Lu5xWuDq//eRnIDg7a6eMoQgoKyp/iHn7QBQ+jYFEP6Xkt+NljdHGzhp0EHvtrGA1Uc8lwx
NLtd8W3i8jvNJT1wZXWbkRq4dtoN9GNd4d1OEzRX0OJBJXaSF685J40o9aS5b3Upgd5wvcAFxP5m
lJbzjUgtUTHrClQhjfKxjuH14SrgnSsOj2OvnCBtaVnwXUcrCOaO8OUpBUJIXjv9ZfWjDZ/LPr31
QfBCx8l3fg3oiG0mEDQAnrUSAApqtQVhoLrtcLn/WQnUSqoiL6LE64E3ACFL31pTmT02zgjTNNj7
AUnYxlaHPW+TfQUm3UV+Wx4Mb/ibXLy1TQh0o04dlwHCuBfYzmDt/F76R9Ur4/fks+IeyqD5dlI8
iwZ0P9D0GFEVC7IpdZ+cQRXVweV+f5cWsOtGaUUIKJC22dNo2QLwaJbX+7T1OcxTdfKtHQ34StYF
hIB7qOIhGrV7WAJbIaGj8d70hlUHnR7gqCSFjWq2htWxYdrk0Lue8bOhyYiSHboez6VyBYWw6Ogk
QdX47QGw0EJAlrJBO82qjeqmbqi5cxQIOgHDxRH/iPsH0lJUg4hHPZjL2hncH3p+8VQacJ1RKBrH
5B7NTfbD9Ebr1/VDduEIn4tUoBCpGoU2y0lW4yPEXdBJm1YQS5+zz2CLPLtBJEXPXHiSQV/jUd2k
h2ZDg12zOWI/fac4w0PyqCMvMvbV9imJDsCr5K/jCm1oIfmh9n8zh0qiNVv3tDoZ1rjxYGlf3ZXO
Wha79PDZhWLKVFPqBBfMbrTPDenefMVPRUn/Xp+Spaxndp/gbUMdMwb4ZgRNUMIE28/J3TCUO+ai
Jt+3j1MHGiVdkcdYWABzuQW43TFcjzBSrRoQ/JRGi7Rw/JUMcSnjvfz9QwbnQ0SmThJLnCxeHwZq
blj8MFjkgU9iW2jIUkzl/vqoLb1plitCS4QKQAQrqEjL89Dn905ufEO6vYWwaQTi2EGaciWNv2TQ
n6Sl7mUoP3yU7OGQNUAhGPhqZHzuC+FwDhgKRCe9kvouvWG2c1I90YyDgB3ZJZwJYg5jQ7vso56N
L34MH9XrQ7ZQHHNnmyTpZSnSuJgiBtPnDAdAAd9aEaOP/ztV/HD9JUufMtsscPfSpjPwMWoUPFtR
plW2i35yHYEmtLKEl14x2zC+pCCZjjCA0VUWiDzZAiEQagLDg/79+kdYC1t+ruOQWSjCyjKFoNMb
eZN3+jmPwFfC4de9jT+b+4iBNbMxV3SJFgLAXNABCW9mK8sE45+jirwx4SvYwvLNtA9p5WW7CZar
e2IwoJoLMvy70Y3dSsxeiAZzrQe/Tsd0MKUXlbDATik5cNv+eX0MF1bb3ODKgl2zk7DhItX3lp/K
5kcFPIEoTk37cP0FS3M0iwCTDRFL2Wk0CqoJZ3P1bvdWvonll4RUiTu3tOJt4cJbEBhJ2v/ouzbe
w+2eHrTtrslZL837bNdrsE7TlDfQwdCGt+87S52JIatH0cWwzROAZRt2bQPsOHWAR7I8vD5un865
Y/47vj+Es0ZbOoeALhTxY0dtWwBoHioiycrmXHr67KMaR0pf9KiSyg4Ah0SaPER5f42s8Omc47fP
QpjBkTA3sdefNP0D3BAYZ0Xo8mRlZJaePotdY1Lg7me7+anrkhH1BYeLve925e3QOGvqwp9OOr5g
FrxUTmAL0QztCRrf2Q5ej2PYWj35HpMUDckWN0IJaYcESJeyfTIoN87XZ30B8M3maGjoMMDumBrw
Xsw10AwalyK0GXnLNzpNAWqoav3TISR/SzrbAKKkQSnQlmjgXX//p+e1A0zRfw9RF5rQHZ0yHpU6
2wOywzcAOkcX6KRGZx2SXKMDy8r8+/W3fY7cw+tmiUgNKSeGjlh/UjnwER6sGTctYa/ELJ6oAG6j
r73vVkq+xcw7xNq+TcsEN9NkDGBNsRLWF1bTv5roh33GBSsqmvgsUiILW9/YDBzcHWutePnpKYgv
vPz9w+MLAsnoJiNQQcjtb9zyQjaaRwsXejtnK52Vhb3873T88Apv6nNEcexl0tqHUqlbc93Wa+nn
X9754dlliiqUjasXoB0saNQ3KJzsR+veRStgZQlcdtT/pW0YoHkkskdmuhPinCNtvgVm4HvXtUeV
iF1ieUer01ueD6EBuYTSqFbuIUtfNYtPEDn3U6A721PT+bDmLlv+BDNWCzhM4ztO+HZ7/duWltYs
UKUm+mpjHLcnTz3Dtx5toSlQdbUSBpemfRaiaoWEt6N4uvTfJrgGG/zv9Z+98OA51c/QaVJUPqya
84n/1FZ674DEeP3RCwM/p/cZ45T63Fb9KWfmWz2KM+ohkFqpGARnhu7t+ks+TWkcmO7+d81SkmQK
DIn2lAoVSiykHhAAawSvG9iLNbrtwtyaly/8sDHQ72Uik0kHxj5gS8IK88INQBjYXP+GhdSWzakq
zAXZw6YFP06W5RxgUQ3vaqcoydm0kgKSGzghoDBpAF1W6aNRyyGYbNrv6kKO35QyTbU1/a5/xRrU
LyDB2SuL7tPzAcqVs7EdoPTnG7HoQVnDLcsrPEiw6LuiMwC6IS8ZqnHAfnTGyih8rnmE181GOZcd
N3Km+BFuhYCbUumeyShssQE+aJpSuU2VRuQYDRQWK7f4C4+1jXLpoZv0g9OfZcOsA2jK9IUQuHd6
DspdQwHcUgs/xLu0FHxbiUyvMLA/zRkIm4P0LZn2EDhK28hv9XDXVlny0NbaC2ptTzc41OW+okL9
hc+HeuYAnR+uL5UFDiKb96QNM42lrRwV2ZRUhwpm5QepbZQtyQgD7t3kXBxXLjsP6OALeqRP/W2c
8OGmpaL+YYIvGOXwOjA2VZbZf3zXNx+lT6oA3d/hMIwOeXRgh3ryc6P+7YppjC86+Ga6kS2BxTZE
JDpzV8epFTgoeW8yaP7A4KMQCvhUZwoIxGMPuWUDXKusrDkMaLK8A2BSnC4h+K1OUigOdBWEHTZy
LK0Q/F92mEza7OHDiqs7CODs2cqH6bfHRmIFZgcZ5cS3KLrubr53wB4sADVrhpcydnRY0dbb9r6o
nwZhjQ9QkSy3bBAG9IdKFeTekAdENBroZNl+j5NsgKwF9zdjWriwlVeNeKHCTkKnsZqg9eA371jU
+Ur0w2q+xJIPMaOniQ0/CbOLvAZ9BA2AVHqfjRTZRvfF7XkJ6R/eMKFnT6yCqEg2/gkGdnd8YED6
9WyXmslR5uNTC47K9XW3FApmB7fksLbXY91EPdKZrfCHN95N55a152kwDuh8AQqq3XYlT/inzvB/
eQIGb3ZmA1UIcB5P4hPnbj8FsUabYzu42fTXl7oEZo221V/IuQKRG2dW/l3pCsTXuBbPXezkB5pY
/r510T4LO/jpyA2pHPWetml3gB9O8TikbAAwLGu+21PZbH1fOr876unf0DmAafz1Ifv0ZCVsXkIg
FTzmVRlXkXZFfgQlzEWLkMuVyf/0cCVsfmfpc/hmQWsfVb3U21UxC7lXhhA1Qivg9Uu/f3476Fkx
Mk/GEpKK2VMKEKtr67frj/70PCVsfhNIFCFug9rXSdoMXIkEqOBhuoGZ9MpRsjA4c3uSxnArIJpc
+JWihfhcsl6EWtjGHfRL4wNNB/uL75llZSlSgaQHXgH9nszZ5lPr7aXlQgBGZ0OQFNx4uT5eC0tp
zp0jSUw7bdoqAg+T3Lc9ZA19XYjfX3v6Zc9/iCMjoaVJO7i7ov1NoS4KiznLKtcix6cJGg7KWRJR
qqlgOecySqhI9hKX+Scr77MD7AZxrNu405dk7FfumAthak5uGzqZpyDod9CfRH8KgP8AGvPtRvDi
zF3z1+iys/a7L4lAMH8Wf4XAqDnCUhi3BoAwBnoPA1kq9FS6RiVd+p5Z2O1iH97n8FWO2imDLhF0
qIwHmCMYf1Ob6ASnWW4+jLVR810lK/X3a+thFnyhWgJtOsOXEYkNFYCJMEAq2X742sNn16Qp5gXI
Fm2MXgcJ4BQVNM0aWMX6Vwb85NiYQ0BjkdhD5uLhpx/G5s3duJty88cL/WAI3M3tbfgj3ezk5vbt
dApvd/jf/fG4O+5uw/D29vn+DKe8zfG8+b3fv+/P78f3fvPebm8e9sfjZn98Pm6O7zf+Jtjui832
Loq22+3L4YD/+x49BYdofxcFeE4Yng4B/p1tEAWH0224272Fj5d/LQjCtzA8hG8HGHuthJ+FrTVH
pXpePJBxwALM6rz4VVdTC74uoA4wF2nDhEn6zYdA0Rq/diFoz1Gp6LjzJJWmd2wzc9dqa+fyFsDo
ceXMtxaC3ByY2gy9DaIi9eA27O/G1Nj0sKqDVeWWoxs9JZFOxgeFvJZ6L2BDngeud2n31KFhcn1l
Lhwac28TUmlIXkDFCcG8cO9HD2qlwjJK5AR5e0BF3tpff8/SOF7+/iHcmpMNQEjrecdUovhOI1b/
rdbi39IYzuJFmo6JnYgMKyJR6UNu+/m2qxp7JeAtjdAsMNAeUKtBDd7RJWdp3cN5L2Txo4bX5PWR
+bxCSJg3Cw4Q07JgJibc48jkXZZVIe722zxtwb8BJWyqjzFUkI0avOWaPMSKAFqVW+FUrjXKloZv
dp7LdKrNpkQlqi7AAFL3WfJ6/csWduocNzqZQLwCCoi1NZnV3hl0vTXpOLykWZfdxIo7ETS81swi
PpdDJuz/mooUmj5dxmTkFM7vBPSGQZo7GEzuSAd7D1zZN6YWUANsy2QjS7vdZn26hvZfWCNzAGtJ
Ep23dV5Go6DJd9+q5EMDMtMNG/LuOatqEl4f0YVdNEexDhQ8zdbT3tGUO9n/SvW4WTWkXlqHczuU
sdW8qz2ZR6IFE3yTDR5k1Zqy6KZNT+DkzbuLDKpZAQu8MXkOjLH0LZkF41TIdzsVybYV/bC3qAfo
wPXvXVhBc8sHsxcFZHp0hnoDuYFuyY8khXZj3yTnMdUMnFT/a+oG7J+85of4BIcMSi0QXqNMN3tA
/Ap4CIMgDTbgSn6x8CnzRi71HEoJxP8guQsBSdQCime7IiNA9FSfoXBaPSb9CL3D6wP3+YL05rW7
zgXsEYEljjoDGpXV7kL7Hpybhq4ExYXF4s3Fulr4xHIZKxENFch5mqNzHPRNZXobpj26LzjpgD8D
rc0Jx5hAZkEBuJAduME8eKVm00+b+tlwyghKI1/75Et4+zCDIkEuCk+zCka21j7PrB/SaW1oaoJg
NVhdv7IilwZ2dtbAxpnmvVHHUcHpjnCIRprjsTbuh+5r1ytvrreFilOhuBJxZLqnWN3YfYM64IUI
9u36OH2+EL25BmVXi7KpWBFHthO3YWwOr93YnUyuDrWf7ETRiZUJ+TxY0XmfrwVKU5qDU0Qwr4VM
6VQ+Z5P+w6DItfKCzw8uOi8gp5NVOC1Qc5Gfs72H7jF11lrun08znReBAbPJS48McVTz8SW2W/tO
TSCEEp2KoFNVthLPl15z+fuHNZsqU0yKYjUxb9w6+rkfk701vcRfA9nReTlOtR4unUMVR2P+w4US
TA9t1OuraGlyZ7utt4ZiGCc8mVnvBX9k9TfLWYktny9QOtcoEhmNq4bJOKL1H6r90AC3yfT3JANF
NP/ShYzOS20wYy+zDv7wUW7GIcusgEKt9/rIfF4jp/MyjG15jYi7PosgXAmyHAWg5kS9KT7EgOE/
wYCe3vBq4o9DzIYYDFG/XGn5LW2HWR5XcVWbFodSs9A1xIBJwgPIr6wpTS9M+PyikEIzzzYUbiQ2
ZAxLi9757Vs2WOfrg0aWHn/5+4edMNawJehGgg2nSjtifvrXNlyxgy4Mjhjbb0PueHs3w2xNNiyQ
+478nGoDOsRVhZxuEPeg0AQWYWeQ8KBk1oHJ7070nDbqRqTFtrYJcGDimIzKgagJRBqd0j3nfgZu
eA+rOQ9CyKlzI7P0vaRjOFnVHqaP7pZpSAj4rbtmW7nwmfOalmhETdvMjyPtmZBkHsUj8Mhy4zbp
yiJYQFfQuSCUcp3GYy5NwXH6A4ZTyFBxgKA1xsbaJXF5C8GOZxCmoee8Un1aWHbzUlffKg46CODf
DU1PDdCisZmuRIKFrTRvN7EpmyDoj29BST8gufkdbJL96HLoANobxzB/UVruR56vnO1LkzNbg6LF
2esrkkZVbxysWu9K0w0TQNKvr/GlgZqFTBPob2i04/Fge+9cmeBcIX+/9uhZVgI8Ryk9b0ojSH+3
6nVYpQAvzYD9321pMEPU4KOkEbAcJUqYHtQ+Yp7GLXZGx+6hJgEmVG6n3XevhxlA2sD/K7z+TQvH
wJxBrSzPlIAGx1GrIJ7fF2TETSO+SYzhlkijCYmCYv/1Vy3NzCxymq5BRZZJzEzJof8kSOAi3K08
fGFVzetVqRiy1AdsO6KgQzHV7a3+nKk1k8GFUZrXp4a0NUoqBdasT0Lp9TfwwdEbkQ/7WhUZWonW
Svdi6UWXv38I0JUxtpAKUcbRGk55/p4qN6AE9CHouECecGXOF2iauBT99y1W5ygaWxgsV1UlDEzd
JGyGXN+pgWV3A66DAWQVWJhcVJCm2nmnjv7VGIhoCpCWTo7svocmfpiP5KmgsJTOBeCx1xfJ0gDM
9piYYiT/g8QAZJBNMfJOPBr5lEfgP13ExsruKZ6oebj+soUVObe85S44SVZvJpFVdrdd3kF/ulvB
RS6tx1m5CQ6NvdsWeDRzZFDWZ63+FN5aD2ppkGY7yQYiADosyBKa7GBrDz2hS/f5hXdxIFmy/9Lg
zOtKnmd76eQXadT7o37qdGO2GyfV5vH64xe+YV7MKTxIKLYEB5pSjwkH6oI/Wn61cQjsH7I1KsfS
Sy5//7CdIPQEd2xbI7Aq7zmvsvuCQ+24086tcMlTmrQriI2F2Z4XdQwfAj0ecJaRsB/SDupgMt+M
5pqBzcL9hc5OTEhh+ejQNDj7nfYP0b+Svow3mBjL/Nqtns5pQmWDRqM9jZfsQh1p8j5WuHaP3YZA
jeVr0z3b13k+om44xqCvdX2zxyzDgWfMxpMoLPI8xd4Ix4iqWkt0l0ZsdqDGoEaKzEO87ri4AQjt
yAb5kyTYiWO+VtNfCB50tsNZpnPwAy3jqCsFEIvf9tk9mYDivj5gS4+f7XHXLqcWLSfj6CT5uxWP
b6lZfPFaOScFOWme+Kbr8aNHsh8Z5b8HAlIoOLZf+ulz11VS+46GuAQ/CqZDVNFPUKVcefTCRptT
7JtkpMqzHX6sHBfuKWXojBPIlmQl5i2smzmpHirywF6VPgYm9m/jqttBeSzfGjV7MmBbvHLELX3D
bDuP0nCV0xn8yNtfxUWaU0KQ6Pf1oV969uxkr4vON2rwaY/IE80grv3+SWa1c2920KD+2itmOzkT
smS4fBhHiB4ec0iwjTF7ZClbORf+ATX+v9FK5x0GCs80i4icoN5Eqvupm/KjDV/tncSF677VeHHD
YxX08KYJ4bhMkK9O0G+TVsE3Vgt0mGXk5DDaMGuKa9s8DtTzT/ko4G+esYSuRPyF7WnPJrEjYuJD
7omole4UNkBYgq1jv1wf4s9b83RO2YBIQFcnlVtFMEj3dm4LHFEBDQEI+BvtPbxz1U53yo+DJKu6
lfi88Mp5D8AfQUzJOE8ix6Y3FdgIsDaUP6y4/l1wyOZZyV1XrjFHlxbpLLQNtC6Hgo8ooZQ/4hTU
vcLZGeYKmmzh4fMOwBhDtZVmLI4wPVnY+72KRlOUe2hykK9dmOfoK912pISYoHHMLXK0YtNAebr9
hRdE8Lb+PrT1QU3DHs3S7fXlsBCV5qytQSq3ULXLj6M6aI50T/wg5Svt1xxBl4bs8t4PWVLDIBdq
UTy/yH3k3dBkA/01aljx8/rvX8jC5v68qa+hbOzhPCidkUbuQOpHox/kIa6d+DB0IAtD6ICsxI+F
jTnnSaScQru3LM2T0XRw5TIfAQNdk+paGKg5QYKyZPSBE8UNHCr66GNtkCPBfHQtrV96/Cx4Cxuk
BlV44OrWTeAWb9yD1w8uaNdnYenps7iNEnhT+p3hRZ2d3HF/uPenZDuO8crRuVDDmNPn0DU3FPfR
8CC2OqelXwS9TR7NST2YdvYTApcPMRl+QkNtLf9a2hWz74F9QQytu9o41tgJZ+pIEllZ6qUQaUns
sDCBOf7SwDn2f7cHi7tWQVoHOUeRHmlhwrkiib97km2vP3/pQ2aJpK4n12yIBWx63R79Rr4ltnaC
KoVAr8P7rzW8QDH/71eAKzlmOTSeI99/Suq3se12FX1CG+xrXzH3SRYjZ8BeoVXR8D7Q7cFv1F3j
wnROOCs7+5/58SeZwdwUmaI4QqSJ0t4QvMWn5swjb5dDNSKG7uPG2UI6ap/sip0DYY1XkMIPLOgD
KxDn5sF8Zu/oCrxeqtihiuCpNgblk9hPJ/N17Q61VBOe+ypnJoHgO/DrkeF7ybHleRwUTtr9njy7
hF1wWdzXttH9Bi/WgmxnJX1gm8GTvb6IFnY3mS0ic1ASrjdwODGcs0Vv/8femS3HjWNb+1U6+p4+
JEAQwB+nO+JwyEGp0bJk2TcMyZY5EyTA+en/lS7XKSlLqTxV1x3hG1tWIgliXHvv9dnNp46dcPU/
sqIe2kChpApoIUBUEVNP04CJIf+WeKN3//4XPzL6DxGng5suQrtzvFVDV/hdHYMRtCzINweXfEm/
vd/Ikd45BJ2W7gD/RrvBDlcRfZeOy/I5YeUe7cgzeWKXO9bGgdbgKVJPpp0FfPvgmmQ+C+kGXinD
95/gWDft//3FHo3qpDqDBuBtUcCwyWj/NLXdvaTVrav/HqTDowdNjDzV8HWHvO3ArtZzLcCZrmty
imj+s2b3rdm777cXT4BLYQ676omejeVslwHoTAL0un7u/Z4l7UYMyxwouICfx3vTm0rq6iLjCdsg
XdjcFfbIAguZxGfKLvtrwDGmEDIYgWFOMgQGKfu+RbKnBrNuVcGvbzeP3SkQ47Hxf7AtqxZGRzAW
Ts9U5T4lsB8PpKyv33+tRwYNPdjEmt51BjeHkuc2CcyXRSDMp7445RF3ZNDQg52rzzFsmpZZ29qu
nkhXi82kOn2FM1LxNV4UPzE23z7f0cN8KS+VBlIxim8VCuUCq7UeWVqTwInPHTiiT8q5f7+z3n4R
sIN7PYI825LZ4ozyrISbO7+HV/yJo9GRPBvgGV5/Mi/gt7DQQcJjyE+/IxAyg237bL5kxC8viy9U
BXHlZ09/7zEOxxPs2DCt0JhsvkzgLrPP73/u22+bHvrxjDGKYmHwhkJ/vRFZivo1ONFNn0uUP7/f
wNtHPKBBX/eSULmV94SWu6STVyPrvpQ0+aHBnYX1E8gQSbE1rXWhkKjwfnvH3vfBniazGI6yWTfs
eueqgbz9NyE71Ds4C9l0aUZ4cg07acGOtNdJ6RM29du41c/vf/Uj7+JQYWvHUrduKmCEUS5nA8gZ
u66dzA8myv6CVempjMgjPXSotCENYbGFB7/NrsqjuWWbisnb95/g7ZUJvsSvX3bjyDYnDjrf7pt4
zfMCcL+0bBnzF9nX+amZ5+5f5p+3BXp4ma5aAjgnjkm7uAGWyGqS+JzGOr3tpoQ9LCP8zms3rrZw
pKvuoYG49zV89J9EybMYtoduM/hjXpUdjHqSHukYAvCnxIvPWyB/ozadptCt2mLNZ9Sx9bKAqaJJ
k7XNF5zBoJOJc0TWsQVNiWmuPViFRXnXtt8QXBmawLKHcTvFqOy2uRbwqbem87ybrfN61nSV4Eh0
7Ux6b9hU8eulZ/bXelqKIWwzzqH/OxZQ152av6RK6uuuyVgEM+zxPkXyigW7PyU+q9zeF1MCkbgs
OMH5lkmBhRuTPPEnIavINWS6ROVxs0knNT2msd3fmjyVu9pu02s4VaXhWCE9FXfQfAehpr6KZ+SQ
1iwb8FlzfAFKJVDa7TAZpJRS7jc9zP7qOi/WVcuyIJ31Y5005gZcZyeCtW3z6A5tG8U5BcEOJdtI
oezidY2i/WvRdNZuEm23Ucy4WxAjmwD9bYLSdkBE6hb3c9qmgKvIGvUxieYh4HiuDxPOeGWGDNCT
MdarWdtqDas+FTqAza1Q7ZkHnqXHTxktUFGjFxkALIH3ORKZRyNZ5igeMx0S3rAoj5vyFmJOBYdf
Ow0SmBOiYSvfYqczQaw0ZMGKZHdp7KhokJRcy4wTAEtgN1snGuwQq2kiag8PuRzUmiqqwgmzcYWq
aFwSpio/y6c0vxqdSkYiKSuQRApkh+f911GM3VUHlQzUGkW/C63Kh66I2++NPbZRU849hd1cf8rN
4MjsO5R85hFHsQRufLDPOe8R/K27DvjLU+UWR5aNQ68emhKhbYa5PXffJudGTCc26GPfev/vL454
Bqyi2ZlrVOTKJdmkVgarRCu1n5C26ZxaMY599/2/v2gDiUu9Q7oKttzul56BJLLEwfsr3s/bwFtL
0cFhjM5Fa+ahg5tDtKz0dtiCM3ZGd954gchLdSfCNoTrX2S2w+V8O90Nd+4TYqLNc3JlbePo/kQn
HtllD+WGMSZzQSxs4zw/J/mzDUsgq7lNhtGPkRju2KCInTIHOPa+DjZYB1t2DZTXsIN9Npheuc8b
BYPFU5LDkbIbeqg55KWWvGQcHUr7NuocYT9MSV9dzmAQhJbF8gi1Z0iowO4TlWk7hyqOrbDem+qi
gmG5myDoAEKhihM32SMH1UONoi8Z3H0deKjgsgE74Zva6kNVLH5WfhLVqQLjY43sFfYXA3QkzDgM
5IydgbttaT3BDzRsDBa07AlT7tS+uT+qvDFWD8WGrklILIhldriytdu6a816Ft4S5DnCq87SWytn
RhUfQUn15dIvMETNQFR6f6Ice8L9oefFE+bDoDswKOFppOtLpzIqGOF76y+6hjTmJGeVp060dGSy
/8xjfNGSQOXBnORYBoGy8eO6AVLj+e89w+EykuqZxhaWEQrW0AV3ygL+w9mEUn1w2wsM0AglCqcE
8CPz7PCWh/LabOh5iw7zpuwmUQPfwYSI7PqsESdEymPv5OBsXuV1N7ex3e3m2ov9dnHTC2k0WHys
Bk0vgT8vSSvvb76Wg3VjpBQ45gY4zDG1s/MYprWbiY1/T2UHA+X18CpKkF/qAd4ujuagoyncYrwW
h+ju1BZy5HUcSk6zmBPV1RPoUOSmo3cdfwAA628Nq0OhKaVtPZRL3e1GOYZJ/qMbfozNDcy1/Yb+
PUwrJfsh8GJStLPnMs8usEHMpUGevK62CcnSE09wrHMOJre2qMgS6sANyKtDgdhGke49ycmJTfbI
7nYYNy115ywAaWIqFD0Iqt3wEfiRreeRDTJPVcA6A9sF3V6XtTpVpfN2aBM2hK/7y2p1y60pHXYe
dnC/H6NliZYouyra6P2XfmSV+uk08eKFOK0em8HAQKmpwDJD1bmTf3//k4999YNZjblc4SSI9S+1
7V01zOssazdVQzrkTXMW5rZ31o7T30pZoz+9c148xpguENgtjN2aKADLboCsDqxTT3LsLHBoKqHt
qs07BTPFJE4gvlv9CJFCduc1NWaL8/cQ8DZP9ggv4Wuc9q9s2lPwnu02nPtygAuRYp9aCd7Y+13r
7PvwjR300IOCMxR8urE0Ozj+Ad/FF+h7YFXjCAQeXf59yuRKgZRnVdUqLd31wCVy1I1lTrR/ZJ4d
+lQQQmY3o/tzrLj1rMuRPcm/F1+nh050mecxkGow4CEwteNWzSsjToQZ9qvAW512sDp4bg1Lchr3
u6lHqVuOBP8MaAEUdkynklOPTKafEt2LUQgqGaOZaORZpa8bDTx4L05M02M9fjCZCAYeh5uMPEPo
EKE1ZSJV8KfFeCe24COT9WfJ7Itvbjo7m+q9YjL3SR+Mee6GRmZrxtxrmPHD1cgbHxtu/Tgxfo/s
+D/DUC+ag2u6mUmHU1jswefdnoDyQiSxiQZS1GcEcsK5kdqsK75UcI/3oBTA1mmV2/UU4GaM3D7q
jZ8BDgSMGBs6LG06cjUl1XyiN46MlEPzt7YHUdfIHM6mA+vPa5JGVu2WUUPA/KQLPdHK231ODquY
tOgqxNSsbjeERR2BK8YvYMHe1aHKT8zTt8cjOaxh6kTeKpAhYALnmMtMt9vUPhX4ffvL00MTO+rh
rgmDtWHH049t1fmlU4Q9riM0uRJCh3V2atN9+xnooZGdIba96Am9hDJBPYbeqVKOIzEdelgA63az
I/MOH9wHoCRui4/JbvjkhHVYrtLV4HvhuFJbeWY+uedip9d1cEr4POLiRA8rYxHGQwbRJLtdek6v
YMi0ZatmhYs6KAWX2UWzMyuciq7H83xXR2SXnsWR/KROpBg55Njg3nf0i7lX4KaF9TWFEg7HW2Sg
IX95WNqOgGUw9INPHUd8Sj1RX5OphWQEhjgiz6pi1mXuje2DHOCGEyxFPl+ByNeeVyrjYCnDrbUK
im4a0zBurPlswN8RLWsqZJeOcghJBcQnWI2wOdMdiRivGn/IPLEqvI6tp7IaQkQG67DisgmqvLWj
xXEkLrvCnNWttC8rOJQF4GHU1xM3/Aet03kHMiB9mEWar1xauteJy9Mdo+CZ5AmoGOUs0xubuG1k
Eu2OPnIjxUbDJ++ubrp+23oOGNtFzUJLlOUVqInpj2WCBYufWbB+B7UW1ulzkX0yVPWuv9hd8V3q
Og0rR6dbkU8VADCGjdcFo9ZjbGl+TkAPBwm9SkJskd39YuoqGoWXf89q1/IZqYe7fmLDJYQ6RMyM
CzYvHYG8Rkn9rTAgYxbw0N85ZdKdFWB4wg/S03nIx1JtHCTvbBYFCLTlwqoggqdmvC6R8fmxheFc
RFrlXfXotgtYGKCoAy5rH92R6R3tZxu0ali7PcwxWOZQiYqVJo61zk1p7dLKBuG07MjOnogdpJMl
t5llOUELWlAC6a53o8VSBowRwCg/p32yFPC8Q71lPKdTg/CnzeDWIeYpiis1XliEFp8aKZD/Qcuy
3FHTfo5zaMDAV8snWyZztcOJBKzvYRnCZBmtk+4Ob69I5LCqEjaUoL/IKt9Rh5oRUMjJLUIMLnyV
DPWit8ZmUE7GLkXR3mAv7LGiEpVDrfaXLvtc9fmGWjx5yuzCMb6ET7dxi3HTl8QEjuhOGdsfW87o
69nHxwSj0sS4AAnjE/MAhvv7e+qRE4J9cEJgyaSEHhU9a3MMTDCun0zmwCfY8BMpLMcaOLg4K5rV
8Wg0RaIgVNK8dknnmyWfqQ9LyVOohGONHNyfeQNz9HRR3S7XN1l2WzagmKiP7/fQ24cOclhtnqJf
OEsxQEh/PtElQM5DkFTWJifFOp+r1fut/Mw6/fMxkxzWnKcWnzKl8YbHzmSfwEjJzpu4crYN1sWN
QNp9gjUWumUvHHKW9TX5uGdCPoA9jqpSV+f+yGCZkRdxdzXoXIelYRQByrha21ZTbYrFBny7Lb2V
04Lf11Sz+pRmrrVe9JhtuzThqyYTZj1o2cF1k41+6eG42MtMrDoXZKOkrzuAcQuyJSCtr4uhrC8y
N+tuDK5rQF2n+5QkV0W1mZJLylt2ljuDCLFCj5ecGWsFN3vPF3K0o7FV7QaMPBsxGDpFOJ4VwFp1
v7Lk/uvb9P+SZ3X9W6eZf/83/v5NIZcvS9Lu4K///qQq/Pnv/e/87/95/Rv/Xj+ry8fq2Rz+p1e/
g8/91W742D2++ktU48Q53/TPev74bPqy+/n5+Ib7//l//eE/nn9+CnCQz//65+P3KqvDzCDH7luH
Cfnbz7bf//VPi8PHVToA8GD5+q+XDf36T/sn+dc//ec66Z+7o7/5/Gi6f/3TIfYHCYtfm7rUdjjb
l/iNz7//xPUorlECNp2S7pGgEB+6FL/kfZCOZIg62oxw/CZ+yaj+148gZwvkpEsiJGM43P3+DV+9
rD9e3j/qvrpWWd2Zf/2TvT5ocCFRbWVjHjg29igqDhXEopMuES1EAB57WbsepizblXlXfikzkK2i
Ieb1I1QhKLHYJFZqafsA5fEIkWkxch9XANDqyj42CJDNfXOVwXDm+wAh4XJ2WH2bZmJvPtzV14KV
4iyHM809oiGjvTOxBSt1j/X2pYUgzk0skf7ouKh2XlRSXwC/NfogFbulT7UXX6DMJwMQz+ncjVZA
O1WASi+w0VTTd5iy8EuYvagwnnAZSjKjtm5RY8PM3L6YEA+1wSbBFICQnU/mO0LlSxWlbED4BSnJ
2CddINHECjR7stXEU/JuARJ7q4EA+jIAAgwWBOyVbivaenP4c8D8Z/LsJw+G2vHJ8z9P+vHtmYNf
+33mOB8c4nqutF0umLMfu69mDv7VhvUpBjG2u99nDv8g4SDLJMeko9Le55L8PnP4B8cVmICeSzlO
OdBQ/8LMoT+TnP7YQ9CqixpmQhgmqUtceVinBdp00feDx3a0TIaVXRiym/eOzRDJx/68wzViZYPi
ChbaON9iOs9XCnUzd2papkCBPhYBJig3Vd2zcFkc4L8TVm9Kw5ELMJosQprCUsOahwtgbwQPk9pa
ylVPc33VSErvStOUNw4rs4ehyho7QA1cfAlUoinCtoOBXs1y8UxnK4lgY175M0mtCkYK1Ven6nB1
Sfr8OvHoZcZdGLHmesS5D56Q4KgDwgirTmu4BuEyC3MGmKUP6u2lttzPhS3SAjg0F2LngON/UE5l
BkqyA4/0pjRrFMPoZ3Csq23vlj0IcMMdtcpqWymvD+NUlHDMoA1OdU3sfE4aC4V0c23wiVRz4yej
C8jjiEp4+BAZVOUknlMgMtoS8a2XVgy+SAkXaJGOJQm8LqlKX83LtAGQcUD1ZdGL+4wJ9JdU9lYV
LLlyQaC7q5oE1c4SJoP4ldtFDToonQ7n42neIaEB6ScdimFKfEReZt9maXmrHDjKrcIhzc/tvlqT
SrXbcraw9TMLm3YF0mTSLnkEG1IN10J6rRe+GlywVTwJQ4pFb+fYXq7GqUdkdTQVvK7aZ3wy2NWN
m/vSQh4HYTCn7pwR9Yo2PM3cPl85hc5CabXzBaKbQ9ikMwtoB2JQYtVfWG2X63mxb3tR8Chnubww
mB0bzoqrpPfu6jnvNsBO0C1MNT7HrTWEY5P2IfxvWJgR1uwKBRE8I84QEFj7wPMz6YJMNlUE+vsn
UmR2lAgUO4msdsCEJCYEb7OODGlx76al2NRMX3ACr+bCxcUCOQvuTdK2oZtVMihwy9wikReCajV1
G96IybdZfZ4vqg4Ikkx9ZdfXPZOpL1RstpW2yl2H25sPgwLnIXcXDgvk/GuTalhAud66oaq+axue
brwqIdFAExY2eoQnlF2j3+QkgzFt1rEbj8Gk6i9tMuPWShHiXSQMq4Cun6Je9wy2ZgzB56z8Zu/N
C7VjbkSa0Si1aH0LNCj87Yx+WiDlwzVcOBEqrL/ItLyInSH2h47TANkc37zYccH7tCbfmPIjKfq7
uYPLWlahCntOuQo9qNprhDRIUMb9ZZEDQ5InrAj6NF0il1H0ywKXoGmg2Z1bZMXOtWLUQNX6HNMc
+UhuAYgv7X1WS3Hd5PFXgTzThgprEzPw3HLZjFCJkSuVTM0SwjDCANABZuUkli+isavzRS/xNrWK
GG7d+byzOMi2ORd5UBYyP0NWLNyu7dKDoprXgRHT574tFWop9nhDzkYIW+bKUXEVmVpdtfmC9zQu
Gj72qR1NTsPWxO0uYtvJQmorx+eZuqAo8Ee9MJCeJe53YaKXK6CYH6nw2CqupoDayX3Vd7eGzuku
i4s4AKL2qQYxlyX0HlK9HbkeAtooGvne8EVfqjqf16UNk13Vy/NBp4vPEv5DwVvf7yB2BN2YQGZy
dXfREdsLRNzMq87CUOg1h8M2OLShPffxvUxEdm4rCYPj3KouHNS83ZV1/JVYjX2boUjsLmm5/SSS
GCplodcASjshcHYW8eHopsO8cPsLGMfk2zyd9lCwyjvPBDK/KsvhDWzRU3JdoVZPox+c2gc+qg0H
z/qyDOMX+CsvfiqnGSWq4x1u389SgY3Q1iChYmtaQsniJMTRSF2xHrkRrBgqKBhVmwaqnR3/xbb6
68T38oR3EIb4bZuiDs5oDrDDKPk7uBqOKTKSUsK8XZ3V1wkvZ78i+V3B58uFkRRnKAAw+6hJRUSa
tsRUUkPokeVESdvrO+Ovb4GjLszoxX7bPvgWVtfMC2C43m6x2X2s2wdwbB8Xg6X//cf903kWm/L+
SP17O9j+XwpoQ06bvcWEt9OQGaqmuV+mrvS5drA2WKcCf691gl8PhaMEpi9xGDk8PHeyN57XdGI3
8jhdZ8B0hqUw395/otc34t8acbFr4aDuSP4nmzScjsyygFmAY/nHWTi+BfNYTWBmVrshyU8lRLw5
XF42t4+vvlQgC6FgMYHmxtR70KpZuyZ1wFBAptIeJ4pe9GZk5iGP2R6qIdCzc2MI8Kke0jlPKOOv
xaL9kyOLREhcUGxqI2pwMGaWHCQPXhIU2dZilbQy2Kcv5v2jG/draw/XPhVc//P7RIP79jzbxjg6
jN97dOlri+F98sbrVksB+Uk0iEe9/0L/PEQJEjE9HGz5/n0ePlZqqqRhzMML5d+9PIP3oB2Btuzz
uP3rHYjzKbGZB0nTQeH963eZWm6OLE7L2+Vp5ZN+AIVar6c5DgfonA0gGO78/NefjXBYbQqbCukd
LjayjDW1mwxpKN232uM/g9ZL+mD4KSXxz+sJHkkQHPOBMUFJycEwzXtKlkVzjiArzgtue0+bNsK1
7y+FrH8OQTSD52DSwy3kMBtqVvmY9PgGu6w7XxgAIAA9o+Zn836vvf0wf7Synwgv5hyBvZBWwNFh
j1TgPNC71tLYWE31lxdhDAcu9s+BIgeoEa/bGcbScaws5juXt1clmbeTK29gEXUifPHW47xs5uBx
jOGxm/fYcVw1XhpjrQdrQtfJZvV+t71O9fjt5bxs52AMSElHIBvxON7YX+HWMIQIE9ym7XBeq+HK
ncYGXv3zQ9GR+MQTvrFQECYcacPu2YY6c9CRthwpIM0j38l4AUI9+VjazV/Lof31dC/aOOhFjszW
majY2zkIz/ijhtoqkvyEy8Cbr+pFIwdduPQjLMQHbMsqjYFPo3UMTCRYTFPsnFqM3m4Kmz8qvoXj
HGaB5LpQMslajvOWCVVdK5RpEyDXuVy/Pyz2nf/6Xk5ALmFSOhQiBDaQg1FOEeqXfSx21uIFbHjo
q8pnOosc/cz0ryyP/yg4UHBc+qLj9zrrK/nzf5rH+VG9qeHsf/EPDceFvOm6LrQS7OaYSX9oOJBo
5FsajvjAsHvgpwRJGdBB8XF/aDgekR6znf2K7GED/SsajnNQl7WfZDgXE9v19i25P1t6ufJmBuSl
dBqsXZXa487krLxpJyFUkI1KxdfZ5E1bNoHYDD6UDHC0LIBZF1nIxuq76Tlu06avIsst3DDv6wvI
WPoGmHkbGc95O92Vs9LnfBGjtZYmrn7AeU+AlI4LH9QbK/CIk6SRy/MsDRBIHK/GGVi0xVpav+pK
de92GrGtNilEOGpe7QS3kCVOSYGsv0KTswEItv6iAxvmK3Izsu+xnq21M/XVdO46XZ+GxYj0jEmR
58p14k2dSnctCL/NYso+1kt3byPk4qcVyMp5NbQBoCf83JV96Q8TSOi+ixBmHbTwebts89S9LjC7
QRQeAOUCIwuOfksy87XX40PgjTB+Ae7vCR2Vwg+lLjcpqiNuXFRt+bTNH8vaqv2Y1HYwxoxsZjU8
6Wp2N1mZebupdMsbq0vlbQOG6ScC9XfbQdv6nJls/AhZOLtzwPoKPW2FJBOoQckHOxAQD31Hkd3g
4UzT7QWnmlmIrQLYVeM7wAWc4TgSzD+VKqASxghlMdCvOKpnIF90zkUzz8u5msssRNdeG1j5X9vI
lvhuashtvlIEAaEReKbnWJFBX+ZzQYdwsJxlJXpBmtAawI3+7Xz4nyUFS8o++nFcFN7+6JMjS8r+
F/9YUhiWBcE9QXGo3Zew/LGk7G0yEBlxbU7Ivo7zD1nYcTjHTk0QZ3GhGv+xpHgfoBbjw7igDHbF
0K3/giwM39XD7YcTRGU4bqBoB7Tng1vLNOXOkruC7grjQdeDN7xWobbbGHKoIxvrik8dQEtV2q3q
GmA6IXPQAtukX8XJ+HVKnTu7UnOQgt6+9lpYh7MpvUpQMRe20rpkQluB9pxP/Dyr2I5wfetMEBOt
RrSBKVD/jLDvebI4BKoOCp9E0cDki/ehTYslUvYUn0FSbTdp0rpRSvimB6rCd2Z3TYdKwSWPj1uc
nvBPo6C+btvvpDc2dDCagb8syWq0is8QIL2QzzrZgCZdRjN07chOxRczj9DiersLXG6Sq0KiPCqF
3xick8Z5XwC3a2mdbVU/x0E+6fwKETgYDYpx8vt+KbaWFuwCxm3NhU0UOI0pQ7YN6nJDAGMUNOrm
tlBI5Sx75a6aodEkRAXXtBpsPPsSO1JHYKRlPxqnQZkVM8mt4yg2B+BVlLCJ9hIXxsMqncPRTilE
m9pVAnJo437k6OyocFv+RTBFe6ybdfttjAvzeUDA2F8sZMpUk+YRHbLhjBdwpRxHBKx6YLf9VE0X
PU9wBU7LLoRlfrKauLyIa5QuOHJGDzR3sSTTNekt258KOdzBSQrBs4nxUMGoFjXlrnXO2t6LvNxC
yksVt+dt2jVn+yvQxmtq+6vhXbZSMDyWrAAFbsnv8WHdGaQOaFAo7EFIrZpYAc84Jq+LQf9ydPvP
ooRFaZ9CeHxRutyHZP8RqO7x6bF7+7yz/4DfFyf2AToNziUI0h5Ee90PDsOqAFkBty+6z+D/tTjx
D1AcXIHjDuQ5hnUKotWv8473AVmptisFokwedFP86C8sTvSn8eiLszGodTiCcFwAHagcjB3eZ1MN
+a0dZg7JTxbieqYTRbZtBv7XtPAwnbLLdsZNBsVTBnp9cY9iV9TJZinOAmOSPpR0ualNOmPjX5Jo
GoWKLMuqfoCkLtaunrIHu3btQEIAfCgJRB1fGWA4dG8PFtAt2RAIVHLeq6TPLlynlBtrSXniy3bM
nw2v+ptBKMjKVKfSx+2nY4gBpwXSxlJnWjlaI6SAU39QAekaDRPiX7OVWn4baxPoJZHLeYYjU+bH
cHzc9aV9N7Kx+MjVhMazrsf/UeIH9eoKjffdlagT/gkLs1g1CefXNRvV6DvI/IpyUSAw4dCUQzts
Og9JvfOlHhz7PGbWsgHfrNtYGbHv2Yh0LKzXLlaT4rqw3bukjp2z3ri9b2ZUZXnatCCOTiQQur0o
IFmZrMXaw+WAZaVZTTJ56LLsPmlruM4BdxGxIb4B+fHjTM2GIu/WR5rWNXCAPY4tZYTK1K1q6IVo
ED53m/jShYWuilXsoxzOWnkO9cIWq3w46zq74mIuLqslq3wAJ+lmkM62nqouEqRb5W6xS0m3LQ2N
w34ylyih8AILeXEBKwokX6VfitQ750DY77/Cd3i3bQqbf5mt1vYxlj/jqRAygb2nvzdawX7gaOML
e3a+CbY0SCLrzJfWqed1Uc15HihIb1vm1WlyWTq992hPeRcHuAgaoM5i10V6gFdVzLdQI9X5IF5O
XtC6g7xkrsc836oruLiWi2VdY9Ed+qs+M0mPc7Bc7oHoGa6WbrqE4HWLfJ7aF3Ae9xMLwnomp28c
R4LtsjCQbunAN0uzZFExog5EwF0VVm5pGpZT7wBHiVUcfqIrq44/zjK+rWB6k1vlCCvFhYZ5XGts
r7hO5had/cQBplexW8In4NFy6fpVBtC17RkfF+AxXEj5scPeHBCRnrUogd7Ypl+bvBSBVevmkhXq
60ziOWxsfaNom3wW8PZFOfVY7XEbcTQuSPDD/nRHEkDlq370oi7Ls1APy3jbjYAIqSR2I9py+PNa
Xg3bIdql5wlC1jjeCruGm3Sz7e0Wkn/LkQtjw9dVVP0d1SgZhCdlmCY2Oa+6+RPq/G6xP+tVRttn
XZLCh2VbgspgjYdlMD5qZIPwWqeswYoajqzGwK1UH+AMDWJLiexYuxzjkHH1OOalGw2t8fys7WZ/
shxgVookGYHctW5SgK99pFnmATHtj8XK7mUrKx8R3BukRKYALoKWBU865C2PHgqx9/DZdhlcXybe
AsvSbFwRO60RpuBeoFGTiBR0t1pVOOH5DAsHzkBYJboEU0+r9laMKFqzMNSDqeH1duzFEpSLy/15
2efGLfVaF53xcxexmImYtZDJtSHoY8bbC+bQKkTG7eVQZ0gDz/gnai8bJ83LUJh6DkYL54cSvoAY
Vg31qUV2jVuLwIHFQGQZkMYSi3+M+4YjzWu8cm1wQ0eZFeG8lCyqy6HE24hvaDHrSKadCpOpuKm7
cTsYUYQFBNAgMe1X2NrcuenYYmQWu9iOu8AuKx+WW7eQfTf2yLFSVfaeWFz58TRsMoS1uR6usJrd
qpJ2kTukX2Ov2Qhw1lAME98DgnOrXe+mL9glF+1jT5fO1x0gQ2pgZ70294nMlI/CBsfXtN1Hlj9N
AETFsffgjEMcqdl+dPCoPqDxFtDEiB9x+wKXVQgu3v9n77yW40a2bfsr5weggEmYfLxAOVbRW0kv
CEmk4L3H158B9tZpssQmt07cG3Ef9qu6JRRMZi4z51h6uiZDdNZ+UfWOW6pzf53ks+aKHh8WPhtJ
3ZkGb8M31UU7GpPqOk11f5VMwo+/NVlWf4Na9jTqdumpaqqfkLlFXuQkD3aY3/mDUtG1VC/qksGx
wUzrYcq16SFILNOLAihwYa826zBzrsUkblMluxBNdlCTuvi/lqctUdX/COH+vxO1UYL552jn/6CQ
q7qnN8s6Bn/zV5ijf8KLaVFNloZgJjHp1K8cTPtEUOrYpkoXAPfJixxMR87D36GbY+gUu/kvv6o6
6ieBYFxTaVGoUFNt7U+inKMRchR1kP1QIVLJw/Ar2sf2BzOJIxWVSUI9hwxIafKnwewPeuwcyq4t
1jJhwFQzXMQyegKGYLpq9uEwjd9qkMtPkCoEGJ6Eo9tLAflFRX8m49QGBg0dijp2dnYtzFMBZMid
IlxgmazSlej6J0pTwd2QOE8V4iG3c8rtnAxAaeROtYt9nzeHonF8Ep/kjlBrX4lkTQWJzoBZ7ivZ
Oiv82ChH5vGh1acd07t8JHLZt3CWzknfa9e1Y237idnqcyO+yWEMyRz0Oziie382rhMzeQqj/nJu
sq1wRo+O9C6Yo0OkR2dGXj1YdNz3gcNqV5M/A0T/9YpoaC7dG5wvvw0aD6HoMrWSi80MaqXgPHoA
7q5nP9c/6BEsVfIXAS/fwlJqph9sWg5B93GLNsrSJiZ3ig+y2hXGganWpZv420CHvDTKQx1/NCdi
ebO/XVCn58a7p6JwHGHj3tBrbBPxoU/7HxNF9SiGv/JiSV7+9a+97Ok/O0t/uwjAXIv6pUqRYam1
v/i8BruaUXHJ+ADzXOxrHSFHLUfLNQoZetLPDj3u85NsNvFDTg+RPe06vo695tutq0cF1clBWaHn
ChBihVuuYDBCOb6RSvSUWzr2WVvLXAZSV98jazRdO9OaD97L7wuE92KyCxjGUnw9dm1WXZiLuVIS
TCRUH4PY2FRVTQpdm19xIf9MZl/5oPn1PG7mt4dm0q2XxrIHHfcF7NAyZzWZ4gPJ914p8vI8tUvU
O3NZco5Z342aqSRKa7jSMHeoKX62caJs4mHMEJag4wLgTZhendd6dOlk2j4EJ7OKkGy4Dq2mu6wJ
fHIpB3mYP65SEQivsY0ddAR/JaGJwuZya1XEW5AG5pY+v9fE0+Osx8lJSiXg0AI1KXEw79rIPq0Z
jeyhWhFrbDQPQRV+YXjFmn7UfRCEN44tUK2aYYvUqbmSfvm5V0gqwihQKBx3361WnBjTuLX96HqA
vDEbxmaOhvsOjJcrJ/1ysv0bX4ybXI9XeT99tvr0KdHJnAAMPWqR5vBU2uR8dFJmNYlyDW5txzbH
H4ibyJkQYmmauiFcv2NY5KoY4kuGY/HgRmhLnTDYcxMMR5hckYHd6BRRL+L2D2lhyx6i0VdAx2k7
yJetZw/Vi0XQ2+GcYVSJDnFpnhZyTlYKSh1qa0Z0pWfRXYxi0O3JBT9YfZxTv61w6ndLAVKTiLqP
Fl9nEUKNehlDRChP0lbcRqYSeJZlXRZqlG7fX+pH0M/nu+QYc2jjmw6DyM2jq2l2EQyZmsZgrNrv
IEb2jZ5h41KzL00cMLQxTNY+9XnkgPue9t0H97r860drZrksy1TKpaZxdHUl7WFuzDCgOv8Bz+fc
XGvhyft3+MbjXLZmSb12kfkeOy3TtswR13KJfLCYQs9UV7fVq1sy8IkS2XD5/tU40H6/pVfXOzqa
w6RozaoR/r5h5uRWKnq1JnVBxDoq+QOCx/BzMCr3yRjU2z5CiQaNq9yg3qdxMeviqZ/L+tQKkuBy
klV/M5VzeitskvE4z6PrqY6Zt9rWRZy5iHbn207RmtAdjAk5JLLy8YFsG3FeESfnBVvQieydiIKF
JnQIUUuRM7Xlg+jhl/dBu/Udo/WY53yVlmp+Ss4yf+3DMHSLZJq/MOJ5X5RFeZU03Ijuo/IMAPx4
0J1qT2jThI0/mEwXldp5XU/xRs5V9QWrchicmaVtnjTBBBlVygQ1Wij1W8MZywdIIuVDEfTZhdUM
HTKj0HBOK0dCMGm0YVcq1ImqjpSOGovc5k7SeBHEjp0aak8JBuvDrFf5tqsabrXPui2lgyvH9B1q
yE5YXDul6C+Zsiu82cl6UhKVoEOVoM76r60xHyw/aDzH1FNPkoFuFRAgN3aV9itZOpxJHK06NZVZ
3ppjlTFdsx02MrNLgBJOvC4xYHs2Ur4Hacf1w7jUaSenUfHai/xSIrP1QlRF12EwRQcFkY6rGCI3
XYux49uq7oYzf1SK1RTV2TpAybhW+RRyr0DGGnYUJeQcYnROdYuO06xshjnzufn5RyLIPjOt/yas
Svmip6LYCKwF26nUZ6KNMvemOo12QHxv4Wnw7+iWtnKsFDGt1WyhlJ0Vc/kDIA3JbuLXHp3Z6DqB
eXzGrqkx641XrmOqXIeVyLZF3HXbOKhGMtlC37dZn+9DpBCelVEm1nSPwv+8UqrCOAengy5NDvM3
0dEDEIkqL8seOJEaN9lJ7QfVitCQC/aMSmNgHs43yjYe6JSZKelGdxkLOTz2BArrwtabMyVwtIcW
FKQ7a4xac8lKSYhrrT5JK4VqDB9d58WD6lP+EUTVRezHZ9HcUP0add+1YNNRO+EkyMso+ex0SFDS
vN2LTF+XOTSyto9yzIF55GWlqt8XBDo/S3sUHt+5q1ea2zBf20dscdb4fknlplqptmY+KKURo5Xv
05J6VVIcapu2fyhvR8paIh8R7Tr9j6SR/i5g0tBlng3Z3ZTYzrqLIHFWxpiT+SZ7ehs/44IAm+87
vw4qZ9/p2QPvBez3rGAf1SfCqb6bzMdAZv23UjOnz9WcTSdSZiOuQX26bFH6uzDnHrVqgc0VY+WZ
cbVX4vlB4ae4EPCepJIxncPpB2TZaMCtgh8hENW7s103D003JBdFqc3e+1vf8VGyRMJiqfnSnVI1
yz4m2GfjZFW4OmOMpc7kabrfbExbS9xpSDZRWxM0Ug3TGZl4ZWe1W4X2v2zi/2kikGsuzK9/Tqvd
gkG2byfVL3oH4hOxLdvOs68LoczfSbXxyVo0M4T7izJw6Sn+amyqn9gszGfBC92g53z7X1m1/ET/
kSwUJQwtBE1CGPiD3sFRwM7Hs+TzS4Zu0MMQxwNEc1MdNMxQ1aHQiLh0cTLZwzVSgwtJ81yp2R1f
PJ83cpyjxO1f12O062JzQwh6ZDYV7DcTgzvLQ6xpWCqtCbok0HfSRSirm9lwUH19EBu8eYti6RBz
OYlm+nVWFURmTF/ALA+VvAk4lSN0V3WDTVc97VN7/f79HUVWcpEomzzRRW+6xFdH9zeWZjYxkCY7
oAFZId3f1X54VirVB3nWm5cxVAIo0mDxGykPxnSnx6GRHVCeb7u2Wse9fufY7e5/cTeCphJfGl/p
MVtQicNYMj48O3T2hBVC2+dJeaJa0wdjUX/7KJaHRnddo09P4eB4ToaT50Ev+iA7lCYSDbyBEJUT
8h3nlN15l+gfTcs9Sub/ekkoAyjjUO0yjqexKlGtVKPvpweavdshayavp+70wb785isi8EWzoFI6
O8Zu6Yy+7XqC/EOvip9WRZQjLPuRsu71++/orZuxKEuxJyDwFsfMu2RMsZbkYXaIg2aHzeSLSYD2
wap96xrICU2HhcsyOp6x5FBJhpLu5AeZJKA7oj5dit0fPLAjNof9/FrI+fic2S4pFy5P9EXmF1F3
ScM5Lw5mO1vrsjPHlW9Y20GYd0M0fe9i9c4amW/SKfaBzP408fPLqRlUmvbObTvWXtRlsSes0sSL
5GCVElAY+uabkqbfcYtuZV4U7iSUq/dfwFsvmmTK4ofrSPmPz98ht0qZJWWOONpYa426s0frBCvS
BxDKt96BRBeD2QN1OQ3l10+HgrqeOG2UH8o+PDEirFxN8fD+nTzT1F7khc9vQLIOOXh0ifNhSepe
vIGuLDMdiVQJO0xVV2Vmr7p5sD2wGJZb+s2K63uE8+ust6FlRIscbWR8uXaRlYnpmoOGNEs0l1OO
yor5j4saZKWo6iYtg696Xnmtnoae6gS8x+YmjMM/k70uP58SEFuiZAuWVKVf/3zFaDqRRVN50II5
XHc5UxVxTl3r6mR/8K2+8c650nIOo320ESe9vlKYw7RM5jk7kCd4ejmsJuMpRS7z/vv47eRa7oei
Ot4X9kb1GGA/N+McxXOcH3SZeXnRgiIurmqjvFX19pq2yo/3L/fWTdH3ItggZTf1Y6p9MKRBV/lG
eYBnci1zg+lp8d53xJ9vWDoaXt3iY6ajcFxKzYemoKI1locuDHaC0nCeTh8cj28cKByLFCId7BgG
m+Lr18NuPBRhqPEh+MVuQPJI/2/QjEt/KtfpnLoDsJn3n91RueP506PTLTANIzylf3J0xRCnRlqk
xWHMv/QIugzaj13ydZiqD9bomxcyeW6cW9RwjlnMLDi9I/soD608i1FPDMKbqJOZH235x8Xov+7I
tJCUGLQ1ALi8vqOwmJiLUeIiiFGrr+JGvbPblNpJ8w3mV0eFtXGmvdMXZ20uz2urum51jm4g4Lfa
7JybRr8PlXgXaJAuxszZ2qVfu7Lv92NU3WuNdUYb4VSZ9OCDo8pcIqyjPQzXlrSp5RnG8gW8/t2t
3fdlm8C4l8PQe7kIKANb1cG2/NsQPyDyUtVx+y6rqIEAbVa09WAbm2RMruuePqpWtp4vum91E2/6
JHkszQnAYIrkTRbmCv2im/f5SqjMkuRTOKcwdAoWyTOwC6Z6cGIxhRik+GawlUvcyHfM4r6N6Zt6
iq8ycGguKKBOYKbU6I4hmhe5opwlkc8QQj86sXNkgXU3rhW/3KW+/72rKpeHShsH7osIMam8/9Eu
H+Vvj0qikuCrNZFRHu1iftsw9ymYy8OIFbXyTWSFxvnAsHhpksv3C6l+cGfrA/PNsRft+ctCmM1G
I1E+OUv/8eUpU4RwbGO1Lg/S+dZFV2V0aTkD7OrA1VRtY4j5PCrTPTyITW99Z37TB6fEW5sDq5EM
ajlKf6ObTYrWpvlQVgdlbGJaBC7f8gwxMkNCXC70ieHk/cf8xsm9uI2AezApxPwNgjNSC+2T3i4P
EHfdeZKeWpUfbD9vXoLGJCe3wVWs5SR5cXCLQbF0XyhcAnqjkdZ8Nvn/4sjTX1xieawvLmHixU+G
yCkPfhyNJFD54I7ZiEQ8MdUP1vBbe9zLSx1tpnAXnTKnv3YYDeMQgQzWpXJaJeFGscIPLD9vnXko
96j6s6WCfDh6cL7ZpLNJ0HkwK3WnCDvFT1Lb7tLt++Cm3n5Ff1/p6PnNUqmbukoRy+bj1WxUGAY+
Ani+9WVTVF+MYJZETL3c7ItXJLJwHnoNWYSjlITA6qrJvgmheIY8Ndt9RAr8/of9XMQ/3kBQBCzm
H9r8LOjXF1QwC6htTsDVF/W10NS1U9Yrqfcn4+gfkhhIthnDHHaC5mRa4kcrB5mtZOqdaQ7TqrJF
w0gn/x6QW+9WVnuZtMjK/DSj1+MPLsetdGvAfW4FkDSuo8hLGTSdWdMesWa2AetUe3Va3ZXZcFfJ
ut0yqTvwtG5k9BjyZLvTb/oh+hqn5YMPiW6NrOWhrB0KmrN+qEz7qq5AJU1W6QZWXrtjZ8HXUP0z
MXSdN5cW5m+9nb28iz7L3Lrws/nnZNon06BedI291QrA5QUFZ9dKoyeZxxtkXA+tle0r3UIoNpRA
6UbTE6G+l3mFsJJZUM7YnuNwiJmBgw5yMsLE62P9VEMnOIVq5WnFuO/jYFfp+Xpo4p+W1W+ZIfVg
1XnuamF3oBO4KSHBeU5bIMZCQYlS+aJxlA2G3cu5QOKZyNBcJaP1+P7rfusLNoGj4AClyQvH6PXb
hqrLkL5UEvSmI69yWI9x8UGS89aJZJr0/2jGUt04PhoSbge59VJwiAaLSrwD2XBwq7FPEb8rV1Vv
K3wgYbEOk/qj0tRbWwH6fhJPZCYGmNXXtxc1oxLM05gdkpopS6p92sfDTW3GV3/+FF9e5miRNkYt
5ilKssNQnUPBc5HVfLDTvLV9kk1zuD67rOTRFcIhIeqqqLG1+vDDSMT9UNZ7O+0/z+FHgfYbn8SS
KqKEodKxWJJfPzOQB0AptaWSMrWnod/eOkX/+P7zeuOT4EhjQS/FGgMl0etL/D+aIvVcjUAJCFuB
S2I8UY/2NksZHNVutBS/YWXsakOZvCpCS/f+3S3ny9EOCgJJFw62EtKh4yibP5msgmbjQfVz4bWq
eRMENIX15EaJwvMcRewHF3zmVL93xaNX9vfQlTR0tqHI7w05jW6Y1zuGZ5032QxCBc1C3vr2SUAJ
1x1KZ8YI1t+ARBgXi9ampYLj2VH8FCiQTBEpXfb6hyy/tx4MQRPplIP37pijmyYwZ8I4iQ82RhGH
pulg1Gu/+qhNvdzt8dNYKqiEGzaqg+OKR9moGgCJoTjgz76vZ+WbE3WfI7TU77/mN5bk0gFYdhYu
QlL/+iP2o6SSQ2pEBypbN0izf+JR2YWEwE2i3bx/qed602+3pJOF0r4gzD1eMG/MEivS6uvUqGgN
AKBldooJT9mrznyF2Hcj5uY0nXUadKa+nxqrggqhJOt/Y+rYc6X9t1+2tDpUSq8oH46W8hhS3jN0
MznUClioTh3189CZFtDEprXM7eL+d63Y+hwIKIj6gNR7tjQvDhDzAdHobxz5UfH0jc3FhPCvO3R6
6MoetyNmm/p2OqvFQVfb+9CQh8r3zxMNo2dUFZ/DObkzRPyo90TU77+lNy9MzZAsF84BKfbrD6Ic
OOeGxqBp1xVfMTBM9EGLtWVMZ0nP/GkrrTEH1N9lO300b/a5WHv8FtjUMMVZchG6HIW8f0NbEdP7
yHmM/lrtGWlXt726QoKUntZRIdZmIs1tYYwV/CZ+mohF73ZYt9ws9dVVMjuFG/XMfs8ZqtSmY7lS
cyXYzGHyCACWzF4yiEy9klNy1YFJ9Szo4h7dNNv1myB0LT3IT3Vg/rtSFe1NNvhfFjYsVobCBXLL
RODogSFZB4ia1ymo8S1DZTsvc8y7NNIuGXqtrEy/vlBGzKjEgc5GdnbECEm13DCGK8e27JbjHHv/
Nkv2rdiXnFlw/Dkq2LnjeQB/M51baf2gSgj5y07Wqm+MF0EutEOWX1LfCtoqIq0Wt0GofUWkH69q
Y3AArPoQgszqnsk78WoYJyiIelfjiAs3MVVSl9olRVgn9BjDHHjA79TzarYiT0m0cJsqnWcwWHfd
wA/d+Qa60/4ZGc0O3Xr9oKZuXOVY0YRzOke2Vw/DrYqBDDaI7cZ1kxC65t/8RH6XZn1do3rxlCDf
FjLBNpzLTa+Fw3IWlV4ZL5M3fAZcLfDpoh6xgiS4FuYAbaLVEUoHc/WzbfKT0h6Sy1qPd0Pu3NVd
zyQEqeandmLdd3KMvrQm3mENqqMLyhHzBELeR1+PmHs3d9T502FGoBc+mBAfvW6ZU0eubI/6Ts7D
OqBmuGtlka5rhrG4YzHuws5atYUvvE5v70skn6KlnTc3hTuIUXVNxd4pKuKbBNvT6PdPHbGQ2zpa
uMvi7DDq4baIprs0GXTXT6ubXlEv48b4jMrtMe99FkRFBM2HvLX65AlJz41RD0+zj7QS3cItjvOv
WsxnW6e3fQLXWm22kd09piI/CZvusraGbNuq9Xlfl/FKwZ05JwsBTv4MJX+QCd1YJR2c/ykN3CxQ
T9HxyIPpKPoa6MlZ2QQnDb2GbayK88YPsCayguym01w7bT5HzN7zy2qXpsmPObBvAO08OF16TtSP
S0EJYkQI1e2QB5siqfZxLFF0dPGFP/BkS+UOHvKZ0uBFXUaes9ejnG2zCc/HsB/giLhj3T3MXRB4
iArOkoqcCCvJd9lAqogsHRruFJ0GpH3eRN/DDQqZugq8CTcqW8xi6TacxxvqHVuzFV5thCtSwNid
bBTJenydRmmz+psKXnbKdQVJ14Xt/ZRq8ixVcR9ZSkC6/4sS7g+quXGGKDj4fn6KVGXV1eoG6cii
iaVi1kSq2D7zw7VM+5zM8Y4hzfeFhXSkawMMqkn2EIbdTYBUc0Pt9KJTw3NH8++yvF2ZgP4whBnb
IMcYE6jzBoB6fph71tRYVowsDIc7IIvMRFjsSnWy8NYiJCuRIToPYWC9tnHuu9C/Q7cZytN6wZN3
Phb2gF6/yzwifdUwUjeS+k2HS4vjrNrrTovDZZzepJf7UX4+IckbO/G9q2cdASg+jlT6bK7qkxXH
rEGjXIFNJygKLH9Fspa6IvMleS32eRsnE8NHArovIWB1AALOmJNk1l+CavqqNuZJadjfqYduEHad
QN3eYuHQWe/tJY15Vp4c79HPE/JS+YzMgbmzyj5Rk0MbKueZFCcMi0DvQqpqTo2X5M2ma5gZ1eLP
mtUOo0ZgXFt6yOTDxP9mhyyZymyesrlcN1qgIZwa9ooeBK4v6Q5Bl+C7lYlXLth1JaMh78joHmX9
KiNbEQobUTuudUNjWGYTejzCA+SEy1H0TPcKGxRJvpKujU5W6LiANpRxfso3ewV4sme643yD8xGz
f2VEXk+v1G2KcFMrxaMSNueBr5wZmfJZlPraiA3h0qwPvEE1rpuWg1ift4M0H2QtDrnW75hNd40A
GyFqUp1DXwOlFZ2IDnJlP433sii+J0qMO7rsvaES131W42lukju6KTFi+MBY6Up2J3z8TiYAW7sP
9+qo/nAsHpzSOc4qjqNrDbVx26a3zWgt64WSeTpF4E7CyNWt9FEf7b0fULO2CsGEzJ45cc+IeawB
KqVjB4Z3fFtH8jaysWZrdfS58UPaHyORu11D9xps9do30AFRRnrQ2vJ27KZd0Jgbs+4/D1lhAPcE
AzhE6ioKVOBgPFIjKoON1QR7n8oKXroTREiX5ZDZaBLLi7GzjXP29Qoos8OQJExjeOuitZXhmiz1
7zoNXTkSX5qdczo69t6JMuSXTXhDgHPaqAbGB1HkLjxgRG1NumnzCKdEUIYnYzDtx8Dadj0GOqB6
4Tr1JSZCu+wOk1Afu9r/CXAfEx29zEMxoMCMkit6+2yc2amoi2srzR6HGGtSQt1GDqzRGu2+ETEN
QWHiRDhTUihuYGOc2qHcV1N8PoxMCW81xns6xhPeq2TVVGq56oLmO4Iu39OC9DZsKU4smP0xSw/w
9C+rKd1UVGBi2e2ROpw+k/dDpQBPl6TpEHmJmq8WU17T+WtHCbd46C/FWIEMnQzVzURMgyBV7sfZ
wr0oDk23AVNZgngFyBkpUIud4Iso27M5wkBSpN3WhOboFxxuaor4TrWKu1rG6kYfdOfh/Uj1ebLQ
63jRWnguBDuqYcNfOIraIXLaqdHRFGbuy0qL68tijNY5Q5lGW3iRP59X2bhS9NqbrG4/NGGFY34x
KppeovA5LeGLgUswSjyVRsv7P+73vAqVFPkbvxAsMBq412F0wLKOCkZiHGQa5+fWGDIfCTTaaeOP
VzpDjXbvX+73AuvSi4VOgXsbQOBxulAa3axbXVwe8g6z9PxEfIWwY5X6N8nQMtYj/KDm/sbt6bbE
SLEwArE26K9vr7NkqikdnYOyuk3jL1l8HgredqF9cJ3fyzgICpDegFdaPFzH7YP/zVzo3wsdry9x
VP5mMMiYgWqhnZh+7Sa6YJgdi1D14lKh0PuRXefNqy2wSGBeePCP06t/b+7AfwSQVBAWb8A/CyBP
v/3XXR4V+ZsayOWv/jIWqp+WbhtfMbIe8Ih86L+MhSgdbf4UYBTGC77zvzWQ0PLpmy0uAUpkONx5
yb+chdYn6E7I+XQHkhjL408kkABTWUYvdriFlm+hA2Nh23jXkGy9XmaR0QyMmLJnFILoZTMj0Fbq
FPcXalabXvPMjg+HuT/nBD61MirT677VIczXnG/5IQ90hkaPzU4zt5MWKfeGpfSeBWfErbP5q2PC
usa4PJ2JspzW42hVG+LJQ2TnX4rOx0BoDS7kZQHbmCifIBitdRFknu6P9voZf5KGxY+oEk8ihrPU
TEK4el1ccuZu01Q7f7a896V2NUVBCkSmvifD+9pFWg+dCtuCnVajm8/GT7jN01qxmaDt4IFiPJCf
Yd83M2yJctf0xpklQhrOYQVUNbIpd1aYf4yiq7f14O/I4s7LJIPCX2eRB20iXpU8rxMVqOaAWbfN
L/qMyoA564WrEH9uWxrwPwrLjk8YW0XUziSBE7uxaq8yUsOTSv+zG+p722osQDlQVTAuqJ7fF8Mh
EPh/Cy08TTVByB5c+OM076y2XZdNekGPjXkeqKG8VLeHtT46ISIkw/HktLgox+m7DTHgLMP5tLbt
tlxnWqG6io6boxvk14BSs5tMoNbT8Ax79U+9MOQa1krp5YG1n2a8FU62aUv5JaHGWUXGSZzUmOKt
/sJ5ntCzPI4kxAUvIyJgqXVLKSSzvJxiNS+Q0DXLLwrwiF6M+cIVTmWepT6ej7qs+3WRY4gBSTx7
2dzJVT7lPwqT8A1kAkyJrPkSjkhjk6yDLiAr8IAQxU+YntDt4lrOXljWlmfkcKvVMjtxUmttDFF2
Aq2i3zeVk36lbyUxCeZfm4DmU5sG4U4QkJ4INVKopM7turCCn1lHu9sht/dUxaQ3heFj4BtbNR1O
AVPrT7HBn1cSfENj/IhAcu3UaFrLWtsDePg82XC18TzkLkSf72PaXI6wNlzyamvXVqV1WacMMf3r
lPrPNrvsY+w5/7zNHr6lUR58e3uX5W/+2mW1TxT2AOjBA1k6wMbLXXZp0MI6pVHz2r5tf0J1S/iE
TsoRbMX8pV+7LJMVoC6jMoJd8xfb5k+U5r/tsgJjHXETooulNg3j71V3GnB/0TL4xjnoiTVeSX2a
75S5aLaE186e/9386sQhKqPZMpTzNDLNfUamvuoUsONxA+MkKJQURkmsCa/n63oIReqsS4SRYjVa
RgVzq5+x2ThxETqudGR6y3Speos1pN6oRX+mhuN0qYFsWsWRotsQyfNwp+exGp4Us1VuQngQZ2Pd
OhvyyghbSDfnm6kBnQxCs02vdLtiaxoWNJzsHDBxUGJmimWZ3q+UZ5BcVeHBBr19OfU5AwTa7nG2
q3pl5znMSmp+lRdLM1jXkWo/KaaTAOELmJqqdYY8R/haqJ4equMOzHD/XfPlfOPLmt59789uYVkk
GUsrbtUn7HXKHCsMZdTLhKMhqz83od9fo9f2p53D8Il8LedafdQCh+Fhz5/ef5Yhy9Dmo/znZXhW
dHn7Lcr/67IusCz9eHpzQS7/xt8L0qTngygHUCaCyldhD6zoxXBBnxYrBIvll/XD/rSgpFir6Djo
RS/t218L0vrk4NhcepNAqJbplX+wHp+Th6OoB+EqUQ8uTahR1lFEXjIVDT+tJeD0T9YGmX+06SAj
xUDnpnKLUwsRgh+A/pg1JMAqbDhtVK11xoTwa4dIZOsspDOGCIFdWehnWRxrrh9F02VsVXdzw8Qq
s9IefGcUm0woDsOFxOyKal61fQ/echl0uNDWrMXPV2d1v9cFEc+0UNnmJqmWiRIqgw5stQ4pWwsw
btYCdJtmTVxHWVcyrKOfKTzGGqJfgpFMrIxUgQlXthE0cwEpDiM9wxRah7owfgl14n/oxit7iPuV
UXfhmYIuBL7wsqXYqUmHY3Kc+TCHvrGtAtX0iqYzTwzha8o5P2a+GwfRHsaikV8QCzZbJp/Md53K
P6k/LzR/WXPRkNcs0nZkzED7vCqX9VmGRrDhpxdbv/ZRRwMxOq2qKt3kzJCjKE4tY4etz59XNfp7
GgBarnsVEuynLO0IMBrfTBkl0Q4/5wCHY2r0E8e03RObLDOU9GWcUv88WSkCswluaUz/0mb8Z92z
7hd3xj+v+5tlRtf7rLjlH/i16BdW3CIKR4CFKmIZ8vUr1xGf8Hii0CPXBte2jEX916K3PnFmL0c3
4pq/Dtv/WfTmJ8aBWQsrTl9E2Q6qrj9Y9ajUXyc7sOIQupGR4AEkIMBG+foYNqa2RmXRin1m4U6e
HDPyIB4ojNiMaMvFUboZeqG5Xeb8ZADYvMkN3IN4iY0Er3BcTm5n06dq9c9Q15Z5YWDC8L7mciYk
Thu39TnfenFdR0CuonRnxDHYx1ny76j3/ow1JSktt9GbZkVRs/JUc2ZUijgVjb/SB3FuWqzNgrbf
zcR0ni3z7UpYbVYEw9KgDTWGPwG1g55ElbCKtAB7dXEThJDTWhtUArOBgiJaR2b+NFrD95Lp4At8
ooTBZm/z2iDkDeUZvbifnROQPVWt25XGqfT7h0JYq25Q51WDa8Ft7Xi+tHK9gt/POatq8tEMQwYo
6XEF7JFKtGOnKemMWtHzs/XsoIELOLUHU8GFMzQ5PVzViiwP3mNy47BDQd81cnujYkr/1jJtYaXL
TtuqIVXNRMnCjISPIvGZaiVF4gW2oZQ7i/mP5kHMhvZdpg1Di6b5nlrYjgp9s1ac5lRkDBc2aXRe
+xm9B21OaSCFjbLXe9PcFXi8t2kv9mVDXjLa1llikQiZbbsCAcUEoNiccZSLkzCJihWyKjRW6Q9p
KcY6qLNTjYE3jZbvbH2gwlrKg9p2ldeNyeN/s3cey3VcV7h+Fdedt6tzGNxJp5NxABwABDjpAkGw
c8799Pdr2rJBgCbKdaeWVFJJItFp77VX+EPUTDdmsJwoLM+qAgLdXILOFhr5SmwWH7UL7k5MZF8w
QxdM1UuTtd+TUtkhlnhtFvlVGiyLXSAg39C/r1VsFUu8UcvsFmmS20ZfGI3KPdpwObQH0SrORVc9
5okl2mWjXdSlk+xIFG8qETOearQYRdgz5AXxuRBV4QvT5jK/ou4SJJ/jjVEoigoxneNe7A5pBAry
PDcahZQaVMnwxUykQHCs3Fz2FgUqDi89SEBjeskTwFlCU2GvWMuxbYmofMoxYnyCbs5kpXG6Canl
SQK12mWS6ebVQwhdTczzaxOJEbuyAqzhxSTZmGYfeahemHYujtKuCQvRVeCa7zWA1/ZSrvY9SnIc
5kXHJdLSXKmZe7fvNQHsYPPlf+nbX86OqzDmfw7jzuu3/vcZG7/tr+Ct/n3lDEAc0FcV8RUS/1fw
VsjL1oi+wjWAjPw7eEsSzS2wb3DAOEkApfK//pmxQdYFvwRQlZpnLcjAwv83wZtD5W2jCvoXCG+k
1pCRWcmfCrXaW4BvtVi50KlheWD17yCTO2dFdHfYOJ6lLbON7JDv9MFue3s/R7YjvV70L5f0ckk2
gffmxV3/I0t8K1X0vhG+3ogOKwnsHwGC7tyvN5Im/RQNilAcsgjtYPRJypVUG0UI+EkUU8dl6N3/
/or0cg3FknSmfWiJ/fLoEkNHoZ/E+oCp43XRj08xECM7DpPHWUBJWMNScizjT+Co61n4JkVe3zcq
U7zndT3gVLOieN4AqotaF6kE9OKAaaRtGPuquMoBevz5ydbu4vuLMKIH8wr5CgGidxehfVV1C1oF
BzGrz3W7XMKOUfv/1zXe89UEqbKgDfEgXTO2iIguBOZMNf0/X+Uj9Gz1ZoB4Z9BIRcb7J7/wzfuC
IUri3dUtAlzq4hjaqDjJKkItl+28YXaVOUaHSlfINLMMZ51mXw0hJ+uGvT5IpYNARbgvi+GhXwFX
hjGlmz/f4Id5Cve30sJQ92Fs9AHTqcioi9bG1ByYsftBvPbtjP56QEtU64xPwPE/52Jvvyu2BGR7
oNxojkEuWAXN3y6eEXMB3rFWH5gJbqpjStMUCdGjsc0djEu38jndBWc1tvFH86dTfu4/uYH3i/f9
9d/VdwbehUXUq/UhmruLEQCpqCJ/DNP/lk7z7jHfLd/RmhvEU5UaeMAE+7PxMj1D2AP4gTDYRTQB
gVf/0QhEXvH39rbvw+C7J3uPIxygPHdt0NeHwqqv4zKGfcUAVZqC23oQ0dK1jE+2z/oMf/iU78Od
JqidmpgmrzLWnMF4DJJvyO3ZKh71DD4RE5PcQUo+iXiffL/3pGstxiwSygqzzeh5UJ4BkmHh+Anz
/n3s+cebZHCKoP2quf9ujXY47YyUuPWBAETy/zWwbv68437/qf51AfPd8HhR+iY2EqFBk7h+ykcg
x2ZmnTpigd0p+q0Mk/ETetlPmuqHjwWkExUGDnJc3H7dd5oOTiovoPw1Mf7FTBYoSlLtZBTlTkhS
BEbFwS4n+SDi0LcpMgFhp9HwjAFpYZjzCFHMBh5684Ik0KAdYisLb2W5mY5dofqRBDJ6wTI5DNLR
DuWs+bGY3wHx5Z7VRU9GsDhNMDCXmBaaG1aMMFHuwr37IoRAxFSl6v1EHq6QAvkmzD0goZbswVbq
8VpeJEfAZ5kxgNwBNzAfIyl4LoHIlIrgFxr9yEKtFVs3htrVBV2hS6hUt5hx7BbsTjYCZLpRYMgU
Bqje1PJt2iNm3IfZq2zAoAFFchpMsXJgkL80SgIRPtW9P3/r3y5YxnUmeoykQ++Zl20zxxPFCpEA
lOg8benkAC37DDn72VXefV6zmfKeQhHFknhc2TFnC5uV0fgkqn0kKa5h7c3DrEfJm6NsmWD7iAFH
BWY3LyaSf4BMmtY2QulbHIY3kLdeK6vhU2MAaVcCJZKoD4D5CiH+5LX+9O96v6Dx2qHtszogfpDH
QCvPYnYmddDau8cgnm+tQQzsAggu6Mdo25fVVrLiI51IFJmN2nLnhOJvKrxmyXZBLvvwrF50EZxW
rH5y4v/uY9CL1JHro5X4c4rx9i2lTQTdiSr60EzTppyhzopfUuNTLvJvLwM6gfwa82cwYb9+jHzp
8m6qqN/UTbCJt9Ol3Hfn8SRtgYw5hjM4kPD9+aj72bbZ12dxi1TZFtuFz77E+7SXGg3YDzfAtyB7
eE+YbXMjFMGV9QcwplSzvoS0VqCIXqd1j7El3WtBvquqBkVw4gw6TJEpXbf43eZh6qvtssET5BBV
0eCojfAZ8fnjGcXUx2TbwS6gQ/w+3chUMWikCsh0qYoUpaJX5ZmrKVslLfxkHXBi6jpLt3/e8h/O
D8CNJldFm2C95vuEr0AzsSElrA9DW7saZJVa/SScf3jl6xUYGBFO6I5xoV8/fdhPVZHTZTl0WDK5
VtY9ELxuIl10+4xpdaGOqG+3yye504dji6sidULBgdzwRxHKYLDyse0gu9Yor7mGgunSCEbeMdDc
odcqIqOaFC9/fpc/FWF+2ecM21ZbLBUMwsqofJdJNZaSyI0ktgcJxvgh1TLlSp4S3I06AKaDHPxI
IQmqYYf/YmJ8s1QwAiAPZdL5tAWohyODmmU/BIl28qLVe72uL2FV6V8VptQA4JoZYfka5+l5PvQI
ZzswH5S9mtSVPzZ04trACv/716hQQoHrQsmKMCH/+vEKc0GBUGopE1ExFKvqu7jglR1lw3cZXJOD
kPHdn9/hh0DBlcD7wFBcnTXQLfr1ghqmyHhFrwUyni1Kcluri19Pr3++yG+WJMQNxqzwIPlWa9Ph
bdCTUPKvVCpPVI6H2EcwfZ9kmBQYiQmkHwBtHSr7Krc+s/z9ULzgLyIzSlrxWSzO9zamVlRkEYj4
4mDKd3N1FNN0O9CR1DgG/vx8K8uNR3i3FIEVAIiBikkL23q365KaxjHOBOGhWpAdsfK+vaI6RY4A
ibvu3NDCdsWJVnEQDHtajdi7Ix6eu30uQrmog+8sRLQWLbQEU36C0/EbzlQK1FoVQA84Ndjf0IfL
yvtkCqNTWHffRzm4rQIh+VFhK+7Ucx96gQy60EDm51Fpp2cLg2u9ln8kg4pPeqkz0GVMZLepLKFl
vXZqheA8jeJ9Ik6aq+Tp16gH16zGqReGKzx2EVRHqOn7trUwuUtWX2HI6c+a1W8VI+JXmuaXzOxH
t4+Nh7JfYTnKhHGY2HuYsem2WOuwXBrajWqUbBIFFaTJEKq9pC7xpu0EWwrbA6AdiySt25iNbBsm
bZE8zL4oYDi12mz9oMI5ogn7C7peV1Bv+DlFs4NNcVBF+Skz6tuopneD7Vvm1bR6mGOHfkDDdavk
9NCNKQOmoZBxaOqpEnHvzYJUd9QE2rVS3Bl6edvryQ6jgW0iWccpD/ZzShuyrWkq4y1yFY6IfgfC
nDghRlBj3d8V1dB4Wti8WlrmzyG2HVVCoZhWzTetxLZuFum9C8m4qafQNUc6zDWoJztqu3M6iEd6
oKdskq8RwghBASneqK5csiad/SnQjmMWH+a52Yi0s8MEBrcqAdzOZdxkimLbB3eC+lwKzRXCYm7X
9G41FN5QWm48fc1z1QmrZY8r0k5qR09RsC03ZafI7jvQJxnk62J4ncJ6U4b7xpLAZSOfsRICmtVI
5QqpOUfAw64Ak16YjR1aL9iEwbt4NBoAq1O8MbC0WOATlCuHpMajPExVQmb5khYIv+bfhkTFM+cc
JLtgeJIXbElwtTESnGvMH+mKm8o0l7aR09aoMY1YeskvOFx5+tJ7c2fWdszQYTabnQWQGcZTjA6u
jtJoZ57l8UlUhMMgS85iRHSELc+Imnsc1TfGGN/TAdvljbA30P4JBByvg/kuzUUUor8UqWgbIp4+
j9DaT4IR+XFu+l0U8qBjdUElxE/TmZVb5uiXPBlJAAf/CTDEXpuxvemz5QWO+I2xAKyfxm1WaXsj
zq4tKoZO7aGwgw8qlsnvhwe4WC7AdEx2GIjUJLe6mGzU4hnzBjsr0NYKUscQrkr5pm7xvuG/dhUa
Ipj4YJ2Vqs8h6hDiamldbSm35FS202hPweUtSJjOhSNO1wh2Afx+EkHvpzNsdu58mHz8ZeFHUytO
tWWbtbFbwH3Al3Gy9RWlvrFwHKeXcjLcAEuhWViOtVFvm0H2kjx0WWJOCb2BCbYzmL0TjfEmBnM1
NZHT9MUmNWIBJtG+UX7ECl5uwUNdPVfJsZpCp4tcHAYAV8vplZFJJ2THMlv6Mo2WLYp2jK6Pre5l
Ms9KeZgPMh3I1F5kU3AGNXKk79KY/JAa5LKXu1LcdEwWYpapBg4625Oii+kmij2BkZHypVhsJNKD
hya+0tC4Dbb1OSo2UnWcoMEJTnWnF9v8Nk4OTeUS5vnxPB7+b8ZOra+mxDUipxIuXcQ5v0mwRemc
5cIsaSpuZrVz0dUJ8MWpr9Yp8ngDE6Vq3QhPjh7QOVI0uwXT7/bB+GJYAhMeJy5SNzFMX0WCdnrA
eyRUoytDhxzz2PP3SDtHdFq2pvUgU9jttdUYU7OBR2bql/mHEE6PYjt97TRWRpbgqlZPaJSFA7xN
1mO+L4SbmIxjnjo7KBRGUOxI3wjxeSwexPESLafgLK3U00LyujTxkmzc6J1bPLW6I4momr6Q602i
RhQ0XIWGd10aHpuoXfYprprGLi9vDYY0cEKEyJ0tvDvRxuU12aJ5VYjX/bSrw4tYHBfVtzAgyeS7
gOyqOcfjxcgpoc6dGXs5thK53WZXXe2WraOLmyx/nLJjSchv4psF4bMJOg4mVsKZ9US/y7JwikFZ
mPjmL1vVciKELOSNkrCcve6WBmNWHq3RzfaF5IPPT2o8zqdvw7CReMjvSeUqF5CfyMOL+DtsG8kr
niccYxJwnLb63PwIyiOSGrCyDPaLeWUZ37m3dPLnzs6F667fi9BlhSu8xk39ZuqhajnDQ2Si3nNs
+mOH/UPoJ6ZjtjtB/6JHvhQnNtNZHaClelowctGXU9Nvy2U3Ro2t99chFlzVXsxdDdAFrVJbR9gN
fFaOD3dMnW0Xd0plSyD/EtijiBOVJKdGfMXBlHAumd3RxEF00PE7hQ8ku6ngGTkgTeJ378SQzaL5
S5V8rfWbYGywZqogtxGnAWhoenquRHmHB/k2ygdbrFqngNQ054c5fxWau7J6bg2VCfNthr/ZIr+K
+Snqv4uTZE8R3VUsxCywI+0QnQUl2WfGl2rMNunAzk8OUvQ6MvwczQZRj6dJ2RbUQ7n8RQk6b0wV
W2w0Owlnp8k7TrlrjRmzGWEEJTvS8pTFtWtWp0JtgXfeG+ZDBwZ3KOpjr96OKEEF6kNTPMQ1QNdN
qOlOgoqzVl41HLr1EBwWqeLOcsgeZxVxmUTVcLwKQary+gs8mRKQpMK3LNwJ2XcjOlDMO2LbOZWx
5Vi0US5mzg6wNr7rKTw6wdyWGt6S3Dj+goHG2hMhI8QUJ6PXNJ2r97fGcMzF1Et7PJnHGF15BzKj
E2mdA/+tQImKk5prPutNsGPw6wfFRulYpoiq0IfXoRBqcPXm1C2zbWyZbmWFHsLqthYVXhF7OLPa
QGtsyuCTRCO0kZRbBv3giq+naMS+Ebe4KKkcIGtOFWwwZPNjLdwvOp95mWHFqfWmtS4qmumYYWMr
eamhizS1eMhaqL7hcNPp2IRNoAXG9GgM46nk2JNz0bW01uk0a6Pm9MKaRN4qfMZhHi561I6OkeDZ
jfWW0P4w5tLr8wEq8GOMZqVOEFEYLHcKGLvW3Oh4cPV9ziuBEiQ+LmK9AzFDNCudUvxqChOL/ge+
X1EWbkQNCZLhVhluNOvbylfo0RPstdHrhfsOMm80hF4HqhpDFYKu4bXGjcjRBK0TPf+jUhYHJde2
Ew4cNAeBYUukxtiG9u1DVuw0JLobc3hYJuEmUIMMR6tzVhwt2HAh8a3g5ebodW8ysgeZyDVh/yUF
ToOtmfmwdrrVYVadVPJUEyKfZtodGEx7meQdnhQZ2Zw8PIUrdztpmtukmy9iUvUOxSMepoaM5IRg
HjMj8BZMzIJURgRevTHQnika9ZQXY2mneXVjZU9iFLuRpNh98wMz3oMSchgVlcM4IQ4eIPu7ZXAl
xNcIgthyeq1w/appzwpc4UDHd6Iy/cGo92kFij7InhoYerxriuovFkPvpWF/1aPXyZ0HQPkwD933
tK0e+64B5KHZakOTXbb8cCRdECfPEF/LIryHlLidkPvOeRjkyn50+WMcaZJjTcJVgGnVMOiHSpNg
DwY8Z3GFJ8GpCMJvYKd2KdxzMhvDG/IJGBgIzqS91VqcSWfRNSPlgEnyBpnHTdKW5zQbt0KX+bpS
oZ2QpzYKsruxFRyI6FtRI45heTXUxF/6A9etDuOriPSXOFcULzOXJ3QDMXco9B8hOsz20g+yDw7F
sKUMhGmlGy9i3kWbCSS2r5cCQ4VwEm1zmfurRaXhHJIPpxdjqr8FFvFCjWYkk1vSLW3yxG75loik
AFngGAvI/UqyBUH7EpNmOklcgYoPKSh0PcEdp91iegxptLlUuuBQ70N+jkjl55tkEUhlhyt1KQdv
MEnLUimYbEkarjPF+K5b9D4BTIQufFK3yHjJYQWTDv24XdYGzkJoLTHb8zDT46wScsFLa04x7Lmw
U4UO7QtT90PlsEk1BqhI5m9jNSqdNG9PilKJu1IUXqcxlB2sXDIo4hq49DClW8ZjuGKJY0retorb
psKDKK3gmt68kQOl91TdYtdlot811o2lVvfpuByNUn+MSDaXxoBdD825T5MXMUL9Ptcuulnemd1w
0Gak33K6JnOXmC7EOd5swvldZAUDLGW4tSppZaMGwwZuinJiuzyUahl6IA1RmJKU1wgw8Dr1bu8b
Sjo3hZjnCikZb6hnwWMOSNnGzkS0A9Tf7HQaXhQpvEK8PqT5PpIFNTpxdhKxTANMSG+LpzSTnJIg
6VMCcHuYcmmHyx34ltWMsEbosc7Ds4bpAG0Cji90u6N5UP2Zd+2GBjUyDApNLr8H5uIlBOF6RVta
GaqU7VWe9q6R6BsNRVclMhNbyRma15JUULK3fowVXV4M5Q7jdDsx6puZmEfXye8BHo7JtJ2gum7D
fBJco8JaKoTiv0iZfKn15taqg1OpR6/YMvh1VXlLyWmgo81lV13FmYWQKCU2oQElQs8a18woqHZp
vbadlqpy44Z1uNRJBVlfP+b9gEFwipg+0/JtIXWbueG5jPkl6lE/iLrrdmkeFPA000JSrgzwScXi
VmkCX+6DH7VQbvNxhHedqV/rdu63cE2iY9eqMNwzMfPEyLgOc4O0QY9RGNMwYq8HPcQdcLgIaeBR
XEdOILMb07lt7KKs7tSoODZZeBf2sOmbySDa61Cvm6kBKisbLzWAdw8l/p0UdDAgBpSy82HTqViI
giBAMhM/ElPhKQoNuksBUdtWu9SCM1jPnjkFpMc9B4fY+7LUPykiOmmZysdapHibd0BslRm8WgCn
fURM3qtzzauG3oviaGMY40bWDVQjO7/Nm+1cNSOT9b7x+iWODkJmqhCNm32aNveViONCh27XVmjY
3qOlbtuxwHg9rBtbw5zANfE6sVW5ORqcWTnSb9smLEVPjg2YqX20C4J0X3emvJui5RsWfJWNgyyG
sLrJ6SrIXYc3LGJ9EhCGrlqSGxRY/UEh0mAsnQGgyjZ1Dc0ZfxY7Lrmp0UJ9MUS7I18dVYxgus/R
z0Tcw9T5t5GnV5ovdUspOkT0mqLg3OTYW5u6Pyt4WuuiL7XqNhDCBm8PqfBlxNKwFmRcljU6jZDw
IkP/cSKjSjwGaLVvJOUJSQGviWq8tlVyQ7TYRvnY9fKTHLesFYTbtfG4ikLRqgx/oHL3pMujwGcq
Jl+SKwJvEH0Vhfm6KHR3UKRNoMWyQ0cy8jok+G6ruo1PJSuG+GM6nWW9xrGy1fNlH1Eyk/6diDHL
MZD1ZzVobjdSfjU3lo2XZrFH2v2xMMyXtGvvWnVx8yzZChAURgwu4hDSQVh0F6msmh2wMc2R+/An
Tce4pMil7DS5ZvMCet7Agh7oyjdfS2vdP90knbJMjzfSNC2HDjzKlTo1lkvOpW+yuXzhEPhmlWPk
0cwafKUKF0eKly9jKqdbPDSjfRzC2Jb01Is67bk2OdgVDV9wSSgFO5LyfFdbgck0JMRbqgXoF0by
pgCYfflzc/LjxIEQsTIFkb5HOtRa//+buVxHhFmmLICmVw+nsY33SRR8MtQyPkBkjV+v8a77SaOu
rMNIaw7zJGyWkFaHMqdfWxkJhlbETqvUtJsFD1NbForeq+sQ59AuP4Tp8NLl0XM3kWwOgdG6lYqa
iRiwGPOyG71WJ4VWwS7aq7HXZi446iGxYJ+pGGte8bpaxYhtPbkk+ptCEK2DGQGmLBSUrI2+Oed1
C2M2bzFHZlu48zzKThUhCwC19qQF/YBoQ3BMhzF0g1ZQdiUofrub52HDwVm5adXqm3xcRmrpJS2+
GriqnK26mu9HhaS5GwWKjWFX9MLGaBGsN1TufCkWkKRhaZt6+BDm5lHM4vtas/xoTm97erp2G414
dKLeZOuNgRdwBx60+Np09Ez+/O1/YpN/bUvzYRjAIaejr1i7tW395uOPcZopqhjVh6SAUp7IckxQ
FYvNWFpbov69NMV0RcfGhgK0n/LEa/qZZ5KwS2oTSntWFm2SOv1M6//juOiX+3rv+mClzTiMOpKy
6IbInsjm4TBL94bZfes6mlVWEn+yRtcl+P5NrNq167hIEoEz/fomgA1nGCbAVu3khv58dAikS10A
fhE+k5b9OFJRRZ0pAEJHcMC0Fff49p1nSacI+oIqeNTnW3wj74pE3g9K9fjnb2v+7h0CutTgqa0j
o/fTLwyi0spcrPqgiSk2SqxXRxXLZC9NlgDKWxZtLI3GbS6U12PYDrYK7sjHFcqy5U689O10rxQ5
uW+N9Y0uDvTw6Pn2Qr3D6Y6tQqyFqIoztUSXohsVimKgKXd5iiEfTm87XLruAmz+/KUnc0C9GHp6
VWMnGS3fF6240wfSojqPQMY3cC/rEjGZUOOo6BAiqpfgCo2NhWJtWHp6gQXOVdnRAAvnKEOlXlea
7hbQUcWJEweaaLuL5XQ6dSYKqJVa7oJYQPKi2UmN8aBo1Q3j0HOdW9a5mjW8s4OAJHhpxCdL5gYG
6C0eOHmK48r8WqglPj96Ke+GVD70WgvWK8VvWlhyW8do2B4JkAXGCW6OKBJ+zrfjLGN3rJ0NuX+O
U1radcVEZWms2hvNdGcAoHaGTJ1tLB8C98+f+bdfGcY2EEH++qA0UMYDamuTDAIvS8lYO8urKu1S
NNYlQj7Bngp6IX++4u+EzEXAvPL6Nxrn7/XOmDZaWscxedBvmmO8pXZw/NbeJW7wpAM/d5WbZY9z
5KbwLtF+q1H5fJk+gVn9dg+9uYV3cUudmaBnKbfQiNdqdh13FWnv5H3yoOtO/BAT3lzl3fx4FnQh
H2KuIn/tHidf3/vTrt9IB6R0u2/6nXrRz+E1TYmDvL1kp+g+/vbnG/htTPr39aV3WK940ruhmZn2
qpXxo4hi2V7S/lpA9cyug/yTIexqxPThaQ2U1+DuEJoIGb/GpTBN467VeVoJm06IWg2+6U1Ew3y5
ozV1FUfxtmtaTxvQtJlHeh5ioX7HF+C2LhhXGmZ50lKgI0L3FNXZtteF02yMflV3bluYt20K+r9L
hAMqu/6IrG8rtadRKJRjTX+REVkSnSHofTHS+BDROpwnGoZJliPYZoWqG6Q07jCFY0XX0gWXB+mT
+P9xQKuKb5/+3aAbWJ1eGfXMeCirb8chPatUxjGkjrxJ90tdbGuxvv3z5/2IQyItenvN9fu/OX2D
AM6Mro5M87XuFKcxed8s+rBcN9U0PJVzdY1EMNGqypEAsor9CKvdjZM28kvIQztBi6hm5RjdACTB
YLwJn2yAn4zF9xvAAIakYTWtiOaqP/H2BmczV3otVAp8fZbEU0ptdFo4Jm6Ny/jeSubTQuPUxVTe
RB+9+arRqMbl4MSZ9GLRmK+rbmv2uEWUbYvsjya3rjxDYyqDyIVCuQmMod0uBdoAS9Zc9XnV2ZJa
C3c6qD+qen/san8M1G1mto5mpW42K54ZMoFEqqxwtFiUvWE1Nk8UzCHqtr+0ImkbSZjuLmbx1Ol0
LoOuv8ozzApFzAvSJPIzxH7KJnsw5/ZsCclusoZjW8cbM56f1VVlK66Ewu2mQN3VzUQPz5CehToR
fF3MLB85PfIg7ToFn+EEI+wV2WDNpMMunDmJBsO4/vMiWV/xnz7BuzWSxuZoVQVg9iqNf9DQeqym
4iIzQfp5mf9xEVcOMnv5P5NY3Ofhufzb99fsb1dl0xE0X7F27+bd9//7f4R/0WD4CX/xWaAPwkRk
38I94WP9RWbR/o6cEAUUtAOIcxrB9Z9MRPPvgKxQ94ZnDLMD6BO/6Z9kFtjHbCx0jzRsBiQir/rf
kFkgpr1fK9hJQaxAqdbkQuJPEMqbeNIC6wrnHtCRyBxfpZm3sfoar8xyMK6gzpVuUDfWk26FD5IE
ljxu0N5Dq/iEQPhOGSfL7lW6i0ad4rC4BLNdFkp/VXSak8zxQzeWqi8ms0B32DimM+AU3TwYAoQw
SFe+lobnsqf11su17BZ5escEYraresDouWzvRqvTbsU6DK8tpVX8PCqqJzkZDkGufgsDZN7aapdX
/f1c0P1Vw+lat7pNl7K7V8epsK83aSTfBzPIK2qzb/lgvkyM3cMFsMkoZBfUrM7ZBPEZf5IrGaF3
ML3ydwxHjiHZ5EaUrbPRLltRwhukFIrT1I+3cMWRPyDPsXst0ujc8YqMWbjuNdDNS3yj9CjJDbFw
X8rcYNL2uK0WAuYt1iJ2Gd0bvZyuWVTCfSXp+XNndLXiiUmuzMfYRO2NNh3iPTYKaDmj52aefgre
LLSbEUaZvmlB8XWo4z1KJhD2ipNU58/4ZG9juu2mnC2bMNJ3prz4aMH5pihfl+V8nzVI3dGCOwiR
9JKZCOEv3U1qQTFM9dFC1G1A1R7eso2VVLAflkV/GDV52S5aNTrlUHCSDA0DtrprtzPzdFfpZQMA
S1S4Yix30dmIR1W4JnTqi2dmQ3JJBKm9VZCXvcHxmj5qK2iB18il3p+iNqbBEizo4bDI0+cAudhT
Ohv9fhChT8b9IqDlX1fT80B/tHPGIIrTp2hQpy0uBH1+rSyx+VlR+6GhYfIHXw5aE8pIP5UA3h5a
UcIAFfpkeNAHbQ915UHtptJ+EyKu/xF/39K1QG192GvrZWR0lyGQoQ7yrl5ETU8eE42rHL4K9iMj
XTu3vxuu6YyOZp9O7tfY9mv79Hg4uCefP8+7nb/zT657Ot2db2Gs2Ltb+2Wzed3cvu5eB/u1847X
m93O3uzudvbu9WjajrfJbO9qv/c873675R9P+4uz3W+u9g4/x3UPW4df4zl7Z3s4ub7/6N6sv8xx
3EfX3bqPWxxaP3vwX7NE9LwpKbECQywBVyvcgt89dzsYlRYmprCPA8X0dT28RSfTKyumGCb6pZth
GDsHYZFmM6MyaIsRYk1lFAeepNT1sTBlV+us6vuSlg+pIl/0nC0owH2zhdb6DHP+Mz/59+H58Wbf
pbTSYEWlggTloZoqjHfM/iYK4fbja/liTnHowDNYZ+qB5mdNsRsD6cks5R9zETyjYeLPzaTdk5M2
btgZi9Pmw2sNScsZtWT+QYNdcDSAuoaY7vtER921iyaKx+SRPXhjTIhkziYz1WKYFFpBEbKicW04
Y0i4sUZg5iCEUscatdSrDUVgwpjJu0ammC6wuwKuKKHpSL+6KjxTnNyMhpKGlEI/YPiRLS7n0OjF
UvdsrkSZSgDE0M+omhQgRjqNvjfj0nneDCTOByNqL6WQp04AW2vXWENjx13co0+PAHJZRl9z0MiI
H9SJTwgG2IcS9EEP68CR57z1aNxiz4yyLFSK8jVP4rtR1QkcepbsVXHkx05a6nRMJ+6MSbE2czSg
ckTo9tWxDTgdqseU4SfM309yo1/34F+fFxizth6s4JnfpadhkHXdwB7sGr7KEjktw4X/5UV/ZTUr
ReM/50VXr2FTtn87NzEJ0fPvTXnXn/BXXqT8fdVhQAEBZuea5vw7NZL/DqxXprUMe096Z8qrIuJP
u231qEQokd/0L57vT7IRkg8i4qeKiVbdf8Hz/ZBEY05Fb5u9Cif8o5kcJtQitPE5QHtrWFxpQp97
1sNXI5fVf+TR/5FJ9/FKPKBo0t/jYIA38C5d7ztimd4u4QEvtCcomdt0Ndj8f+yd11IkW5qlX2Vs
7r3MtTCb6YvQAgiIQCTcuJFAbtdqu376+Tz7CCAp6Kzqi7loK7NTJ408sXEP9y3+f61vmV55/eq7
+GABwiv7fgFi/rURtcPOBJbAYG8fflJP0hHOtLdTlKHddjbtHVxE1TyuS2XhBdImkKDAgWUU/b7z
UVKkCfAl5JKtloiVOjRI0lrjprfp0Pfylq3KPkjSHJc9Z15PobCXWwnp84LueauTKxQXyY1rBA9h
BCaAfdg5puW1ZsaXMkY90zXWsC58/bHJqO9VtLEcJ73QSmjpUaXrS9ybHsdbUsxpSI4kIZf9cx53
KdAEJ1h2FpXBYdJawuG2Vh59YKSmwCTqDMkPmsdwx81ONp2nXrKJWKixbm2ERWvIQEX73QlbZRHm
qBXU8iHNK/7b2kPSJoKVrpgG+s4chW+CcLkaq5wuq4aYts3qWaWXGVI9JkSrFz0l7yJZJ7iYNoZd
LeO6H+cAcnrOu3gEmhrAjjk4cu23Bb4vIzzVaVcdJwrgTq35G2Eod2VcSuRLfbvuUvEjR7xTTbOS
3gAmR8oMUDdZaU27aPL6uSwjABiKvJFow+ZUPhAwpC5QgyJb945zYw1luY2r5AmKeN7Pei+6K+Pu
W18MD21FulzfaUelpPthaskmHcKOL482YWBToRFt1fPtIQtqPX9ROKmcRbYN5MJbacq4axSagz5F
NC6rv9QLvi8b3DhNzKsu9ZFSjSaS0rGe6QnFSyOOX9yEyCjNWPeVeLH6MmNBdyz0w919MURbZRBX
/tDf6419LtntOvogwWu36szAC7FsUInxdK4xiCDzU7toLvvk1q/CDZJoSBdlZ6/7ZDzL/HQ4d0hs
QeZl3mmBtGaekdxGPoJNMVjpmVKgTgDYWK9bszHmXPOu6+JwSf8C8kinxgvcMzemgnBCI63eEcO5
Z2bkA3RVgbS7RixCDZkWd41bQ947qUC2K9WbCnx5kgcveoSGlINNR+9a7lNvOM+kcmfJHBmjqqF7
DowDVMdjyx52PjTDUY5uMm9DQ6HZHATLNhuUVV94sANylEylnw+LUQNFVEi6wnmfZnMvSOnpCxBk
Q5sM5Mcb49qNdXWlKq65GhWSJxVgyss0S72FlbvuRnGKVTYku6BJkmPoNi+WAarAEsNFrdC2UQfI
3D0dvvmYZXedGd0qXS8XVViV865S5JqQ2AcquT7tabJYNN/dxqnfz7WOUkpWcIAzqibHeGefkB+c
BT1hWhYZWGeV7pxbJTJTN3Yb+mUo5wtf27bD1Dw2qpTOpXrjZuqDEvFrZEOT0juP151Ot1/lWDAL
VddZpmwWeCaTaKXL8hp7wnNTxD+8Kj/DWH4NfY7GnSLtZROHpj2vuwRhHymw1n3WBt6NWcUFITlg
v6NR25CoYCwKNqGIkkPA9IVftJtC5N22bUpaapxAywDdSLQcpO9SjXTafha5UXkfRLL+kQ+W3W6S
PojvgTrCp/HUdM55DGlKzpO1CoKWsn9aJ0HfL4wRdy0iIyHxoup1eGAqUpnjtPSxVFTkonVknMaq
+VE28XPs1OP52DvVqlTCdu5Hxb3VlDAodYV2YyhRqmtlu2q9eFVp8SFnS4dsI/HXo/T1ox1yJCPK
DpCKB3ieUAWhueUVHdFhqQhnktnT5W73jdudE67nrnQ0iHHv6zOpDRkSpzaeU5x70gb3kAhty66t
vGs5li0asofmvsjia1HbkyUJt0IMDWgxNjXnUxrO+x4D6lqNXUQmdZStA8u7iroKxLuR7/PYNhbs
5ldtBjO+kN+UPCm+RbKD3tnk5A93cXCf0K5bGq2u4sJj15qHSPeoyI1L32qL5f/sx/7cj01nyH++
H/vPOtWn27HpA/7cjgHAUk0glBhcId/ZbI3/rlTxuFBu4hQHH2vKav+jUuX8w4OFB7yXTRJFX+y6
f23HwAPblK9IQGOjATpL/S1mlvkzMe3vgxnORvK9yYSbQNIm9bmfvYhXlSphNwFRuAmhSSgO1qFJ
gbfs7XSD0PB7qFgoisoclnvX3XpKTvuxRzGaYApbDSgINrgbX7SyiHmnwNW2NVmjqotPJNTG5zqj
hzh2+inwIkwQQ+rXuzwv1KWXI7VIMvNB61roAkP3VEz+DddMh5WSpd8HUcZMKgZ656oFolGwZXJa
rVp5xYA7pyyznUsAy6yMR3WBJj/GFpL589YynRlMqDPb8l+6Uj2VbXFnV8WF2tRHGakvZlJf2XWJ
eSs4xGr64OkJHUu76s5h8iKLz0jPbTBIIUitaS0BvDf6vHgJItYBI+xe+gldzCbkZqAdjZI6b/Ek
13f5oGMGmFT7qZr6666ThjOTRfYcjjHqpGbnCRWsZ69/HzE2z42ubmd0Rx/S3iX7oiCfVqZi7Xnj
NpTKdqjCS1W3T5LG67wqnCdqKzvpht/7hqmUCLreALehV96WyXwLTXPfQcQsG/ENI+vcz/OtVnIF
qBQ1A2NTHj2ZvrNHmeUvBh/HJWf7u8JSvsX0NIaiAMtbFd2SnZNYuZ1pLEOVYyexSLdSSzgy9+Op
QyCduP2DwVORVZPJaoxpEGfm2lKVhLoi/jFOhTvqhyfQFVOIgY2korYvm5YoFrbeZKwJzCQiLNqj
w2N2h7mNnGH1LE78S3pr5awO2TtVnX2MXCIyM68CRTXKBZwqTGa5cWgUEa6bDPuvNYYSman71Cno
TWMXHwEC5aUVIkcqKG/OEPvRXk+bx1Sx772xxDcS1tlVU5BW4jltdKzaSN3yoAtCwLNvgVPRR1YK
c4ehjRioxDd3lcU+xYVptrU5om+sqsEoRs4qae+5UeMbg8VsKrq11JQy3nYhAZgNFHhIQYi9xhY0
jKTqOBdabMwJe1mCV965mnjoXQ32S1ic+hjsVpRR5NBz7O62/2TWIpjXbYrMZRzFEqT4hXCDc8dE
YRt1A2+PZ5OWItN5A4Frrhi2yW7Dt1eN2mI4c82CrUNvLPtaGlujMQhEi00KDz5BjAlB9j5wfYVt
/WwIKkCXo3EPve0U6hRbi1a9VZwkWHuBjs0zU4J5kqcIWKflc7TqfGnlzl7Tq6fO9J7MvsvwXk+6
Lb257ltrHTautac9G8+0IfHmQ0Xjv0dMepFaw7mNCH4ZJyKkKzQQnBpOZW2hPll20iEiae7ZfqmI
1Op7MkkucxnJmeFR2ixz09rLoCL4SiKirBW2IqPJ3hjpQzJvUBTNPAu/T9voApw4JiADEu28a+Jr
JxntZZ7s0gyLRxR15Qqb4krm9g8aXCjyMTx7dbsglmkOPWDuUWrf4VoOS2x0nDnshviHxoNn49lP
gK7JfGisq6iwdTRRyY768rhoIhXHl+5meIlacRH21ItzRRVXnWE8a04msQMZeJQi0n288CqLydYu
22iTKCNhJ2EOdc/HEuFtWhVtSyGSWU3W0kzTPIw6FmxOP61nIo4M0lNSqki6j0tHLbvzwlCNXWAR
SQYwT5l3ca3Obbtks2YhVCqDEV0cdiff1W4SmX+rDLS1pqMxXtQ1vOX+rjOrFQm0N63fb8mq7njX
O5/LiPqlJhpnxd1fOkmxtNT6PHDHdtEPLk7GyD3QnIzotEl1jYI4o24dlhxidGOrCq9ZhA4Cf2Z7
+9DWPn+U1oORRldeSHcOSp1YhsZYLd2p2+HH2p3thC+VpXZrt9HRM47phVoSDaPkK910sTpl3lkk
00vRIzNRBW90a1sQ85LacBdJwOp5VleB2sw6a/SOZOiW50w/vvLgSafeBHVFjJInjaC8CsIQH5mJ
zPmbqIZyZyHDWClKjsrdGTqFXoQ/5NdxPNbMzUkM5NvhsLeNfEClhj7Ah1eeEQY8hjwlRoovKA04
SdZ0DNYeGtFlm8DPijVjn1n1QRTyoeHbJtAma+cFwWB4VEiBqXswKaNZnBlerZ0G2ym2CG2buWtn
lOIbRva9MLqqSWuqsS1lwxmAReCJOlJmJcIDgxGyQtdvtgs4zBUyuOHatyu4ZMZA5GFS+GednE4d
yF0Q5UlOOkmDtcU04w2HAdQK0rij/0O909Tw6kUC75EBqsoPK5j1YFRwj6Dbjej1zkLJEdHyLRb1
qAav77XnQaTLrV4keLc00eGHo3EL73VmjcnaRvQ3772gmOs1TVrDx9cBbW4yUfFwWr3/XOZJfGYZ
Y8+CbpsrMLUYLwl7m1cGwWmWXibYhxKcB0OEzyVQ+4NVwok3Bo5oZBLQdm8GStNukeztxLtlAjil
Tn2KDf+u1nIO+uysl7A1dsIkY31CxrYAiKkSjze+bT/aAYuhLRNWsUB5xhw7b7UYNlUU+cD8Ebam
SVrOWs3p526QPjm5lq4V6w8R2P+0dWnrTvC4f75dPiE2EzR2FzR2+fcP27rTJ/y9XzZpbNi0binv
/Pzsv/fLMGJsGrWeSYd2kuv9sV+GRQiwAGGdDZDMMNg5/7VfZis9NUlAGqhsbsk+/q398i9FRRZe
llaUVqz29Iqnn7/aLUeK7L1Baeq9gf0oU67rnMh7+7clVZwTgLVTJyXlmDCQt4PoJWyJwq3qvcdS
A13OoFCmJbevvoMPypZTs/udnGHicHP+mMi7qI7fCbcMWRPRR91yH5QjENlC2bg187hOivcCDBF5
jKSax3FD0p491/HQZHq87S128raVf696cur4a5POYq827o6JaK1W3gXlt2UamMcYRBPGtZ2s8M41
2erz3/7DXx7+FaAKi1PVe1okYXbQagg23WMJc0DW0xHxHatdmEX4+PlI01Hr1/v0aqjp56++8m7U
u7Y2ewA9zMNRHwPWq8gV08VFrpQ/iqo8Ydz9njopknpLf07IqZylreIv2Qe2mIB975jrDgl6MfQs
I4GqgRHbQriuCPI9M+8YYE1D77UuqtRYfv7Lf3ibgNcgiKA1RBP97e/eso3oc7JF9pDcava0Nuy6
LzloP+vbb46QvBSo1eEA8hwZFBvfjiLB9cOSgZTkd1SEFmM2q092vpLYUlY55N2vIp1+EVf8HM81
qO5TcKct8XY8naMBxVnGKwb88qtqWKDtT6MvHrFf5ZycrVUO7RP0yyPb5+0oQqtoXSuMIjz3wBaN
Sp1YtH16wH1wmUjnt8X/zHm0KgDf6ZZGVeDtcEYckXLiYhDklHQRKHR1HfEFb+ijp8EFHsf8BTvO
ff/S5Enrd4VNjlgVFhs2aKsMK/qYWV88dB/cOL4Z5meaTxhJfkLsXr0wA2SR3M7pWyYOVKP4EMTj
YiyTudS+m85XotsP3k5k1SjjrakD8wvlL8NpF+mjj1ksuNTsb5ly/PwNmt6Qd8/2m89/N0t2oFCs
XGnkvjBfKD+uq4gIHAQ5DWmKmYiBG1ME124+H/SDOwjph6IMUj86cj9rNq/uICVPizQfMH+Ztqg5
oof2pRLeqem1ZX5F3vngmcAQQ4EKGQGi5ffJJf7o6SEUo3JvOymJd9baYpYz2QD+9hW9GebdbTSB
hCs5xuY9WLnhvALKEC3GfuO0Xzx7X13Ouwkvc2OH84xX7KsuAv1EqSIgd3v84l39YAJyVN4jDg26
NkGE3r6rgkCkuhZxtffqbM93xQ4amg15iip0ic9v3EcXBGyf6jzDELTxflpoAXcj3pH7GGxsSwON
rOW6+8rk8dUo73Ycrhm1Awnm1Z6WErnSt4UvaYL9Lg1Ym7LQXl3Lu9s2yDrvTJN3VVa3FtKF/se/
d6/erdRakhj2yJS918yzQTmm6oXbPf97Q0w38tWbKdCx1E7IJfQ6KVLcp2XRPHw+xAczGoRhXnp2
NkD5Jv3i6yHynG2N2WIWGSwoOTY5Xl7xxdL24ddtY3tBL0UJ+efW8NVVmCIRBGKl9b6LYAql4zQ/
y70dfLHefHAlU374JAdxCGPQ333fQZ+6iZq7PLsWbTG7mbgiWrz5/HZ9cC3gUNnW24gauJR3mw+r
TRKSlzy5V0ZuWXkUGjy98gvY2werAIO4Hntyrsf+ibd7dcPanN6iGHpJRNIwEGAO9yKuznS1OGmR
tyvgKhE666+EsBb/ytX9PfC7ebM14FlZDgMH1ksJjWII+M6uPx/jg9mMXQHBhfDsXMyH774moabs
+c2k3Cd5dtmW2q5J+6WpFt/GXrv6fKhf0aOOOzkbLU1DTKKTAfT24SbwKlYqGoT72p+ly25dxfNg
kd7Y9868xnS5sIcvnsHpBr1bv5l0OPzzDxRh7wfM28IdfAIn9ibp2cuirnaSFW+WaMZNhyl/QSQ2
ufU2AKfPr/Sjm+qSXW9NqF6ez3cXisS4dWXLs1iVhH13eFotlwb00JYdZVxqg//CcLABCTTjqMvK
9Pa+thCmPJH4xV4LndUEVfDZe8XgCIby7vORPnjfuJtoiMil/cByFNOSCUaoL/u8uADVOwNVCKfj
5fNBPpg5CL2lxWVNZ2BeubeX42ajayTVWOxdYDRRSrx29Uf78r8uD3KnbCjXMSDTc8b+qeB+9UqL
OBs5qeXlvuxDCqLhNlTsvdPl28+v5JfnbxrG1TWkU5DSXfXd+t02dOgVhwdeIV2a0rZ7XZYEYGgJ
PAD04SslQDYha/2LeWN6vN489uieVJt6MUdkTcMi//YGQjJEHw7YaF/6pxqAgum/5NHRVABcfLVD
/uW7+jkUZRe8jVRhjOnnr25kHCmKEnc86ZaWYOATYzcjxeYLZvEvr9O7Qd5dz1jVRpy7otq3Xbbs
hqs86tmtIgL6bWr4NBCiZc58mLDxar69GqNDp1o1bCCzQD0EegUBIf5iMfnwWv4e4r1crCkD6qSC
IfrqYFiHUKfAiUKoosPx+bP3y6s6XQtrPI1dHA/87+21BBW1Hxm0PAS6hxYpQEXTUVkW1r83zntm
/Shbkfm0DPeWEV3YnlzHMrq23f4LjelHl8OjbHL6n06W9juZnTDDFJu6XuwVGwWVPKX8XxY+//49
ez3Iu/cVy6hU7CjifRVHWAP0FwTYvt3vD6JrgHA5h1Os1N9NbzJsElWq+I7H8Fg6eH6xbzdf3K2P
ZgBczXz1OvU9JtO3X34z9mMwTmM4+aEwxrkiVs5uojL8GZr4T2fSjyYAFtbJ7OIQ4PJ+N+mOQoRj
C7V8RDE95v4icIPF5zfs1xITjzLpG7jjp0oTZoK3V+MYwvFaH2ixk3oX+JZ3qnOhUMR3o/4y656F
N/wQbnubRbefD/zhtb0a9/3+y0t6zylFuY+76BRipMTA8e3zIT56rHlHPVI0vImC+/7SSoDZcMhY
ulP8c3kMupNyr/LFiur8rMK9XxJej/PuUvqi8fzQ9LCw5mGwUkXYzwTsh1mlIFwV7W2RJckCLuud
4ltU1ELAfUoM5Y8TdQj5Mmivss49uLXvLZTSiAFwKfbc08t05nrdbZoq126qVczK5o8yty5kr3II
y8lALu9UT1xV4O+ULFjnbnbRhsHJsiElBka0z9J2LhU5p1aNZVs/eK3Yi55WT9o8ly6Y0igvv9e9
d1vrijbvUvBJGVFT51lhJHQ8fbytylKpVXg8kzwEQHy9t0dCsOoapLwNBDMeoWPCNb7UkuoyKqng
Dp6ZAH6r6RwPJ9HmCCcKFcFAcZPKZjsGnjKnz3w+FujzBn6K8kVZSKU5hV6XASbREZH1BWCXuFs7
gUY22iT0Ve8NETUz5sIdUUZnUtfxaGJDEoL04phSmLcDHkueKkmumgNzL66XoSxuess+pX6JSbNa
wdoEKgs/2vcujdhdy8IA8BAz1cFnShahZ2+rId/0lO1mZg5uvXYIKMbzEKlhTLaCvYhEvg4ps3Sh
x45D7xA96+NI+DWc6hbThyqiq14lpCK0uu9uTYM4cdrvTnbbFWAkHNGsWtKIZsIP18noLWShnbd2
eWgVfWF6+blm0LLDpES3DhWl6y/TONw1lgEvLFpgOHsmNw9VTdvtFOAK807r/HM6rOHBR4s0b4gh
Pa+99BGNzopAqLVoso00IeA16FHgZ1YHNYs2EqSuOkXD0jM0rmUDea0zGsL21BONw5u8G86bpNt2
VX9UWw9gbjoMB0eVyhq9wR32bFBKVcY30JzRunwpE/VM75pTWqTLwVAPvpds6XqD3QWf54+6saj9
h7CuliF6Bp4gqm41PLqyKzeGF8GElodx4HcdzHskBHPPYWGQlXOTVdpzrruL3klWSRatKtM/tY52
Vin2lcjHJUbthVrLc5b4oyPMXUNix8JtBrGqhVosYZcTe2kdisnNq5fKD6EEt1hey7mr+sfINjdN
ka1E7e5HPtRtQAR20QUDTAId8CjqYN/KaFyZWrlxVbwxhlmDJw6OhlPjDLYoU6Iyb1a+3ZRnWotw
lphAZykSLZwVY/EQWATvJSSKLuMIpJwVo9EOXWfmpuhAXQCvgCMv08i4F571zZLuQxerVxbgVS/q
gTQSIB4QHDGzjSSbx4a7LQzzmQxAdecg5Va1DsxEV/qzoCE1J57CpdS026FmtchFDZBDk0QwG/Lu
MZe4qr0yALcd3OFnJ0NAgZM9uv280RCEIJDv9yyZKTYefUmK2WUy3czMPUQuVvbKdfCnI9uZukB9
j9Ya4taqkF58XlWuO6Vc8PIFSnyVljzh5VBukJPzPnsGFDhF2cpMu6riZqvq3Utsmzl2o3hbSnlo
vEbMgM9v6DI/OFK/UZSs2LWtqh8tOHjDJKfQ7GXlxHCWUKAFChE6qndyC0IUC9raSmwcMYlPMY/y
QcvyDGWHB/dvCC6tKA7mNihWXepnxhhHK/Sy3mbsmwWJKBd1Ppw5bnwZyv6oKy0PpMWMG+y8wHxI
Wlo5qVedksjq+Rcc55NT8Bxda7UPK+N7RSjMrK+rbdNoyJp8mOKps+qwk85jhi6RUwRNd+OS6bKA
HHybF12I8J/QZimDO4dGO9BN1ZmHEmxO0yBCt9L2qvUxiLnNeB4W1QEzpIrTMK9nllEjBTIvQ1M/
CpV7hZ2pbMynjGBNMcDeKvzxITCaTcDjntn4IlylRtXfwZn1aPdHCi8B/NUG9xSiey+fNxPFgHKM
v1Zb7SK3tYUdIJOC+Icwlm4+DHIgZZmdw1d19k5c3SLEQHKnuicl6dEhFBKzmLkP47ZYDMK870x3
0cA1mBXBxMczt6qfH3qgVss68vS5W+HsKp3wUCKYhdeKSgpZ1hPcm0XiZdEiUNHmJOjZ/BADM0b8
te8zfzYQXBIt3ubS3pZKEM+NooAY1IChKNKjKJlKdL36gablqtKbnZIEu3LgKUUVlfjKCouweVZ5
xvdSq1eByFaSSEuWMA2ae7uMcxNF4mDCHbA3iKHuxtJAD4UlLiRbq/AaisGeCxcbD3+r7HXc7rg5
HIz54DdTUf0o/PJRVfs9db770ACB3hYrA3EdNGX7u0+5z++0Fj+bcSZDgwfIHkCxWjXSm7G5o4Te
XsVlsui6lFW7/1br2GvV+tvYiiva7beVaZ46GaDBFCmi+0q9bdAuEeFXoBAptXPZNMl5GCrYRgoL
y5odKeOs7Ot8zcqFpcBpsgUgIwCllXbya4n1Q1bbyAO83IzFqSDKbKeOqCwDjCDrIBgWZZuf83Vf
tjp8XqmEh8qu462hErPpDhoZyRrmDIszVB6YjwQxrf2Eh1fHIku/2g4Xgymfa9JYWUwjj18FdF+c
AECfHouKlICFX8UofqR1o/rdZVQAIg4ccRh0dEpelC5YrE7VGB1dVX7Xm+5bpCC4opr1YHoxxGqY
N9R1VAHpLAJAEN0ZeUeW5zC1H6QCGNdAAicCxNwWp8u5MjA74l+2LkoZqLBzZLA1rRzMM7jzmTq4
D4iCFGSE0LHaIhX7SLWKrWs2Z24iswUAwWQVt3DLMcYCxVCMs8ggu71LY3IMcJ8zZ3ZrVKPiojCZ
HupGpQE8FszLVtgzkYLdy691c7IfRhlsPYFZMDZB3OM1/l60eAgCB8xzOTgblJXrQB2dOYLH+5QI
21lUx2ehM1xEY/ldBcgJ2zdEKpCmN0GiGqdIJNf96F5Ck3+SOhFmlYPnB3cxMYau/lwSFNVV9dpg
xRpa69lLeQx7A02rrpM7Vdcv+igpskbIqIoC4ZytDQCxulLfAGofZyIbDk1k7KzQvhus+lE1rJc8
HneD0a4QXK5FFYA58dksNE964piAltMnpFrf6ilrhLSFq1zwSOXjRWQ3KTpTnmInQbrHBc/stN0H
ypT+2zjJXCMzGNdLUay8yCUfNpheFrJ4PWdYWUazdRwiukF5zgu3bmYmwakA2wlLqI1u5XiyXwRF
aSyIi71Q9DGZB1CVQQE+GA0wucbTZo5Nh6oym2NqRE9505TLIOuiRRk11iKolJUfGRe+laszoFB6
vgnUTJgXWeoDQpZDq3+LrEjszYFtwAjnycJc5WlPHbG76aLSEb6xXhIUrkmn9Wdqb6PEkEQVQ/Dw
LbbLrd0bW18K73vSpyQgK1mcP9IKrNYlllzCZfuK8AKzHLZR1GYeWlsjucyJ3jkLePOPiEyHTej2
9CeDqonwvfg5/k/gjOEsc4Jq1cW9tzebOP0m9Wi8JagiOAwUmrEkODWA0ro3u5XqN0fD18gXycSg
AmlKnRPVfm1da6Xe8TcRwOrACpC6Ea97JkoJ4KnTop1bjOlOaECs6z4b1nlvxlvNJSaT/ed0cVYL
Uw5s3InaVLF2u8DWCCkzusU4qQn/hSMc5T2YT6ZGreVd9VVk8ApbPSz3nXIXNf3ChF8VDk+fD/JB
2QjzJjVsleM8FZDpHPmqzgauVNc1Unr3ogX7rST5teaL60LGq25yD/0c7L9BrTZ9xFNeIEMXQS3/
4//88ZGLx/rxzR+WP9kdV81LNRxf4DHUf5pGp7/5X/3hHwQQMl9e/u//fnxOwwzhaF2FT7X+oYzM
4qZ9IkQLyyaM8uqf/qd/KtCMf2CuwEGrEpWELZa62Z8KNOMfNMpt3aMXhJRsCqL6S4FGq55GF2Ib
OpyOO3U+/jbQTp+FVcOgDUamzm8ZaPWf5bQ3B3mKySbtYD7IRQGjTTWLVw8C+VBGJapM7MfKPtVt
uJWmv2rVbNv7+OkyrQTQjMfe6+2dFpt7D73zJMHH6HFtlMHGDYyVPSF6IX2yw0fPFZjDj14Up8pP
7zVEVJhxFxyNLkqCqmEiHZrCvBhixM61Mm4S8PuZF69VO0L5ZsGi4wGsH7FrlChutRnnhLkqtatU
Ky47Vy5LAyprVd3oklOPlZ1ldftU6O7SdNoV4Am2x85FIMWmAXbt5O21oHhIGGSzpRfHqhlB/+7k
JsMVr8TlFayMYGUEw4PRRcuw5IDdF5ecidt8V8lza8ywck1HhGGB5aRcwu6MZl2ZImKWK4mza+hu
kHyufcGOenA30GdWhpWtvNgGR4kO3dP3XlsPWBUu/SS/qwPEXKRGrOz6XK9Et4Sqe4xzKN1xAwta
U+9cdZ+n6VIZe1IrJIfW7CkcjXkbsUTWGGdAa8xjSP+h1088FJrSqIXtguN881CylQhjVvMCKJJA
NeZHV6WAww/FGB7CkYPTTFU6hIbs+2zVZ6da6xvdfpYQZJZV3bJPdbq7csT8SRN01hEl0UQcnhYD
u6IB9zA1yDsWzqU92Ls2FRCeysM40rSp+02umqu2U9ZalWzKgbowbKs5Bf69JwFI9z2+BBJ1Lgqd
Ygd6xFnjAH8GODEzGhy4YbHw+bUTnXUv18S8sGM+0RlneC8PhqMcnR4LIg2pvI9IrPDWKds+2zhO
S5ECWzVN74WlHorkxW37dZWO88hyEBNG6zrU9+ggZg34QwKK57Fuz/zS3Q6KdgqGa9MXc0NfQbCi
YV1emA5FYJ6DLD+ZxnPpkKGXc9SJhuVo6fM+VL8VmTITAqsOEUkBR2eNS3AsZyUqb2/02k5GzZVJ
sQCm1rkV2ZtIjs6uFeFCeKNcVy6oT71Pj0E4dR4UCfRGdOukO2dvD7a/X8jI3uNA59EYHoOgmRNr
dmXFFNYyIMZJWxyiuL9px3Abe/mlOWorweQyKxxS7AoOx+yPBjO91sqHkKMxMPP6rI7LZYrTb4we
WHExe84izd1mKdjC/65Z/vUk/x/rl/ziMX2RP+f6v+b+/5zt//rj/29LwVSG/mQpYEF6zP7Xvnl+
rB7rDxeE6QP+XBCsf2gePCkOCvTyfgqP/1wQzH+gQKShPSUnkhj+94IwEaVYq72p/+KhTTCot/4F
m0LXoaGHIpqWXQNJfL9DVGB/wYT/ZkFgk69Zms3GgGYCe7y3C4Lrh74WpJ22U/oqm0uLRA+kF/7C
KEPIogJnlTVIkNkRmM8mZ3smO7P9jh5/YLsPMDfLyg7NV69oqxZAZnrB1KDc2UOYq491hVefPCSp
mXiI1SszJ5KkqKyTpbuENznho+ZlB5F56TyBEc6E5L0QgXtrm945tNH7wcI6ZanXuL4gE2XpBVFp
l3FubPF8P4/QXxziAyLP1VZePcglosuVkPqFFCFkRQtKSxh1Z54/nidyBEzMGScJmPcKvd2oxD/i
aSMgobCnWHZss7meihnW112SpZdF1SszDNt7yjGCm+Fz3CeGy8VkPmOBPy9lHs3T1twJOgtrdH4W
sa6qsrOMSl+moErPtMQbj1YK/lx4lOoGVlUbe9ksq+1ry026eZhwAD+qlWONy9IrsIprbS/Om0jR
jQCfcNDNacKHS62rzDkrfbUcVFktcFZRFFUo65Q+4DtA2CyoTZTknJn0M9+J91pj730QUViI/GOa
k48cAovFIK2SGiUpyPw/9s5suW1l27JfBAeQ6B+LYE9RVGereUFIsoy+7/Pra8DeLtu0txXnVj1V
nLd77g4LBEhkrlxrzjH9AHMELsKRM+bkfm6L8NnQ/CtpoxXv8u4y6XFIxX484sazY6KcSDUiS5fU
tZFoEtqpNpY8xgxueBEGXUHQCODaRzMdyW3yS20Frow2eTGgcmybG0JDkkOViWfID8yqEg7ubjhg
RK84NzimudQGlskkK+wlPO0HbZg7VrLQDkaYkSJIMHqYTdVVH1bG1mzMYmWbE6ZOPRHGrWxzzt3V
mFyKpqURzXb2SS+Nxtk3wohv/KTIjhYyvuRYpqJcpYOxjZ2QuJOsenLtYNclJqgMOwd5r2QBGReO
zimP7APO8Pz8m/Y2bzuaBHYyEnSjPdLYI0AxAR8YLzXQUQHZTRm/e+JjgBKVRDS4irapMkDX6Vgl
q2KQbJBSmxZ1iWOxwezq6/H4OZiITPMIm8x2po9v2+qJyk7T6NYdMlx6Qj3SwL4IoigitWu872z7
qUEOwJNXwe0LDOOwr702J7VIDto2s5u908AhsintPEuaO+H2H8Mi2Fbz2L7I1EOX15dlHDwiVj4h
xif+IdF7wp/kVRryc2n8e6N2mEWkzUI4PX1hhXcjGdLPvP6HQZvCVdWUV41wr8zefyLl5VUJdSD+
anfvhzZd8frZktWyMSoKC6E+FJODT6ltLqdS3uYMR5DCX+h0Oz21LT8biuLyEycpw9CrycvGmqQu
zXnVWv2YOcMDgN580TnKUeT9JtKngTKGAWE3ReCYcvHaZfYmlvnGrwAD+C79dtantehTJnnVRnUi
7JqVnyytStYLaAM7sN2JxwRr2mLsa+70MNt3odt5mYJLIkimS7T46Y3smFlVNR8mZCOOTZAbbeCv
W2ZRC7XGNSnyHAunWykLpl/ZXe6ooEUSMI52RA9VAxXwSWZZTbOcmI+VVYMtF73jaWG3z9qqW/ZZ
ckMSECb8or9x+t7dmEWKh9Qa3H/YZv8PTmH/H+zP7If/vj//ryR9zv+8LfPvvm/L4oM5i+XtmXbE
eY1j9/dtWfsAd5HddVbMWkQF/Z9zmqbN1npB+xfhD5JEg9PTP9sy/4m0UIuDFXs84iYYrN/PrFff
tltqHB588Fb8879/5tJ9hfT+tCuj2ZtRWPAnIamAGD9XnilCDcORkzkyj/qOJtKtr7b7mjEqwZop
5Id+J6zxkLXtEoYX5elAL2qq1ooTrdFLtt5YaOnCbugJNn6/Qot1UGoJbb/t38LUvGg6cM6ysOd0
9kTxINZMq0DJlW2VNVTdGCQ8TJ1b2IdvZtue+lF9x6XEoffXumO+Qzw2cKHwXZnUHWcTZZwgVjzE
TXLoQzt7iZvAZlLaS1rxuaUlNLnH5to0qjKHNhhoHEYAnU+d6lyJNE1uuihNPuESNw9qPFYLv+x6
Ejhk6WV1j0kYIoek2TcQNWJwut4UBREtqdAOeqVl2Bt9zJYE7gYVCX8NEHFvcPO3waqLDW0qwysE
pukik9cDVJNF3+UP1hj1j7auPkMCOpWZ8WDKcq2Iflf47e0oIuBpU0VqvRahlChdwARqEnuRmGct
Eqdh3aak+iaQydWM8UJN3mhxJN+MgJfiJixTtn53m/YD5Ugkt3Fo2tskawMIMtazHZl3djuQ0RMr
sN4xcLeTLjx6LP6CPYlzKru8a+0Zl0nQ8JFGH7S4bK2U1bgGdl7WKr0wrSlWasny1nXlp6rySSTq
AYm4pVzHHWeHfgruR8U4GG2zKnuXHDy7uJ4GdVlWxmcg7zf4HzFsDUrrJWU3kxTqOxmHB6dm3sJo
hCRH6AkFzJ9FKCkaWifbVNSdi0Lqn8pQeykMQqea4jbviWpiNV+OY7cVibWd++3jSMlTu6yE0cg4
ONCUFV+epFKRjODmws033kK2ePDI+jEoGK0BZwg8etm4aEtyNaF8p5dRNWmLyG+dlRrxc4caSRJh
eiG66DL3q1faDFsWa+Cmql0tbDcr3wxTG8xlxUZOKFNcRrd+XK9tMEZa03I4HAihtO11mHX3emg9
VKmdLCMpj3073JeduK0sHoWq+DeawTvTG8zFHPcxBvhA4nu6LKzBX9LI4HuLSbyF69UtfLO5EAGm
ubE5wldF80D/3bL2om7pzEVgWs0Qa5yrD3JhJ214jHUsvX5p5hZtF6HtHIvxQ4tRfDnBDYN+AFVm
7HRYUwkTGCYKwsN11y0NaWrLppX1EdxseNSH6CWPVJjnpridDEwHkTWYBwWQxG1LuU5RRvZ6gM7j
biSBEpiq7N11nYPw1zH/rjRf9T/NwobQjta8Jp+F0YGI7x37pmj1gAA2KA29PdDLtzcjiahBnJz6
vtY8VcL2YGxbKXvFLy8mGZSLNg2e0agXXlkmKCkKAqOZA1wx7riqhEmUUhxfiDL/lCqkNBo45PWJ
eZxse+cyHKvyKNsiudfJf1MDuEG0Hsh46ExloEmDxiRVrfbeInKKrwFyHUf4KToEMtZunFENvQGQ
6wkCREQRBGrWseP63qoz7V6LjRJfvxOvaCWXS42veV2Nqb1xRugd/OAUlCWkbAXYoQD3hMUDB6vE
S/NW3jvprLhQSfYzyWzw6t6hvJblVZ8rySZTh9dwMvudW812d0Op93Aw8hs1rxwC/JrqGlhJt2mr
ZryfgJlt5KRhmo7wbEws/UBFWIiQ9quHctYzFIq0l6XaDtupNkcs8oNz0IvaPkqVGvPbQf9fN6Oz
3vGsH0c2ZyMEE4aLpfSsd6xHYUOpTeJunVxkKTlG4r50tIVR3f60Sf9h0zvXd3+9kKOBrFGhjaDW
OrsQh8M6phOeHzJ9PAVJeBmhJ1HIww6TfF0IhZAp2iajk+18XU4eGRaPNanbf/8Us2Lq150XJ8BP
H2J+Gj81SHEixn6RJ/khT56C5qNC46yxCUmG3emohff3i82b3PnF6AXTBdAEh3r97I5jrayNFKjb
YYIMwUFb2eoBKoaEdA+3WLl0a6kM38tDmP/o3y56docFPbs+NZ3sUAMU0eynlp9Wpb4zcHjvIvNj
/ukxKn6nNgPAxkNcBV6SzkyzkAH9e9L19y5zVkU0YlRsMhSzA9yclZu7SwfAzaLDbvHOSzD37X9/
athGIbWY+BAcWvS/3NDUWmgM/OzQKeNO6eR28jPSBfqy8djZKDmUKNgqqa54AbRt25xhLSK5mKI4
WGjIjjgPPLYtu8VkJOWCcJJsMaZ97QFYib/9qv5b+UMLmHXI/175Xz1n5XMePP+x+J//6ffiX/0w
V/2MwkyQz+oclvW9+Fc/6MxA8Fw4FivRzEX+Z0ijmR/oPxl4JChcEcfPo5Pvxb/xweagQCU7o7ps
xxT/SfF/rleF3GXONT8icodFgdPErz+1tnSVqht7jNeCRGckbQc+z3U86TetqlO9KheSsbVNCB2l
QvSfvrjzxY3ZcuBAKLDtsxc3roNmspHMHxLVWmZmiw4Fmrje5C8/fTFX39abn484PK1f36ez65y9
uQXqzUktgCG0fvWY2OImrWr5zvKq6X+8CDYaG6oD2P6z9bVXav56x0Uan9BHNa9HQoHdHjKndqjc
/KIbu+SA1OMLHU+N8sxe+8BYut6/8jP95u83/NtS9fWGf3yWs2UX+zZt1qohxFWx7/LE0hY02O4D
bB/vLFV/frI/LnT2DSY9Ngul4EJ9LjjGuNqjIjl5/P1uhPqHZ4vVXHDkRb3C1HL+7z+t8COvV2Rm
eM5twtdhtzUEXJfGxk5UIs4V/7YxR+0RyGx6JzsorHpGQnFQZDHxALZJyDWpSrYMPptxfo+3+Gmo
E+e6D8f4djTG8lh1OXtGk/mAm6Z0FVuQYYPaJB+WtuFSZnm+J4BL7vIWiHbtIqOoEstH3IXekXqt
SEB3IoDZh3VO5zZX0XPqqG8HUSMnkYD2yfn2J7L5SgaGDVo+JfOtj7VmB0S8mTo9W1i5VWSS4JgF
ZIOWubpI9FQQixjoW9i1wWpomGJCxr8PC9hxmjLZu8AEsGkqNJRhlH52Rf+MMTZblqW+9mtFrjsg
XPwFXdmIDu+f7TO5yazgODDa2VoUlDsmZjXle3GcNAMvDMLWtS/cL2VAOTrxC/fAMH2Kum66JhNM
2wSySi6EggBm8lEl032bAxYq/9SFgolPFMUfhwg5RTTm7kZ1eROYvBOjXUTBUUe2vDRdDlBTNDLW
zDFxp0KR14loEeuJshd71BA8IIrWac+BUlxjY5wendQuVlU7PTiE/X0hvtgFyKxrp7iLTJIXCmm/
hGinlobw61sBwrSFaLZopBmtAy3vNY7nFiB5za8Xkxm1S0UR6CdDkZE1zBCWcD5GAQiU+HYSf23K
DIcknLzjVKRwLcewBXvcXkYNoQTweDcM1quFXiKjLKfuix84yiJSiHVtyBh1/ClfCaVCFUrLlRzv
bAvx9KUawm5RJhXUrEndG9pwa9kpjW6UMAuImuk+0XqQvoT5ja5BX3z6OLIm0qXtGo7M9ZwGHsdH
3wluAO09uNX0Wro1YeWueiwN4jx14K1T5+96KvtFEtTPSebQnC5L0rPtQxrNYdD59NgTqLoYayfl
R65dyq4PX/RZoSajDpS9K6NNYpubZI6zZIxc+XGAXKMUntDa5NJs3ZBoxZh8HdWSr9VEUmyXuC4p
xz3ffJ48i3HY1q3KjfT95yajIeEC4FrYsXyOXCR1jczmuQRkxPodx9Xv1RJWbQ0Fk7DYzMB+ny28
JXmkpd1MrO6x02/0zP80hdpwpfjgB22Z3o6tfwqD6aTPKbio/E+GL0+DYd5Fo3tXDdxAWLfX8PMM
5NllhqBJwKxyll8Xsf8WShRKc0Pz3wulm0j+Cwt+/nffqyTtA0ZNB7boN5qS+FElaR8omlAsYRZF
RTLXT9+rJOMDOy0pLQw2STe3Z0ffjyoJEyPuK1UIJKUOTc+zlujfWqS/b6cuLHiOTfRaXZQ2Z0WS
VZYoK8esO+SKPDU0ahb4lI+VEO/Yrb7+oV+OSxR2GElJYMRFpIFf/nWfKyxeJwNG+qGoFN3zrXxj
kSeaSL3a+JPAnmvBRU7UcGSgRWsAl9kLOjkE9nNGfdqpndc22ltZ57ftCNdRd2R9Uyvoq3M7+dwk
8s2s84920XxRfevSKPWGsWN0qOyMPMLigtHROheIQmKsGqWjX5qT/hJpaN6bNI+2SZNvUlbSbSui
kw0ozoIxjviueG3aDNCI0+7yMploXcQzk0lcksNaAHsEVlpH46nr7fdoEHS7fyu6eGDGXDyaTELx
hf/6wNRSHxS167pDr6f9oagryEqtgqSWpA5mL7UXRtlrFjeE04XWqQjwn5RNN+zJdR5AiJsbV4p1
TDs4lvhLQItUJ4qkBtGPVe3dkiItV0N/1fXGLCqRMr9lRPUm62h4zjgtX9idKQ8hobuLUsMBsvQ1
vyEJKcxq+VyrsjvB8Zx2g+63d61l5elmKMmlRGaCcT0iIroYg3bXEc7hsQdJj96VPBVtlG2nRlPQ
M7XaXTakbDJuCUQ0TlR1SShHfBRVCfi0afTjaLAZJG2+C5t0mRXdBnvwxzRLp5WPiHfpEOm0KNlI
XaB0HXsFxYe9q/zwom4gqTcavVGhXNklWeUT/JswURTPHtAaN27wOUq1z+RC8nsPMF/YnVyR7/am
JupwGuekvrQNOzKd9JUwp3XjpNuijJajUgIlrcMnUzB+zUt7C1J2Yj/w11YXMz4HWG3DJfRgO+iL
Suin2qy/CJF/yZr0ZMQqK/UweVVrJ0Tkoj5t5fAlH0mUdoctqupNrKJOti3kXfqMNGRPWOKQthaK
rm7acazXXYkWqRPQTkOblMssewH/yLBt6LEDxGKTtOIh1JBRtYl1N04wN10mhPGcf9Is9Ti8nZTq
5JvutjNGaznpMlw4pn40lGkfWOV1ZwwKuyQdz6wluTPWZbly7JqXKtzkQlsag/zUVOne0Isjxeq+
a2hpyty9smIC41FpWdui6m1U5D3Zl2a4KvV6h4sgWwZOdIky4DjI4RhP4qbyG7i1RXCn1t2lRnCl
1tKhSpOD48qAqbT+grfwgS/ogEL6uemnApC5dpnX4ijsdh0jX4OVGq7HaIxx3IyZSpjMrGut49Oo
T3RwzSpkk2SOyun1Ih3qVaFW9NKLY1JPL0JG8bptyltcYqiszOFmsCh04rx+lsHYeJADljALdn6N
Ym2cyG0gIuuxNdxdnvhPdplcG0H3ZCKCxipACzkAtW825VK0yWMux41ZM5B3i22BDKsK+M3FVdms
2CQuuL0NyuNXM+LCRW7sFN15FcTXBLDVF+jU7vrU+dRbEmNO4oOAxY6LTywo1jlWcyJpEJrGxjSS
2OonTwbUXrCMqDXSjhGtNmW32hQ9JjBHZofDfwgzg7yhqkSTcLZVXXXOyP51UXIZlTWgodkuIgOx
Na+SoXiTbL4di/5bUcwVBUf0f68oNl2UIYdq/th6mf/p96JCfKClYfJuihlQPo9Qv7dexAfDplZk
N9cZpf2kj9XUD19bInP3xaYkmeuN70UF/RpqCqRVc9wz0Kv/aO561up26fsaFKvz56Ij+5ud1lIQ
gZPNGh0iTno9nVcwD4eB2AYfJOhPT+cP/Y+vdcNPdcW3a7kCDhStX1J4z0rkvEalYkdWdMhFRZoq
Azcoum7hHtrUXNYYJceeMUeOh8B9MKdoPTUxg9wKOearb5YvnStuXHI3//6p5mLmbx/qrNjBxduF
GubUgyquHfNWQZ8fc57JA/jG7Xu8ra9i47OrzdpmLNk603SKyV9fSox4nKqqMTzEFk4oQ7sa5kAI
Zduot3VzyU6yc1iNhzHzNJ2hXUP90H4krmT195s+bxPNXwV+LRU/vQYHDs/Hr59DG80GNLkfHZK6
vUikwxRYLCer9zJtWom0BwKmbizZkYT3oBofDY0ZfDvh+Pn75zgraf/5GBBfgI7STzknt5nNlLVR
yePwe2PZ6wYzyNRTumD598v84Tvmbn9c5uypl0OVNH6VR0hgIebW97FZecpg33VUW2nXvXO1P94U
DUWBKp43Sj0DL9CqsCg5suhQFF8y5N6Tu1Em951v0PrjPVFwoq53vh5Zfv0GyXF0IpAeZA5XRzXN
DmE/XQSW6vUdE2NpLwq9WXVENeLOK9Tio9oFFwPZ3v1YPqUt4mN0wS36ibIOLwy33xtWtHPHeplD
6jYUogBtbTPa9SamjzbC1Yug25cIsDITAbxsNwMD4IR5cYWhvSApORyaxUBQbdQS/SKGfRTHn6xx
vDcn2PQmxd99rQQY2aYnK1DXfhdfObiCkXhv+BWuYiI4iig+GqF/R5MLoTC28txe1EPmhRnw8Smu
F1K5hSwPD9leoq64jaISxd5D+t44bG7D/vaK/niw9tnXp5a1VgQ+X1+qN+vWar3K9e+yyLgyayIV
tOSuj+13XoM/XpKwMBSpDvTR81CJlk6QothiXhWqayx4XkeYgfSZh7nuSmMlGuPoHarKfFj87S5/
XPLrkeanXibtJNE0KC4PpvmqWuN8YqMl8zKFybpAKVMo2MdC8c5aK/58o1CzmCa59KjPlh2hwPEI
+jpEsW6slCQ4gstn8B0+T0l5TJ27EKOq0LUXhKcbo5Se2pXLegjRcnCE07T10Bew1xh3JeHSVzHC
Gfna18OlNOtDEuQr2b0OabHNFIPYIXVR6e+MSv+wW8IW5EgMWANNlHFWU1m5GthJYYYH0dVQf5/S
/DJOBib64zt75Vd+6W/fD7xW2swMWhjP/vp6R6IzMgWL8wxWkRhOa+1qrpQzE0+xlJ6cbpn7XRUW
zr8MPCTz2kot6TYjdQ2LjZo/VvWIYq9YSBwEjO0s9ZNt3OmWQxbGsU6OMkOSQhz7iKJRTtd68RYO
77Xlv7HQfr8L4KkWsicaCWcti0gJsYhEbXiIouHBwNw54htPw3SXDfpRtcLrETp7p75Ab96qdnGg
757TymzXtlah9JH7nmalaYIdoMMcNTYOPXPNbHUbt+oJgsLC0JJVqXxOM/uq1rT7wVGwfjqe5RbX
nabzqNKbfgDOGM5JGAVM5svEyvGAN4t0wt6tFOZaGv5DP50okFYFIhzON/RVyo3NuTjAW58oO814
xk+IlKx5ELG9b1nmaHNuXWfaqu24HoiDnyOnCHVC7WuL+s3vys8mOZwNpOh2JBwACx1tU5wr04WG
EKYxpz1V32LoI5x3zsq041XrT5dqptOeJmKipuGb0UAMybHkONuRVJxD8MAlz4ErGOOLfuT753Ew
2ekSfQVxz3MCEEk6mtywXJpoSTWsEn78MKA7J8Q0MS7p6lzmnXJS6I5ktfXWCGc/NgH7OgF8uXpS
9FPU+UdJ67hq0xtXw15q9wu9HY9DW58sU18WxSvS34chuivAkYhpJ/LyUFK1VFW/63v9LazibTyY
i9l3pAyXYrwxZHSQmYZLtzYmdt1xm3alIO/tY02YYWJWaKfJr+Isiz92qXbN3hog4qP10QwswITx
BsG4ZD1epBaWbtQ2btjiJcqRg6UksoVAPpLLDocWCQvLmepfQPaQSoZtp/b5geDkbZVVON3bOT/3
PLiMgaT4ZKBK1V0HolqRCraA0sYgXf1i2fpFDmwhA/wgK3ndyPYkeKmS+N6RuHHilUyqZV+oHhRd
NM3Ong78VgQRaqx8W7VvOT9mrONuZYLIV06BMqzs5tYYEYYj7MtKdOUyJDoG29ksxO5GmyH+uDWY
BAp40JmwENb6VwlG3rh8LE2NQvwaMtGLbQcrcxTrscnuA05zke5DskAhiGIkdpoCOZ7wyAJcDA1B
HZiHfV1dD5rwhjxYoAnmdnPPN/XbRlF3pfwS93Lbu3Il9OpWispz9XgVymTp5NO2dx57Fx22T8rZ
hEYLDygSSRpwAT7kvt4USgi7pPScCfeVfoohy0gafal214uR16tETexgMsoVfOXOg90TEus7mA8G
fr2ivkRCj6ds2owK8prn0e2OVqJ6VQCfBfb5oe9fBwRks/Fby7rLwiSuN78SDfkLWUoQQ7Xsepev
zb+BCX8wgSJa/XU8O4ajnvenx7AUvRnNADXBeJ2zVJwiRXDVfcZ7hNaStMRQXJmBvoni9qLq1DcX
xk2WOp7ClmPNegaZAwJAAEZOOHq7aQMTcdHXESQK5ZRbM7092DN0hCwQ39UV0SS0Kjr3U2jouyFO
UPY/op8/CWmsh/JJwUBuN8regDLStuoy8vtHFIErsAybvM5QOpknw0o/6qrvtWTCLJiieaFQycoI
N8LFtF7U+1q9y3ITpQVhgQSjcT4kJubZj/t1Mc0Swk03wbcgy0671wPizjEJZNODGn7sOrpt7hjd
6m2wgt1zUQfua57dmsl9RyED0WdtVQ4EBzhkWMvS1j8C1TnadnShiGGrWWJvknGXG1jba/dE3tPK
lQU2OOmZbeguUuchnbSbgRTPGVwiwuLGTOuN1mlECl7iHvws0/Q4EAKiyPZxdPr1WL7ZvMY0Jldp
yyTVYlPnt48huvdQxTLvdDEv3oasz3g6YAIlB72MX+xRO5DrTmesghQzyzFJV4E8MhXKynGqNYlT
PT/3PKeAbRu8bOUiqZ6qdsCB9xkpoefWB0eus65+nJJinckBjxjFLVYPf1BXRlXsmxSdaI9D75Nb
y0UPkgb269Ku3mozXprkWybDVTDdD+YT2XeL1p28plFWevDRR2+v66BILBfQy1ONOjbvCiCazUK1
yULC7ZGq8bLVdlojFln2pFlX5AoulZTJmQSn5PoYthPySuE5yYXaKWu30+796XOpsyDovldVA4mT
YGrahHR10yNscWeMwJWYDJJUrsZs8vlKLcrFHMRsOVTlE7aEaibWNFcqCV7lCHlnsG6lrVxlTXaZ
FVdtY690JJ1ui9sFhohWrZpiXMNbW1WmjSJv2KtBvrCUdkYbHOuQ6yGJHeLxxiyMS2YfO6PzMTT0
Kk/LZXmz6YF+ygPQM4BfrdBHpwznxaHdRSRrRdsrcfVjYSTLwCwvsfCsnAbZcqIn8I6YSKPsswQB
hiwera5wC/xdCoBZ9jukmx4EjBFhC7GRgMrF0LrsyfCsLpRR0qO9G/PLlrqS/IF1jdMQBd+agacX
5NuxvbZFi8/eWaT6U50n0GMeyWUAjUXaqvUIbXtf5deKiJd5Ya5qglUiq99gMln4RBC5tBDr66xk
pp9eT+xlJh1UR3lDY+lZ4ScXM6kCp0YhwrSynnxp4U197BiGOHHhNWz08N1xrSiePtYemE3EUOAs
At2TfCcxS8hAjA3vWJ7jFwbHVV2nOcetstz4SeZV+YPKELEMJi9O96KH50GomBPTJzCukvYhzD+K
8si6SrP8ztSfIoOYJg06g1ryEyAodO+IcGcGkDPdepVBy1HyjzUylwFFd9C+hAwkdSJl3eilttFN
l+XeDPklaP1SNJeozVddEy1TrcK2ZG4j+zlqon3GYZ3cU1aWu8DNd0aNuANNQRewZrvYmPFuqS2Z
mZlnq58KE7GtNopLPFPxgEg0NJcdbK0y00CmpAst6tdG01wb/n2SGKu0q57U9o3koBX14rIzHiZV
efAnc6VbF0qHOLLeNAX8o/BWqV/19qPhDl4/nmRRkuRGSVXaR2PoV3hp133MQGUku1cdvUp/ydtP
I+dQmY27IWx2DpMatyj2SnddKaQjafbS4YpKla4ni20kvBZmflI1eFAgpswEV01+mqLpOAhoXsTU
VV24Iit9ycc5dP51KUkhNfG/0bhhpLDReZ4l+HGW7LVAqpw51kET6XGsjEXAvjUg9JiNwiP1pnsx
Rq9KB8am4KxbPaqTwvmYJYa+v+8fXStaM5chODbaVU6x1N3LiRjjFm1I09XbPGGhKrAum1hreW3G
eNz9vYnyp7MbPVHBKZX2lWWenYsb3VJCUp4iTozjMoaY5sSfywwm4yysr5Dqvtcs+xrccn56wLEC
opezg6Wen8QDawydYuC0JXErVYqyYXTg+RkhYdFTysJHT0pBOKEHAUuivuIIcil0MhScB2mXW6W6
GTPCcomJLrFeO5TFQfyU+7bXlRdN8KxiR/Pti6hS16UtL5ym8bLG+JL5cGPabRQlm8qYk400Zok0
pYJX4CDbQdG3XTVemEJhsldt/v6IZ5Prb6fyuTVoz6o6uNl0fX9WGCHHz0QZSM5L1Iaq+WQham/R
YQfhyCiKT6kH81Qr7E5+3q80cmSFFcwArBs7/6LpJUWeRY1hrU2jvSFi7zBlyTHr64smLrEhDLeR
n3tMrO/63ngc9aMfuMn851bZKMnp0/Zj6G6G5Fk196WNaRESD3KJhep8/nqj/x0a8ILMOtl/Hxrs
0iJKiz+ODOZ/+H1kQCa9hcSRjujcLrf5L99HBrMhy9H5/yFM/xb39F2HoH2wsE0hyeSQAgh69hf9
GBkYqBCAaSBN4WXCq/1/o0MAJYEelCAhnB3C1c+m3dhdczUlYfAQ1sV+shz8iYRfLjqzvfzpyVx9
e9N/FkyevQ2zOh4rOART2MJ0U7+qRn/qUYWdjAMh8+IQqWJZt5nXBBDo6I+n1bAuYtyqqfNOJ+7r
3/xpzfl6TW4OFaqwTZo8Z6uciLDS1qVJK8IdDrLNXmwnY7+olLfEbUhNpGe/sEv1isPjifBv952+
z1lX99vl6ZZgdseAwKTg1wXARwML7iGd+etfqvBhsK6c9o6z/PBeuMRZk/rbheaVRmBzAAs0f5Cf
nm2iScvwcUof/MC+IEmW6NOyXYzm+O1N/1crxfki/s+FuJX5dvhJny1p0dgG7MdjcUhjeUUm9kc7
7yOPwLtiMbakQpiCgYvq1BTu8ilwqW4Yh29Lod0mofqCqA/K3VjVDIM4tkJy8TDWyWUqU5UCqaLD
0dwNitz1Vf/KfAmCp/o1ZXA0EFbIW6cQn8EAkS2dnVDF3nKQ+GShOFtVpeWukcDQv/M5H5HSNxGP
5VRgYqpWLJwZvvhOy/53iRi/Z/q7moOwBpvjTN/5+Zk7CPfVqYBk7Up977aEBQoD/aiWypE23XhL
jvl940Y2eZs4mPNq3Bgpxpy4j1+CPH7oNPVxKujnm07u4pbOX3xpo3LTl39/7f7004CQQMoNgjbV
cs8/pjXiDvKr8mAF2bLlDGhM1XKW4/1PLgPElww6wyZM+denUYIN852aqO5OQrey/WzntDq9txqE
9P/gShzPmJUAnWDMdHYloWp6ndr5oaVNZqYPvq1gJH9PH/ynV9f5cZXzjnqV9XlmJUOOGvfJD3TE
B8ep4og3XY91+k4t9nUZOl+mGNvayPWJKePx/XpLWcqi6RjN/FbVBWjAZFqGITijtFfQ76rqCZrp
HYfrI7rdLf47+IdRcI/M9CI1IOzUJFiK2EFdP6YLNQRL6Y/1c+dP9SIT5Dz+/fnPH+b8wxKCwAqA
Rm6WTv/6YZ3EclrTDXMsK9XzEObPisL5/e/XOOvMf11m5jkm4BCHq4izTcmpLNdvRzM+zLzEMoEs
gQ9R6pTc74UtvHels0ffDQnfR2XEB1o8aFsgQiOEy0BelsHt3+8JVtafnpw2T2kd3kdGfb8+uUhH
iGc1uAjhG1Wb3MUDluq+RQ+kb+YzsLXqNJtGndWwGlq1vUKk5hy1tjGvCtTCS2kzz+lyGoupEn3q
Gk0sC6KLEUppEI9DN9yMoW8uVZ8pHnjkgv6SC6GCKnSrhGIFNai/sKtROdrIy5c4tx61yLW3euWY
G2PohjW9VHpcBf+XlU53+Wg8lE1xE4yVss7N/03eeSzXjaXZ+lUqeo4KmA0XcbsHxxvy8NCJpCYI
OgEb3run7w9SZjV5xCRvVvTgRtxJZUmZEghgY5v/X+tbTbvwpzpW7xDEKrRkmbaiRoZitZuuAwuK
LLzQ8ZI69SaKinApokw9NkMt712lDC78sb5U2/qsyzABEnue73Wv2ReBf0dc97FxggczEDv4HPZU
9AGlHVoc7yOmjzpWXzV2wQom6Vmogy7WFadf24SXLylimDsnFXdGaeXzKk8ekSNHM2paw4xG6NoG
97pMfQtsiSKjlZBZupZ1cesCPJoXpLzmst3Gjr7CurvMO3i2YxBdNqxH8zTM63nMg7uVQ6Yuwy7Y
ysalM2OFEIfd/Htr5/SwBish/hcqS2K0zPVx3y6r1O63ZIqHCydOqYe0KBCsxn1Rc3RKtQLpJYeC
uMwbKA+J3R0Hu6DsZNF+7Y0no/O/RUXy2knkfUTh7Ys2MmZNoZ7FWogBOb0ZPM6QhhypdEUS53UP
lTmX7GvSUDrbMPXy7Size1t2xyhqs7kMYKXWGS45g5hicmCprlXhN7dAqc0kuwvcepdPComqdZ+1
Mt36WnIhGUV0NFD7xSWGxYQ2z0xiPqBJqx9dpkdssp118OGuzq3EfCF2mrJQx0IdTd0ezMDZMshB
aJeqAfPFBnU+Zsqi1zjcu2pzGaoK1vlS0JOlom2gRi9xd88oVt3ZfTBsWB47lpHAmYme+lHcyHIZ
oRofx/FqqMCc5Sm5tekgxCWJ5PGh9Tic255e7ZSgn1zTyCdNNeJgLqScs8auSotX3usjcfWKeaOG
DU8142NPbTYvRcTkQk1/qh9NGvogOwSTE515J1lFXX4XVvo9YcYk2NflQwfzZGbVAeTJ4JVTrUbj
PaInIst7xsuaQAjyZyZ8TFJ2971rZivHrGFAqsMyNuhxhFInVXSY2Mdx+S2szXZdBbRfouq8HSAH
KyG+daCx9JbUMFgVjo9T3J2c/5lz8O3qzPLydOap473em9YiLurrLG+IiYbhu+lUkr9bx2x3mk5l
dODpzGNLHVco2c5ghQPB9ZONFozbwSw2sdlsE3Mijo3jC8fzc9zJtxXco5VhgbcOgyYh8g+gTJYC
FLJL/Tox6prSJot7GYlgnQTuEW5xNBO2e2+J5BmzaLpKqxzzQqED2RvkpRIjNNXShJKXn34rCbYH
u1fsVYbFXMA7XkDoAZRkUy3Pyp4lD1o85cfhWUvy9UgLrvbNB8svjrafDwjq6+1ExKDmJrc6xKoF
x45mrrfKY+1O3Z2uGBdeBmctHzHQj+zIZooAgCOD4gLHD8nwSs6a2gILlqCtliLrnhPN66/R9V1h
3DmmRe4tGnBAK8VOr0cRH5XMuNGF18yDNqQcRwj32ShCl9piAOp3MMRu1HVlnXq1fwF9Il43akHb
h+xlNRW8qkyi5cjSdNEgxJ2zB3Q3Eu/neclauhCl7W3SkOAIvSzClSxNQMJCcLYv/f5oxg3jTCu3
uFUEP5W981zBQh/Rvzkjkzc4ijR4ULrivjAVWOOxb25d4Ng3OkW+M75L9aWtA2+b+UlzxDxiEAJv
PZRU/MqkC+ekzjc/YiGDjTEYPl0B2j1umfUgZS1w8KLV5u4AcRl4CPVdXR2uzRIuoYucZG6h6V2P
ibD3igZYXPPGaHLyU2lEQL4aE+u5r9ZK560qmz1/mRtrPe6elLrat7rOhrQH9NEZd0JBx1gXTBbG
6LW4WJTnQmoPemTGMKjjboa7f28Yeb+Kldyd+Yp9McCcmI9BQ2NJ2OVzBIwDcIJTadvKSEE8GK1I
j5biHPSYVFonN8S8jJDBL0rsdPnOGYuCnvoAtb7ND21cgmWvDUBJuavni7amZ1HUcgtNxwSZZVGR
cpzskr7bLo2G8QF3FMfkPBq/m2aRnuXQ1b12rOd+YVbrToFcN9buHeb7jCiqVt81UQ4BsRGmfeNn
Q3+pSLO7y1jq+E0VsPlsLNvxxnR0Cd47a0Ewpr0d0IXhBASoq8VeXQ4vuLmUi1H65VnnJuKVjjGR
vOB8V6wj9BsHysJf7Fg+2q/g4SQ/hzAqoZ2oFmrdUkUCjmRfgvHgObcPVRN9EVF2Ko34tdXDcqGj
mkQecbrVc1Phwq7Q2c7DdQAXneysAmOVdKxuaWreQL8nPDR68j0fETxVqntsC5DCcXOpSXVZDtaF
Yk1B9eOuGuN+psZ9v6gjg2W3dy6q2GCEp9pO63Rj6Uj1IRDBMxrdq0rDDJ8UNvbQvriUafKoq9HT
v/H83tzayd6yI36tHlme9yVMADvS2MG0m797CUOlsISrm9INFaGTVzS4eokZkPwUvyVsIE0zsjn0
ryo3v+/4uYhuCNivGiPhVOcThSmlLZtAslIY+yBXdpqV/zv3AaGBK3CyE6eBZAMe+NxzLZpsnXGD
L+JyjPUvPF0f3QWGY0Q4xAJNhIT3u++qNdVBdTgI2zI+y331ri8c+cW5Rf99i8/MBqQQJyOpQ78h
IHwrCwY7M/N92DJ7xnGubl2tfRCZcSscWoStqnerHBZmqI23o+p8wyFKeqpsbkbALawT5I5i94hn
ZiqcZY2YfRXZ9OOkDL51obqHw3lI1faLj/D3GgE/NWohIpkmS+zPUseb8lEbllFqqRzeKdvPiUKY
E9nNcvWVcHM637w/OXKZSd0INoeT7qk+lF2MXjdeTynCHYJNIYODVRm72k4ujMbaJKN647XlDnLs
VyWDD189tRqOXZQeEdKfvHqnBp3bcr4OG/3aArYT9fL4+Yd4Oo8hfkUciuoaoTfyVyot769BCGHh
JUpW7it8wsJvt3WQfw9tLZpBXp97OBVyclTCQ+AlNLsTbBJF+xh68tyBaWSm1MWQM3iet61da2Pm
5r3JGs8ZZGsPkCE8cW0WtIF1Db83+/bQt87sSl0Ysp6XXX7RF19Ua0+GxHQ7lIOBgZlIvE0oA+9v
p+jK0mZ5L/eUL49B5B0R+n2L/OKLstHJkPh1GQP5O/VRgavu9M1UWW4PGEb2lXUvFepFWXBuGhcB
PVhtHBZpDur3b07L0zVdjBS6gH9GqNZPouib0c6GQuOUGpd77BYPjTp8Txrri3ngtDh4co3fVMO1
GdY1Z6Zyr3QgQDHW8f9a93WQFbsrJTJXmenOjDh6hVzkzqpMTQlqKta4rTe9roZwdHt73ejBLkHU
YgTsTLTJVSOIev183J7UuX7+oBNGgjIpcyKfx/v3POqxR6wSMXlmKbQ5m+/LWFVo7PfRfTI0NO0N
5f7zK34wsiYzy7+uOE2hbx6/GZtpBOGbfO8UoxPg0XpOlfwsG9po8fmVTmo73Nu0MGLIwOeJMN45
GVxljs14yGsGF7PfosgDa27DNqL5zUYcJ9EXY/n3G8POqbIM68DRydU8uTFCR0mvj4iStT2waW7u
2UgTDeTQRvCFcHX6wd9MpD9vjFna0jGZUHye7CRvH2FkDJ7j+fClvdi9bkRxMEiX+fzZfXgzbNMx
jU6AX+tkXOCYD5PWJRo9gKTlw7huqMRE6h8Q5r9sKHx4GYMGmJg4Jhhy398JcC+kh47GFjPPiDBq
lm5rnSswzz+/mwlf/PsTY4WbLDZ0uk6nswFsbjiM01Y21QlGUQZjRnbLj4Qq614phvuxSMh7Eenl
AM9hJjGdz/rWImsrvoj1eN1bDeIF+WCE3pZQNVz1+g3xFlD9vFuM81dePdS44MpDFZWvXMf+Ymh9
NJIxqrJGUzsEO3iyd+FgkxAm3WV7Wg77TnrbanBedLN/1BLz6vNH9eGTmjZJTJBcUHXevxF4RJyv
ZEAGaI96Fw3ttVSMXYaG4vPr/D7xTB/K/1znpBiq9Zaex5aW74tOfWSf/jTo9KYLv50bsjprBMah
zy/48Y3RSKVvBZvydBc7VhJmUT6NaDsmwMt1tonbHyIj/eLL+ejjZCs+9eEw49C+ff8ANQWfb9Qy
9df+8FqK4oeLQOnzW/lZKT6dAOj2qTjXUd4j/H9/jUTivUTslO9JLCn2em/c+EIxsHV4/Szz+gFj
IpaH1AACkQbJdrDjM8Uwv6PNfByV8lqQMJAnYbyoKU3uIII8en7hzUlivCQe7Qqh1kWrU62RRXc3
WNa4FmrxhNYCi0cQHlSHmBZbQQH3867+f5YRQO2hhc+EozHSLcdl//zmTU9hIH+EfEyI+f/8j/PX
usz+cf6Yyvjxrajgw7/mT3GB9k/cXzhCOZeRj2LyHf0pLlBBGeArJK3DdrFo8CX/KS6A9+TYDFIN
7QEAgqkx/ae4QPzTEDYyHWh5kGKZcP6OuID59f3Ee3r/p/SBzg8Hv+ozKDuV/ljk9VkwCBgjxaSC
EZvAi1cOKEJiReag10cIru0YXVSlUlEKAA+jsuoUXbK0XAUAo7ccarLS6+FguOiD9R8BpOKhgDjQ
IM+XKKuAvSj9eVktnUZbZ6R4Ek6zVfp0XY0+ouF4EttdNHQLTVhrtbHRtOzMycN1GS9CixAK26Jy
ty7Co6YWC7O0lgGSPRMJVzJOGUfnNQJUsJCBlS3ctpgZ/S5ILlR15We4IdJ7ctZmXtduLIceDaAC
127meZwupcafA6WOWnRIlk1hE0Go70OamNApsOdcmS0V3oqfxbgrzVtSyOZWeQsfsLU2WnqPt2fW
UWbNnyLrkl0GTojuAAF4RoARCeEaiJYC1whdo+E5otnQteqCgtRsTLeOGlFz3rhyjT9skQ+GCzO9
JhcKIzwGfBAGgHRLtpcqeRDWzImPGZXsFHmlbJ8kBngTGznIFofdZ8eWybONrVvTQdrobD2SK9F7
C2dsVna+Q5Sf0vv1GiadbpdQ9uyiSxkcORRDz6ePEwKVUBe9vcp7dsHOvWKdqSTe+b5FDit91VvF
eYrs7zXwgVHZ9EBmvCm7FLmi6kQre2znasBY6cqFheK4sBL+OIdn6AaBt/BzuACclAftCBSBwItm
GdT5Ws2040AqlY0oPgSgTkgj0LpO2Yv8ObWndAtErzp1/mvNMTfBCEu1fbXFZRh8q9N2FUAbCLmh
wXmoGBFGYn6n9bPoc2ce5/5+QJjdFOFFNWTaPNeiF82MkVo22Jn6bdWIdeAry9CMn2MdPb7aLtS4
xURe2K/thBMoMgrrlMqxZgh1beq8gLaL9ubE322yHQNiN3a0c0f9SnokjVWItwpItlY/C5VmncAu
aNA/Wg1Or4t2os0HK3e8rppmntlkUinNlTtsm8zaiFo/z9NDxYMKdIaA36/rKLjO22ox0vSksXdB
w3FWuuO2Gc1lEp5Lm2MoQSdSR58bnvtdzX8Z4D0g5MMc8CdxMxrqRPZUMoEcLNq5m2sHzeQr9H9I
173Iy5ZibbFVnB82wkrZ1ZsqMztI8tocisAGTAU6yGkj9jiW7hypFeMXIeYI9dVRFl7Fk6IXMxAU
4o/dsrbGGZmMgHnJYE1f+u6RNtRMp8aa9q9+n1/2iZXDQJs3FHIJQ4MnETGSFIldQYm4rfNJ4klt
CXMEn0xWM5hD8n4cJKWNPk9GUAEdPg4eqIsSqaJhEBkoiMkQ1Wj32Fl5abQk6khv05qPWeuvtfrK
9MubOPChpT4h0C9s40IjGaHUzIu0orEgdTTwNOeVH1PELM00UeXbQVNXhlsvjc4hrAc0VCA5KNDO
wHNkZwbibX3lAdRIAf2qKQCPWGJNiPemsytqEnXBYrRKsjb7bGMTaZCQQeg13ZbWx0YN8rkci/Mc
nSAqdaGSFR5eY7Vs8pFx7j8PZBNA6N+kQD18cW115SxIy7PMGhfUJ2Xu4Ym8JLWC0hPG0w7RfVLO
bT6QMXuxZLs2mAYj+ktq4vH05K61OeQUzirL+rmXWTPCYNdaUa3AZG0l04qdkUeXYUj2knmXiAVT
ZcQDj0V82ya0JukAdEV65SOQzoQxTxr3MGbPXgIxtivI4z1Ty01eX1IfIuMQ44VznU3KITta0uZb
qcbRxrDX9d1yMLlB34QIguSI2dkOUR5n2yLrN2W5b4JyEerW1hidRce0r4ZIzAt3btoHoaTzxqno
hALYQ73U2XdBeshCfRnAaxpsDZp2vm7J4nAve3FN4MeyjfJtMJx7Kc1g5TLo/YWdkgOp8sSsZ6+m
a2wmc4m0M6ng7+v5zA9pBap4T8sL0Dht84A+kyCLtdaKWa7lxaoYwksKuJhJxmVmsVjyrfimvSM0
j4FZnWVoA6TRnysVDiB8GS734boBEU5ynWNICbxhR6TloYjaNYe0cRbbWnDvJ9mynrTprrMK4xz/
BS3yAOtKKWY0UK6IYkbHLmd8w3NKldt+jGetgnvU7HZhBuZDsCdkRSs1A5ALcSJqfBnU4R5Wx1rt
zXVBlISR0ZGxSAeyBxwLo04kYOss9US2S7PVo2XKfnPn2ATG+q0Q87jk63HGQ2N6LDnJusbfUU2x
TZmzrXttWdvDPFPjFT3rRVHaa9nT1k1h8wkkAeRMoU0XKN/b5Bx8zpnhKpu0Hc+6CLpdGg57S7tV
83svuoYqJsNhPhDzZNJatPyjnbSYKTusB6mLrvrC7Wn0qC1ApO+Zd5Gq+SzQ/IWrGRtwqLNMWoSO
AMHpTSAkxsIRBCvW/soKohuFVnknU6YSLId+PBNJtMO9MypPimauneopzh7t9qqPmzmqz6Om+9rc
qjfkJe/z0GTGTOuFSKx5ClQIJtolyJa1b7nztLyCEVzb3zzPvHYLxAtOvPB1dIpxj1chB4ivQVKL
mVqCRUQZcYR9orhnFr+rIYyHpbZIvbOYf0z/VgnooWZgs625Ef6gijDXu4Mv3elXhKCQJkjhsRhx
Y6ghjroxXstqU0d+BPOknOsMYTu9CmnoN9bTVHtcIPA4GH5LPvRori02LLaVn6lN/wjCT3oHqa59
27g1ve9jV50NejoHyK3OwtjF00lzrlD4jRfpRBdxt3Ga4oJMP04n6kFmW63Q1oq/y6RB8gQu8bLs
DmGwc4xNqNkXeFnxjavXbvsQBfmlR3JuIsdjgwCgLavHNL1wg10JHk8Y4N7HNfZuzMKAftKDQVCv
I2KySu/sdquq4axnksgsuL61v3aCArZ+8MhWeJ5h03C+mQkWoSB5IEI9YwS5h2TQy32eGt/QeMCc
stLbKNeaZU5oTJBp90bjV8tY08m4Yss6SnxJPeaIPHvoi1c3EwvcNqwY2B35AprqvKp+xMOwKMN4
Q4dwsPg+NZMpGLdEqK5a37qqA7yYVie/w3NchOo0NOi2Gt/ILqI9gCKSqG1OlItIZ4RVu4mSGLch
6cvk+kB+qBHwBtRRyBRd2hPQfJqUdXvnDtW3SD1EgtYCqnLVucmnJYc/aQ3+QpXEFsvyJgohhLUd
UWvholSAQbFr7V9TBzZ7RsFjUnIqK5hpC6KgMS9UHgFxicuYL2ZlcQgCQPfqWNzKJF7XsfXadQIo
PR9O8q3o/tCh/S8cF6e/4vn/1ZRGi7LgXwvK549AaGT6Wv3jkJX169tDoDKJwbHZ04V7qyzXsN9b
U0eFaud0xPvz8Kf/k2aLoDFHFMgkvH57+AMdDJ6AehvmD1pV/3P4M/6JVNSlJI7ykZbf38pqPO2I
gCziJzJN7PW0RH7vTdKhV9Paz419zHlKD8aHpsuOuRKTFe0kyz6JGdC4kZOhPehNdUV4FPOXal5E
QfVsZcM+CcZlaYdXshqieds6qwGE1zIXzmXioNYxLGh15Nfs7NJ4xp/3AE/TXbkBi1ln4jTMff28
UdC8ZtHNm1dy/FVneatkP6kk/bwx2nsURamR0cc6qfDA2Cd9OmmNfUh7OpKvUUPMcvfj37gIISJo
iwU1XvWkAIuCc4zMiDUjdG4jR8zYQPrYFD+/yM/y/ptC0q9bocgnMB8IWjAnAvnOE0NK3oSOV5+j
QICjcBa4+NEQxD8QeVXO3CQ+Npa6t9pUWzdIP5aOX30lKT0pb/76KX5CGPhJYCud3KvrmAEW2t7Y
61gDquRbE7xoTkgWV/mrxPSX5eaJ3vi2DvzrSpCpJwA6yqDfyto51VvfKNQ9c98sBo1/DtY9XiWX
5l3x3eJAHS1dVMVIfJ5w7m3FIjkrtvoK7QCeLDbBV2mzYJKT16wD5HffSkJ8Z90Xb2Uqff72UhAf
60imLD73k/GlanaHcTjR9hWB8k2KmF9HJgXQqcH1f5skzXX0Vf/9wzdAzZJWiTBcyvHvC4peGVrZ
aHrqHlhxMQ8sVmjEmnxj9k1flV/0nD66mDnZXcgVxHwyzU1v2xeU+Ns6kp2xN8L6h8beuIm4V4E4
I/S+eOEfvW94G1TNTRxYuj39KG+aTXGV1YlBtR95r39Tp1RpAB/cfv4R/eSEnL4vKnyAPUhBhugw
zRdvLpLEBIaOlLD3vg21Y3TSQ9IPCyf0yJ2FcYhv1yTB2ccMWGBjDxNhwSlu+03iM6Y00ltTW7+L
QvWsJkphpllsaULx5NfuGWniL1GHHHikQKUrzV2RI2tL2vY2LggiTTXvRU3J9sIt1G0jG36ol94o
CRGboRkdsrG70VsnXIQG2zipskrbgTxvW1K8K0scc0P58fmj+GhmhIwGBo21imLgyYfcqiOSQI8c
Wd8rfiA/JDtxaC6UlMy9zy/00RCaPmZA7yYldufkvZajj4m7Ywoe+vC18qqlF4n7ou2e7Vp8AVD9
6Wk5fb0uExN9MIYSgvT3r1fKum6NgGu5eXaWQ7TG4YoD2PCKaCsz8Yq/9OCJ9LUsjRW6y6e8Z9uE
1GGkwcu2XHOLL5TkHzxlwZrKh0ObcerSvP+B2kzkYWmExl5Jvb2rc3oJs2dsZF+p8D/4eEj9ZELG
somD6VSUA5kk8mODb9NiHYfUIM7r/kto2DSZnTxdYdH+w+0GVhdGzvubKWLpDCnh8ns10b7nZnGG
HgSYI6eWIiueCtP6auh89PQgM7GvtqD8/uZUSdsYDZ1Mp3hGHO2d0x7Lfrjy/bKZfz5GP5jGbTwM
TD28KfAPJx+DCIaerK9U34+atVMzQFCGETbbpkdYkyVy2jrrD9zpLTRx+fD5tT+4SRvHDwxbFjlg
hSddPEiRI4YGrm002sEsvJ303XNHpt8+v8wHL4/L0GUwoCJP+o33Lw/lBqazqNT33qjfKkGwyivl
VmBsXnN0MJapDOQXX+P0g58MF5sDLRoiSIfk1J10vohcKJ1MZPq+NvO125p3ea56M17pvo6aZ6ip
34lNevr8Lj+YbGzWYe0nDpyg2ZO7DBGj4lAL9T0uxevWQZ7Upi1KeHNSbBXUDD+/HJv0j26STTsN
gUmk8nMX82ZBwQVuxxmPfB/43txNoKNUoNQjh9OrEi/HPF5YVTWzmwpperrB3U0BMdZW6QhpFg5B
qwjAKMmPToNGX2fNzmzztTUM30aPpLJCvTVZluaOMtyiUjtzG2NFiRi4h3beRCNLk752A+3cduSt
neAn8QALOkZZz9AlN7MhztZQcIkFa0itdJKpFhzEkqOxekeoOoU0DXF7VLN1sQx8CjEH06o0l0EA
IH2swKn47NALPyZWpmvvpGc/uUb8qHcFkBv294Oqy3WVK+maohfF0UIS9dmF1qofSxvOAKKxNl0E
DTAstI83ZhdvJWWqpD2Lsuy2rFKsz5w65nWvPssA3kUeAF6gxr9MzezYm/5OD9u5ntKFMHqqwhGh
ZDmwhSTpObsn3zrXueOw0a2kSj0SzBMWiid0xq+lLA9Zk9xGZJWOln9p+9U5PKeLIJ9c64699hu+
AdM5w2uIF0DHFNX1FsEKZUqhrgSQyaYOIk8Y7dBv32LnGhe8OmPhRlGOV9Mz1p6WdxdDgyOSTDlS
PpKQ0p6BZEgBLwG3YgqMM3yIKCKwF0HMZrwF/HPmOqFxXVflY6c02N61rllmGYStUtRIEEd92RJG
OCMY98zvqkcrKaJZVRAzNNrdNZR+kj3DF6nGZw4pip2oFnppkJjq8d4M7xj2/XelaakkhCNh9oq3
RLKxtRVcNsnACJBgH2YK/MHOEd0ssMTaVQBn+ap8sqGH1CjJwEMbP/JYXqY1eDqfpHVp6fB/o0nP
Fiy9xrmqjKRZdGnWAkXmtGeElPJ9K9whc7kSJBo6ivsqqOitc9mTPerM1W4881KQZ21NJw8LcUFs
7HAvMZDQ08HwkuYO4vFxW+iiINKiI/62rVZ6ae0Qcjx1IMcWnpssMo9NSt5TvOHkTfYbBCf6Vcnk
f37EBHc9FhXtkjC9FgjV5qnXP5giuh7idDtE/Z0koK1OfLgmGsVCZp8HW22fER1vpUNJ2yyEAiBn
AqU5T3GUrX3dPtrMk/NQCVd9aqyMPkXsnRqvvRDfanMK0KueiK3ckJN4N7rEzunMrAjJynmbyKWS
G5hTdJVky4HKXrISY1gu/aaBbOL79z59jhKP2S6uKjpINFNsRVt2cXdeJCJeeqq1HfySOmbId+p6
hr2p6YSpXr2wPfgJWW+syfDlMGtYLIqIBxjAuxK9PG7f87qgyF2NAzBIkhEbd2kLbQoi5tRk4nei
NUF4nZNdB3zFx75LtkGr/QB2to3S7rs/lkSDMF8WGEVBlSSAHQZnGRhE7fX5QRSUHf2oOvpVt2yd
+ipsDarj446GVDeranWTF9prKIBIgu5YQXGhF4CgaCGbkvS+6Nx1soOpxT+YU5dNTHJtJ8jXDY6d
kFvVKl76vH1qxvTRsnmScUY6Ze6FaJpwU2XJxvIHgCmlig2rgQVT6enSzfMfFvDtOZHgz2GRvkS2
cm5NlRsHiGSs2j+AnwN3muBZVDoWDcAJI4Hi4vaI9Rwn2pUkYQLLAaxllijqEk75ZLEMZ5EQlDiG
Q2y1+7agzFhjSJvbRn6varjjU6vBS+YTXmyUZKa0Fv1cLzbFXIGONtcy4zysyq1ZK99DtwbqUNRH
uojnOLr4dgSx1KaisxlULrUxh75ZXzaKeog79TolPAM+KjazpFAtquzpS1kGVwitnTk+tVcb39Cy
ULRsIdTysQjteyTJTD2Nay4xrdjbYdR4OWmJdUk2u5L9Uk1iIDA0muBumG7RpUpg9SyPdVjeBaEM
5rXjXkYWKa91DiKrjGjWIGPSGcfgtyItKpXrOKFqKmadMRR8Ca5FyTrq9XIdjU0A+i9r9DO7NRRS
s9LmQlS+iycqi+i/WHW68Ppeuc6Gcl4MWVFtMrX56iz++x6YUzHbfoFCdZJEnGxP4fAYRGOz9lei
vA4S/apQu83n6/3vm6jp4G0aLPg0mRCnvt9EKV6Yh5XBJdjY3IXRmK4A7OpA6kayW7XomHuY/z6/
5O/bQ2SKAiU08AiKDBOR4u2JNRBx39R9RVSUrd4bOfku/XCfqNn1z8v8L5Ro31Zo/2v9mk36l+r/
vCvc/tf7X5Kt8cd1J9nMu18syfyph8vmFaXda9XE9Z84jOm//L/9l38IcW6GHCHO40si04Ws6lI+
1zyc159X2L7853/8qwo7lRL+uo57ePXLrPrHxfOzfOEP/0VWyfR3/CnjMYhz5nDJseRn6gjj8E0l
F9wHUi/BYe+nOP9PGQ8pJgIto8tJWLUnwfa/KrnuP3m7YLktIAW8aouaxZ8P5fhrO/1ZVsnJR/BT
b/pTOwnXGZPOKcfCUhWXONrO3cX60aE/hR3szcP544JvK6qnO97pCmywBTt7hEnokE+22HZkKGAU
Wnc3NaRfUKAM0CRfqwepz+JD9GAARExm8ot9/Qe3pWPDtql46ypK95NDUoOiypBO7u6S8piTNuBj
yv38vk6+s1+3xbdN2xD5MTWR99+Z7sPjMBXypayRPqrIqmUW2U9jZX0xhXx4HZjz4BAwUlE0fn+d
EEZA3Wexuwsc+wX99qVo1dvBNf/+AzM47E1AE1gqsO7fXyarG7Lrc96Smz8QdFabd3/7cXEod4CY
AJ+lM3FyG4Mz+Fmd9i6Is8vauK3te8X4NSX9ZQX4g3duTw4d/oeWBM7497cQjrlXFyRY7oPQPBep
2A2e8vL5XZwWjKa3zl+P8m6KX0dwejKYnbDmW4FYCEu1YM+IJRySaXFdad6qbrXHMUPf0bL/jtmD
Wi1hFG09RSFCROQ0bywwDX9RcP19eFAIwByG4paZBA30+5uOjAqRgG2me5bLRWJgquYp32a294XF
6qPrMNRdEzU3FaqfX/mbc6trFKFpOsiUx6LZRWU/xyazbZN88fkD/uoy0zt+c5moZrNcmANqaJFf
NVb30CUAwoLu8vPLTKPtTamB10jha2oSMFxApJ1KF3tSzBRVbXGu51TY9DWowAl6uORMsvz8Sj+Z
JZ9d6uTDivOkyOPOjfdBI/RzRbeWql2exeTiODnoQ2cCCKjjtVu5K/J5jhUUaFsk2hyz43lH0vZc
TCxLGV+7gdi2hOhUgVgFZY552KL7Tl1m0m9kKOgy5rkMp8KClMBlTyJKn2nfCUe+xe8DKgIaomPD
i2za57DibNP2x6FId64LTae215/f9nRXv9315JgCJkIL87QZY3pyaKwh9HZor9ZtoKBEKKtd3xZn
I/ggPLBUrbs++qI09sFrtWBZ4pwwsQNO9Kx3o4ec9aDm2OTtUpmuS3WY65p6EYQcCVz5xXv9YKCy
8sK80k06A9Yp8srL3Ti1AsflLAAulFy/zmsXpVb9/e+BzalOCDM8MOTgJ3tUc7SkjYeWOa1M190I
d9dK9Wcsb98/f1+29f6NTVsNVO3qRPmxian4zRXSu0Uv04Dkx17qqwHYtU49ScgL4I51Qhwmf9aZ
e4GnuVs38XIdlXlSMma9ZgmCtrso7VXkOzdB7Vk7GdfFsRdKDTa+jR588F/EkmldAnLZKp7j1i20
RZyFy6zsEN90TeGjV/GzjqQpfLSmhJdXxb4jqBaIHlwiaFZbTW47CA17dSK6W4O6ThNDR50SFv2M
ckH2WmphnC20sgazqxkSfZuxNI1Bn+kObnqPM5pXlCqc7yk3O/RWIyeXXRjHHJsarxtvVKn0M/gP
5ESlxlwLADy6Ca4V4g+Ip7zRQ2vpRCVUa2WLnP7F1OVlkgpM7Yg1Zr70/5u9M9tuG8my6BdFLkyB
4bFJcCY1W5L1giXJdmCe56/vTVdXZpp2WV3dr/VSa2WlnSAJIOLGvefsIzgpuuVixmRJUnm77GWJ
wtkK10NQMhBy4Kvm5p7ISNofMJoDb7hpycfaDGl+X81Wd2X0XbfIBGCXWus+e3ERb12n2Ehz3iPJ
d9d5ohhKO+m07lp7myrvZXCSk5lw7G6a9Nlr8wOK8BeiIj+rFEFvBfAElxcsNqdt4BOUQeoDhmSE
pT8lbvCoZfEeQdiqcImgiL1gY8NiRrPlhmsJ3YRDLwEfTVwDtjWIx24j6CK6CHzEqmi4Db1kNB4b
vuxNDhnetzSTn+Vgmos8VG/ACa5LUJj0lmqk1cUR6PepjkKgnDnU1XTclfl4gER+10QeJCbaJHX6
ZmAk3ZllBTnObu/cMxnFiq8NK/0ypvVnZhlHfsd94VklpHhL+iVhWrsu6O69pDfR/zCMMtBJybJ4
tQsHiRDQxSIq3gmh11FUgkdmBpRvM7Om6ZUGT4VNKGoxMwzXDOTnyZkXUnrW5yg39hzXYKqnJllt
CWRHmkRbA1t6XI4ShqlYC2W8aZl9XyfjBkDPqensK5zcxyAO8vesh1RslyzGmjm8Iwsp13GFqCnW
tFOskC54oVnTzTK5HkAhHJEu2GhBrEcUf6b70CBTk0gzgxrrR8t0Lz3TxnrzJdSHB6+j7dmMqDRd
iHsOIZrkINLfEMMutYoITjt5mk1MYgNy2dFXmVxFLit+E6Mkd5+ixNxUfZbeZ4JGllej16PA/SQR
RtGYCOLXLirCJc1FbdP38Qi2gCc9SYpkxXroAnTRPeSUaoUy5IDolz6WHhs8GU2y8QL12CFGRZ5u
f+1r4yaWxvUoO26LCaI3iuvHJmVsKpV9PTkjYqMkeyqz5tSNxAYiQiZvb3A+gQt6zxiPgyfxjKWp
HGetW6QnTIRg+0OffgnMYSfDul/NhLkvmXRtzy2RFo/usqYTfqOLkn6n0q7jaXjVAC77HiM8gHUo
ydt5Fr4eEA9gZdfCKe+dGOiFKRu8ugOSSjjj/aJV6So5s6LEQOJJEk+nsRzByDQioRfokZ7Yt89C
1I9aXN0ldndTGrOgx1HWyziLMXlmyPeduHqwu0puqLffrQrcVZgd3BAZl34nT6NKoXpHri9k+xLj
UWP2Z/lSlkDua/e+NcFqAIw9RGFzNPEnjJO6S3J8BB7GiWCwJ59wtc9WNyLNR7Y1lOa+IuN36bX6
51kzUrTo/MECWsgUeC95NbwETruzAs2j1YuY04uMz1Egys04DS+z0suVlyChjVEgjliqdya0mqmx
9zpCVTX3K9Nu9rXWpOtgQpbaznzBQhKSaBbXtFXp0YZAjDkQXbcZl9BkAry+ppvrJhmZeAI3h5Gu
irOqOFL5sHLH8St6+3JlkImAKGWcAXerPabOF0dWw6Ibo2+jDdlo6oZD75XkyHm9tmSfyihk4lKe
prIL/Ka1lF+7xrypxu4wJe5SRg1ZHBGdryK8FiKx16Si04I0ujUQmG8yjFd1N2V+XjnbIusgCCE6
DPLmIE3twZ54TOfR2JvWeMxr1LSZWTxToG160h592+rQKwVOvrJrWWwh/6ZLaViCGOcEi28G0kwI
i6DAEVBSUeftchbiDcpVv2qaLltmoyUXVkUHvJxJGgiwMaw5ld/mCnljViDT93L7NqAkXdQa3dzC
UJsMmQPPedP6eeZFLxZ4aoKvBuDbrbxP24wWtJ2NXC45PyDpnFyNQ9vdmKVmHcjydPELjMl1bGus
H02zjePmaq5H9p9If2NyCeO4n06CSpLMErv258741jbBHVF8jFGj8qQNxXU1Z0QgFO0OcRmAH7t1
l01gEyZqjzsOYoSBZcU5eNEk1EE5NEMtSFgiIN+h1nW0/UbTrb3BMm7Lxo2vY+wUK2OAop9XRADL
rP9mRlm07urs+26nMGrshwIkHLnRwL2yY0gyut9OIVQ061PVfkMYv3IqmEI5o/iR7bW341uILkDc
icdRdSD2Q6I2aDJMYmqKl6Trm6VXcY9bw5+T5hY420MD6TxRaKLJw+5ccxEl41WO87PSxo1Rt/oi
6yoEZ465LDsynZMIdWy4kiQJnDktQw8pfthoAmD9HFiH0jU3uc74q9TfZgs++Kxvmja+MRskxDlQ
q9HdT6D1CNte6cZwTFsym5jiaDDj58p9ttryOEz1S2JifWjhxzGyWVYGqWPEBvIl1RQua1tsoHW4
i6lXJ0MABXcVHLP6KR/itYVJgIrGr+LgptAyXzJOKQqQ6QPGIve9YX1z9OgmnQjsHEsN40Vy6lV3
nA0kLMxKlrKzb4s4WUIlMBdmNy56yyaVwPBWZ1mpHc/g1NLIL1V5AnrjT8J80WM+FXMNJP7j11DF
+VLm43IyoFlA9Remt88piSuTbY6pzEut0mXGHtYYq6g0Wh9W3r0R2WtFgqlVBZVvOZRMsuoPQznt
RUJstBfMD2Ez+gNNeIvIiZZqTJrmLc7rAL5mwbZlMSERGcZ2gsWgJxZbq3+S9ZPRa0eLtJAiNL1V
m4IhzYxpyhdpkFb7QuqE71RyXcXYX8vKgydeGTsa/OifK83d0PTXN14jjl2ehOfk7vSU2Wa6L3ow
HhioT2QyqLXUu3ndB7jCDDLZ577a1mmA2G7ucW8oDD/LQGdMgxayWeVl+ql2ekDnBi9Ikb8m3rDr
GwDjUeye5iBkQEfGqEnO2oJewr5jE4BlQjbOmH4eTIjnQWa8mmnBsDGq/UI/jyV66zYh/dzHfPjU
6ynq9QRukkjITB1VeOobC6Bg8QpnovBw8RSxu8xSE34sSGyXN7zV1FU6ZvBMEpe3QaT3UATrzQBE
ox7iq6TDUhfiKDUTZzGGtvTZXc81FtFOM+ESSdAfQz24krX70E2MQoQrT/EZIl9r6ZbEvq+hXTd+
NpSbJi72buRc93qukDTnmj+Bk1qGNQa4HpWIP9TEzlTm5CxtqdxF180DgWcm9rg+vgmLYMWkxCIk
pboap9jPyJ0NeHVgshAygblj5pB5mj1nV9hRt6ihWy5LlxsAEVjtMBCSL0LyjeXOPCxUhW7CqFTL
KmwB1pNeJaS4aNq3Im12Qu9ZhuMSP4EwH6I4jDfKc5t1FtTVrg/JIigYN++bRHm7YpyB6+vvepW+
DJq1jTwrhvem7W0L6VYeSWAE3Qzyi1kpTg4EiTiZmnUlyUHQueW4/aLu6NkVGT1O556REOlB4FMH
xRjM/wM+/U/PnvntWaL8r3v2C6YFzO9+2e0//81/duqNP0D7SA/WGeLmc2f9z069/gecZ1CtVPCw
vM5ttv/p1BvaH4gqoXwjbwWcCtP0z049/+rcYaJNTxsa/g4wh3+jU3/pDOfqGPfpWLjwxD10RxfD
pDACIeQQhHCMzpaH8aC1+m2nusemKW+qRh5ahA+8KxgJ55K4H8wlU9OjMMVE4zCKDlyxltj5bAvz
paCkoNpUgNyWmqKgSJqd7hhHY0wI/VSb0BI7pN93MM2WcXD3t9/+VyOBn1lKfBW6NPyvxsDZMy/a
Go7KagJGy+HYVA4phQX0eouDBnlibjtsdI/CW6bwF7vhwS3x0IWuu5ptoH4u1j2NtB09kQ8M278m
No53C/Km/drr4xoG0XYyQPl1TrtQKuNoW27dSGyazL0pVfsigtkHfrPUIufU1KwtycR2YR4Ro685
lJ8QU2PZsvFuyrG5hpV3qJU6MaB8HTyjWWlDfyps0pKjktOCpr/nCXBOR1UtQMJqzYFfg2FIWA2G
0C/sepxG+mYflgg6afNA4KMiAtSMqMUVrU/li1s4E8tI4lCsSdShjUG6VrFKBIlDY0CVVRgbWLq+
k9AWIQ1E2VhdBnQcRbqvK31LeuPJDtS9PY0b20sxQjuUfr1ajXm2scg3ybXbIid+xb0jMPIOoQST
XaiZbZJuVWbswjjzhcF5Jwt3Of5Vt8Nt1bzJlmfkjBFM1WMaI4fWnfBKn88cMoNjWA9wcaBXotXH
0iXu2yaSRU7EJ1OqialbANi7TWvcehyVGZ2shJ6ulS0b6EjYeEvvqxmqhw+eqXOj+28dx/PbIW3p
4HznkTr3/37s/QEuUCoKPLI1gS2F2bxwW+96kGoTN3AnYjJR2B+EE1BQqtu2FpsZHyPcmA/Gr98V
zpefg/GAayNf1VDdX3yOwspM2vBtf6Shsg2HbpuHjCPrMlsU6DAAL9MJSa8GbBx+QGjRKnfCTaPV
a93prgIiwqJ2PkovXiiPNPBOoQ3plY/4ik7O4D3npN6tpJIUBXhvBp3+W7C3SX7Js3g1GTzstrsa
AmzpiGVdNBUwBJZZVjwldb2DXUpua7gze9unVcK8z6Wj3CxDiySuCghuQXpWYgTfbLxPS6ONXlEu
08HJY8cfCueZtLxFFncHGzGUTv4MWFLP69DYmLStaIPCbLwqS1LOAm3bJxxTolKcQtRudHO8u9ye
li3hpQ6P2Af3/sfe5XldpgZmR2eCpZHOfDkEGZAulR34z6PgGcuIxbGGkSRiTOVIs1TZbuy43OdU
p5zGD/T4r/OhXDtas5y9/oZZ2m3mhbdVqVYB+W0ffLaLRvH5s8FeQnrPhPdMibh4HrC/TkNUh9NR
DP2jh4iB4RVZNi3JemW7j/LgWzvam7Kd1hMgUZGjgeJUoDLqyk7iazc+eEAvR1jfPxAwI5rzFhOj
75vcDyOWToVCdfCiac+tLUPtSHgHEevsWbg4BGnfLN2AzBr5HNB2Dnx0hBn70Na2ndZ+dOO+D1p+
fFtIjDhz1bhtBKBfbgQQZNFB6tV47NWI9xqfeDsXz+MZ+j7FMBXyPHo0B3m0AQn0bffsoOuauuw6
a3O5orRKabI5gH3z7eypL3VnPWKD3hcFIWVk0XutzVk/xN8PJUDY6xgnMQKUrZo0ms7oA/OCZEFY
200RX5d6gIn4XU7le8IDTQrQOszz3RCIDe6jJZXjTerqu6FLiXACz4ndOumbU2CW+9pGTOTZn+rR
XmtI6WSWv4aMu0Hkr+uWk6mdHqOpVmBt3W096LsxoDWQWx3DG0bUsb2Lkjc4EXuR2XCzWXu9/o7m
aU/q2+xrwr4xkoECXMG+9Mj6s9L8k9Zz3KNTJccJvSitLKDZX/Gwbh0Ipbj+y22jim9FwFljKq6J
bPb5+b9WnYkFxD4VTkfujnMVMF6z9fo26auTKct9HHc2pWi5cut6T+vr0E4wKUTn8GSM7klBCF50
poI/E+A7FBTsSXjURudOU2gR+3RX4Kk3OfNpkUf6T7KNa35KJ9t9f6v+U8lSyZ5f2H9dyf5XVxf1
6y8L2fNf/KuQPYc1nJNvz3XneZr/T8mJ/ofhWJImoYl4nXryz0JWt//gXUSjxCiIMT0zrT8LWV0C
okF0QhIGVCfbdf6tWBpcR5d7NdWrCZ7G/Ud2kryYoofNHNVBAe9KT4pe39lDhhe2t6pNjxJuW/Xx
LpmYLsytOa8LUWzspL2RYXHPyY4ojlnopAMOPfaBMhnVyqHltMJO/9g4E8del/w7x31REcdskzMb
vve8uB0G6TBKRQGpd9hymWAQNOsNL3XBtL6wg3WaErmmxTstLh8au3wtA/Wa2d6bNgLALpgtLVRZ
PoqsekcPGi9MC0pHOxjFknVtK/uMXNfyDEuwbkUu7jlVklLGW0kXlV0mL/yGb8l0qdqOfbc14DMv
wrSJVmWFinGynoE/bwvTaNY9bnBqQOO59dC7CokE3u4sf/R6xeJs76Dgnt3I4okydldH5tLtg5Wm
FPoD+RnQJrMeBLEK4fdQ1HBSmi9DTHAhMvqnnti1lk7qakjKr2JoD0QODywPWJz7YN9N3nwF0gfA
SjOdVD3sDTrjy3yavloi2o1yhlAcr4O63YoMma5wmh1WxgkpccvFEwAA6APnxDkMUtBMNd6RLThE
61o3qZCfnNB+Il6OgKvgmQTch64BKGPZ41us0G0WFQW1LYDQ50X+bHf0v0zFvbOI8q7nHDX6HFEi
eRsGUZ9kl1d+qFvHpjbRD2VPTazv3CT/jKvmVh+aZzcLVp10GFkNEFBKzjBpRYUdEeriZxaZj7aG
j1xR+K6Zh77Yg7m2DfL4qAZbLb9JOd8v7HLkV0uCI4StfBnp4WtQVCDiJsvzDZMYPNfbZKnY9WKQ
MFzlIyFvu7xFnSlnJ39SYG+Puo2UeXZic58SEBBiKJ0ep3a8LQyvPHm9Hq/dkB0EbxmJBtSCUpGv
R1BDzCSquvZkdFuK5ilA/b4EIZ6vCqdqFnXADpNx4ojzeEWO5UNEajxelG1pA12JxE3roebNasN6
nCtrJkAFTVI0jcFD77jDITMwiS1sNywOVAEcEpQHZt7FcDtHyUumZdoimeD6lxUB8gisiW3O7WYZ
d/FdWLL6D7VEFD6IgBNPUPr0g4kaKFOqzrQbN56yJoxaZNFk/ZRvWkH9mPOHN0ZIhEKcoOEVQWMy
hgA8kTD4BbUAiWUwM+C9XhIeMvgne43SZBEYVeFPzIQ5QfrKq26tojxENm1zyFf+PPCIDE1Ak7VK
q03s4BbOMuvJcgXJcCTPplP96mX2ExMvtnUPbE+2l+PZElqGvpzsm5BzjV/NPVtopX9mi66WWs12
GbnRSNRakRxKYySHLdsUBMgmqXUsp/ro8JsuOipqdOvZnWqNL3NffGl16zZIOJvW5uAsU5J3S3XO
Vo3nrdGZz41JQMVQ9uMenZx2MzST9mTEEfqE3oDHko7Rthk70gi6Kbhtp9rM8RIAVcD38halI/4N
+0nTyydyfk6xEd00FZKzLohwxwzVbtTCCZwO61gbN4Rflgf6/2spoqfEhDSvG8VRNNbJ9IxXMMx7
PsazAdF2MVTVNzthZ9dEwCeX3lVnendjEsKNM+AQzV0GtUPkK1kz5Bbikd8Y2WpJyDeUcmOJx2DX
NfHnyhvWc2n6YxpCgKmvXJoQMHisXSycu9DsA9+zwm9T0q8yV4cBDNAcZn0vinyfaHKddzaegkgk
R8ko1Z/71CO0VkR+rcJqWSL1pjlKk5CjO53yUlgMfPHehRpsIYgPhxz28FZya/JRkTs7n6wsPbQu
UuQiyWdiDzmm4OqzlqXGyimcWkFMIas0KjcDuJ7BHZNNWjNshRB20oBl+NMUf54zknecQLubRhlt
dIXthOEjym0bSwjyesc3jdRb6G3kLNEo0EkYsgL5jaZ24ZjdCIB6nI+A/hT3jBaf5dBb68Rqwi3n
oZnzaYXq34qu0lqjg5/Oj6B66hUjZZJCoMJDps95wQLxNODWuBmD7Jay4NTqTCWskKFY69AdHGkT
bRMZXrVF7jOLqtdj4mAiMEUVv7ROtwukI8etyZskibAcPKgsIxEOsIdACurvKgic6RR17F2Eprz1
I5HZ5jLCAfGU431DMRCS9+ro3UigLrzjidCMzp6vwqhwD1UsGpdVssde4YV2+DAgH2S1CWdnZWNK
2QeFIz6yLV4IfEDOUZi4jqPRPqIV416o3VzcEnBo8LCU1W3Y35cMCDTnvSOd/W811S86VOcC5Idj
CSWQTivQ8VDEcCC7EBLVLt6mvE29A6AD3JEQCQJmiw2HcRLNg+1/itk/gRb8cv+6mF2+qtfpNf9l
NWvzN/+qZk00SedTInJnhO1/VbM0X8nWMnkq6NvCsf+rmvX+QCGNaIoqmFKT7uxf1axDoQsjEaGo
xtiE0KZ/py37i/M9jMZz+CnfGYbHhbA1xGTUt0XJ6pV3+jKi4NrMiGxWXdF9lLP6y0shB+dDo9Gi
f/pjiyutAX+oLkuOKD3yZWrRVVS5DjLQgATzt/vwixfgpxfNlCapin9e6uJbKekywDH5Vml9bbb0
CPtvYXHjEQv0/7vOxUlAIyqoaA2+ktTitY7dTD8z1cIMRVf1wVf66dBx8ZXOTaS/SUs7V2uo+rjU
kPNSN6a5AhhJhvZM+E6VSdqsnr1LqvGJyXv7gbWVh+3H9eTi2hetewVSeu4Ifzv2dWsxkE9X9Mz+
n/fMvWiq27hljbbnC5b2p8DY1224DBlydXD4fn/Tfvo2CGc5PQLzAD6AHPripgVJk2iKx/5YZPdh
+qwk59U/F4H/zcOHc5sXHnY82aUo1jiI/v1OeXmH9EbQoWoQBcXOte2mK02cm1QfNaB+HkRwKXYT
qDj0jDXzUvYe6MiFpCh60FqcMdzwpjKbd06m25YDWklJaMXRyRrPntN54XjkVlGrj6nrn0PDBzhw
UMo3gxyWHKwZuZBYxdABB6o/mx/ZlYzz1/5hU6KrzNznDO6mdQd19sefxS2rSoa0B440t/x0TdHr
52trhTbKpxr1ofQtGChv+k19yjfC/yji4aclwTIN3NnnXiZLD86pHy+vgjCn1ueum9EdgVINU4Sx
eSdMbPX7u//TKne+jg1Y10Ntjo/pYo9vdQ9LmqKBbnV31biftKta/GPH/d86BchtQeXKcg2hBFAJ
bJwfv4ozZkDWdb5KPt0XpeZXoBl//yW++7h/vFmMZSBRs1DbxABf3qzc68cacm99NBK8gt2sBf4Y
hcNDgtzxCGMe+67dfO2n7E23k/dQUcm4dScg86dkyHlZ5FcTB3t7bMiVTziPhnF8LkHNh7azrZUl
goOFRHYZjkBtKqG902FFxGnhdp2IEKSD2O7drnVXtqEGkqDGIxFcNQ1ud9rmIsuPzTQOy99/6V/c
OWlbJEqADWCDvSR3WGqkteRmxVHZ1sJIq1Uu3AUuvw+Wn+9P2sVvCyjAMmks8XjAufrx9jUBI1IE
W8WxGecnBMc7LYjeAtHsnUxcF0F/7+otqlYkzMyzqNimrmxWUe7dWHijweKWHPlyW8cLG+1RGfe0
msOYqPn8wRloySAVkX5qDOg82J4eDFFgTGzM+0gN77YI0OGmleYX6SDXWUjuW5+E9jVpHeVpKCP7
cchzsYstZ14GLcqTEcv+TRWA7AwL8dzKnGZCPV31stkiD2p8esTRsWu8eV0X1quBSQ1xCOTergZp
qp8nM2FCABYy0uwwNOI0j90TqpN4ofU0e8ZuON9wae3E7On8I8Pdwmptn8jJ604RviVz0a8dOisP
WWI05EYGHyQW/BxxiiUEte95caCjx8bw4+1IspHTuczTY11XtNjNaxM1mlkZW9ZAvAgGPGDv1HsK
ulK8F+apVTNawHMu47yph/fWmzbEgS0iW9yNeZdjE2fi+/sn8zvs6qdH5m+f8eKRUWbbCkK60mMQ
sqg741CgKI0ZwQ16c0WXY/BzqHOclXFJVAKTv52TB6n68MXCn48wpqGdZyOE9xIOgWlQ3TWt/JJo
yEniQX6Sg7wHp7oZLM1dgj9Chp4ltp/Jad62VZpijS3SFZZEbW9ZyGQ98CuLHroqg1f0T33Xh1vZ
VPd9YHwJEFKucBAjeKwHkvaizsdNu/79D/KLV/W8/p1JccCycA/9eM/qquDZLOLiaAzmMcr7elF2
ya1OQ+yD6/ziQmwZkOwJgMI7dBnpmw9wYNtWz49GhMZGMxKEViAq/Hg0hoWZWWppjfW90r1jPWVb
qJ/H1gh2VS7vgnr0ENO3nh/L4Cln8B2UkMOUC2RRju5dNjPkVW5zRGx1J9z43S2tGCE8akxOqmKZ
zFCbIg8ONupLWbqPSmOOVFi0mIadFtrvnkoe1RiCADaAfxpXDjMN+sKbruwOXAqAdE48p0IKJYry
tjBNbITSmhf1GDxHVr6XdXijR+rBsbuvaIyR/k2zpD/Wf/CC/WLj5SdkqM15l878pYEynCvQwfW5
cJWTTzrw0hwznqWbobv5/c366dTLkFI7a1XO9R2mUOPHh6LxBgcLDSSkut6GIKui42htqShBiX75
/ZV+9ZXOTx7pk65kYn9RS+QTWrJKWvlRa6ttRwhjVsSvcNtv3AHgyf/hWhwbaYbgi0Yb+OO3Attk
242bJsdGnboarmBDaKOh0xc1Ptj0z2XDxSLjng+o/7zS+d//7YRRMz1p7LjLj+dEwdnRt9AyPrjE
+ZByeQm6Et95VedmyMU6RsJWYGrjGB/1Ofzaa1N5J0sGjZI0pUWV5dFyMMRb1kI5+P2P+POjQU0C
bIhDrsEO/1318PevNpYK+ERZHun+vvWBVOvahmpiKlSvZdG7/tzkb7+/5C/2lbNjFGwUdtHzqPpi
jQLRGrl9S6KbGrN9Lrx965nX6PaO/L+3KMK2mpc/lgynrbMryIj2o1ccDCfZ2CUvRzgQE2xmW5H3
p4zkYamCly4wP//+Q55/7x/vB5/x/Mrw3uA7u/xdoDgOJatbAajFXpv0zqM0WzUO6cXmtXSfwTIv
PDaS31/0+1T8N1d1Lk56nFoCyxgpgFp/Wsn1GxGvG0T6q2L5tV88HY9X5vL10z0TphVJrgtjcf/l
y0cELOcXT8Tfv/klAitrS9Gz3OfHMUHcOgT1sDMLVCGdKkHcs7kumF8Z/oQRZqnFSj5knQUjxCzv
QsddB3ryCWvbKbEm1s2Q0nZorOfcc66zTg9W+O5iwpU1GMMNmaOZTB6pnqdFPdOXdtoKhb2BDlfF
zQmm07SwdYStTuqih9KqLdAutjMMWLMxLuNzJG3ReCcxKVRlnYL3LmpE4g2VSSwM4yp2GMZkhIKD
q2gg5mDQskvjNSkw+SQJExQlJrkcWoBNjqie61bpm6yKqmszq6q1qNVDyFO5AdcPf94LHmIYJI3T
fbLn5mvrEN3dJcOXMaIKiEPEUkM3pkvHIbRCtoGfzsVT1IZbhyyipZjq5sEkGM3TprUzjeaaAOfp
g5aL9fMy9cMze0mIMO0p0RJRpsdUTBWqQZhlRjyfWTNxvKtHozzh0ouWTmmYiwpC/aroZLWZ54nZ
KZM5/ETdXdi46Jg6Y6M19OI5C3SLAH/Hwk4JdsU8jcWnZ4010tx8KCLikkHWhJsowbNKErlaRZnh
+hZ+PvKt2onB63iPELhfMkS70umOL207vVc1DBmZlRLxvXtr4wLrtFGclY3TinFkuJCJV6+KqkX2
jUTj7vdv2c+VC91xm+bAuVFo/2QmzTyjV2FnR0cnwGdSeRRkoL3rldVOH+y7P18JSzy7uw3k20Qs
dPE6M5ALBjFx4jX0vaeOPVJO56NLfF8T/lozXBZSA/c9lzkrbWCkXqymyOTH2ENefwzaIdMePOGh
DtOINvb2siSX9VHPBcmFk1pz5CTSOSIeQ5ElPmT5wVDJtzYyrlSu3SAPuGfstiAN8pQV3knO4C67
wE1u034KNrWrEwOB582JR7o2hpoxLAdXEGCu1VBtMiWQqDVb7GfQ26u9oRNr6pU4hxyer2UHUH3R
Re1zKmNkZu17QGL9Mu8m0BEu1htAgjdyymx/7CQ4Mw+QlVuAvMRk/Xma66vR9R4IN+uXMhZHTStW
WtSfNDe4S2MMcELjz4ddf1015gPZR/e1a61FZR0aPSnR2I3MKnlAaX0+Egz9yYyLh9IUJ1ERayDN
6iazwwOQqqXXo1OKBdRInUF5F2/SiOGuF49PjRDdPhvdlgURMLrGX13NY383VSF2A+uMlpS4JhL+
/iQDHHkQqOySPgedSEK/YZgbwRD53EeTEPJOrTKHqBlidmjyjnKvEn1Vod7aRKWlMfhnyQDms3WF
/uA4+XMwkXuQOJE68HX3QM0/8ThoBwZq+Ka6/s0r2Y4yixlT0fBKBlZMpI3lXg8GBFo0zjeTAmeO
tNW4kSa9hSnTmKeCfyenZWEH9tU0IJjw+muzKPxSdEfZ0PVqO0ZReSipveeoXXW1sbcmI1uUhsSY
NVwzLzwYVW+QCw75yI3A63VNJ5ac7B+8sSHKZh71K1QWBFFX5Hlrg34YcNGgHo0+FRU2yXAAO8cA
eeWaww1INvJWxOicxfzg1JWnXw3JQKIVQSfa2N3zddcePnmtLH2zyk+6G9yUQ0sjxCvXVipXupnC
gzc/1W6LnQjHrhZG26oC2NhxerNleDf20YPhZkuDIBFzNl5Bj32lF4AErTFps2mwycapJjEj3mtW
c1fZ4U1n4ocb7faaaMgTsHrUzFEz7+LJuqqr8VtbkbMQTbcZUdJkyL4EVvQWxSPnFv02cTvidtod
HrnH1JgfFBsAJiAfoywqNR0lLYEC58OxClaRyG+5ldep6bzl4eDPVkbexICBYzZ58rL6OTKDIwr2
VamJdZV60RZLVLua8hDPWcS7aRjx0k2Czxh7VmYTHRLiMJoZnfUU7arB0Rc9YSxt2N6G00xUuXmn
pLEiJXptEHgbJN4zU9R8iWlozVRx3dby1si6ndEgcBVB905yWoFQLX0yNXXdY2Hm1/WWUIGxnuY7
Ds36us7mJ1OUB6yAa9g4e7OYNTBvvVha5IngKW7i13KMy7Xwsn05Mi83hgcVB5+Y57irICpfGpPJ
ohbXV6KN7lOFdY027ksArZJnsHZWaekeQJw+TWh5hsJcWQ1bd0qIQektemfc15w/FlmRH7qUvn+e
o/6gd4LCZKgUd7WnGVD7KTBA2vW3Q/a50OkNuHkIK9GIaBIwVS8UrswwvW2TqjvQT1un4/wVX2UG
BDGi8jKc5VzT9tBCpiZTt+rrYt60o9hwHEZcoduExAicSzgtMTVVNCHrJnm0I/77/83eeTTJjZ1d
+q9MzHrAuPDAYjaZSG/KG9YGUUUDby78xa+fB61oNZtNtUIxS32hlUSRlZWZAN573nOekxn2HORt
3Qcl633OK+Jz6rRsOwEOEHYTMPTm/mkqogdX1J9rb/rsGt3OGJo0SNQw7yhAbzZ52W0K33rw2cxO
8TIz90HfqOrA/ZJhqyMF1pvFTajhKHHd6rukICeIQrfdigxTZJ7E2dFRfRZIaQ4r0WgO3xrrtkoG
7sWVm2XpKUxKF5RDqZMdyLu2og1T5vddE2Yk9ifuiH3XNB/DyDdDz1sH7l7qrwfWeGvSdqSYWMl7
UXoStQ1SsMwpzHCTrWyygyHowFGZPORhSmqLpdcKTJd9jgodEJoiv7syBVHD2PPPPYfWlZsM+hak
3r1diuS50Lr4hqJlLCkYqtYGH8hG1BVax1SULzQZ3RZWSEDN4nmjIlS2KNeMuzSK6TUa3UfIvv6p
DJtwTbqTxwJD4Tquw4fG97FleOj+ZtNHiN9mogf2WBUbey66QDObFy/lpk9/Ak+VNre/JXk2bpwE
cxlfEv1ggAe4LWb0WlPRQhR3mbuVetY9KtlRXxaP3QfFYhRqwbPuy+ka8xdZ7z1QKa/Ii7ob5JUH
BdcuM6tjVTjntjPkSjipF1RlcR2L/DpNJJKL/MmpfPfNj8LdGIr4gxIQMCLEMaJAi+u6DSY3iuNN
FsbfGTty6AbjUHL1TlkHCS6fizUfb27gGsnHq9TshIxGV+qP9VQMD85sH2rNvyiM5LNjv8p67HeO
K7nqXOL3+HlxVkkLG4t2h1HvNJUDs2FKw89cAsNstfRYEf5KBF9IunMfm7DYzqOJi4QGl6qPmpU1
kkBuNABxHqEvMb2lQjumWn01MuPAk2Rve529dryyoWuFlotGUQqWcNef4kqiwZnCv7csgs1RBU90
3aSag79Ko3PZFr17LsdZLnOmFdRxa8POxAfsUTx/6mbte2+ClMTxQXKkSPHsVMa3dHTiwNQ7Imo8
XorpTCuoRgClTL4irc93GruqcNWWfVNvK25Bx8Y0MvzGrjZw1bvFqY7IVUOu6CawQHn1bIVLP0mL
xb7Q7YSQbQc1UpWiouGE+M5WhXn5mhDVOxduSAmpP3/tJKHvfR1r8mzW/viUog7jQez75q408kto
ZVYQEzDeCGXyYY310xQnRNqaOgsmpwFkKMJC35puNCRXJw7J2zQdnIyx6bxtVDIklbNDnLTxAUZG
mR1+ywRoU5Z/jtzmpACvk5tqu98G7P8yE+8vzAvs5o0fzhp/6YJ8qL58abP2vYm+/cr78I+//rv3
wQYeZ+qsq1j5kUtDvfrdyWt9EuxH2VxC7PLBXv3T++B+4nNBihekz0A1kdv6p/eBf409J0YFfP8Q
xhkE/hPvA8eGP+sfizfGNcndOGxrESd/W4P9oAu5Ov7Z1p7No5Z6r1HUe9/CAV4k5HJty3Rryt8C
+xuZVSoAQzC9ppPkvA5aOaOICMVsw1A8X0Dwt4ea89GzqqtyDWa0ofeoqjd91s5n3pgc1Xjm0ThX
yU7O2PoTs/5OmTDLFK/C9AsDBTYyTb2i82lQiim60STtXRo+qYemjq6Raz2QEFoCuTNfbM02NzWV
ZCsrncNVGtPmhuv1o6/oZYjc9mufjPhFe8YXYGII9pyPl580ULoDSc6diGmKenoqIi/eIAykQTQ5
/b7rXYvn/5I989OP1Akp2qLNlZ74sosfZ4sYNFAC67uj5WITtgOQz8nxY84jtX9Ie1EMGF4hFoem
ZpzseuqWSjpT33fKYICZtO5mKAztQOwgxJxrk5BfHGHrKh9wS2tj7Lgk+lxcFG1UcLBoanF0p1Tf
DanVkM6R5Al8o9qpNPNn7HVzchjYbEBYreV738Tiu6ybnHhrmn71+rwqV31Udm+GLRrYzW0TZFoS
XkKN5IMMfY0Qbu5nux7qzq2bGufQzU74w07hUBKHIDUIQJzjhD756xn9jEEmpGdaypkYWvthAdk9
djQ0WRjcZrep1lCMr9nAgyINoY7gAltmx4LIb5q0gTvNcJGn5CoVDA+VmhxiRPYsu3E+wSLnBj9G
8WtuzndUaKn1HM1k4Eav2miaVnyPOAztrGZKXkXJyQnmoveac1Imt96S9Wt6MWirrEuGpQwzeq6i
nq2/nvt7bY5pMvflSBWBW/R3IMLp3TKbmBoGZXTI/cQ1MDvHhA/1pllIQTps6TKdN8NU53dKi7WV
DKn7o9fAB9yMVsly1imX2VM84RzI7hmW+OFJ1/P/qbzvlN8U/PC+u/HKyH0Uko1jDQLltmTYGDHI
WGgoXlZxXDLjxaRYU+VpVeraDLo442aY94XUMWknhni2R03n1FzRmlVmt5mwnqIyJFveYk9vkRz4
kgCXSb2JGtBGXrLOfGgTWa6kC6R6hjAw+dFrlyTPkSyLYE5nne638K60mntltntT2XjjWo7GPk95
l4ZMh6xHVZsXkoZQEevwalnzRxVy8rXdTts60BQDAAthoJoyuXE9lV2R3fjM9czcD75+KKei23hG
hw86O8VGd8hBVQf91OKV7ByK4rjm7Sw7dk1MZZhzdvsYq2Urv5aJ2GfC/aw05EHujS/8VtqqHQwq
R73GClylL+q/UPoXz57rVTV07Wepl2wfC4XRvQIUe7Ad4EXXnK/xu5jSLuRiKFtvTZmO5R1Tp+Cg
panS6lY4BPGHS2vwryQmYEtpZeEBF4D3cZtwafc3fdIiONZcas8p9OubucPIa6UPdViw41SsnSON
3UriT19cElKHeSahUJmDu5/rOcEcTSuY1xK9G7w4DqC6sq10I9AydFHQDnGv/BCCj3WfajmDk5xp
l6S2EIwz8VPECUW1e/HUVfaD4XLa6VMflknivSrhsBRGpaHzk2l9ounO8OKjXJKyou13bZrj7S+b
+mpn1Rs3HhXUomH9JaMXTww2vZUEGVyFxX6ce2uTGPWTEcU5tIyRzrMkxbg7zONDNwq5raLQ4izr
MutoTlnvlNnF54gbCmdET5TnqqsPvYAOXEiXlKQQhO6L/slskg9WR7DgI2Gci049lp18SDvZbBNT
fmtyXP0AC5b+4IZf1raqdY2IxO2w0gZtU7sV9nSrqHpW8Hp5VPniE83HMLDd6n1Mc2szSA4kiewU
2H2dNtosipCtciofG1TPyWasNFr5fdaSZ1/65GKN8M4a7ZggnMdIWdn3sqDHInImJ2gwkVsrP3Ko
qYxpDTJEXK6nynUYPcGOkO4otgXLHDQkk88HeCJ4IS69ppIP3uiEK42v+nqqOR+PAOKJaljuSs30
2LszGLuso+nTqm7syWh3nh/dtljH+U3kxdZZSWJAug5McEGWcHYR816Paf9myYU9fgFy55Gid9Gs
QXrwUKmt0lvrHakZ3Lsc+HBok+pkHHTGG+7RqNM+EWUOAfamzIecTyO8MzPVbPwYnFQ0ZYDeF2qF
t7TUEQWOWvk25urJiqG0T012CkGOrwWU+Mwnr2MYezG63KkK8c2yuMzDadgnkzq5bEm5mz1UwCg2
UDreQofsamzEaxcpcnSyh8Zy7vrMvpJ4f++XSFvT2Zw8BxswRvsc+TAmYLDCSjLlU6nSx6kGNx86
r/qIbYaa83edXxXmAofFKaHVzxUXJnBnbTuYM4eaDkzyHPT+1WIe4CrNGKsHUa19q6B42AJ90vKd
6pFPQktgCTFoC1AWcCzaBJr31tS/TQYHaSFy41DOVsJ0QCg/Lp+QcuV6MMRNU+PFiOYuZbbX1UuU
OfY6ibBGxANOnZhEtqWsx1wrQF8XJ5GRfZkrxvxgsuhwpKxU55Cpa358jqOeTsKBhNZnOydSHYY1
vYHAaVbEIyLKJtt7TyO4T6vXu+ny3osM8ZbzFLdkmU1r1nqBjv0bIl7lBpMR8ybxDCdpuTSlUC1s
dSHwIiVvh1gSZmrtauPaSoC6ygzrYe6oQjbllF2Nths+XDnbz2Zttd6xNaz0nnhKcXHm2MgudW7Q
wzxae9IqCz9evvludOBThHLmlkgsWhFtCwVrx1weu2mdYcRsu4eyI1lMqckUgKn8LIHZdQGHkDwN
9NgYowYlcpjgbkz9XVxD/fE1fScL+I75RD6lGud8L2co/Qw856ytl+x6On0lgkPimje2ONih4+2c
YYQ6mCcPPjW5SM3iMoTzOUqSJLD06aV33Tfu24p3Xpy5xaAllcyvkM+p0R71fYEe5LUGfJwGgsly
DDb84SmGukMVQELtizj1ZXOt0+gzlrOb0qCsc8zM4SAjkqMxc1EbvliNd3ZH8G6GN8xbvCWEgsb8
q63a06ireMMkyPXt3/KQfevt8YsWk56GBvgSxu5N6DfvziyD1pIxOp54rZRXH5quvap6fkC+f5oB
C5kNt3TR1V8tTfPJJoRkV01gtcVEjKPRvS96Z14Kb3x1IjbhvaddjHLYJcSUqew0kVpUAqMZymRf
uID2y10oB8RpdgfrdBq2xpB/jzy5E15iBL5E7HHkzIXpZ4cW08s6sXwcZtOyyIqLYx/7/brQ5qCN
MnWtGwSiuV/KSRteTJyOd6ntU6Qbgc9VEFNE4+AcK9GuZl+i8qiseCwpAlxz9TSBm1jaRe8l8jwX
IaJzJqkDAE8ojIG7WowA2sk+wAJ7P8XjUiYx3HvD4O9iKDvDqsX0sGntRAZKAsiLim7aVunoHWJJ
9XHr4ANOQMKv4sI9QZq7MNFTVWoaEiFfGi4Kq9USG6nkFFRRN933/SiOg4EGlnWzvynKgaBIqfjM
VLb1Sp4t4FyYuYjnoasdnUnLjrms0NVjOorTqIxuDL5mh9aV2GDyxk0+d14Fih4Z7tFMO/t1LmO5
CSc6XyKDorhCi6KrGVbaOUaHuJje7G2F0b+7VCWsm0IlR79qi0PUWuM6Me1G0G0egZUU3bBmN6Nv
fnPTNEWa8CF73TFF3KfmgGxSE6FrwAlr1qaoLzZfiq1fiSdwfwaUAXaxhBe3Xd1vim7sz8qzE75Y
OcBh1kQrJ01ywCMWm5vC+96H7bwtTTdAdwtM7j5dWqtV7zbB1BmvDLjrqPGYyOIOXN68J22ECAp2
t8HF0yTME0m+N6FaCGP2+XfEczgzJWU1PeTGUn0RJ+S0bBgJs3VG1w2M0braDm3fVeN3D4ozx06U
U72yR/zPoklunZzsJolwSm9bJsNqyr4UHnW4XYxTl8wiIH7vcyec56EQLFyzUttGrvnKxA1Kovlq
N7z9pIkYoeZ+63EKwod/6KiZWuW2c4Wt9pwV8dcaL7SwWS4vxrF1MpT8S+Tla1sAZ8KDGthEfnC/
aWpBZ9C7XlvfRCWvRW3GAZHWW+m60Z7124OvHKZ8ZY+ryaLDoc5ZZJvi3cwG1vl4pAxN8fjXrXnb
LQS0ihp602BjKiY4ROTW1mEyjXThgboCAKLDqqzyw2DzbrK3QjSS4IJ1EVkb+rQ5f0bGNot5PkbW
/ZgwOcxyBkvY8cfwMbRZu2/5LG1PyV3dDduYvk9FazJ9teyA9Ngfd1XPkUh65msr4nM9e/PRrjoX
TJjxMNcGpEryaStq6nglInMOvj3FLLKqgynlTZYDphkssLZGxtVjm1W+jzOMqeT+8y3GNQLkHiKn
FyZzMGjtq6VlJmhLlGPXB14aDk+pBo3QGmiUz0v8Ajaj2X+jTIUE9IumgyVA9U9n/l90qkP7/vEt
f/+Xf/N3icr4RK8BLYyLD2aJm/8hUemfFiSobwsP0zqS0z8lKp0MDptiOgzwYWMtWrxmbdV38f/9
37rziU5HA6ORg+ftt4j6f0BNMu2/2h0wrKOGcbJcwO3+z7mPkeMTaDr3FA3VdCyrrjXCFZhh5a/B
UpKUc60BfX0xJIBoeKEvBTasx/rY8/ji2fqwlokZP0GXyT63fVluvAEFwgmzx7ZOUWZLZzOhXN2l
I9zTybLFgXxEuLeLvr9iTh6OczaMQZ824Jd8Zu46o786dRq5nz2AgwZTbUtRyKZJwtthqG76Wedx
60Go9Iq62LYNqklpjdDbwvQygYbdKLdcd6BOw8G+A95kreY0v/GAEK5KJeugSrWJ+BHjm+DBtG2z
+Z2xzl0NUZPtLEs9s+6msE6IZGPGjADaMB8av9pXY3Zt3fkjrODDDEZ0qcVwUIjM6B8FnT0cAwk6
O+fSb98gNH0m4BcHkTkhIlCDB7Bt4mVFMt40Hcdrmq+249yNK0vqb307b/qJ/XpoAxOKCGmmo0tD
vU5SeUyz57md0nW3zJlUb70zXwEAXkxsg2VLepOq8KANkeLYyn+tufH7mvve2qAvRxt//Ky4+jU4
pJ4VH0RWyM1Q6e6OtCUTRRp/DFn/VFmENxzhsqXK3XEDjfW1KfSYrT/7I94ee+UaExQeOnCuGsfE
dRZXLhjkGDd+lN/VnMZPcgJZLWO62oramu4Mh2HDtcJbBylwl6dVDBTOle9m2X4TSXYnZk4+Vty8
ZrXkvhu1L2zFOHD66Z3uRh8oGc3KhNrLmq/5ash5l1gOODpufmY9rn3H+Wb11gs7FMLMA7ZIZlNo
qDn3fHa9WyboI5gmgqoTzW2tfRzH5DPRnJORVMdmGDbMtBeviG6bzOdf7S+cz7dxpG6beQL/4Y4U
4hI3AFK6kuy711zg3iOgjxn1an5xrHba+1Gn6HIak10PAmilV95M25llf3jEmU5oovtqOQSnafqc
4ZLemIl7lpYs2Ypxt69z/zA20/ugmZ/nGUJKUkVvbhMfFTd5DTP9WpuKpzjuT2NkQUdmF0PWNVxn
cPgcn/VhV+QkLl3QCRO9SbSI7Dsf1HKhPZRWts86983xw996sChzi7zXDjxhWCZgP/PiORU8Nmg3
YUq0u+fYizZ6I1+lMG91P3rH9HOT60BdxReZ6i+xF2Z7RXR1nxXwjN1GPLKreiqn+G5M1UM6ACHI
uz7A/O6Sjq/e26l5dRNcHLKhyI6oziu2gZuyzp7btMT0Bba0YmPaRTRkW9qNo4qnfLa/qFKxRtW9
F28S7+B/K0xW8Yuwi+cEmbpM5p3lhDtULW9nttqDHAB269ha4tp+Aqa6QHHBlsJiP44El2SQpWWR
8Lk05brURMTX0n+3E/FFU9Yznv1jU7gXVw9viKkvFE6oDa9tken+sYay4PKvcQB7jK0Z0HSFT6Zv
+mM5tPIEokIdRKHAMJKMgIpuxHqe7vVJAyOTj5q76eMQ8doArnOBAU4JBrq9s4OXHhG3cNs+22Sw
ozeQiQeYv3VjcNsDHjGkZg5WnMq1IheB5bVzYAyKrkO4taBvm/qSVsq+FC1bYNMDMVYUerov/Qg8
D9n4dTt1AkhOXVC3VmD7I4S0dSJLOyvgRGuaeuE96vCBxVi2m8mU9abEaQ9uQ7ODSiQv+VDBh+M7
nubxk0F739od5q+a7HYp6OZgqnwkj8mC6GyIVW9YiXlk7GJ2Jy/9ojXLmI6nJzCS+bkDMjJcpm4Z
LJWDyf9SA1pY9X43TC9KE9OXHx69t/9wav3Yo/NXyzSPMQdWEtkrLNM/+y1VkWRz7cXWSYzKe+FA
gc24mkZ4HFPUBiwUqNz7+5/4F2+rS7SGIB4Ak+VR/PNPhKzMteEk6Xno5KG2XHAXPA+WzQx6YopW
UtUGK/Z5+jc/9ze/2x9WNXBeLhZnWjmXH4t2+rPJmRbBKc74wp2txmTGh9gLBbxniarjtcqQL7sY
r6QFpdBO/+Gv/i/bSf562PP5n//1sHd5h0L/tZf9t1/Oe8tf/mPeo81KUFKKkVZ39T/NeyB9mOcw
M7JCWSbB3/uslg4swUfpm2wyl93jH/Oe+Yn4K1Z2h1aEpTLE+09Wkiav68+ObH6yS3gflNEycf68
kazRC5F0TODVQ71FRDqbEwfRGdoNOPbViMVxZYXyif7ybRm18zrB8xva06kWN5kvzyLSzzpujNF0
72oekoLpxNPVcU5PtDHb3TGOvzYRND4fitCSAyM9GpiOvcv64tSl0+GHz+AXV/1fA6o//TqLd/SH
BWtpSeqbTTpayt5/knN9RBUD2VwD5igObp6Bg3mIbA02jgmmFqUq/24iGCew5afk0Rw/6AyQuOOs
7EYXbeCwu6mf/v41/hXntLxG7KU28zydc85P/lWfIPro0yB1og/oYeSk7hOeZR+3nTCa5jZdFwIV
NKJWVOnlReXPMxLdGL0k1EPo/qkJ1cr1msCsb2plb/L+6sPZTtCCDWcpHDxkTH2GVmAu1eI7TY3g
pz+3lr+22cmAHK8waI8A08cxyDMSuE4O16UjY2bJnlvz+O/808uv86fb0/LrLigCB8Yjvv6fnLRM
YNJunRx4susydltBuwiXjfpqwtfwUv9dZFBNxvQESuXgxeq1q9S9t8iDo7dWAKPNzl+VxbQW/bwy
rUe3S9aV91yauwYsZVTWwH9xnEAcMYE9xhlDrPPQ4gpulxptLVpm5I3vRBdP5Vt23ufCvO0wsJYR
JFGQPH//6eq/uKCI/LL8AqYAwtZYHkw/fAMLJCqUYqc5ORrR4pqTQ4xtkUKWJN4sxGm/mt5YA+4c
nJosx5/c/vHfvIIlofPTG84r8MzfTAa858uf//AKIl2a8BB1Qh45vCdU/aIML8QMeCzbh6xJ70dX
YywpNrBQAJ4CZp+qF90vPv/96+Dr/IsXwmxLcRQxLJ811Z9fCJcgdCIx0y8wyWsT9met649O68sV
qymyBf2+TmsAqqL4QCT6pmtImphrH/qOE+PgQGmaMrYB9b1TjbcFqNt1p8ZvOdC+aGSQo/n4HNnt
kbqJaj13jxmiY2g6l67yrwPUHis89457tVrAkMBrUaQsBPSqNTceK5RdF35YaNkaw7Kmg3O3nA+Z
5dtp4nEdzeHrFGKWTyQr+GrTz5dhyoPUAmYznCNmHxcieJfF+8k+J1V+ZQe/0lOdY9x3ynzXPftx
V4p7M9Vo5uwI6X0U9gQY39n0mjpJPXxVGK93/pjdYJE+2Ni6E1bChQ5bfuAOpKFiy7Ma2s9UsZzD
UD9UrXOtx3wbh8leb45pQdEwhxuW+960ow9gl7gtY57kU+8PFrZrqly3Wc4ljcURB+48KvwB331E
tDZ6wOyyHqmYkok6xfRsCsqDDM4Psd4FehU+5OCimGqpbHtPpkdDhk9Ghui8bJGS/DSPYOyXk1js
bgrHPZoGwYQIJGPJCKuvUjzLRjHgGJmvdYwrr9VPKp+DqXaey+i+9Kbj4u2mV4eiJHq5YffIyF0X
VAdkZn7mYAwrdz4mdvZSFG4CKW7euFKi+erXhtMeMEkfM/5Alrd1y6e+cp7sfrzYRsemMF6X0bSV
y0lGMPJ62Vr6ap2NH444NfxWyra2jRdecmxlsGr0y1xG2wEiZhERk8g5EzmHdOD7GVFgMVB5JGoA
dFqyywGsjxjQy2J+Bja5V0W2WCH6J7vbC0Izmbhxwu/DeFUQKfGpPNpC3aLnvyqlb12/AnMvg3TO
jhH93g04rdXc9HeR8jeqUF+S5qMxaZCZT/pMw63zxYm8A0Fh5FMUlGSbOs+qYffe9RuyrpdwqrYA
Pz+jwJ9EeT+jCyrVB4Vo71Urb0RJkU1T82TDcHFFNnobl5MFJghXz4JZv1Y64Z7YDqz4qVP9Fi/N
OpVUY5AsiENzE8JF6stua9IZgwUfHYN1pWXQyIATH5RuhsWlnxN+W8FSadgTs7zPdGvndsMrhOP3
QvFN4KDdp+btELJdwyOzYx/DDxlOkYMQMVXnZJ53WtzB21X45vE/2HbBGaUP0rq4jYhAuVlMLQCL
Ydag6wQ9OJouvjMHtXujtYSN3Lrm+Ev9MtUCXsVmGV/MitTCLo3a3dgTDODwH8n6kFlASfnKlJF9
mydWwv+oX0v/mqj2sRNcyLLczs+xkQdjrC5NNeCYLxbY6ErY2ibHkVPD/WqkF8imDLrymiQDAZvb
Tv/Cvvk8cJdw7fSm6R51Gg6VavdUhwQZt1i7eOvy6Qx97TKNC67AvuLmD7rQ2NBcwUYrXw3K3btF
e4ILdkREDsoi4xRb7rNI7Kruc0mFTMmRUbKfKGeaydtNll/pCtjhaoAbnG678AVD78rER10wG2Sc
KdPU2Pfc8YzqrYTcbatNxOyvi5wSDjaN6X1XZTs2hoS0TVjIT5k/LeJ7F9SoF0akPbYyClLy1rKc
j9Kk2yNVG4MdSNsOLOezldWPAW0nO733T0n1OOLPLlkkFxo7Xi7fFieT6g3Ww9MqC5Oj1Li0uXlq
cHwrow6I5wKCfBTMIB2VIr5mHy1/2kT+tJ2pLphU+Gr4/dZC5FC+3IbTowzpGppi7J61tk0AUCAp
fdQKc5LwgrhJv9bySyWhC7T6JiFOIKz8KD2uzEye6kIcUnxG7A9xvWW7pXlHAG1U0WNSGfex8VXX
U7ZcDUMXhg0qI7S8WulD9w78PZhE9kTwYmOOCcnzaqOcYjmKv4na2/upQ6WCF3RoZE1ysVV+mHRC
hPPMQPdQUItdhlhzqugkk2obZtx63HKfQCz0hnzr2QABQ2OvZSyI502m3MBlCVJ4XMwhq1S7WGOt
YB1p8uzSw1Psu5s2f29dBH3e/Psyxwjr32CFvKegSufiwkelOmo92tLJ1yikX+wxXYs6XetcJugV
t9GCyTMn3r0ORzk1VTcsv0+2QYdMbVB2E60aw3qF1X3vTd7VoVIEqCOdS9IKqOrYFlNHXNPlJbav
Q+3yFMCkCHu+oU67PzhF062N3jobWkNXTcqSmtoH+tjVJfTmjRWbN0bfx6chbW9TmXxAUT5Y6RnG
3DWbJjCXWHGmeVKrbpgfYvIuvavN9NDQTZEl1rZosqM2iZX00mmt+UKuoq7+rBqD5OIuHneZdwVi
yqqf0HqCqy/En1Gk1iNmlQcjglFcT1a/NuZiN4ThsIFDdZ3K6BbA4r2TxO+NQMtqxbiOwprdLApi
6BnHzjA3+vzaZOXOUeqgeKAv1Dn0WP74a6hDqcfat1J1eR6GcdOW8ms2j/suaZ/72X+JE3RvLUFb
NppA7+wL2/K3Imbv5eVXfULa/vuh6yeDKfXH1B0IpAC4uCTjlnaFH2e/pM5LZNq+PbkmHpRwF9Jr
59cPiC+rqQ23dujt//4H/mLGg2PBuMnZcQn1/jTudiOGMbtQ3cnIvsbedMewvzIGP0B3yP/N7/aX
CO3Sy8aXmXZHZzkwL5uLH+baSsa126iw48MlGZsYK24DD4ajDsV4Zlj7Nz9tOZf/PEazYPBY0Aic
xPhD//zjskrvBmoE+xP24HWT6RfQrhTOlXaxNXxqH8BxDGzQWh2DEwC+1aycy2h3ZC3ygyQa0Da0
4bB+i5Jpi1f3Qevzf0M6+NVLXE5VUAjA1RjW4nb+8R2Zm4nmIz1mwI7jfckoPXHhmZG/HQZno2vz
ubdwRBUt2uVs3kiJqqnrW+Houxz508idt8IOsXX4gcBukmYff//d+MWXkZdnY6omgMy5+6f5v8CV
Mc/h0J0oBHwz+3w/0GbvVx85q3rvmUv+f9QoDeyIAyaP9/CH9/4vq8dr/214/1/I3l8ABP5SkFr+
/u+ClP7JWpQHlEoXop/Bn/zukRefiLzig4M/glneMf4QpJxPrsO+BxYU4hPUVa6W3xeQ9qcl+As6
kKMmyX7rP+ID/oMA+Kfjq+vy04GlEe+lWvu3JP0Pl3nq5qOytUk/hXqc3wC3qsMdOFVt/JbMdd8A
2fAAiNGsmqhLmen9TW04iUY1UJU7FwjXUictIqOtImuEO8QfumidRhZVFmOThTw587F/9McJ/eU3
xTqFQ7HSmv4D5+EuHHLc6IZL4jaNNiYRrYNlVOFR6KHa1NiMsQoW32oX/JkIKUSzLTUEs4bxSWAN
XRVmjfTQnHHHPOI5EZveHe51ARfFmejyHIBS5yzod3oBZFnF+lMxdm+haXdbGDc1mkwptkkR0+sy
cdoV5Pa0m7IyaZm3zRC+b2YL+PKJK69+U+vsFzGbPcxmqF/jtsi/Nl5a3xhORyrOmBt6W6yx4EHl
h3W8pnClxzVZd9tqAsPt9l35PvWOqW8yMdl3bJkARNXObSTqJj2QRRN7H135C00Dlc6Sa0qCrMpb
LNpJ9ATKYNwVfRqqtesUL4RfFGzgkvCvCocdLWzTV1Kivr1pLIy2sky1O71FhRNNq+9NPY4estjD
7NiF5bq2QttZZtMqZOrPTBpBsbCs/88fEn5ULGq9YfVxG7RCYhllbXQGNuW9/HbR/I+czQ3E5mL+
13L2XZ+gZ1e/vHUsf/P3W8fS+OQvMjF+Yp75PIJ/v3XonzhGeg5wKx6axpKX/13Ldj7xDOABYBFL
4T7h8ZT649aBbYH1jMl/DJwP/59aNncOMLTCFdggMPL+9MRuDRhfusmJmGakVLtQLEaprC3/H3tn
shwrsm3bX3k/wDFwwIFu1KFQqK47mLQlUYNTF1//Bict79lb0pEsb/s2MhtpKSEiwH35WnOOSRKe
ML2RgZ0hjV8K5Ei9wNou031Figyo39bOnWFn9PgzSRAJWj1H+5RuzK6vpvdyHlOFtRxIlotRjqGe
UlF8FhH7t0Y6hi88Dkq0onmSgFzP7DpYgsti5ekbOi4TuDKxi6gFjOPI3BhFfVJGzyhxWb3ipoXQ
JCI1FX/Fz//fg8yDPD9a//1B3qfFr6L+f2dF1bx9+TTPP/730wwOF2TxPIDh0bN+j33Q/2XxAOlE
luPZmgMc/udpdnmadX4MBqZDUTh39/9+mmcjGd0QWp6M4UxGLf9AiPOprrZ4GGeMD17qmRT3obQb
vD6Q7RC6BwJSjeXElpCnyR6U5qOMw5840dzVx2KXy0nmQHy+Oi36f6uCftt0a9NuLYfz2GGiY7bW
cbdTYncdsdy+KOrrkMPRLioK8zYPerFKVFK8okNr1KLUA+/U0jqXno5eBuYsSnBqlNAFR3wYrta2
CWR0wN8kCRTW0GtnUR6dRI4s8dJPE4oFX61lnN3IKlgLkfcrYVXRbe34Gkj/IXvyBcGPLrrzB6vP
u4uxK6CMm4R3m6kyTgfbaE80kUPNQYo4h+ZijPAH9zIB679zNPHU2ExSCtatl7gT12ZjO1s9cwET
GMjanyrLB+Jg20l2WyZResmu1W6J+fGv4lQzgfElZkSRP3tmrThLXvwUwaVW9MZ1JdzyJDUz7BBd
PdBizGFvdLa6FnZ6brbJQxoSG5w66qwOZY6OIVpntAtPPNfg2nzeayNQr4MFkaKqpht60/vam/M5
qhdtaONdNDkdml3o+gIF4UrDsrtiezXwYWBjivGVLQjoGIlMl+iCOdoc0Gim6zr25kiGFgdZqUwL
AAB+/wLoACAaBi7s2RQjtXPC55MsEUuRq1YgYRjUQapenAzBZK9BJqziuN/S8brWXCWXI8EVR5o2
957enY5ieuy89gW4F9HylVkBT8Bp5QWg9lO9ePZTHwF7QT8H29TtwG6+ImsW3X/mPFqSDrVdp92p
HjXaLilVvcNVK1EBlwv8fBUxw+ekz2YPsYlSVU8b7eCGvbkYCYU91/xU38RNPVyEWYbjsJtsEvo8
QqWJyNSCK7oNc4hVxZwdOuVAl39ngwgkDPYwudlDWZbearAtZNaz4F8RV1ulBj3V4mJgbO53Jiwk
2vvmtNO1KFrUUf9IdDmGp5xQ+mynMrNeTa55Mw1YG3OZnPHhtIzXwmmbKAf6rcgv/T4/VPHOn7B6
JZ3zUJGDV0faQeeG8DvRyyAUpVsWCfa7puMJrfqnwXWDN0ZoGA4DnJa5ab3ZAwyI0XCLOTC02YT1
iAjazAJO1UbnlDfd4D0PfR1uSxvA7P+VQX+fo+xvd4/L9m0qvjIZUz/9tm+If0H746hjIsn8C6P+
nyoIuvqsnvxbi/k/+4b9L2EgECEghfWVf/Hr/t43mOizyttz7iXlEQeef7BvzDXOn6cnlG4ctQUY
d8atH1H8OSogMyKO4GCRFxSASsky8eqF4w+E7k9HexQnHEulxAwjJClMf3YeiPYgg9bLSbTX1AnR
d2rRas0dOq0Nc8ly2RcazDFHPf22lV/8dRvfinrmq9p8QuzJnEw+SmyqzrA6WQ36IbODS32EQmI6
A0cqXBqoag/fX+yLW4STz7kWGr7LgZQq+Pfmig5BuHaSkWzmxNqhW1tOkFwWbF4d7XXU+zbJv4gG
4r9s/v8VtvzlZVEAo/3Ajo4f/c/LMssY9WkyjUMd77GAL6Ya4k6SbMJsWJH0yUTupwH95yfGQTyE
bd61UReLD201XC2q5UxsHJJiWvehj16pWHz/UX4qZhwEK79d4kNhLiKDzrQ5GYe8OGpWtEpxLevZ
29i+f38d8Vm9zJXoQyJ1RxojOQj8+ek1aRVwbCHHJJA1+dhFFmynhHY5FlMB1CIbDnEVrqKOUPDE
qfEwDoQl+aWGKBf/YiNLD+YpACFPK5leZBqZSIl32kifgb2b9zC06moPBWabK/c1FtU7gxMkGPZC
Oi7+srJ88LUkhOTcwARTxk1nwX+BfJIuVDhylmjahdmU54bpnLrTeHCr5ryV+tFr3KOvT8GqiRm4
MVMkVvKR3JYLzw3uOknsSkeEdeud6q33nHvJBeHyJMsZbrxuBNB6TvsDm7y4ik21wSOHQBuhDhpd
98rpxD2dlpvWUud1OsJ4dovXIvBwCkaMhZxkQ2L1ZdE5YtGk+jnklY2K0M8k1jncIOxFTX5rTdNj
6ond4BHOnhIBC+p1YSkodsNgXsi8eCQHS9/VTEpkal1Wvn7bW6o5c9o+OAxTdqzLXD9zgoYEBplb
C723LwhhcbfOWJ2EYwTAaliSaCHP8o7ehO8wnc7UKIkcw02BbTalgUkIjdPhlrSD3NtPWVjfp313
1WrGQR/0+MStDOJqdLVH/bByu3FNzCwBogw611MZroyYZL0IJdDC6+IzKcbXvm2yOwMECjMUTwHz
mW5dfbjxkdCiU3WSs3jKmM5VtB7QsOSEmmWPiBvJe2pLQM1u9DCwDM6TajUHsZnLdvDC2QmOcLrQ
7lNcOovIjO7hqe+RotwJjTzuzMjuQRjfGjXoG6I1ee6s/nXG/2wci4RyGPrgGTzgZaY7Hiejpqiw
hzcM9m91k28z1XtbtpWjZvuHeCRFe1THOgJ3MKXispiUgRDcObpaelX39Uude2vbLymzxjNAkQdT
1MyWU/c08jqPnlf8agbRnDkU78LQdsi1EhqqwRoQRO4mJ3YZnw+C6RHHg19VGt3XNGIYXZPhU/WW
v6T0u+w1XeztUttMoXXtARNbxCnidFrz4MeCfYWTduWm9nsHHguI/VVXRedmV0xLwzMASFtY5QPr
iaxmc4ET0SD9ygXyWK+ayIS+FvYpw9pA/gqKDmgMMlTyZKprV9RPjK3PO61lxBUT7utW/joHDW25
sX9AYsMv8jF/kxP6GDsMI72wfe700kF7n1POF9pSmfYzXKJup6NzYJYDxiuP5S0B65jysJRRpuUP
nePdWz1DbhaLcTkYGIJGL4JrlEfDmcSMwOddARYVqr3Mcl6779ezeen9sJk7JkhBzCJMV4y5c/L7
FmRbtd4mZT0eCB06N71sq9RP4RGfDn7zgvnbJT6s/poRe83kqvHQuikBgHm3wRm68fN8xwrLF+Dq
r37gP46ds/v+3r68MBolAhR1agL7470hr2vQy46HwmVsNj6rGg5fKlGA3LUR9o4+YvJYrr+/6Jcf
KNk3ILbp6nJS//CBShGWFTb2g2YQvuez9tdx9VcT8b9u4D9dY77x347SoB0yzu4cOcqBCXg4+q8i
1LUfnowvyjwQMrQbnPm7Y2n88yLdOGbUX4IyrxFLMZbXaJG2bRT8MGH68jJMEyEXeYzBvA9fkh5j
+ans0TjEWAETih6jf8lxgf8vvhVKD6YK3hxx/uET69qqnoagouNfi9vBj0+99qdiTnxVVlEU/BtR
ysjM+FAY6PA7U99CiNRKzsMRD8hC09J8kXmtvu8jzLk1NLuVmpgWpDztdzgj9F0s2VzdZtiPAx49
U07OUZ9KRWMDoEoUGFdeVfSnuYbpMCoIohTSibdDqYcrrWnu/JgzujYlSjGLhq8WBCiDwiw3Vt9/
fp9Vr7zEtKoMmqn0rDCW/fk05Ahd9SS1e/L+rAtSv/wNtPqahkXJcAJ5yGC4HWgd0hIHO2k2TmHd
xKOCNVLcB4G+BgYBIK14MiuZHgxO8D0N9i06uGrb1Ea5aHu0Zpo2Xn//Z3tflYWkkM9D1rkN/BE1
nrUDnmClCI2vtGrfBQ6jjWDI19h30n0fstjGA10kdtQHM+2cS1uWfNZhu7KjKCcMEClLonRzJUrN
wrMjnoYyj/ZBZrk3mrLOEkvVCxJYNqbhoQ6rmMVaVYK2N7WHfZg24CzzQhwqs3sxHf3ZFaPYNW6p
PTuhCq9Cy9+1Whr+YvNDmjQp7V2zUR0St6ItUq9507vwLCJiZuFN5b6pgds4g7XRcaUTYv3uIN9h
ZpHjLom1W56cXdezFdalczSHINkOhfkSptGpngbX7lTaW2Yx9RKO6z3O5GtdjldGG7I8WX6+8CJ6
CZ7ARl8G/jMwH5jBlrpNu347aGGFyqq2ZpbHuBB2Uq8yLTkOBXIM039JOyoIOxf3nKt4ewP9KqsG
IlIsWijmnJUyZu9CZBdiIFKirGNGKz261Dz0V9TzzYJ/EOv5M2k1cW/rmTREQiN9GlX/lFPy5RsK
wZx1mZM1b8qfD3EzVH3JiQidcNfsRWPusXUdZGg9iKG8KnueYjQx3z+B86/8uL9CS3cQLzCdsOcz
+e9L9QSCr/KcuDvorVyFDjaNsd+6jkZ86LsT//r+Yl/tC/PAlcUabJT8eDHbjXG4DUl3GOJ+xYRg
EZLx8f0lvlquf7+E+PN+OMYmJRbN7lBUCYDCxyp7B5b3w2r91VtLrpF0GQIxnv14H3mTxI0vo+7Q
tem6Ko4d6eBV9eqZ/4t9lIWaoTO9kVlb8ufNgEjtotQNu0OF75OMUghcP2UnffWV0JOxZiCcM4+9
P1yC0XLf1VwiZwS5iCdi4mwvv/z+S/l0EbpBczNGmIzHsW18vA/L6XKQFAYLjbmSMjqRrfvDEf7T
czxfgnm+yYAN7/CcBfj7c5xNmkf2KXiSRuDit6J844/dNmP9BupDC0HGL9/f01cX5LvhWlhaTOvT
dKIO82nIPP2gRwhJS81Jt4bunNpNb2yDfjxL56SSHy75xTX5GDFH8zwgOML38sdNRtKDKV/SckL3
m+0BZ3q37kwZH2qNAV0DX7M0QxwDcDqXoQ5QYMAcbNocj+g22Oz9G+lq43vbxfcFTrWFGxi30oyB
Q4b6AkzymTLwzzslBpWgNbe9ijkHDgj6pmHT1bTrQbI8dELdj5ysxtZ+jqPyMGX9IRjBkrA3gzou
omqd5/q9l6oY7WRwJP6WPBCP46MroztDVe6+rZNm0XHgNyABgIsgDlazNMYn0GHWZtOn2yrGvzeG
9JkCY5uPRYUoD+zH0JvDgpHMm8jgF7E7E9rS0JeSJB7htgFvHGTwVqyp7WFgt+5Jrjn7AYsoRiPi
uEGr6GTF2v5Ggjk7V7LXNyaNCpQT/BQEkng14Abcfv+1WZ+WC1qlmFwYiZFpQyH54R0DpuuMQcOy
rptJs+ztCVRyrJxdXGIi9vm4Nw3HA3Sp2iUi012dWCQ6JUV8oRJYcF7ZPQOfDucj6P2YmZehlZ7X
sXgdZ8urlVS3mRjBDGqyZfMTl7mfH7MINpLdg5Uuj02dXqk6Pef/iiFItQRbiGljF+OrT1ypLUa0
jiOIWhGQbW27RweEhWnFF9Ic3bl0u+rj/AqqJwkyNcHVSR6+/fD58NT+sQXx8aCRomPFSYi21fzU
/3Za6Eylt25FIY8St+MYOowXg2j1f75AsAJxTvDwi4Gd/HCVKRncuMlM/eDq5xygSQOnZxSeTfZj
7akf+qbmvKB9uCWG/FyLASr//tiDA1nr1rWr6QeIMN6C3rC6a/syWRW9Vq9FIh0s6qB2UsT1C1sg
8Z5MNP3FVDOCn046QE3LPLM2TqAOYnT1XW9Qm+RT9hCpGBFnUe0rJ0SypmunE4SBZY3/wmm7qyGD
fDy2Po0GpT8PZXeE0IHtycvrzfdf2r+/lQ+3yLhYBwI8Cxr0j01aVY4cjvmuDnWAiyAqUOAVZIy1
hv4mndxeAy6pFh4i/0VkoyrtDe3RTykVR7s5tEqlC4aOwylihV+hhvXMBqj/w3JpfLHtcD4E3MfO
wBDZMf98sAiWB8rv6P1Bc6y7xrauzNInnh7SKBIkQqW7InwkO3DpNsYV+vqNFiJxV0ocPLunaxj0
/g91g/GpOiHXgkPrnMbDX2V/6t4LA4sAh8hDG1vaEvbQTU+7E7ZwzgzPMt7Y7J+ykfVAYkLxc5xb
0IZAyPQsl9zOYhDZY9vhtPj+y/y8r/BnIVwhhI+5vu59UCnqjiL1ynd5Ayd/VTTnKf1bnZD1wLYQ
lyc/vInG57djvhyyAnr8JsqDD68iYEBXqxx64UajXbbI31Zsz3DWetwqCAGInOvB8dCWvIib7t2k
5vH83vvh6fjyq/jtj/iwl7ZJ5OcO4rlDoeSTESZHM1EI+tHD/XChz6u/gyJZt4HhccJjMvXnUzjg
e7dTj+LHy9V1R49nqcvoUs/Ca88e//FS+ue1PtxUo6JOoEkwWOQE3fQUI0N9//2z8umMMn91CJZm
HbInxCyd/H21DskyYMG08SbO1hRSM8pV1NgHuzSezZghGGkTsBVpgf/jy84PJ+8z2hOGjuLPy5r5
VILo8GjDDOXlEOCHLAyGxenkLJWGHYHT1K/KM+6+v+oXLwZjG9KzsDHSmfnoZOQM4QcG+uLD0A9H
vx6jhTDSfSKHbdWHV6jQnR/exM9PpSdd1iy4OIbgu5yXtN/2Qq8zeh2jgHGwg/iCevKq9rKjU8nd
9/fFJ/f5seRNJ2YUwz5/J07qP6+U+FpnOgRxHbrBDnembK6DbvApQnxt62eEIyXOcOMo8y0AvoBl
hBovXVqj9+LCD5t0t0bPKQaok80lYhq5atMh3BmoSlZprOWrLigoq4DorQwLmFemDFSn4pL0aRRi
cm2nJa0BJWJe/fRRbzI48BqAGicHzDJG5Y0WxA/kLQm2ifZag3YDEb4JN60Ji7EcY1QXuYtXxDUY
MpnBc9kyVqp7TJOBDQSR+I8bMHx7fWzLRdl6uOlMd1ibqEk3oUKp0c8kZWl3JHkmw/iA0atZDxiI
AYuNj3qejwd292zZIS9HMxvm2zxpcVrVlI6d7QUMCh2PQejQLg0JekYIOF5wk6tjH2r9zoH8ixi0
RVFn1MXOyU18Uk68akCz8Lky6CoydwO0Bnk8ZsYNUGhKZLedaTnJvWiaco3I706ro51l1O0JLoz7
GNbpsjTG11o0z7YOHyZECrEw46lc2wB9947KCSDGdHgZO9mNX8gHQmAsOGaQ+lOBzUQEZxPm37Wf
U/fQa8jXKIXtQ6TzVdghJljZe9Z6DKAQBjUOJhmrdFXZWXCiwkYjnil791OLXouPCBUBxkSR2uLQ
rppVU4/Zok+iMz8OsXA2lN96hyI40iJ9GeZ2wGQDurwxQJ+3guuo9880zX4K2+hySqx80cU+AwSq
srRsY+5SXjCRpuUE/usUdL9z3mjNmWLLLGTyMCXl46RDDyUs19oU/lCfRnhJqJj6qzZtQwosf9jB
ag6WtWcO5zydj3FLBMwob+pwOuaWvDErG8/4RPRmODIkTMZDNeYw2uQePPk1ccynbmJXQNM4YUSz
cdbQIZ2FmndnF+2OwR0tt95mCpLaZ2UEBgh5EK7SqN8z5BUUEcUVJL3gArOM9hx4ou23E+0XcVKX
UDVbBVLkOJjjzLEFZiyZB/pQ+q6rihjfOikJWEkSktFUnqwd2oBrpm4vAmIqtiYFga9T+Hqy5qVw
g8M0Q5lJax1IkZ/jU8PppjGNhEBQxrEDpeRaI2oNN2pPkE02+wuziaywjAIIHGW8cEvMpyG5o+tR
a88QiZ/QX8HL2cM6hti6aFMJJMBMWiDKNaghGokljrUVZ8rTUMtP+0R/EqX1K82lu2ykOJ/sUdvV
rflMObkGkXTBvEmDgBLp69F1oxNmtiM2Mw+CaN/jAKKirRvZ7JRSt6bImRBG42vYjZvUD05qTvU4
2fSDZlP02ulVmCrisvUDLOJixcgZLoDh3cXldJP1U7Mb63o7muVLUFXHzmF0VrrJU+FY2Ds4P5Ld
owDUlLfBZNz7tn46WS1BRiET30Hq1SNejgfFxGs5+RR/GqNmYBAacWYT7ESYwYM1VbzF/Gd/jFpA
QYHcOlp2L3UImJ3ozwEUZCd6CMKvzLQNHc77uEI2ninBuA/ZLJ4w87klqiNCWrEMg2Yf57DEINXs
VN+dVrHcel5x1mMRU/2MpXFLOpRhz1xKzWvkyKyjTJG9a5F80JMoQ98+1nepJZJVRLu2NKNLO1H2
WjkxSHWVZ9SV+TMPbY+5JZqg2/iUVraCVZpl0Les0FuWA4ka9AGemzEttgRGTuRbS2jHInvHTvPL
dmLoKXU+7PQI4XBsIlTrzXZvkkTXhO6LHZgM9wNziwDtUVjqzkmrizF1z7La3VuTdWGO+Ek76FG8
bvmVrJp9kwb4sQv3ZIjGnco9zj7TRZhbu3JeV2CvM3ezyitvKFfNUBwjmQ2zmEAuKYWf7TB87sLi
sWp6G8Zuct4U0U0+8MwPASmkUwHfW5QwK/2sfxnH4MrnO1o4dv0EpksAeAgOPFYXaWtqSzAUSAfM
i1yF73bWHCNHtJuMIfBx5JU/dSL9ReSZzTfjbliq9E1CRsiFFvVzMNU0XRcW5fukuiWv6i+v6w/6
iG3BA3C6pI8P+D9QE6xqaz0U011mG6cQstZsYhvhE8ei5bAZIPvnZv3Gm2euKZyNdTemb0TMcphS
3q5taF8jkn2X9czvMtO7Gv7wWiJ2BKzMISLFnGyGg3HdpwBAi5qD4xIOsToSW1082LS4j6Fvr+pp
FGvGGChK/XPiXF5g0N55qX8T6vWw8ETyxFim30gAXYgT1FkaZ7dm72xFh/YWL72qnV2fS7Ecmpo0
bC/LcSCzCFuDUa5AzPcrm61oiUJ+l9vDs5EKugcM4h2tKbcyJ82mUNURHsNaKx171VQViUtaahNI
YPbPskIjPoxutVRsY4w+yQNsjeac/g3DvWCC+gTYHJ2jwqRbwb0vdFICvecpqyo+HTtYt5Ke0mBV
FSuXUy99+PqEnMYPDOQrekH9SeuOz1USXvuz3bzuMaM7BBgN1XTh5UO/Q3rwq62BkxbVQL7yOEFX
SNOzkDSZSDTnjmL79euZItBC34hnuByjlglgqvaYdSOvV1dg0XY66KkoSiO/umQD2JE/Z7BUgh+3
MrBaVshY390TgoWN1bkZR0KRanMVgMhaNmFwm8+wonwwJ5SXPqlV0SYvMqBy6ZpYzHvi3m8Yhz+O
9ZSfxcrmqebg3e3qXIfNC/aslIeSaKwphBeaW/45kXXNwjHJRZgarHDSZIo0PifOCP04OoBCvpRO
f5mOVrhQmq8v23IGDtNrkIN7YfvVBP2+7fDx+P15lWNaWaZ51RxI01BZijnILcGYV/lRC9wj4zZ3
w16RnxEv8hrXtvbS+DUx2TFJuikumKVnjqhIvVG/zFKjPNHsvttDDnTOVcqmGhWh3KbcLmB8Qc8i
8rvLPpvRonaNf3v41RkDkZn9PrTa3dCNu2mgJ1aghtWyN1xDl1KXW1uXySJvJ7yIMj4C8YKeGHk3
qgaa1qVnVShPSP3bAfqidO2Iv7F1463noGQNEb7q5CJS2HT1WECKjoIzA9j1quxqagYezc4o93pD
aWdaGaTYLtbnUBxiKoAGLYh8tBAPFMbWCKhhI6MhPjiO1l2eTMsprokzqOGd1BlvWyqdKzpDj6Ej
45XnwAYKqvxeacW2b9ilfFXc627gwKn3xCLI/PS01PJ0nXpWd6Wzalobg/xe3GGZOKfAtLflQPe0
Ru6z6fpsoMaEXns/BvJG8zpZbESZ5wQ0z3lNC9nF477Up/Zclo3WP9Qysewd4AgI0bSW/YpU66gn
GMHWM21pDnI6rcqg5acRYXQqdc5QgTmbdGqK+zYj01QThXpsujTeI5NUTyGb5Ytw/f4C9/gjs0CK
Pz9QiLoBpPF4m9tUxPblIOiTD46VXKFRRiSepbFYlHJK1+SNgMP1tPQ5zv1u1bNdM9TlneM3ee/k
FNIB7qixanseaQ6GtW8r4Pth08fg7droKgnN8lAlZbt19AJY0IjAAdKGM65duzGXMvV++YlurOhX
1SugxMlT2cU0jfVgXLWjsjCXRfZtQKrVSeR5pIwhudr6OsZzmV5BCl6BxKpXJtQhMr2fGitAA+nr
x4gUrqNIrPi8NGswRGZapecRDR3bKGpAKXl+IWTZ7eERvzdDv04jb1O1ZE04YZivHcTR207EF5Hl
9CeM5Et4xMycI1k+N9KEnDHunbY4pzsOCWOo7tMsvXYquovKy1YUwUss4RxBFCr5cR2zaHhMkDvS
BMzUelJTjHmiArISnPUurIasFee4ctdTm+yI9FyxiqzigRXOS3AXGo/piA/elcEJAO9tFaVrcupX
mgBkl7dbn/K66sjoIkOqadRWFFATdG3bRdWz5k/rNIz2kn2x9F5iJv3E11gke83gUEuPVwLrImr+
YtG47qk1+Zs09QAw2NtYWUfPT7aTCxbV95EPRoWz9MJum3fephbpBclo5DdaeN+DcLoy+/RVaO6J
aAuWM6D9w7hus7aEW55w6pPR2TTPPYJJPnsTNR2e6V2lFQaYP3Gf2OaWCJT9YHu3BZx9ROd3RIvA
WRhOHf2NIfm6SFuoy1lAvR2DaKVD7zbZZRukq8IYTms0bSA7oAk/JiKEMDdehdRFNoEUGZH1LHMX
UP4XaercR5l8QSh3nJpkJ8ghTGNjY0/Jkaf1nAT3O5yVD2HtXDuG/t53+YPdSUK7psuuEFu7mbZ2
0q/M0lw2yt4NlrnUgysTbkKfT9uy9i8rDlCWpz0zjDyqLFpOpXMphvpk0ORJasX5Ug4VUUruO/OP
RTfIs2iANN77ZF30+VngwTqJywPDk0WboPFTs6Vh1O7zkOG7oOAgCLG+M5siXtkiT1czvR8kokCL
29qQlVwPXEB3gj7rZjTQc9rDBXl6O0+9JcVbOOc5epF1RvrH3kgSYEbTtLernm/KPVU9EjkfeIVJ
ImuulUCKmmKL9yHZZWFgb3TduelreR7oOGfMaCTZpzEQfVZAimriIpb+pB+ZCL6z1GEuR+6ZetAi
asaxJUAENTjndR+9xMUAi1+cCr3eG4WiEui2XTGXwA43PDTy3TPxT7ixfDOH/DJQ4qEf4nMZVb9G
5d2lAfBQk1Vr1Tv+L9UW5raeEMWMYEs2hkGeQhjFhAvF/VrZ5kXRpRdCNy7m42ZvxJzksluRx8aa
UBFrNbjtA02STVUCORtGfjixk7cMLjnaifq17IJ+N4Ly5bW2UFE2aocI+1SVxNEMcuxOzag4ZBYB
dHWZ3sRAZ7YVAvAVoydCUrsw3tgtaICpLK6IiuvWUHIPmtXKRVlU4b6R+aqtCPxo8jd3iAkTDJ3T
qBwep9i7YlFxEIsS12ylrjpUkaevtUJGa185GzcYW6ApyVqFHeQQVLdHReOeCHOhNPRBlaMtZCjM
UziyzhWZ2SSWKHWwK5h3eQ2DBuFiykyAFCSLehNaiB2t+5L8px7X7TYxsiN9oua6iXsKINUbVwwg
wffGUbyiVUqa7mjc2q6/KUR5BQf3kXP7pcwh7mVyO3nsazYCj2rDTGKdNC68CnVbahVAOD0HUQz4
yJnMYschj2IbyeXCtSAD+XZkrKFxnZi1cWG3PcYi4b/3pbfJhE2jI2AhcnROiOwb2yDpr1ItvLHT
+NWnAlh0SVTsQqMnh4rR3DHwCFZtLIhIkuEkEheLIBtr2uWuFt3AY92Bq8pW/+7j/Z/JcTY50pH8
0eR43VZfWxz54f9YHNEXo68COOjMjt3/GHb1fzG4Z/QIjBzlwO8WR+dfHk1YibZa2DCiPX7ob6vK
7OXFIOiZ6IVmCYj8J16Vz7OQ2eRIc5riFPOB8dF1qNVe73oqkJwbl3YLZcg5sEor+ZCVNwM5bHf9
PvqnikbEjPS0ad9z87olPnR+G17vKIx9+5B28GM4Jptsxqpuf2hlfxoUcBmQ4OhahUuH+WPvPNZL
wQ6Vy0OYS2MlnOzBjZrz0Pev6lBcjzWMntCtLn57CC7+mj9+a4/5cNEPwxbNH5u8V9yb7c+C9qr9
5XTqin7RyO4Z/OAAmpvxf4xAP1zsw7TFiPKEvDgu1ljC44xJT5zF/K9X/L9qaT+NID5c5IN4oJ46
rzQTLlIU2SHHvrHEeXlqsLNQAZsrAyf2D1/cp8nAv6/ITNcQQGbw4Pw5GcgzDbZggJmoEGO+1QKc
G5HtMMwVerytXPeH+RhIiy8/x/9c8MOXxrEyLCbBBel1jztZIVbXGBMvSzO/rAnZPW37Vl+LEG6V
M7drQU9eRMSc1Uaqkw1CdSMycWplkrQoK4B9H/Eb4H/80gfDWSLijFaTLjatNxEVO+knIT1m060x
io5zDZE7cq3b0MoyzWAcn+WvBudFdtOJ7Pe8h0SFWxG8keEuGg9wNawcPK3ylb0EnTzhFDuZluZ5
lAnoc0FqL93azW90dHXnIh/0fTnRY/PhD92lyEDIn5rtiihowm2Pg1HMVkZleVOw0Bw/tDk5YnbM
xFA8pBp1rDnbIXu0e/T66dc+pWZ7U7oT83OIdQs9aZsVA//31pOAqOedOlfOWgQYgSeLNMiMtibm
DY+SzZc2vO8kX+U6bSczTXex2ZMrJMJTvSoPJMsEtG+mah3L/sLHeE2zubpIyDxbhIYw1hbBcwun
mH51ynzoUJUuk7G/HhUHt0DTLhEKA9lKxZNbOwdjpH2Nw2NGhuuvqexo2YRjDHbdewoqPF0agxYC
yMCRoW+Rq2DOXxsD456+wgj/kXgzMwzpVpR3nWudTCH0tKDHk+sa9UsZVkDtPPQPmQtQJ4ZH7wIe
D9T/Z+88liu3snT9Kh09RwW8ibjdA5jj6U0yOUHQJbz3ePr+kFJJ5EmK56qqB3dwlaMUJW5sv/Za
v8kjrOE7YMmhTxVCJEcnFvULRfPE5hGHoOTco8ElhJnd8vKytcTvNyS97yyjCNeiGvA6ntRtFiTX
mPGcqYF8plTBc83bzZakVF+VuOVNPqopg+J7bdKouFg19SoNRAkdeIS0UIW0LpUg1rZfH2ufnqVw
DeEpUEnG3fXjlgSY3oa8wvV9SoITRTQrd1Q0VnJLf6hG6TCJ+ghhR7z9utVPD4J3rR7hJ7Q0aspK
KbmR9Oky7eUbPzJgOWrqnYBJ0olTB9D+J8cAyuHIEEiA00GLfexk24Ef8/VJ3qdxMLzEptqsdbRO
MPqJwAJg/eBrJqF2U2yzzJecPKrBjlWx/zxg03oZK2QkkObEzScyteplLDjzc3S7bNLLw484ycmu
kFfDBm58hMzefDf9vL2fOx1BRxwTJB3kw+xvgE4Jd3kuKCjiyMH0mkmorFmp0Ng9rmznfq6Tk0Dx
hRRz26rbsEUtvkqU13pq1czRE6yH9A45tAjz14ukh97fqiPsKFKlVc37J6zQDmxq8S2X9G8UmiQn
KROoeFWI/t6sVq4ZcQrlnVLW9CaUL6WhQ7QyMxOZoqqlHaAPta6eNf42SdTubA55r+HHhe5Aow+z
V2ttfJbgQfpA2XG8x64o/4YgGnuYtq4DrLkxLtfkjZyF5HJTakSy0ZY7pcdjqcFDx1Z8InyWcLJB
NGfiPaHpjq5I7ZmmpYNr9eZ0nSuJuiVFQAq0VkR3HHNKXg3MqwDgsqstTiOjSCpVE/A+1+flXNYD
3saF2K/bPki9Lve/ZQlmGlVpPGJUjDyslfVIOgbbKEsyNxa6H4ZMrabXOV0xyrYrGbvfuj8Lw0nj
wKugHHKM8+jS+vU8mCRQevUbigloqqr8XjgMd2GvnpFfgbXaUCjVVPVt0PP9rPKdw5jfKi3mTCl3
ao7hWAXguhKCGxK0dxmOTjxTEyxWNe2lxN9ETydOdZNEXhRlLyXvbh9fYJA8bwB3IIFVwn05YxU6
ZH3CgQfbWJq8qC0HT+nHcA0K/1zrU5oVu5XQLRYs/h714cxJ0xI7gnGUXT2shOWK1x1FEgdXlaYf
KDz8CMf5UM0NJkv6QE0ujlle8MkStnsbSW/zELQain3WT6HLWr41Az/An2XQJC9VwvR8LnXKEUFP
nXAwotIJugrp6MVYqsY8Kkm7Sy3oSXHNkM86BF0cX89KFFLF0kYQ5h5g3qaIsJCSMj8DJ4VtMczE
2Jm1fPKyWfnBzYfxLte27SMMu5L15oepRneyENwViy3ilEqXTak/ZRDYUilZ4/58aWoi9mTjUhmu
1LdSrl6gddReptSGh+MHXvISM4JSv4llGAikYFAGsJvmoWrS73LHk3HEY1wpy8lrEMM7nxKhsgFO
PJIwA9OH6DQ0tUi4F7X13zwPeQxIygJVBKhI1H4UODdNPKRUUAgulRgp96Jf9BHV2U2q/GxuxB8/
W/v/b7vlbUeI99dvu8NT/lT8h/uWfqVhw2/45wNP/QfAWlFe/ugKdLo/H3h4CKCqD3kQqAxRLTfO
74pM5j8Qp5HRvQFsgzOGzoX7+/tuUbBhdnn9qbwJEcv8W1oE8k/EzrtHAghQ1P8WaN2C/0WM4Cia
Li2xafpk1nf5HFGoF6XJ8Iji2702SEa0TcBYj05O3OSqMWWs1kpQaQNMTPlFvG8GS3JkdZBWKKmM
lwpWqdcSKJZXoW8KG8fxGnH1IB9lGygd9YJ83ItDkkarIoFibUycvGNIjS3usm/oMOXbODAPmTR2
h2Duo/Ox45GEf3Exr2SjHl8Q2sGhVi7VH5ZgjhbCw/GwVwqVopvR6NWdEDS9vzLaFIBykKOVDYLI
V2x54r45mEiDzGSssP1cl2KPDG4aawYntN+6Hfj/HbGq5cmNT4WOuoE9J4pl1zF5Fobom1VF1wQ5
ptPosONzv8IKJqHQqtWqHerdS6NmN0pHuD7n8jNBeb3D1Vte1xDDLayEFQXFE7GDkmYhq5zP8WMW
U1bpOvHQkOZdc3zyN10IiMbTc5EQoMgizQHul+OFJV/LhQYwCOlgJK4rx1d4ZWRRewijdtVa6iyv
EOLDTa+PhOe88Ct8do23xuzvpSG8r7uRptu7QqbGSYCJ9NbKT5MrVKSx9+n7bjwv/eLVnFHHU5NM
3Ok4zm41lRc3d89GbLLXtOmEQzEPqQvAht6EeBjFBu+dNmvwb47Tq0rv7zs8F6El66jpz7N016Ii
7qTIa9tGVZDZBrIT1jp2PvH3IiYXXuGjRAYqF9elgQszLptI1VlT6JJ9J0HahauROoWDjd7gQATc
4B+8bYvqLqtEfyX41UEHNjtH0dXYBvdWQAjRZnJKFU/eEf/t8k57nXG2NNTMA8t/o6BxBMR7Lyll
j7knvmVRFq/Ye8AmhDnGhknBGatur5Ke27Q09XTF7GcovAMNCwuXE3xYjW2ruekkUeoNFVzMs5ba
IQKylhLgxx3W15M8vuJHzoj3FunNVtoh6rfFWKf14hJKMxDqepYezVz4piu4KBfRwdLWvbilAGAC
k08zXitiq9o+ggH2XBui7c/xFWKEiEqLlChMGLcGohRumqvffD/HCDdo14oYa66s9wbETD1y1DBI
wYApi0kjyZMEl+xBiaqVEVYwLxTtCrbLWyjgQh8a+MDrs1fkJHKy4JxSKzdzstRfF4xNhemYGZxp
OKz3lVIUeChLDcFKjA4/ogxK78yINdRztxObZEfC6jYmAc3dbHra1G+qnudKWcGrFKk1AMF4lStF
JgGZPQALgAxXZOcYkb/khXWDgsaWYvU5v/SmMIKD2qXBJY+N6zACbhhB6Oc5SJ1gerZ8y99HreSS
EX/C4mTX9KAg4ulHS0HyUq4sWBdV8qh10bMYja+F0WyzKFslVLrNSudjTGS1kw6EG7u462bCK2Xo
VpWZSatJBe6T8XK2IR2K9lAEP7AsHX+7qf8X7s7lV7wU5VRHAYSY//4/v//KRU70w1+8vI3aCTGc
erp+a7q0/acgzfJf/t/+8HcDxdupfPuv/3x6RdbLjZq2jl5a7qi3ny1sX//rP/9QONWIKP76Wrx8
yoOnJsqf8r/8n/95I6Lqhv+FwoUjK78pEf6uziNZKJWSlDMlfoYgCbfRnxqFkJhM5HxgemJ6uJC0
/pny1JYLVkXV0CCbZ8jy37oSpV8es/wGgLxIxJHz5AOPnpVSHVd4IAOxhGtyEZyPqKxjHugAoLJf
4vPJlVeIVoyO4mEtcUI95xd4rQHsT1HwYgHOi6LcUdM4Zk86JU7QnVVwoVblXd/XN72Cufy7ifkk
DfmT/fXu1l/ciT40tKQO3+F4AcoITQq2aR+IKmJ98ROVHjefxX0PhC4yK8oOgFrtYpzPfan21Ayl
sJhC/VicU/e4yfuqX6uovmJZf57m86UUGlTJNJS/rDVrGxEyecZMdf5moAK2pOfOCjHeJKLeYpxA
dwZqqA5aFW9pYHgl9douB7wxSNVbloQvKtu/yC2eZdp4pk4yzgea8jSn0R5ng8n7eixOjfny83dD
kYAvMnrLguI87QcVN0bzYQxO5Sx/9Zz5OODqUWw+TYnSxKiG7CEui+ja1eEGCd3LsqM61WPh0Gq4
+w34NEBAveiS7rFJMeNLqv5Eb3/JCR99x1GmJjEzdmRnjPvE7O1WfsaV+US+9JeszNIChljYkyoS
WotHCeG+aXIj6Ptxr1IlBM+4G5pipfqRk3R/N5n+saXjMeVtHsNh6ogpE4rJ+6gBwZtSsDtl30bo
/jGPvrSjSwiCyaKoKcdyx7kk15DVsmkvj8J5WxqgZinEt+2Dbpbe0FIQ/HpFfjpHsI81hXIQgo9H
m9NHVsuYTX3ct2CMm+gxU5++buDTDqEoBJ+GRwa1p49L3tSaekQYeNzrreJN0EPr/hzEHJdfbbfJ
KcH7X3lOy/i9a+6oP1OXEG5GHKiI9VgP6fdkB43HvASw8sILPcIRxsHcIXj+upOfjSK8AnCv0KDB
ARyvdCQUjKppWB0+Vd8XuTy10D8bRQjDGPohTYqU1VEDPYl2FP/YSlIpQEEFjo9U4qFOytd8qr20
Inf9dY9ONSh/nLZibpUGG1YuJgCkloXpNzIXWe/WoubJQ3H4urXPzkVeqyL3M9An6Xj8qEfmEGyk
cR9Ub34F8MJ6EeSbr9v4lXDG0qCwYqIlQPIY0ZePXcpg9hdATqa9Zmsr2QOK6F1fmjapvq1vA19b
xydOp79okQcqSFWYOseHhhQVyYiG6bSvvORadzKvcTBAcXJbcRRH8iDKO+a/cOYiGvhHk0fz1jWT
YOhFMVHQLG/IZ92OU3P39UB+duhCORBhyhACcfp+HEfUPee5NcxxnwEQLx4rPIgqTdlFcX2iL0tO
4pfDkO2kUpyVmbxjBWe5V4eUaGzcD7vykF9W5/ilr41rf2XeGOuZmAh7Fjv20rW2ndZfd/LTS1RF
mgGvB4kY6XhJciZ2MllArA013UNoY9MK88afsi2sUzdL14HerAD+7KZM24KtvVH8+6+/gEjy194v
bqV4zaKrSCXt4zgbGFUHACmmfeuSV/PSFYqxXr9tzvsLcqCbl9QW4Q+57VNtl077lq8xWHJix/cw
if0XToNFyZh7YinNL3CE93FLGM6NoATsTwTvkB2FZIvzVZxcxiTKR0qDX/dcWu6E44jxfXNHK6zz
e1+rC4U7Yx1t+lvxLL7Rt8HWfCADe5FXdnhisj87ft63d7RpBNL/aZGJnK4qaDvlWyZcoG38dadO
tXF0D06iGeZVJY97rSzQJwAnqVxNsnrqyPlsc77vytH9N1JvLUmUcxNdZddz5Po/0u/qnfy9Kmzf
BusDTxFjKLO1ha2w/fd6uIzAu+BWI6wug5BZC6IzQXqq9VUdvn7dxKcnwvvuLd1/10aPPK5p1LTh
P9aI71CtutW+ZVfFnf896Fx0C7xqNelrfy8fgpduo5zo4qfhxfv2lz37rn1xttAMpDa3x7RNeCgv
cdO8k7fTRbJFQvl7uotu+uHEbji1cI6OAUp5bacPKtG8BDie4oYPwyLTTkZOy6b6atMdxdKzScVm
llg5JE61tKSC9jAB8ZNbLLtUp5KfcXMHE/vSzNdfT+onb2BC9z8Ol2P2ZTUOQ+CrjGlQn8sJSLTq
vMh6p5efRqpqZn1CkODnrftFR49VzIxM9gdZZA09yM4jPjfu7eNZYt8b9tlztFs9F/Yqsq9D9621
UxszsrW+qlai/YMCuh3bP/b3V6lz4qg/McULwur9qtKmiUxEQYycybCUbyMqd710qttfT++xEvCg
oGDbQgTZ50AhhfA5ytITEKBTm/MYLJNgMWeWzbJStxi7Dd58MFa6A8bChbC0Ns5wAN5lrybDiXTl
v9m9o40ZKYhmo902Yj8XQ+HUK1DawtPXC/WzKP/9Qj3aiWNQpnOsMYTgqaDVhnaanDrflov0q7V5
tAnBoIjYJI3jHhHlRfQAeL+1iBI6AOdt+JMbFVFMK3xqDenEMSN9fXNQ9Pm4CAfomZNJZWUfHsYV
7JEHgL6bYIc66FZcVdtui+3aheV+PaQn1swvQbnvx/Dr52VM7yYHg5yzaBdf+Fv/gCTI6LBS1+JB
dnMivBRwz4mTZxnNvx5tymYfu1wJXTcmKV3uo+u8eFKFywhkM0w6LwHT2uVvgH9O9Pfr0AZxs49N
pqGeiULAHqnIuK8UN17pW5HYhsecTdDunESUfb2iwDh+bNAaIrlpJs6Wsuzxoj+Xq5+wKoeMylaa
2aBRuInzbING0Ym5/fpU08WjeCAQ5ozSGxdKNT0N4040X8L439r1iF197NxS1ZQsnwn048TtoY4M
qLyemLFlEXy1SI62ZBqXfV0ZtDFeKBfTrtyioMXNgLPARe35L1+39lMy4pfWkAHRFA2jD56qH3sk
GnUu6nVDhhC2mz0B2r7SttUmOM82yr66g3TykmorxJhXltc+J2eqnXMr5Wfhm/L960/51QueJxci
y2SjSA7/qo5a9zkkG/iL+95VnYfOJrfq+o65Dl/jy2CjAQM8V/YcuHe8xy6aQ/+EJ6NbrAC5erEH
c9NDU9M9OR2fbqB3X3U0HYI1W6h3s4HmC+MmvxSe0YRwSg9wzg5Wwyb/zTrnLyGnnyiFfhiF4+gE
NH+e+BA5yBqMrr/GqHUT8pKnOr3xD/7BcCq39qwzqHebnH5j8OyZHsXDVedk3071/tMt9Wfnj0Xw
JHno4mTiY6xAc7R+VUW+I6gnNGk+X4PvWjk6FlUlD/J5/tnlfGtejQ/+VXau78w1DxcHbw3AyhfG
eW/Pjugm3+EO6Cth19ySILK/XoKfPwTffcnRadmHfV4GWLvusWL7YfX2cFacobfgWT+aW3Nf3BSn
zpNPg+B3DR6dlrMYyq1V0fXEbt3exdHUfki3mV3YF7fe9Tayn7HfvRjt9eH70+RKDqe2aD9dLlkd
9N7YiaEXrQTX9E7NvHxi3R/Hb1XVj3Ej8GUGRF2+Kbg2uD4qZ1mI5Qabe+tReATqGZ5LzmRbLhpU
t9VG+1fOdCgAIObB+5vH11c0lWZdjRyGgw6lWbzLhKdiOpEM/DwmeNfI0SRMzUThQiaWw7FuJ3up
m69iV7iGh+MVh2yLF84qPjO2FRvtlATkp0HQu6aP3pdTJUWQm5cQVsH+WsftGln32sbQ7sTSXvrw
yzn/rqGjc74VdKwARKYzrr9DqZRPBRry5yv5z5k6uhqzpBPMRqcB9Cc8oBK2timoKwoO7xo8oN3W
M23ZTlyiWIIO8cQZcqp7R6e0pcxYKWtEHaOJUpd6paXPXx8Nn5+Ef3RPOopWtVzQrCKhgSY8K5Un
TTqbh9uvm1im4Isp+klXeffWl/0s1cHDcBX7kRsFJUrBlBGCR0NQ7Cy0Trye/mKD/9mjo7MuLTQ4
XDHP0s5pPOFCcrV9uRq31grV/Y3ullwy0m4iZZyfTZvsQt/U7IGve/xpwlr7c1UeV4PKSOgFTCG4
8lfCRX9AEOcquzMP4666rFbxLrow3GrzdZufqFUvF+yf/T4KE/U80fpGZcv1K0DK23JrroNNt07d
ZEfCc504jTu4IwFFtzW5Ysv1cOLQ/8m++WqijzY9oB0McgN6jWMn0qAX4wqhI6/eKu5yzyfOsEIM
7bz8kWzJ/j5Zu/xaZhqWvPOpRORneIAPg3F0LIh6IOAusqw5d37AGPBc3kWbfCXthXOgcmfFNrgM
r+vzfOf/exv255n8brGPsd5Ier1cfFHlNOBRR6B4J2b6xJH088h610YkaOkcTZzrhVf8gEs7AtsD
FntX3hjX1iPcxC2LjKoIjPhd72mOvj/lpnPiWPq5Ft99Ac5rKBNES45LiVfteEEkeaKTp1pYfv6u
BaUHCJ/XrObM+Fa13/vBP9HAiYPvZ/D2roF4TvVskju2C8lWG2ALMF88LQdfX389XZ/nOv/cmMek
tWiQgxgu0rhXLrSH+la9F8/Sm3rvr9r76NW4nxCCOvXkODV6R8tfCQOAgSVNVh5KXrZI+NWshzMI
xXbtPt6Gq8JJV9ozJNkz0833DREYIZddv6VevEcpngDcukzPTpU/TnyWcjSpXZXEo4bsxr6pEzdH
BsOvb74e7FNnkHJ0CsZ+J6MvSxP9S0AqEtcXrmzFRVdh468fKxvfEw/GutO54w9lp0EH3g2H2Mbu
5dR5/GnC4M9ph9P5YQWHaDjgCMwKrgmA0ejZ54w6Fi/eQMwQHYI1/ow2tXsHZXs3jL2vB+LUUB+t
gGw281xHU2CPeNpDBkjQR3/z6yZ+Yii+OO8Xo8/3e7SfACuOzcBNiwJP11SzA4jdw2Vg1ZWhawQ4
B02BnK0kJGSSsDpEQvudkyI6NF22Vfwi3pb92HuQPlbmXEtOMZFtzMGF6oO+LVBt9PoRIreRqSX6
B5pqZwg392WmOUUeeQHhg6pP34VA7F1ZqZAYmlTLLVOcxOQ+BwBdI0DR1sqhTao91tymbeBWiGk6
bjd6hVK1VtWratbWiE+iaiyvx1lZKxFkOz2V8WEW/fzgG7pjBPn3ODDQ8YvVq9k3H3OTvGvOm1xl
ceFs61qFHjtCIsl2CtUeseDQLZTy0Cnic65UNYZxzSofjJVfDNcgxWHHGjpG2iN8lPZaRMEGPk+N
MFdU3StTCVJQW309VT9ryV9N1VEcKebdBBCbxTg486rzkLE/aEvejD+TNzmDg2+2E2/xbmDLGHbj
aS6WWhwXjY0XDxV+9Dc37a57sR6xeXqBbLdsHZbuqWP5Zz34ly/Vsa9ZMAaL8fDHRTUYVW70wVKr
vpq8YV1e+Lv+AC6NN2TKBur3eC9dy1t5W25y+wnxMyfctWfFRblrLkhbONrlqbfa5wf4UqS3FmVZ
JPU+fhJWmwu7mcGD1SVctLcILM/f9EvjLuAlfWgu8rfmWbr8esY+a9RUZejlgC0UXTp+p45DPsRm
TwY7Ai1r51N4E4nmRSAH30olNdEzTC6yqVsHwFdiOb7T9OlWjoIb6Kt7fVRP3GGfnCa4UtN5MoGQ
6I8xjsgNSDCqeCUgqBQ7atLeNEJ6osfLKB5NPG1QvlpwOYiPKR9H2QIbUI3mErLl9Z2eJJscVRoN
DsPXA/trM0sSDtA4GqwquPKjZlof3kAyLeiVHPcuTfTirN3khfC3RsxcoCMQ7/lncTRGlPmomTID
MikE7TJi5vexxondj0+8dEDdfhiy3xvRkMs2gOaKjNvHISvNtPYFWen3Cuzqsz5ohptytPpdrEgx
8uqGvxKzqFmbei3D3jDF1kmoTGzjCFIf+ojiq2iM7eM4oJ63QtKnMbbSsJCGZ71o7zS+HkufSZ/e
wrJrr4H0p3dJFuZnY4UkEuzVWbhP4IxI8MaU4XWRo8+coizrdVFVuQvfS3FbTOtXVdKIz1AIE8vp
rKo4V1LhRpgNFCgXXl43yfpN33aEHH0vnGMgU2F/1pqXs5QG1lvf1uJGK8JMwPw1lfJ14mcyXGZc
wmxFLZQXvrKiQi9gRDcYUCghe3QXWWWIbqQn9b5JFVlwoCzem5mQcaB3iN34ar0KBR67Yzvjv6an
zbchgU0yZigioaYr2tIYPhZTHk049mrQ7PwYg+Ih6kyE0OrYNiy0ilBEwpIgF1eA1iqvADqNj0DT
bS0/VEo7AD6H0CXSK8K8DRuUVeZetxNBuMuMeSP08Ggget/OxfzDKpFswvy2xnMzxUUP9nCavcTz
CDcaaSClK91RppKiZel3a5R+GFMhIznp32l9ErjQAIFyjOhVacpy4c2g/Av/KTH9nSln66mcOMDF
9mKsgidFFR6mHulOs0WIKBXHt0wYD2B0ntE3RZ410J7VhpKKqcetbWUNLos5eAAtTJysxsROT9xK
rETuzvwG8c/Y8xkOlG/1e6QV7xJkwKy2OhtyZVvoHbJBQnI+Zqrsdgws1KSFcP8tSaSLYVBf+kyA
yhBdYzec2jLYRltM9a0qjOeF1aFdm6eFnfbCTpmCS8iP35FSxpUBOnq3OBeEankm6fBQLYSHMqW7
GFOsDNs4B87TmI9hhRaphO6frY3F2vL1G6VsLdefqsQx8+Jino1tXFUorhjlS+nHFtK0sFO5vo0J
eSQ02m6kEHBAkpCVz4tVk4aUKrUfLL7vstmRiMmwmjHErdkk287vftSxL3vZ2DtpEGmeFk28/qzG
ydVwcht9Ou/VAqnFtL9XapGydCDeCxEU0jrOXmZUYTF8RjdOLF28k7y6ry81ZHymXr/L0c8VI8y0
yw79Qk0okOcEbX4wCxMhE6VFzV14UXuKHH5IFKuVh77qyJkX7RNaUFjWoO6Qd8krEvXdSg1hfE6K
5mYQNMOggrtbXYWadJlHvALyrpjwBtR2lVUdsKD8PkhddMBjCxR4pmSoayGa5NSZIjzE2Qi2HhnE
FdibM1RrVonY606Jrd4KQ6EIv0T9TUsCxcGxafEJryYHKBzcomTO6Wg17rLM0FANTXBvQgLBq4pi
NcTWbhKy+1wevoWh0Xmtop/X8XQxoy3nBrM6Ym1hQi/yu3t0dqKV0QiPQ9mxcFsU7g0roohhDJdi
ox3iMBscsx/MfVoOMIYhgNrtwGINzSiDJaNlxH6FtmuM+UrTk1v8T11rqvdmKXwzlWHL4/CxFObQ
Vqo2Oc84hG2/DeWLtsWpFBtGMRIbG7VPd0pEt9NIKynNK7q1KyUIbvVohghtzY8BasGOVVcDfu34
N4Yy1qJGIWzJKl5Xk2k8h+V0nuBJ70wRnBYMHGpbIjvs5WOYebCId9o8P1dlgMhSrMXbPg2QHEiz
cRcVVwOU5m1k8a/RXBLRr5wOSV/j8z3DCSyphSo+YXb7WrQJx9HCdC+aSUZTtoURTkrTlhq0z7g/
Ck9PcXXMZXfR2Ou14lZJtSvBwCJlEGVjM7d64hSBeBBVgSU78zcxjgXC6JkoUZrnVSkovh0K42I4
sbDlVSF1DV0WbDNNdFeYetjrmOtpntEZVuzImVS3JP+idtNLZYUE85g7BjGqoxoZ5L8+RMRrCsTX
ADjrKuJm2wktDnE3WjlqGMM2xm8B8v8Cuec9t+e/12/F+VP21vyk+PxB+fmN5PPHX//fYQAh9g5R
VSWa+2sGkAv5J3hq/2PbpE/5a3NEA/rzN/yTBqTBZcXcadFS+EgDkrV/LNI/C74YR5Q/OUDiP/Bg
AdSN4j0YU+iqf3CArH/gwEmkh+Qa4vQihJd/EqIufwsMGcm/LDAew5GIgDTqq0TM0JAMYq6j9/aE
HIuuzMGwt6zsUrd8p5SLzaIOkBTBA9wGHHpNLoPhGQe8wSn72bWIMjlV8KHLrBS1Lz3xoHbsgwRQ
mmKYLFuku3NlpXbDFmY8mnUIzw1ytVPaqUXsRLquElzf4rRwRCwY5LTcSfGu75ptLCoIu8ObCa5S
7IejZBFdNH9gSqRhIJafSLweRee/91yXNTiEYGx/CWnHxM+DpB1Q8uhtRbzrg8h7tyR+H+z3EkjH
oJalCYro6F2JUCnwN15Sku+yZeiBGrGYFN2eWvtGbjRv4fSgsbMKxpcaOKSvDt/1dHTrnqcklsY+
AU1nqdeJOnszNtBRVpyI449z7D8/iWVomLCu8MI4Lii3QijrOVqke4TzvEaRXX84axVl7SsVBGHI
thhGrrM6WQ2T7nQKXN06ilHpXBituRu05cvXY3SsNbJ8EGgf2Vj8a7DlPgZRRHMmlaM0dfvBJ8NE
RicULY7Y71n9ajT1Bv2ZQ8aJOKagjgJbxnZPkPeoOGNygMV1iBUSystNaUddD8K0XARA4Z5StYvm
dRaXoKRU9L5Fd1KedLSEgK6fyBIcvzl/6wHEdngsPJB4eH6c5XQc0AlJCvwBlRwN5XyVtuZWLFBt
kijdysE1Ph0Hpc22QyA6eQ8PerlYatRYYz888TFL8ujdc/C3b0H+ieOBL8FN9+O3BGowwGaeO0x6
O0fRi4dOLl3eWXdTNhOJyP06lm++nsHj3MPPNhfaCbpQuPDpx6ARmZRzn4h1t9cDRLsDrOl9D9MM
lxqq3TevDRT1pJxspd+RZnTUBsBI3jp6k900UeD2RWW3XeL1VrmJYM5rSELB8uCNaRvZk1EKCK74
NobAzlg1G0N6iCFbJc1z2Yonxu7ojbv0A78PFqMl8S7H+vHj2DVRVaS4MnR7nm0lgZpcfP+7fKTf
2oDsKeM7REvHY1XG7aC2dd5hRP4javSNlgPFbiZkASYXEMyJHn1yxLGvyAhBrtK4K45eun6GBps8
Vt1eFofzSVd2KUZiX8/+p4PGqldFA+0jjAs/Dloqozc3Zkx+WKBxKoluwxYe6vHUubUM/tHCNnDu
YWYMLioE0T62ww3qj2rVdPuKpKE436X6JlKvGnW7mFb4inw54sxUZX/TlPPnfC38XUzecX2ERfax
2XhAc6tRFLqXa2iZJLwnEJjGSTcUO0ceT1khScv+PO6mZC5XMachWZCj4VQxASATL3Z4eQ2O5m/D
AsNmEvKp6plFsELHYI/wBfFh48Wt+W3KpHPDPHWIfLZs8BPiQCbOYNSPDhHLj6WxbBpiAjzFSmLo
/hQ382c+8s9+ItWIzCMuTKDMFo9VwpyP41q3k2+0RdntJ/MGWMnZkEoXeMysQGJvUgQragWy0owH
bWudwHeoy68+bppmWUiQn0XlGBg4YZBca1iw7/tC9MYaP5sW/0Oru9VjiLr1ixUUaHx0HFC4f1k/
ZsmEIYxEaqwe8PBAxs10M1h93Cu5HTQm4qSFdM2LyfMlkq3W6CDSozTqOs9gCY36RdEn53MzI0ts
rrX+zvS/K+0zxlOugu6taM5oBOE2MKEmKFZoLGe3JomTJMzWlrR4ONV7tZvxI57dvL/6eu8esYx+
m4X3Q6F/nAVlztS0j5iFoJ5QNy88DHrOOqQ5esnnaUmFDxkhOxXqcylHtH5ON302n5iPv/gIEn5s
Nnb2MaFLL+ra0POBJT+ULtkIB/+gzcPomuG0SQ1lGwB1xq/STurgRLFp8Vn/bDHIigreEY4TS/Lj
CGSVHEiJGnV7v43XsiqsNTX/VvvlolzmqaV4sArtPKyjQ9s1TtcajlzmB2vW7prSd4NJOUcj8HUe
QOZp+lrIRXAgs9vP1qqtex66TXqW68NW7Ln4xW6XG+35hB4ILhRXjbij6O8UePOZpLecBHnqaZFb
xuNaIPdT4KghdxrqLFK4ltr6IkCroyjbKx67bi0ZvZ01COvez4O2HRAfHxP1XshHypZYQOWE6HWN
RUzbrIpYXwXI+6pZ6UZa4Sl1fGsikbEJa+2+qBvPkKKHIS8vozbZ6XVwT9JsnSv1To6woGMfikm+
EWUWR4Mwh18+yDyUedF6kQktLisRghNXPMGfJ9ghJuIgiohQ4xhviW5dTma3NFEiE8Vdqld7Ram2
sUW4VgePddW/xkNt+6J6I8WV15vdoTfCXVdHIabmgZfmUB+KKx0hlBG5mdlwi0Rax3G1npV7Avrc
hlDpDr74kMfaBt+eVUiusBiKS79+i0R11xXqVRTpa5E4K+wQAA6o2YrFDlEpniXz9Ygnw+JDEyjx
Hcriqx7XwUm2Dv/D3pnsSI5c2/Zf7pwC+2ZwJ053ehsRHn0zIaLJYE8aSWP79W+xVCVlRuXNhIA7
eA94IwGSMuh0J82OnbP3Xraa3UzgXvLlyJM+meJU0ASskrOeVtdqO98W+bjJ9PnbNNg7d2p4ZJOH
NC982OXhnASk8a+qFte51t3L0b7u4vqVRLG9GAR02FA9ppQ0WHm3yjASKxkHc8jTUFQPdRudO4Lg
OyFfXGzXWWWCC0pegQ4c27F6jYfxtozGi9FKPqMx9GsWJMPzdtEACER7NpT+YuSj4dVZlWm2p5f6
Tlj3lSPnu4o0SvL0jZe60i/1vv1WGOmu5/AxVPHOtecrHtDHRiv82bFNX5nCoMmi1Ug8yNC7p2m2
fQmFADTUi0cekSlsGnw5RCZmkrV6UxXdTZY4uFmBvgsh97aYbubJvdEqiFvh/FySDWkNpCw1CL5y
GnOdMt2Zo30y1ezRJQWO9jn3DMSM1lztU6stPZqnKZ6uGMi+9AU3W9Q3yXA9m4SBRtlOinmbJzTw
iFmb03jt5cOmz/XtTKTCQC+6pr1Wm8adPZCXVqTbsgM2o+RQksRJS5U12xwHBmPf1d8WxG0O3EjV
N5YdrlNNC/pUuxwk0h+i6qd4vFI42abEjUZzTWp5tbaoQu2SXET+ihPZS8eHNrYbJGq3bpRk7dUX
HRCbmA5NrtfBQhEAEgRoLYEZ8qHzfur1FLQhgYSxdulqt6HRXDbDVjXL3ZKVPwz5lZOQ2wYo7Krv
3cuEnbCTr+Oc7PMO+M1oXXkx8lgPapBd7vD6PmmNuvfMnPOSvh+T4cwwezPMpd8lZJ/32XMvJh5n
g0hX1hyF4B0DjlH/WRJUTvc3eZm7kBdfELdYl5dTlO4jm77akmeSYQ9wpmPqfML6uydo0Vf4PVOG
AkNHyyqp14ZdviRhdAn5mb4awU2kiGJtBRHDpigf8yF8UKOZTrRJDETHzhcT1SYMHhDbuoQUfI/a
dkvi6I4l7M5kCxrynnRBDPu5XGL0yAnKZUZ4Kz94SXakidzbsEAQtDt3HhsC9Kt7PCQ3Bi0FTX2w
aaZ2fMlxdd1bsW85MLOaZ0lEXJ4b594lhl+/IODgwqrFhqnXcWymM8n6O9aeDaDBVWO/zWZLPXDf
uekrXYQnl1zKlGhXo+lYlfqdY/br3LbuQqEdct26bbqJqAnoM6SItF1i8DnLG0n/lGTpy24Ytope
PnZZdCC4lfhzc6M5InA6+9gN+sEJsUhqqnqpynxDgCFZSIMDtaU/EHD0EeWUJPZK2h6o1EbsRzsL
KgccQS539VS+tnX7LRvNh8lOrFU9KPumqy4z5AuNzo9GdLrdZRephxay7thYbL9y+jcMoU+JrO/z
Cn+zom6QFnyYtXZpNsbZsNI3W+td2vvlfd8NQS4qMk2sXdSI20x6kjhBLDmGdlarnCoG+hl2yPzN
jUicMrXuif8GEFWd+/GUX7qDcjuUyi3ZtIGWfvRtcjW6cutoS2S+WEuNsC0La++opTsM64EqlVs1
4svHbdQ5cM2mLmhEflQWCM9ALkuVvdhDeSj6NjCaaV1IwhBzPHswRlRCQaEOHwaz5MV0AXBo4jC5
PNiWDklQHCijfRKv91Qd+zL1jnFfXJV9sln2XDGqL1VrfGYZHJaReDTwS7cEdN/00+uYtWeiSzZq
DAa2/za39wb1CtO+i7T+VAboO26MriHbRZ4I1BY4l2SA1BNwqzBJOA9zxNSHjLjY8VM13miExXb9
p2XGgZc9DJBCxrq55TlbO8Nz6uZUk+UmyZuPvC+OVdhReYkgK67MjhU70W7n+hXLP5IRZV3mHrUs
7MIp2ZJPvaNLv7Cc4hdC6U6emxNdY52KXuPX185FyKSSaQmzhkZh0hiJAy12d1sY9WPFd99N1db1
dCAu8lrlAG/NE5NLfZ049TmbhK8UH0moBKb1EIYOLJbigSRfXsvx1Q7Le/JlLtvUXo9mRr4XTL/p
nlDlE3Fy/YrgSjhM7nXWjReVR2JjOhF3yWjHbYvzRA9O0VPf1oq7bEYynDD9CrVzTieKd+e2y5u7
iqFHymfWzfsOmoPqKRcDKAxdC2+l1FeMtOi202fo7vNGW8/uY2nNm7QZVyImD7VoDinbuRzLtTN2
HLbfRE4SMxu1WfojpErN+EQlQ7bsazWfLeMRvg6kmFVuPEfVH+gEAGp3Q8oRENoRyJh1XOusQ4wU
Z0ZYjTiY08hsEsNqhlWzOGYZzCYok0z2impYZfpdJzlR3QsihxhaYvIy4VGWOy2mFnCLg5NCAIzy
k20fTAXphmBDmr9JCDCcqO058/NKX7cJs8XpqVLtYFaKIGQFbhXvEHf1EwB3ukoaJbuGEIAQGmJ2
4piMo5ySa2gvyIPY2BayD4h9zIJjl0G+mt9X2jsdrEuvnH1WN9+uriap+vp8FjA6qg6HT6XeVoAP
VWfeMOJaVzE/MTT6BurbtI7lhTBvxskEY0LZN7/F6EQb29f0YhPSjvPAe9ljsmooaxOvD0amNIg0
fDFmflOaW6BIK1V6gUZq30Awmyz9gflpYYNke03BoLJ2FOyUUEh3ig5DJndXVYELUQVEbzDHRI1n
A2Q09o27r+LPuLiX3USMHVHpI6B050Xr9Y1XPthhzcyXD9GyVg2qCIbIXntNd0qEubLDbWWgRe9e
BhCLtfCoHsh2Kw1O3oz0sQCO1YbOLJqlt3gSILrSdTUzei0Yq3UkIJuISglItct3Ncv5qsp96MXc
/J0BlGWKxiCrgFZGG0tzD26f3Xaut+2H8qGX+TYhtU2lJUjpETgM2JL2ppHWaRbXhniywg+LRCEL
cGkkz1FisIP3G9HSKbebNczsrV4+cIDy8eJgnGENLAifhAOSceTgbNFF7jaEmFUTOSj6Crzo4OtV
zad2iSB87LUrvdVZKNvAneCQmY/NCCIATGtj0jiU2nWuPmcFI662IMXK3bkaUyxyLA1xOSijb03Y
9zo/a6go5mo3K0xc7WfVAUlEtrc39dtOHmyuH3OCQyRGEF40b71lSjvkh67ttjVjsT6FLoQIgdaY
X9P48Nw+0Ctlp/JKwy062LW2s8SLmmYnyyaNItdIx7vlfHHttDIAibsWYtxJvnm3ljuDWbg6EsCT
9yuKcvRv5iZUvE1HCHs7Y1nK2wAayi4z3K3S55vlWcmH2xTBQaG0OzOWvqitUxKDZ2xqv5s49Bva
PnXm88hqODSAfsKK5EUlCIlN53fz1il/t0upA5zAnL1bQxHbziovkji5kuQEdGO47jwZqOQeFjAW
3ZJjUjNvs9o7Sah4Mrb5wt6b+NbxLiFwrgS/gOKlq3ySB8fdJZm2CeOn0spOCh2DmMCs0nrNnefI
iPwCTjf5H4Z3kXbtVkXWMBvdykxv+/6tNuRuGO6dAWCPMvm92RykeJtBI+VWtEbD4iciJD9ZbBXl
zRwehHcfAeBNrZJ8VACbVEKyFqeEtoYXT4GuwQtEzSEb+5QxrE/jca1n7paI732mOysT+mgz5YQg
qo/e/GyLZyyuq9lN9s5kbQiW2hiFXLv5TWJKIERy03cgOZdW+AyxsNQ/SAkjkPgj4pRg8hla46LI
bpVpfDTHByA/vssxvOX/3roqxDGdE5rAhoaosDS21sBhUNNWcxgF9K9WivtiOq9TnJJ1PG9HFn8d
EX8Ica+fLhqr8l1tWPVlTDFjM/SuJExXqIKe0DaF0QeFCUNRcrwtikNGlH1KNng0DgfkoZtk3rs8
jEMFWnm2J0hf+KTFbK9yoFUwqHyvRK3gwG5bcqaAzRgt5L+4f0/M3O/z6pyWcq0Y+XpMWQoOTdxs
1Ql83QiQC8VmySXFiEW3LYKxd7f2/BFRr5uiWZttvNfdZKWaN7oNTGm8nGW2GvX+su/hMVV0InTl
bPbkuo0qz/wwHzyOJJ0pA30i3rk6O2whkALXIxEWRh9t25ZMoLaFhPgelsDmxptWhadnoEMlh3s9
TFgOvdfGhVlZk09Snls3XMe9EkTxddJ2fs+Lnk7DhwqkceWUXmAX/Z5jzJqx4yZXUJnO4SriwNbC
uSqMKwI1iccqN56dbsnL8vVU32deeJZ69FLZ87bjnD+HfdCYyl5TmfyN+raynV0YE8Ka9xut0H2U
IwobVukgtZw+xXLhDJUQS24La6J4ilR2+Wmbp6ysNSHmxGJAIfMx626zic0osYLc5ZOJZDu6FVnX
KDMlSZlz+QDa/KB1XdBX7p1ZPApz2xLt2xcvizgFrlyRGUAOdgI+hGul1LPRQUu0XR43JMC+e167
Nsv3jhZIPu6b+alUwnPM4UV1wbupxWedx08k6G7LybgaQnlWa3s7kkacdcNxdvI9tW9g99l6KKzr
rnswB+ei1oVfl5wsaKocayhvuZweG5lfE5m6TVXOqxYlrZOsHP6d1Z1qtz4Z3XiWwmVSIpMzEfar
0bIOFitQEZrMX1pAU/bJ8vIgMzlCmJrfe9HW5rmCfEMGJFVX3ZZ7Z4DkGdqIfr30bjCQBbV0FWIv
/vbrRuSPQ4R/9iF1/NOOqTG5YvjyYxdOg4M3lhUt2Um85fbWjLYFnZhfX+PHydhf13CYHqjLqM7+
0lknZDoqTGvpOFuE479WR4u4XtGioRI7S/5mXLF84K895mVQwVzZA0+kfhkbuHVqVkXIDanaoW4+
bXgfHfsbqubVoDH+BQ8H/vbXN/iHcPzvF3Xp1zP300i5/vFb7JICFVlML3MJfLXd6TC2F7Gcg6hP
74VRBm4TrniN/VYdNmb9zRvDIC2ygyycNVm8Zz03j7TfT1YIhhvZnOK8E2Ud9MW30nEDsNRB0yQf
moYWCmXjhhPhJQntb0R+n9weaDI0DqGUm15xj2Q8r2taaACiZeb9xhP9s++WMbGNu57kUmaOP96m
0J0pThDoHDul8HVY7oNw1hoNHnWglvtWijc1+80lv4x4//nwmBrnHvhJKo3iL+MKzfNQl/eePDol
Yk0keu1Ca4CwkNkIqgcJlB45zjishfnUNx/mxBxfKba5F/3mk/zkKV4iuRiWI603/vYbOw7AgUIy
Le+R/4dFuJkQD9X6Qz24PuJKjm2/c0H/ZFzCOZ7sdlMlGMD8OlHOnLwwgDZ3x9J5X6JAJjIqQha+
cEpXvRL/7iH+Ks61HdJ4vrvcMpv6TjIxDY7Wtqorj6Sl76skuZRleV3Ad0/ARRp1+xhZTsAr8CHK
6brNnALxhPOSOwXjI1rHQ79OSA/qmd/UIBUGWLeF6AOCx/0lrbkp3msvCmA3EMBcvlS1uovcBpoy
hvnQOwvGNOP0pzj/f0EltfyJ/wsFUDxWmopm/bv1Z8la/jMneZFy/fd/vbwWb6/5t/aL8unf//Qv
5RNCJhtt05KsiAxmmf78FYC85PsTWGks4XIW6ZX/Fj9Z/+D1RitFDAVSfmKQ/yV+0sx/OCQVs7r9
yYoz/xP1k7asw/9eMlk+LNdkMI50Ae2T7jhfRv5Rq48NsMOYeJJuV6Q4URhNTIW9lgZPW+pcpoW3
zad9Hn1Guvzd+OmnV4dwgDhIs+GJf33WJRDsZpziI6EboM+JYlHIdaVaKpz8EKmxT57R1o2Hdetc
cR/n736v8z/v8nt1kvnjq/bHzUNjgLuHbIPEj68QDRVjWVNlWXw0ugnNdW9pd+SqV6ewb15opMcf
XVdOV5Ne6R/FnGFINw2xmhMvORBPSFKWGefKcVBIM06YU1HVN8NBq/IGzU0xBVpTFFedgV51ZSux
9zCqzS63EOykXSk3VYMBKIqBTQ5Rln9WrmcEZVFFe9Ka292IAPyRURSkqQmUUKIqgHgrwFKwnPPL
kCp3r8FFi1ezmKczeZDVutD4ntxkHN9//S39uPzxJTELMi28CPgEGFCaXzZVj+TTvuOIexS1HcLm
oU07siz5qau9WE1+zM3fsU2+TN+5Iqw+10EBYBA+ZFpfrgipS43VIazxzZTrYqxpqvwuXvXHqedy
U4y9ebHgdGi0FO0vc19TZpYnkEsfG3V6kW59WDY4OiPTJ03i35RCP70WpBxj0YcQUrs8hd8t6F6v
uyIau+ZYa8/NMHAqoyv2GZXm6tc/1I8745/3ZBJmzlqDhUT9ck9GKcKmhnVwRGjrKzN9GfepANxa
tjSijM+m/U2A+d+vx8h4AU9iI0E++bXEAyragvRhpFnmrrLuvQF6EPNhNXEOJcOp0r0D/fr463v8
sU5e7vHHa375LvspbgSJofUxcp7akl6lOE7Dw6+vgWTr66K4XGV57BdHkW3ZX5YlIWWqJ13UHDNn
cLaglwNNdad1ObVXAuE7kfG7KOc4a6rxzJlrutAYr63MYe42YWXV+wrF44rDX+eXdpKsxmSs19Gg
XpHv92Y1Pccs2FqhhG9dKbl7UBL7WdOh+NauTHdGHh10E0+dGPBN4IA3xcHpDSagnM+01LuKlJYG
VYX/Vw4M1Thw+qZWXYCCYrSqpLuiJ/AWAyn9ZuttUGf6zCqZl71Nml+VOPTyFe1kgjQeNBG4FvYX
YQVIYJmamS+JEuOXTKt9JdxLOxzXousOjVdv5KRv28pmJB2+jcAZMk1e1n3z3nfTiycZ9m9m08k2
cZ93r7qSmXfWoOBe7GY7Zp0MBQ47sNuoGO2Q6WxJM17OFoPiNmHFH9t1KRsmWxbH6pg2Ae0/hLAG
hg+n9g7SDb0Xo6eUGWjcQp2yPajnSoqKCAmuinAmEoO6SSxGhsOkzxeh4SxwEKn1vjMnL0MxxDtD
mkQHaLQxK+C9p6r1MMNUUTbGd/EE21j0Zn2Vp124KSqLr71bdOPpIiGP/xCTC6+9IKaULI1Fat5P
TDXEIj+fm7xG8VLqN8yOaLbhTuTmpjayNhxNGY5mwOLWpTMpTNbtfG1HSUhrTBPrbmBG1yjtHDB9
7vhtkcb3NdqfjCm37zAZAF2GjN4pgAZ2upu/xiZGhKV+ZMbf73NNQPnLFJ98pFPYpS+9Wn+LjdT3
7PZCceRNkarbzjVRlPYxIzAhFhwHtbqijAPYmETdamFP+yycLxQ7MmCH0B9VQpP7dtqHZeti6MkM
TLFhYrd59qSY8i1lQLWqjIg2YijvVUuZLmTvPLgxNxOVXrj18mj2nQaYOkzkqq0PWRgtlpPdGDKC
iEqonXmU3xl0ZFZE7X2zmPG4Tf7g6NN+irxHS4InL4CFlOorKJ12yzpe+g3+sDKtLuXoPnuJru/G
HNpxXGab0rG+wXN8SvkoqxqLcK41e7OOPuzEjFd9kdBv7p4bBRVm2xn85tKRK8vJHkBGf9Nlf0X/
6rZTtdciV3ZDZuzrqb5WOu+pmIv3scZ+DUZj4ynDCRLdo9qUF87gXhMVQi8qRghHTDFxZBpwHCWp
jV1oUWYPVrwxlMWxG8dy3SRi9r2Ouh34GZ7kRCfBZLLuqBlp3DVt4qN8fGLK/1hZyb2RJM461Yvr
xMI4mhrtqR5tFUFpeJMZeO/g0xh1vc7i/iOLZ0huViGuSrwxhyztee2iJ0V2V7Xu0vRcfl2t6YPe
Dns/iQG+jwhYzZ2JQTQL6+cICxEg7HkzSoZ9dm2PM1aZIrzCQ6eeTZAEttYu9wNniYn+SCpfQhwz
kOudDo98pwkU6/o4OAcz0tozR1a5U1I42Em1uAAVu+53qTVlflRWJCUpSsagCCN1qrQXaa482LJ4
ll170rzqVS+jXaQyMRkyzFiFLFHNJt6laSc3mj4Ho9I1fkRevm+Z+UEVs7HSJG26XHQRfKaZisTg
iYjSfFrnQtlKQFB7r+xMH1GRuVIqpdsMejdjJbIG3i75Ec+4Uqa0Y7ZniUPVGdpKaMmhiaoLxWhC
n36bWGkTk7Gmj98n4jNWeqteta52ScrE3gxpqvWtc4PPb69F6f1MoeS7OApXhVWFa3Mcxt9VrD/Z
mDgwqOh0HQStfwiRvyslpGKMtj122LNmbx9VHjwhZfPr3e/vJwI2P7oKhsWmvkTgfdn8ZKUm5Yy/
k2ss/FoboJczT6fam17jBstOPQkDuY90gqpv3xq9ptBw0jn49cf4e9W5nEpQnbJ8czD56urt8Tq2
5dxKiqZarhl0+DNJBCx7+k4k2llp9OdfX/BLh+OP0oITlUvvCKMy//Glq2LYWVyVM/dte/Jt9Nqr
Tq+2YcoOy1TYJRVgZDqpqOdMb3fQil/UFm0IpMyXMTWNFc6t5Df13E+qEGoP1zUdWH+gB74czaQW
zqy+TXPUktepE77WnwyEH7++7Z98zz9c5EufLjUklKeGrAEITFjcsm1eQcJsLSZUFjPXt19f7Scl
o42Zx6ODYyHG9pb//bvnN5UFg60mb47GZH5WcqqQ3o1nzxuBfaHNaHnWZFIpv7nHv58nKPARuy5P
NCftv0mYpVLl9uA12BHSUwVGMm66/R839r/Q4fi+wfH/mg/sn70Mk2fif/aB3b42CwuqTH7aB1n+
7V99EOsfCy2YHoNp09RY3ug/+yC6+Q86xHj3EUXbLG08FX+CoOx/8DqiSaVBQJdiAfH+qw/CX7Ms
leayDWIbwTgdyS+ur1+5wKD6/ri0wkZc8Isen0GlbDS/nggNRQWiac0GUpmou2QfQ00zhdpmtrD/
NgVo+m5y5SE1ES6WjRvuiCDBYD5VPblk4WUqIzdwihIakqsTYcuMAdldIOkTR1R0Y5/clUZYYPaw
lDXRbB1jJep1x0hPBCLRUFRL6nlXTdG9lypzmUrb41jjqFiIeNNhm9x6OsMeL80UCvvibCbqrlTq
zajQeYihkK47xUm3EYqftZHQtg5VRYW4mEokOhBSdSu8TzzotSFrySosXMZiqRYqaOyZpz9WaYk3
pwZ6LK4KcN7yqCTs1pT/CEoni1iUdGqmjauJ/g2mbsIZAaqTDjdxjU5eRYkQzqsOrOKhlGYITZWC
tkXLsk4aoHRx4Rwnx7sY7W64TA291lZqzbR0Nsz2YMFJHtcVQqKbrhvUQ687nKrk7G0KZElbrZze
lXjKUFsuju1UnjM13Kih0x7sUckOOTJtnxnnvEqjMroCHa7vW6c2I8z7TvIs3aq5jaPQuQN/ZD3N
EN424cgsMaKt48OXjy7RfSmnmPHEheHObqDq3auTUGw06IkOXtUW+6hlA0oMq1H9796Vn7Sg9K90
rqWTR8GOBYy9h1af9WW7daDQZu3y3Cmp+xRFnfst7NNy7+lojGTbGjV+4LrYoMaYGPl741M61g6I
25rgAV9vgGNgEJ8vIEcAJbYd7WESVYkYEE2ullZi02XtfOKFzLHuUiNlc5WA2JX2JjEEqq22BAHG
8G/MKtfvMf/4aFHipbgExFiP0Vpx5uKWXtVl5Ji3wK1RIGpzvNMUUPCiQHZtMvknVCDRObBNb13V
5rvIaT86iKBY0iqGvqmVbb10bpYr4XBjBd5QX+RHVYz3ReTiYIuA+UY8HDvSBcxVFlGgR176ltqh
u/HGRc0hSxnfzSbPklvF5qet5OqGTCAZkxLpxVd1K7x92qkF4jtOCgg78chh+kXwkMBY2nF6DQG5
KfKqx0u3J34iPPBjVAKZmCRBKMdOjMYyth2MnQ7qmjYqsPY3Qj04Y0p6UGo2azRGRAR5lAVAobx5
3URIUfuMUtZzRf3aNbH6WQsG973SfUhPMQI3HI3N7EZO4HZQO1da4zHuJrcFSRal6eTbg4XggkNU
dJpDRy+OSVIqm0Ebyl1PkcJbQloR7hu4mo2drcrR7ZhJo8eAFjqdbbx2J13kb/qknUarwBqtKQiF
SHqIvYumRro8pc62LskH8CrH8e1wvopasVF6/ZGsr0BXvKMjOdxFlXaRjNVtkit7JH/uOgr7RcMe
fxKp025gr2MczDUg1xViYqetVXhxGVSidmckqbUtq9Fb94VqBACrGYw7xlPkOByYmg+Lk9fKXeLa
ceUFbtus84Z83ihBWWbZl86YPZAO8iGq4la10BHbpceT0pf8JRUZiKXmiDC8hW5ZNwfFUKZ1MozO
Sgrzm1rVl4UwYgbsyrl2oEibU3TrIWagbLcGzjrxzSxy6YPVezUyoKkq1hRdmZI1fcc5kPWU0wJQ
NoaOb0odtXfNjSs/TDge2xYtYXO2GQyPVb5na/ACr+dxNmpO8pqKpMYLWbPHSA+yuNuIyLwZkhQy
TD07KyyBSK76vTIrN63hIMic6q2QfRDX6RkDBNrYqqqg5nkgddCtXdSu8dSq8UnMLMwWR9S1iPTb
WehiG44qByZj5JOomb33rDE+RFmF6ry+yvJyWvVm3LMUs1ZaRpXv4gwRRQk+PdBNLdulLjI4N0xw
ZSjtE+JjBHOp6bv46Q/Ia+9TRS1WZt8WKyJJ1JVVWTf/vzailfvHiGhp5v7PtdGKmdHrzwmZyz/8
qzBSQVp6Gg3bJUzwr5pI/Qe/ztLvxHan0tP9V03EAAhkJM64JQKYWaxLn7etOhn/93/xP3E2pLXN
8IrCiT/4n9REhrYceX4YDrEd0X5fZvi44fSvk0+z48WzyL441oZKjzHd5270OVuxflmb1bs2lzdz
HJ1TR99VtrdVTOUkY2+TFdlVO0VBh4wKnbY/eNVRnyYnmAcOSkWsvM4q63I1Vm+8cnc9sjCO2qN6
SCNaSBVWw0Y1L8wiOjEGHTjyJSwdpvoSTX2KNim61IbqJSbPJZaxGliSDqZjRd/sxphXTq7d98n8
0I/J9VzhonPt3di36zrq9sWoXSeOPFttcVehdYbatp4L9WrSwmgx4C5BbfrWtey9UmUnLbFt1muM
EKiqEA86HE30CH/aOFhEWdQ45FCaKmgBLK3YRjV5zxkqVbu47cPiCY+v9NHJs+yqx3xgWVArUo6E
qNOL3jaD3HNePMvZxpZyyZqznbTaIJ9FfLolu6mbXA8YAdzoKiq29rDNw+Y+1KORzI06QweIWRir
bnZJqRkh2SRlAGEg2STRDaviTdhr92PTvCYyjmk+st8LHbFxUtJFnG3F8aeRWq10sfdko0NtSrvW
DwXbC0v5tWMnGcWiEVgZUn8z76irOivbTK2CJWzmMqN3Brf3qNMLWUHujm5GvSGbsK5wFzivDtNm
n6PYW+lm71FRtkEaavxzq3klaomOgj455oETmXoQIQMtwsPSTWMoNMgMrTwWViP9IS/oFzv0xflN
QrPlUcLGQrKE5CiiZxuQunSmZq9/8bp4W41ls247mq7eLHd9FeJZccnhS/sGCbD+amVVjNI2w1tX
VhfGlO1Lp518pgjaiobKuzWlvW/ZTeIXkXGs8BrKeH6ekuTK6qxXt7GvvEacvNw6mktVKycDs8ec
uus6zN/HuD1MVJgi9V7nunZWGiHxqypuX5Le3ZQhjVHPfXBscVNbGIbU5qKYScRTzGkT1dO5nOMl
bgjpVpd00LB1nicxlI5fme69pQ2fvJra2s7nhwnXDuJNJOWqFLFfFdRTqZ3mH0mOG80IXUYioto0
8aiztpuXccYiH0vbJ6bnwmbDp4PanqwyOXqhcissGfvmOMOYjueLIvWGlQgR5ovZfAKJuxNIZmhD
zzDbTWdEAdmXl3rp1EElwn3ZGw+5Pd6N4UD3sZS3dBh50rrhW9SXCPLo3uXCy4iu0K/HyDuPvaR6
Xqw0WT7c9GGELp0oZxa3C2p9b21MqNL0xuCgIXFijd3DbGGFSY1vbtmGK6+Vp77HJscUObCs6VWK
RUrLe1E7Y465aKb5bUo/0rSLzMWRMNo3VdSdla68aUcUoIm4b1Ebh5POC5id4UvTwG5xiHWELZae
/moAig6j6hYHN/t7rGBsnkLKk6EhxQhHDX1hnEYPejjdsxg1q6Qxn7E+v7kG39KS3BB3w7srw03J
7rpKEr1aVWX4JBzzmI/9sRlHBguMffQ+fsIwc+G28dGp2rtKcc+lk72kbX0y9fo/n5URvadxrGaS
xfyRs/P3zRbpGUmn1kIeVTU52r0aCDFc1s1/TjzkFf33Zf4wOn/X01GjMalFV8ujmRHYYeki8lW3
+2cN8T+mtPykTfXDRZbT+3cX4XHh2KNxL1FLketae+E91gzfUvud8eZveo9soH/b9r6/I7bq7y9m
DFNiNiN3NIzKyxw9Tylzd73eu/rbd9XAT05/i/bjl1f60nOsbFw/Xt3IY+50GG3VOciU8AM/crrO
9PTVGiyBW5KJtJ4WSEhz95SFzA6k/du8+p/0yH74gr8cQ/PILJq+5wvu6yurf2iQaf/mXn96BVtn
6Ue+Bc9x+da/+wm1TPfyGPHz0YKksG4bLVBcL/g/7L3HctxYGm39Kv0CUMAcuOHNRHpDMmlEcoIg
JQre48A9/V1Ql7oklqoUiv8f3EH1sEtkMjMBnM/svXZR9ftKLdZtG771Bv7ATGjHOOvJPQ2fhNlc
TX74GZ5c8Hvsm7mwYtHx518zX3Df/TVdqzljKfjk+9E/i6a5Q/jg/fM7/usbthDoqah7MLIypnr3
kSY0iSZeVO6/xD5qY3t2FPn09SX+HTtSwM5b938orWX68ulvauv5J7/V1tqHmQfLtBGYwyy/+r7A
nseQGrsUwYxxFlF+S583PwDjcWaFlVBRxc5C2T8LbMtFPks5DCaHCtz6rQL7K37kxwIbZaxD4C6Z
FjYT8XfzcFdGjB0TYBcWaunCSTAHRB3bWmfV4WVyxiRfWSysRYEfB68tMihr03XNJmjjg0lUQVk9
Gky/ciFWNkeXHXZnI1IeaPq/ZAMWOqMsv5htHD0muT4torbfxH4lEbaKE8Sep9YNXnvdXrFpDTAX
T2CHZPCWZn21pls+9vIp0dsjqzCvtoNPnYIRccB6Pla7KVVPRYfqvIz1VeRqm1BojGvqG01kD2Wi
bCp13Lp19TyMVJFYDe7yRt2R7H6l4H2kePmYx0SKtuUlHlpWO8UyESkm9wiisbOpCxT/7CHsqrtR
IQOGlbueLP0oGnM39BXuLX9dIHB3WvMGnvzZ7ZUbKom91FXVs90pPLAJSO+SpLPOSj+jj0IFObXs
YOn4SI7uGu7Zk8NExHObSD42oTot5QCImgFTuytGhl81colVV6Li1+s8kpuMPgOXnHWXMgL5aLAA
HLxoTPul34BgROtcPoROXx6UwmbLavtDs3cqDXOAmOzLVMnuthstJ1sOVjNtC9hNjDCcKL8uJ4Vj
zPA1hg0TkW+53rL4TcxH11JG0+ud+LkMbfbmsrTyRV/T7ZRjZe/aRmVjEhn3SKkCrCmgPCL8tesg
qqeFHmGNyrPA2pQRYgHF0QkJapjY5YYabOxysO6l2hdrvWPnruRCWfY4tgJaCOaBEDnzY+GScxMl
4esQIWEYC3m0cWiBXSCHY0ptDMWtmzHmiIq1Mfl49+wq8VD96uvAcZSNX+oVMo8sWsG4PPIBisPA
VPCmNd3+FlrPcyuSjzRMs5c507xM78ybPvOj3WSpDRMXtV5ZepKCaYi1p9hybhO7DjaybzvqVK31
QjVtjmnNWQjG8sVXwotaaB2S6w5PwaAwI7Mx+AzGm4uKBp3SJXagUYiahNBRXsYxqBZuED/YZevF
UXeqR/86QlgwBGFFRRu8NYPLkHDwZBLvJAy3hWZO12AfbhNoTcsuyY6MbIOlNRlHxXfIWsXTNfjd
sCpYXi+6uIB7alUxPybQqXQ4V1TzigHwWqjxJgtMDzXKJaUi5vLf6gbG2qBzEeJUZGM72ZPRmWRw
ao+ybK7jOPaGrtp8bRftcpMo8dFgyY3rSSkXcW31a91uPyP8G3a6KC/Ihh/tAQ2MDSkn0s9NQ1dr
xgpdTeasS9v/GEl3OfMz1lbRI2nBiTJBp8AxKKU3AaOL1Rqmfw/Kayzv2OYf67j9wj2JdwKh+IJ5
drcFKvFWas5Ot+I3acTn2Hdf7JFHCyPA3gWZgPbBtbE2t8MXMqS2alW8GHRltQHBXxZeSps7SUbE
IqfpD2m+0NbwhMJZ2DG/zejsIWph9k021UjmsVvk+FuJuVKvFV/xpMajp8d8wmjV1T/pJQX80O4b
C3WibfcRhuP6hE3X/29p+O+By4E7L5j/4cBllsWer/n5mo8f/fPEFbYGWMiEh8YxSZn350jLRNw+
ywvoRsBP/3niinnYpRKW4aLsZ89HnfztxDU+zABBNnNfyTioNX/nxP3rSp0wPXTYGvkKwlXfw6Wc
IkPWF0TVQQf4l/Yt/H8MU78K0Ppr/8CrQBVGi8IUVZ/Jld/XlpllpQ3IZc6pCSvjqsY1XZT6VvMN
77tv4Cf9w8/eDqsj3odGs0xZ/eMLBeaEHLjUeDvS+lLWySctbPf1hCDw/9vrvCtTUpOlfU1QwwF8
s2cKxvOqvoGn94u389cmD/b5d2/n3edm+a3TlA2hCxpLj/ZRdR4n42rwU6///NvvR0f+iw7B5IvW
HWq/778grg17RBdGukN1Y9nXk4v1+FfRmF9zOn6o7Rxk+mDuLCj8cO6+9n7fdRjMwjD3yqw8pAWY
n7opHpGANssinopV2lXXJfOSoqj828lu6/OYpAxC5oGXHcob1Tdxu2tWs9Cx1Dlxytx+Wlt1+1I6
jX8MOqADU37fG/PovsfuH+gPpoBMJaoMDsUko1UXtHeuNpxgi210E6ljkIAGqEsRLaOKBzN3Kuo+
MrZ+91rhbRus5DFQ4G1Q7XdtnjrlzE5kUh4SjW1ZOUWhl8aOXJeq+EUL95fbDIm4jvoYhBlcWcbT
P36LsoHY4PcteufuturBTLDgmp2x7q+8bOJrAPSP3yVTdVPlYuHVKPznPv6771JzEmKHDbfCtikx
RNYfG/g1B6dyazYnI2QVGQHF6ptym5WaDnOlBUjftBTVqmrcIK1DfhsLgjwCADN2kNxFcQXScSge
XA4pSvsAmI5UXI3yNweRL50HC9aHV84ubmkFR0gkOA9onqUqj2kyrM0yui9MMtdLYziPo/Xcuyxl
3WLbhs0hmUgjGmI9fKJZsJ6c2L2NTVa1VpBbp9ZmmDjpYhEj38b/qp783GUwyFbLlMNjHbJVmkZy
M+r8tnYoxjvy8WLXTTdmGVTrWrf9V2mlYmGqwehVtcKgUKTJc1BOjScNqXltgmE1H2zq59DBR6dR
NJ3zapCbODSqQ0wKwCVoe0QPckKsiihjN9eFUFhRS8gs0F8RoiLzCypllZRMrdWYbXyi5sHSDoF6
mBhz2yK9Fm7rrvJgerXN4bmNsY72A3wlN/BvghBERQeVcU+OjY0D2SjtbYnlkNkxTmVNV+WtW0bO
pg/ybjlFvXJtE2l3cBTdObNrifliha6eSgsnsNf6QaMtAQogj80CKPhdxUoOiCVJYJrTHws8v67b
Jg9lbYd3qMI/20n5abD85Fj7eFc72SMeUzLtJbYhCBQWBJVBx1ltwMzHEVxoS7VUk9VUwlRkTNnj
6p6srVZUGBCH8GzX9cV0IF10WJ1XZplVW8FuZJUE4q2OleTE3RitEG+SXeBX0z4T/kMNcL4N26d0
2ols1/nG9eTUu7Qqd00B9KgpP8eTvdf1+qLGcHcTY6sYWbpoBYBSji5T0U9FCB7FyDzVTlBUyquW
VUI4Wmday62W4ua1sj3e937hd9Gefh7neIfu2tTde7viYA01nLS9SjsU0yEmeblSp3grKAkXuTLu
Ize/advitY4SfSUUWDKFEb/FoQKMy1mD3d82vU8dramgWoryyTaNo10ip+/v9EJ9LEt7CTf9hPzh
ETr8ba5pFKpY9sPavreCUN8HtjauBbSPos3Jmc93Q2PftWOF/EVM8JxmPc0QJTeV5e4LFzQTcEnq
0HZ8xh63RuXPSlQ6n0qbP6AJHWPRR2q6CBTdZHmgPGpqfGx19Sody51mMJdM6+YhSKYvaguCPR9o
VcNnezKvGiU8aiidl8JX0q1j6iQVJGBPo8C4gVChLG11fAq4AQKrQ4RdsMtpLXSr+jhs+4KbVMvb
aNuwOduMTbNxQwA2beU/uq7S7apKu/NZRy9xkCurrqbdi6xI7mRQ8K+C6DLCxXJkeFtkxTEMmxtE
1GvXJy83irzKJik44nqQfvox6apXM+heRiXCvVBahedrDiuSUlkaUffIKbZSiu7Rr0ig0JrxZDNC
QE0EVTfw1btEizxHT5aaVlxYftVLY/C5cw3zVZpcC4YRbm2lfBkqRpoAR8CQBNGLzhDf7OPdWLU7
5FGr0BoPkT6YCw2txcJy3KdkHFYCvENRauqVKHJtA4nFAuAFIlKzYkQebnyq6pi8oYq1pN1yllel
Bv23Ojn42NBqoSaS+DU5HwgCGptbNRou/qgB1qLPNQN1nQ7FpatQJaNpalY5knuskqN8GyzCG1xq
KnhFMf88r7VTF4EK6gvlIWwM4r8mW3qcc8W962gIjSdQ4XqWpktJCI2njyl9ZoUFv5+Kez2qdr7h
rzWFDBE7PwhXetE0XUzEW5AKZtpibKlLZJOHDBxMNCRei9c26Ppbi+iELZBZ7YVNoPZZIHT2cJHb
qyFs9YXQ6tdJMfM1C+HsGEldW9d5Om1l20/LcBg+DpqDttvu2wVAO7Ho3OET2NM7GacEaSfNPrN7
0AES7YxZ9o7HkurVDfLy4AZBenLEcK5c90GkAf2Z2zw3bhe+caGCNE9zfTF2pXpXhH27EqPUT6M/
xUi8G+FlqRYu1Lx8Y0yEGXpMXugb3aUeRDxNcvhjbZZc0s69b6OWlU7pVfhloCV+8csWlD+ShsoI
vNqix7QV4F9EPOToyfw0OLVZ7oVpt9FT98kuzHFvhWw0gcZ90X02WS7mOWRtYgm8526S4+uQ1Kem
J71uQMbSOHgAyiD54k8kRgT60jaCDZb8RVERPBJMkKS6a9dJLqXfQHtYu2cEE3z7zq6yb4EIrBXU
wHGQoEURphewWl07bjed8rpXVrO2eBeQrgOIwiYNxH2SCSjEUgM1xIZ5WfjtjcNVji0hPvuK8WAE
8L/0nFS9qM82ZZoQMFcKjUyxcbioSpRsCHhI730gZzPhTV8FXbnvZ0GQaPorQQYasg1U8Aju0g1e
ui90V4+xonUsC53hGckBSC1R/MKE/XVY/2dBRIIQP0jhDEWA7RL+uXf7mNZsXAu0WnnQcgVCSdte
qb3r3CLh71e5qQzXTZ8+FSobcb+iZ5jQ9aRMX1a2CBzWk3XolQgsliIe3Z10bP+/y4Z/2/S5TWe6
/fdt+lm+dS//WX2K4pefd+r89J+dOkYpQb2Owhy5CN/hn506ihTBt+s4LC4cfubbbNz6gHR7xhWj
Gp/lKt/adPMDPbVDnWFZ6Gi5yH6nTf8v7+LP6+urGB90AoW2pULWpu7+seAOGyfp7arvD0Q91c96
3bj7CiTNyqFIQ0GQZ1utE1AkyIJ09O7F6Fv5WfPldW5YPp2AHjd70WTPYahMpjeOo/mopWFxzpw4
uOUYSmcfmvKUcgUPi36eyGY02I/WWBkuw1jFviA4pqxH5hYQ9GJ7jRVq00VJrGFl0XNjWWsGZ267
p7MhnSQ8QumjhnQmWz8AFGFCrqMn9q8t3tvghbPrjAK8OcqwTeKFaRn1g1P541Uvw9LfB9BeNlXr
+ieNpGuv65KPvla64xK7aL8JI9x9SDntG0cREdoB1e13cOeS25wnyUUfs/ia89DcElhDhZTMESoY
Ald2R0nf2iPiNSUq7qM+Vz/bUka3QtInmKp1HOHDncoSZ9X0NYRrDAsoNkD80T9ShrzobqR9dlsC
W8yq3WipFdyOdeA810qON7EZgLT1uaFfjLoxey+KgeVUGtpNEqhQy6jauJkiQ130HQGNpMMAUG0y
9vR6B+2oLoYHXevUextY6kccUdquUuJ4W/VDdpZWg1wzUHHsVNanKbQy4D5Ttu6jfjWoOSIMRxsW
w4Siz/Ij86iMIyGSauJSEwVMDKWl3+klWR78M4R4hqpvrShsdjDFXciuVXLsMKft0AZON1XsEFMY
fG2Jk+bQB725rMvYXJpYA3eM70HbwPX/elP++4DiATWn+v79A+rupWZz99Nn0/yD355N6gebRwza
6PnJNAvZvns2aaxTsQVpuoFUnyHRt2cT0ASKZ+YOhs3lgnLth8cTTl46SZUHnnCs34qMYVjJ4+fd
44lDbx4+mLNrwH43qSo6ttMNqKyDZQFUrkbiRCfCrA6N3UawDBKFZqCBbLcwK7O4LfNavdHBoSwj
KcRGpmbhSQlMUJghZyc8gSWFHBjKOgerJCCrBgo6+FEr1LtaMqyXrZ+vMOHCbYQYGgWMxBiRIebm
b4NXWDYUllzijHsEKz8ue2pFhY0IVXHXJ8Wy7Ub3MZi4RxJ2EPs4qcq1nO+gFicMdrth1c93lxrX
+pUl63Hra6CV6/lOpL2Pt/F8dzrzferDFb7XhO/f1rb9WWQaLM75xh6+3uJyUvEAcNsrDnUpK4aZ
kmoFnvj6fBjmR4X+9anRzA+QaX6UoIvVT5mNi3xiCXnFDZ7eo39oL6NbjW/YrnsmYroZsFicGFjF
aK3sHdBpkgc1ROTPLWmEBSI1UGFd06AajEkrdKJUXw8NGFI76qOtEVTxpbVUAg5tpbudkiw7RS1j
08yA7uum5RYHhwzv+qGY52SqPb6MEHVP3WwbRjT/LGo9jb0wTJTrcPYY11/txunsPPa/mpCRbRnQ
Bw1d/UM28e+DggfFzNv4+wfF/wlk85L/5/Nb+p9zUbdvP31kzL/i2yPD/GA7zOfALRkzJOC7RwYL
fWaEFoW9/keh88cjwyVjykBli2MaTqlDbOz/HhnOB4sjkFKHgusPbe5v+Iv0dxXzTM6g0KKgYSWg
G/pfQCspQNywdIIMXogsNrkDWPDG6R3CFqF3kGxdBiD3h6FDHeYn2CmNOrMvWhAyLIlRk7NEz43e
PxIH4YgdIwmTA8qNiith1QOo74q9rhqZVEda3TQuCzP8PgKh/jHGmfhkqjX74REzoS8U1pnE4fkf
s6IP9zBcOf6TtLnFp95tkp4bD3tuGd/2Wfk8+rG/Csqx9PqObtGMm2uqP/49Jjo5wu+3QRHwetth
lPZyALrMVPhODu2GOeKzcJtxXaSEDbpOcDeNcXPwawfXcvWYiPjcVuXnQVNByCawZpttSAIBKUwB
c2kXAXyWAD91STJaFworDSqsYa2N2WssUEIqmvUxdoEcKJMFJVLmxcWEs7AMsgwhrdpIL1QwJ5Sl
cgnHegCrW11PVQLCU/MxygwhvBeHdrsyeqKfOqixiWLnH1s/zZe5n+NH6n3h5bp+rJntsJRVntOE
iOcmSldZZK/7qfusB+G2CwYqK6NbGmV3Wyvqo6pN972OpZtU4G2hDsehT6+p0UwvCmLdiwfW7ANK
FQbCo3qKiumKZX20lSmosCk1Yw9JaPnSKEa15Sn3wALUPzdT42+LjuJPU9PgmI8MRMo2fYjh8vNL
T4Uu12aMZSKGV7a04RHyR4KMcCEqL4EcMwDBki/IEb30FTashoAkrxblTZXYDRxwuLha2N3hkN/6
fnCqG1gUHCvdignCgOhBduyLlQYVGul7YRrjJ0hUIGukeyY49b2ctm9ZVaxosxT2WeKcjRghZpIa
QLjH8XM8NCHShRQ8WZw8ida2FqSc17hO7HAD5bJYcnvujYBxQgEVQqwn9u8L1oUMR6V1CZPiADRu
JQcTs51NojbZnNd9033EPrfzx+7e6pWjppVvRd8yH8xQoyI7eU7y0NOskjHNaFGFBo69lD1qBhHX
9xH6VWbI5yKPb1wEaItCix6iaLwNUmtfomqv/eRl9IeHHCE2cu+AbDDV3vlDeuPY1lWiBnIBJw45
c+wiYi7ara/YeHgUogYRfeglqllaAGLeVAbGxn8jQ/49FTgVNLaLf38qzNStYl5E/8fjYAAb8dNj
Yf4d344F48PcSP7PR/HdsaB9mP9/pHnow0w8Fv+rJJ0PHBQ2Ci/2qjR6X2VjfzS6FtmDOO/ZRhNx
iBYMUuNvHAvz4vS7OtKlhOU38fo2jS4K3XdtLpkjmqNAjN9bekGdk9qHPJ7OqVQ+DopxHwMWX/gz
EPa7T+zXa+M/XpX+HoDeLH17V73y3xunSoJ+7/CEzCzhWa04la66+ueXeW8f4fdQnoPWwp3FPBFH
1Y9NfMNMciRSFX5MYLL10le5NL24Kplx52Jcovy5JA6IFrU2n6F5Dgcrtc6MggOatV7/7TdtMkM1
qNk1U8N0+e6jhgpTIb1mIeTb7qryA1ygxBMxNfsVZvNdb8C7ZiEv+E7pQASBeO8+XXBdGs/YuCPF
BbOe3/jPQZg8loHzixhvtBR/uXr4TIEv4e3k82VQ8+Pn2/YYKGpTlXvpDhPHE5hyveCRNJUy83jI
eWo8jHTaw+2UK90xzPuVnMZtAcg2ILFnnr7t2O49RQpL40ipCkJYO8erJ7ycjU61PTU6ZHY7Pggz
uDZHxvg2w9FlH5ovoSQuxLazGzVXzwQsn5MQ81huwFrtJpDvguBMF7INzOg1k+OA9bP5Evv+gxX2
j3bRES+tHwhjw2vDKi1TayYJPIUx2GXb2Ij0S6a4nzrCZRQn5heUsP37NRQbz04BfpvWtpQWh8HA
loJ6RywHY2KlQAdDTDFB1tOgvWYuZ3aRvtaS071NHOjCU5TjQlLY4jUVCjC9v2MiUS6bDpsSYUAs
sHCzrvn+qBNYWnqs7u8xuvIoj7+yE51jYIx3oVqX3mwczgsL6n4X3U8zSNlwk2Y9jSGRD5Fz8QPQ
lCHSsiS+bis0cIkNAjWvcP716SUtjHGhmMEhYPjSxtQs1KjaUvRCgy1qvbSOLnBcUwoFbqUf03K4
q3uiFHyjO/lWox+cTjGXWqG/piGqK3uajmPP14b3F/VfPg57qQO+5rvICBE0kOGZw9U4iCcklJua
tWmXx68jC92Fa4RERlpsO6Jyj0CbBVgcf256bddN4mQK5yKr9CO+k9qj3kkAQCvnomqxaFT73mkf
Qr2Cb9/E81KN+D64bh73/T5TuPhVPTdXeSrNlaKkZymSUwAphrD0YaW4QehxJWKIZ90TqLyMYLkW
NuLMB38zoMhcm5X+bGpMiGr9mWfyxa8IMTEw7yzy0NlUg3FK+/ABoUe1kDZJ9WP9GAhxjVS+gL+U
r1FHYP9tOrlxsqm1t4U/qvp6zEuO/MEfdrKGw7UOLYsVb+hI/Z6axxCsXdXRWNWmHeHd7ePP/WA3
K6B+hBnEZrQlr7YlNMZ6bZVmPPR2mbLOlIG21Mus2aT8wVvqx3LVNeWM8DH7ax5t1pISYoKBDA07
dZIrIyWyQaQAmTE3X1VR95n4j9d4cD6HdnFJNJDvWg+wyMgESBvTr/Brxd3an28WK9VuAV6ZCxtv
9qJs2PXLvOmux9b+VTIZ3dS78wmxFg9MBrKYCm1rPr++0z1EcUldaMtubwYZS0BqGpkmX6AmU/Ik
aPSd4qlCGYmzF7Z4mPrK/T8fIfOz8sfz8cfXf/csHQwrUy1Zyb1twOuu4vIUNtJeNLnxKevJTyir
+jGsrXBjpb+KRvvr0fzDS78HY5o1Xre077v9vMYM9MdIU5hcPrbBE+f5anB/5Rb4yWnJUcmYZgYT
OqjP3z3NXUeiaKF2ZRWNMbyduIf8ZI/r65SUqDDMZO/X9kcnaqsFI1OQc4RaIgdnSbf75w/9JwcY
czSGbi7wHdAb7xQ8uharQ5JKYw/4ieUYFX89kdD+q3PyJ6fXXEHN6E8KBXtWH35/bakS0J1QB7G3
s+cGWkOjvY1us+gx2v/++0EjBEzSoQQQ85Tx+xeiVI9a0RDZnoOSFOR/QnNe4Cha/vPLzN/Pu2sV
tIxQEY/R4ZvvXyaNSZiXEe+nVSFf+Rg143Z8+ufXMH/y3cxyJ0PF/D/bE95dJInSp6liFt3egIga
5jzUREVg4AgSyZ3wF+rB2kRUsnCM8SrUepIqxNAsuNpOoRN/Chv1Y5Zoz5GtYywk+4qm867Fgbzu
DJ7iuiBT1CAaCJuoK5aS+RpylzZcuVkGrd5Xi21WWAczl1eail91qJH4iMB+kpntbC2ngRNWJY3n
5okPQCG+r/Lqqa4JeYvERzt0xkVSdjeWGZ3zITq5BLhDAAA7VFrVSzKM1ylhT2UYvZUK6RllH7a8
plGtJ02QG5j+onz6ydc1XxSwdFGp8ZW9u/ycAE6J0rn6Hno5uO/avNLyX6aZGs47TeNcDbqqYB9m
ompnKP3uZQbyJpJSD429NZXDWvS0pn0c3ilZlV6PbJVQ20s21qF2p9WGnHkt8P1NXI86JgmGG+2X
pDXOea6Ni7wC6JJESb3OsqqkESbGhfg/zetGdFP8Jfeg9bx5e7cTidj3fTHCXUC7UpVwzSUIOrD5
Yk+1d9U5bJJtgylp5havURkdxqaXqyx0b8VsxkhZQXmlMn0MinzbN86bZiafmC55buh+8U1b44+R
x1wpNrqLdKXJWYsVU7hAqn2QVd0hrWhXJcL1vmyvwo4GPa72lWs3y6CJrrsmfs46/JAZc/RHu1bM
dWM2923HYt5hp7WsiuK6bZBy15a/NRPjpiqiNysgo67KSnT25rBsKlEeMJRHy0AxXl2f94pv5VOj
EdSWE1uzrG3SU5J+qznoymEyPucMywyTULaaazjSzZchKFaQLPcK0gcWfNaDNJ2ESTxFF+Kpc9/V
tzpQ9WKYPrfpeA2gpiQ2bKhXUgtWbt89+W1wg+uIYHALoVdSP8lQmgt/Z/gd2TbBtHd8SdpJpOy6
ntevLD5lStVwapvFFNTaxqCQTmzx7E/6Cw6la0mWm5b35yICjqIa/dIyCbAz4/5TqGv12mAnyH6A
WC81qrhvxUPiG8sZRc+Wfpc2xa6J2AJGJNmU4m5kcr/Oc13sTVEflAydXp4NKSmY4rVxVSIO+hVh
WcSBOfeBamQM9MJ1EmRXdeYKsiYQiOgyvZOGOT22c7TFEjAef3nM4KiACDIrvTJ2Db6vfNFw7q/s
jDJtKM59IR8rxXiRkqBYyfqsTOO7xEVjqOagKFPc5mlpn9VOXOWu/WUOD19NrX6yZIgEJo3WwiT0
MR9jw1OH6hPijRhzjlUu8NNc9IH/lspYOgs3saSxikXKspEhTFNdpSV5gcTRKARMn4yKTA72JCXx
J2apjl4STNMpmC3Wp8l19HHjBwhIF+pgbaAnvhpsNReirYn+1Adwa2Vv5lfNNE0zXnUQ91jUb1K6
hU2ifg3NNFgii/6zhmVZA+W68COD0DGnAoPf9cYCJaCGB4T1RRyTzqY0mY8gyL4zwLcs+zJYqz4C
IGZfIwsjVDmqkyZe1XeqV7OUjUZxpYpi60RRRGIUjFQ17AjeivzLIKtZS0fKS03caDwyNGMBdWXy
p6LGCnnQR4ReTOmbnEx+1Fxyq6Jfi7NNHyr3Em1aYiVU+y7xHYH6qpY4eMzupaQMXJTSvWG9xHMo
KraF2cM1UDREl9WdJQhoK3VtK7hgOSnG2BNmrS8NE/qpnjmvhqCOL/O4PBYOQVOjyN4SjrAlOETX
a91mn/RxdA4z40GhJ1ymtog9UhCHpVtwaWmFna+SGnWfFgw7iNpH22w+FeR6AMAaw1WjUTjXGfEc
CsHFN5aboYTVX2SmPJFm7HplgV4o8s1mEViOvmAijTA60oalwW5xUTplT+xST/qKgsNkDNpsYUbh
0Z+Im03IEbEcSacQVpe6ZoPD0OYa/zd3SEzEk3miLXgD3HNWwXubfYdpHyV/Jrpt2kSvDN2XihVe
Qd86B8RO0CrfJVZIy4hucdkUDWpRWRwSV+OEtJSVI0n67Az6stqtCcKQiI2C7s5QglMV+g8ErpHC
FTKVoAfYgvDCNK+nL0aZ3GhV/Ko5MEStIt5Xkjju0QBaYSQ1UQHazoqxrAeSsWoiEQhOuUHkEBrx
lMl/CepoGdQRbC1n6VfiPsxzpHUNATepsddmcE7mX1fAxJGTzwjQsXqpUcR5tkabD8MXWZw9Gw3N
mSOrAE4oFQKdHCXZVrnrjZwnvyjaflYOc3ASIKIxadMo3H6s2iY7UsYMMuQ+TK1XA/6XV3UdUwYt
2wqLZFm1V76UYe+utA5SYe9b1S5sMnPRqOMatnP/i+ru5+f4//6c9y53wyVAGF272JMTAUU3rZ6n
rLsrBuvARDlYjGre/uIVf1If45QmqmUuj1kIvPsAeswDvZMbw95wXruJtNQAfEfNRJyMx3+uKn/2
3qhMqAJVwUL7PSjAyvI+t8tp2Ct5eESyzelkRpdJ5QmnDepbU7b/v6kf5gn4/7t5ELSffz+Z/m5f
+Xdj6XkW+G0sbX1g6QjKVRMsBb8yD7+Jr9hWglM3+B9NEcnc/xtLu6wxmUjzI9ihmGHOX9QfY2n7
AzJ55o6Oxn/U4Cj+FvlH+3o5/9DMEA9k0z5CF0LTBeP/x7uvq5hemFNcHDq0YPmC7VnJwkyp62Oe
sOyqxGDvw9pRq4XuFNG5JO5y1yEpuLCvQxTeazGLxUbfQk3NjllhkxRPY8dR4mTqE5prahs1DvEl
DgV8jC4xjsLXwCyg4bpIjtW1sNsRh+Ag0niJ4CfcQqyNLtBrQLYNyeAeWB3Va9kRlc1ycQgOUS3B
uGRdnj6n4dDtyGofH9gj9msDGfCtpdacZIWoxl0CHOdcOwPU5lhP33KUoQdIbvUGZ0OyzgUiLhJr
A/e1twZj57aNVtGNpEq/qGuhsxnDCZKR0jd1x8lpgltiV4C8Y3wA/575EF4iw4l8wipFfqWFliDy
FMGAsU6swrTRMdn9m1qZWb0UgfFiu6PvqYGarXhxZo+TrgbxjYGF4qAGle3vsV2yKQ7cvNiQ0l6/
tqgyHPwMYdawYmRZiB4+Bgc5A5Z4uitXoskVAqatdKengIKSshk8YQifY5+9cOdiEc31+v+ydybN
kRtJm/4vc4cMCOyHuWQiNyaX5M6qC6xYJLHvO379PKj+1CJR2Zkm9RzmMKY2k6xVojMCsXi4v0u9
RWwzYKfnxZ3wdf/SELgMU1whLw6YtLg02ud40I16aaDrcWsMJe83O4mRubQi/sTOFEWHs0UBQGZn
lXaz4BFKA7eTCl4aedj1MoYZgHV4yo0dxdtfe+v/d8AmABVb/j+fMxwugfcj+9X/+s/AiOln/HXU
KJSLOWsm1VUepH9hqfQ/gH2Cf9BNoFa/5KT/xFLJf5AYYc1J2QQjDtxh/n3U2H+AmAA4ygmBP4KG
ou7f6YD9dsuZKF9yZdL2m6qMEyn0c3HGG+VMhHrVATb/3kOFQNWw6MBJG+fMwX675GaBZtcpnetM
Id3rAPjVKEEmwHl4KSrfXTEscu350xc5/Oug/OwsMxeTBu3BsPDK4hSl50QH7Ouw/MwFM5943V74
zVtV2/emCoDbtKLDqLQ3ZtTeJl2EJJMIW/Db3ksp90/amDxUffBYFOcu+Cnal9P8628jZkUIz9bc
egRatU+qVzf4EI36UGr2so+HmzJvAfxD9a7G1ek5YMHNg5o0plhwXFYTvubrFIioivsG7569D0qD
Ii6Z2d3pCEfWjkmDVp5Esqf/Tf/+c3ValYqu9MJ27/c0MqRGPZBIbZMKA2wF94XTwY4NRwAGAuAs
dEHD7WsweHqu2wR1u2+Um1x5dPE3PB3gF/l49pWoRoHHVqY7XvlV+/s0HEuloRcO7SSkZDk55BWs
VIwtsvTImfojTuRDxzMe/Q3dQ3jc9uBMxY7H+6IQxVYq5KWe+dtCp+5ILlx0AGtwiNyZPVQTpXyp
xIRrrXm4UGxatpQOsZeOv6ca12AkQbIzq9LfRmlQbdCI/QCaRGEud3+2pvTIdSU7YBk2kS2tKMjf
FrKLDXysfuR99wTb4D1QxEEd/Qc9srAVluKF5MFbwtvbd0BXRQskbB19EI82VZ2l26fKqmgQ6KSl
yOsRrgV9n9XQDU8pABHANkWzZJ5ubBdaM3c7cqiOrmtvTYra5SB70pXa5s+9iLdN7m9izVq3QZ6s
paA+YOei4E2nMF0C4TyRPiC8eyvFmObWGd1Qf+oLFcE3uYp23hhdJ2gErfLGxGC46p8slApAPF4P
ib9TimozwgcqjHHnd8Odr9vvp7+4mHrOsy9umxwVEE45ZpEC/rqmElHG0MIw1fMv1RtrU+/0Na7M
VzHGCdfBVb6v1kgPH7rLcJ+uxN6/cFf2Q3Ym+f9Vl/7tlxCkjmg9muAZZr8EYHXFDmsJaumyWuW7
6M7btw+Kkzrx2l+3C8Pp1tnOvqgetEtrX27SZe6cnoYj2xjJCI4JdG958cxJ+dJU3nBF2fJGll+y
Pr+rxwSmcmonTt41L/8kmKUY3HYG78rZfYMOS4HzC2dG3GIUmgp/hfxJTGWD5FEd1e3paNOl8tvc
qn9Fm10DqtGCT5UZmunfFcjzxkqEpMi4UL0bi4ZqSsf2dMAjpxRz+e+Axuykl6Bbw60K6j2P1R+j
Etxo+nhmwcxFy6a77UuMaVV/OqfQ2sS82bWrvd4k1D7N8QJZha2G+iCsxPCNytI6s4HZJ8naj/E3
R5BnYVVSdWao4ujkgr/mzQP1BCTL198DIcei4ris99VqXJe7dhfsswt1b7CBAKI9os/oGIt2Ve3a
6+G+f2wftddJUPjdu5F27urp6fTMH8kvfpFiWFdISqHC+vW36YReATzBsKLCyTqWXhMLjhOk0C54
1VGtOR3s6Gc2SDH+J9g0NZ8+QVYmjSJq6OBC+4aV0GSZd2Z2zw1nNrm+WqQAPlP00ezO8cKPuv3o
8ltVSIsc3ZvTozmCjWVFmdO1CmwVTunsCIrGHEXHNKv3topDMrXu6UqCzw5OZFd28saUsqduqN/M
plmlpfQ9lNBKQB010NzbMArvNXu4L7P8THpxdAo+/Vbi6ySHbVvWbsJeKsv0WkmqbNmVeLeNZZrx
IPYuErAnZybi6JJme6EYIUCP/+omffquoyyCtjFRHsRq7D1tO6dBFH90Q3jZWfJtiOpLvfSRxNOD
ReuCrk+ZEQqFSGzZlf9QRT2G0ECFwSnAD8wCban0aXFm7R2flr9+x9naM3xCyV7V7rMgL9GIl37o
fiqWinvJY9fpM+XMxvqlk/fbIfppUmZLMYxL24x1kzONI3uZVeXO9dVvJUAyJ9ek5yCFUSWb8I8G
Y5nZwjEbZQPz8IIX/8oP9b3idngRhJh0R029tqr6+5BqhiNJCM9WFiDXNM2dIJBoUcapU+kmWuT2
feUntDNl/wfcBx2AxziAhJKidZUF30tVe420qgSHOry7sX/bRd27UdTb3AxvEKLahaB6+kH6EEig
LcqKTt7phXJ0//81JfbsmMdTAbpZLNd7FeOyUDdedPe/jjHblCikRJ4q/CmG2CZleSXrVK5Pj4On
5+/346dxzLYYinfQUxqSanpwF6WBvKybHMKq350Ow1vyWKDpNQY7kUewNVtDFmQ7bTKj2uN81i9h
2R0KqkrYHETvttGget7XsO1KHeMx6VmRU2BbqOK7nViNSb/p4tBYKiW4nzGGdzKOaKZR4DKCjWvF
+yIvRgqlWbwp4NIvuk7LdlINun+SrmjcOqXJKkCsh7m8yP0xR70vv8rR1zPH7pvqVe+dZTRI80PD
iWT1wU3qrd/Fl5ZdP4IjgoqvSPUyVeIrsxB3JRIccqRvKsXaBpJ6S6sY8q8YPwKvuASHSVtBaJR1
gpRqjpQ9iF4ycH+UsQZ1820Fv151pX5pgeky0yreCA1vhsK8lAqTAz7+MF1K+UoJ/BIzuWRRwZhc
pJqyt+PxLmsSZVmgRL8omuxd+MWTaFJ5W5uVtI0sLcaWPS4RF7T3uTluSzu4Nsr8YMOQWYym9pEM
cn+DCs0L3Q9+OaXDHCSy9q4LSz9Ou/DOk8NqWbmIIceAwhw3jBA/ybJho1e1e5MZnYs1hDLBsGQI
ijbtulhlwt0w8ZZqUib0yPIYgrm2x6cCcwxLCpZNCbFP6WH7x6FgLvv2ySuGWx1XNpE8D5Q5Mbbz
eZvITiNEdGXFge2k3Lt3YRtKq7gwtrbUXFZi7IEw1jfQ8Z97NcO/IddWpRk7KaIESy9GK07E9Jbc
IrtPLAMpPfrTwsxXaVg5o2sjlqFvxpLvkE1/rIwsf10F9pMiucmtpde0iMPb2kN9r8x2nebeU/G7
A8nx3uIODJCuu9EN/1BHkcU36X9mbvbdGKKbqI42aN58Hwys4uh37aIaYQnLiDFP6YNDGVSg3Own
UFswBrocHQW1eK7jRKZwp7ZOVKSbQm+fRSdfu0F4hYEPTZ6u/RFm3HvI0HhOb3R7o5H+NrKMXW/+
tSHnJ1iFfDLGsuivaoVwV3kwfmuaelf6+dpXzJ3SjCs36hwkU0ASpjenj4Njh4Ely3D6AXdbPL++
XuyBzLh6z6v3ZvkwCQdU4K3KLD13mR+7KKH7AwKms4Ik2uwA1f3CCjItRPB2iOl51NdapF5lefzd
SkFyRu746vryTtT+Ogi6dYWrsI4f8How0keoFSscWa4x4Tiw7u9Pj//Y7WHhR4sfNSpPQL2+jl8p
yi5vK8afsw7qPsJ58u10hF/PqPmdjV8wkuzUgJBomj7Bp0RGGPlQCROIWtlpKw5fQChRvJZGeakE
8o2rcqqosb5rs/hetor7Ns4ua7d/VwsEGlydArwowp/jQKblZzH/cWLny6GsYieij77MkCYqNH3n
meI5L1oK8zL1Z7kcNmUgoXqSeciZy0Ale1tfxVJyX1T1OyrZjia5GyxxwZkm3ZXdyOu0qK7iXtmj
R8P+6YJnuSZZiJpyXSjdPotwLPXD8KWulXVhKs++nG4HiqM0k8ODTNUcfbHXBk5xHwxPuZu9sfva
M9nx0dX6aSpnhSevE9FQWOT6PoWCPjUvxlp/4cz7cfqTHUs9qQ8bk6jDxPqfhalqZFFShat4aLxm
2YWh5rAkN5RdDgAbgCYb3Y/clD5ORz06ONW0gObTeLTmnsXGoOs9xZFm36N+L0v9tsobKlTfTkc5
OrZPUaad+mk1DimupyU9rT0Y9T32uJsgKFDqEvVmaE0oCbJxAe38zBF3dGg0sKlPylSB5/LP2Efo
MYrX7d7OvxUdorLryjrjwHyszMyd/leM2TartKKw8pYcjVbOTayrj5DeKAEmN0GJqqfv6iDuhqWU
dbd+bbz0sXvIXfdOGjIFX670zG9zbsCzFSSEGLRAnR6l1r0hXXf6qz3cnv6Q04/47Vj5NN7ZhzS0
dBjQ0JmWSwmODpGu4GfB4jT69szpfW4ws1dOhzdoX0u8f1ORQfC+zXtzKZ07Jo/eEHBE0Og3bUSl
1a/r0lDRGRMqouu8pJyCu6+tppY7UA3t3e/OaLYY00/7ffL+ijZdC592QRh51YBgb72vIxxDVEVd
DF32BJ3vCvIzrlHFm+d5vSOh41WgUaiYyFZCEViFkn6w9RouNW9SUX74bbaWUXQuhmBVdt1jDXZk
kcrhd7lorrFf3U8GEnXfXUuFt/UnxSO53+ZVtYMeutKH5Fl3owo7kuB20KR7JJDejREdZMl74VR+
SY3oZ5dDPom07rXSw9eqMF/zprpPYmMjyuCHZKtXuIEdsGsG/NanqdPz3HI4JLNlqHjXncwJPsjy
XSGMlzTwLtFdLkjkShvhmSTHxUvb6vy50ysT1/jfpheJEGHA71Vw8wHs+XV6UZgGNFW6ZBW9cZ9b
Y7fKBiXGm1kJ1gP4SWxEm7eQ+vbKM9vUSRWs1LQOuk7Wq8+WKGxIAZGxxARKdfTRrVc4a6DYJBWX
Lc3nldr7L6OQ7nQlhvxhvQLxvPb15hule75Of5FWgXZdhRDyqRphtwIarNOLcOmB/kLnK3qSEnQG
YhGthyx95M37s7LLbVhNdrraRs2RcfNHH2ZyFK5xHdrTZfimN26HmAeppTQOP6E6PAcBfK0gRVvP
g/aIwMCzANsFnVi/7vNax4hLXA8hqXjnARwP/fRG9VAyD4xWWXoGfmQgIiNHRfAV+WL7AQW+aoMr
G86qcnSbWuK73ek7Pw9ypyosJ4SgJJm57Lgev/sQWZdW67LWouGn16Q1y7R7RRvhpoF6AJSz95b9
RMVN0noH4Hyjunl/YbFm1rIXT8To6BAlyl0sQCPklb2r3OZFMtyXoEBsIQsOfqvuuwofVxHpT2AL
73V1fON6uo4894Guw5OPKhPNQhQUbOxqPDolZXLVZ9a2NsZ90Wfm0hxMTOnL4VpPpAdEvS9UN15V
ucT/mY3LIY5fE9XGMqgxLuROfq095crNlUufW8gwpCV9ln4BFAw6Vq2+wse+EMIHEx2u+qpbh2W7
hejxQClq1Qnr0i7hVWVsazBy8s8s6felLXBVSLfg6aNtnKWHQB9AMKSrDg0bU/Feg7Lfj1LzUsbB
ZiK/6JPcX24c5BS5sSKIr4EI/e1s++u+mB078Gfzvm3oL4ANBIAh4YcpLeX45fT+m37K18ONKGAp
LNRcQU3NH/hdrtd41FB+Hek0DtJt0q//bgBeLJAHFIDxHNjzjq4VGUNeDpzVrTgUcbGqymZzOsLv
V84UARMAm5o2SgazA8SGltWr3Dr7Xk5QBGlJYjHVhLicYajz34WafZMoR+Hbq7R2rwuU4UprI2QX
NKu1PB3m94/CiKjqCmyVORnnLyCFBuMwFLSAw64DmBmCrHz8BxHIWcFKoWmEf+bXQ7fqFbVrafju
de/aTC/8czf00W9CxxeuOUgHMBJff77kNnFYcV7vR+NNkaBz+rGju75zehTTg+vr4mWeCEGeOOEg
jNkoYlvtIh9ZpL1CZRVFvWGjKTxShBrclFpxkeVRRL1jMo0scJc8Hfv33Phr7FmiEzRKFQjBuu6V
6h4/9XVhtXcVcvaYbV5Linlh6d655fd7Gvc15uwBWg0Qq4eIr6YGVCtYiC/QUX+0bbWSynNmPkfW
ICcDHRllQsAYc3BjGPVxrtaUq1NcM233uZaeTk/gkcH8i7sNWg8EyySW9jmt4hnrpZLWAmOLvovk
KaCQGJibNrk7HeZ3QCyM9F8c8f+JM1uKWailtjoykDJyhwXWGChaqvazKsf3BvB2HEPMb0qgPnm2
ufVGcRUkGI4Gfr+Us/5Mpn98yBrYIFqNpjoH7ShDGCQYjbV7WaCI26X9pU8pywfI77hV265Oj/zo
F+Tr/RlttkKhw42y7BJt4usG9nCJ08PD6RBHtrkB7Q5ncjj4/DUN+FNqLFAex1RDb/cFHRYDmi1c
dPXMA/voMD7FmG3yQMo0PwLgv1dQyJQxb8k843B6GEdDQGfC3US3Jr+br8PQTM8uVamhk97/yNu3
aqjO3BtHEAssQpBfMBQRD2BbfY0g0qwbyULrfWhhi63kaKPCSa0XUl1/BCGA4Vqkz31covXqosYq
o90a/0zV+hD6ynWdYCBbCZIWW6uwgfArsJ2N6nidIdGuKhy75jdWexOxFxVb1X8yOZNfOGUGuPmz
69VqFQSllaHdd8V7L75V5hlC2a8O7+wU53jhkKH5iwrR/KQJVDs12pLZR613Y5Rpjyhn8O523aED
XGq2SJOMXXsp5f0LFlg/0bG9CWuNTDq9rGrrWhsQCjVU70MVaMLLCqI5Mv7jrTUe3EYadmEmfihU
E1GDv/V1JAyrLrttEvd7ZFVwwtNr6GHbKhihOcJGKTgJwsG8c0fukAaauBGZC70Fvtq18PgzTX/J
1Oylart1UIo19IqP0WvWbtxs/FpZVarprRVlpN2LTl8mte9j5v4AXBQsPNVYqR06fJCxFnQfnvwC
f+YKh2+j6lftOGzITysI2MN7BZhIzdLXIc7QN26ffAhPiyzoqGGbeAFDdZIWdthvYDnfgTd80PqW
FkX+LTLSM6CFoxvcRgHKAI/HmTW7cYweM7AkGdu9VntYWSY4FEMLgbBzeo0dOxiBtCLnwV/gI2dh
GskzJgXadl+NHIyhaHdDizvD2P+A57E7HUsT7LX5evsUTJ81ActI1WKQk/V+iAFn22p931TKxVCr
KykYV0VlPJVygJBssTXN4bH2+2c6pGhx1N/NMr4bQvyWU3hqFS3K1AMRnY1bPwNE7MuXUkRXSA+3
nZZcFbo2LIJCW/G2/F6W/kdQYC7jje+WMThVGskLekT9Nq3Det1nBR0nEyFrX0aNIanveRWyt6U+
nzyYvkumf+Z1cezIA75O8XACqjPlXw+kMYANr9Kr3EdhsEjrD0MK/sH18znC7MizyxItFoPCqFZ0
92UbrGRR/peDmF0/qi+sUgYlsh/qn71ya/VPZ5bKsZUyEQPIZLEam79d8AuFURuQX8ZdgZn2N9l9
/ScBTI1Mf9pkc9xCUXpD2KscfbmEUilaGrhon44wKfj8vtrBG/8ZYpYF+EFeaPYIlEoqysMYRQ9d
btAwCoPLIvde9Cp4UuxkN2AY39b6ZdYGqMwErAn8mp7NMXvTW+296e0LWvL4oOfN3672moYyiQbB
0LBU3F++rkMRRB4EcHZ+7pW34JU2eeo/oDhzZjEePWB4f3KLARcEMv01TDo0GAoUnGNtJe6F3FOe
keB2+9V1O1hnEhZdOTbl6iQTpBno2aizMVE3G4xABmUQms2mDZTr1O9fzSDc4C3u9EOZLJVG3otM
3cGyo0JBfzuiPR0HSBSoffkj7wQ02AyyWFAetEC+atzqIrCUHHFuZLSBcWJQGq6wj/qe9NJBxy6V
Bull0pkrKxI7iJ03Ob4aQRxPDhs2zvVlvFYr75uNHFrqN69y31wJzf9htAKH3563UZDoCSyFkvJS
rhaoFnTeogx16woVphsrBtJYyvHSHoOQZhTdpdOL9PjX+WvCZimGUvqlr8lZt0+Rm4+aeNkF117v
Owh+nA507DpTJmFkrjILrapZoIFuhutFNDSwxsWijIOPYhhU09NRjp2t4tezl69vwEaaLTZTCUwb
oMleLq4T8hLMAE4HOALhA3E6iRjpIDPAwM42da7YRSimptMouwclS1QnVEZzjQUvGoSJoiyMGsm+
cIj3bR5QFrejfV0nW4iZt8IXS1n23tKKNIRKJze6tRz0DrRdtvIM83sgrF1b6Ht0ka6UPhoWrptf
hdR1F03fZyAOsG04PZxp880vZA3HKxuYuKDtOd+cmi91dqy0+wS6a8UR2AJk87sfVaw7rWudmbxj
a0C3qHXZXH1cf7NcI21t37MrmBOa1y9aHCZykNPR2+khHVsCJPx06mnQ6XC9vi4Bty4xQVBqmAPF
ndY82G1+5lw/NmfUPWQ0EvAMQyDhawBZHXP84XnVtshYL91AaxdNScFBEfGtXaYIQhbl+98fk6mJ
KUencUmt+WvIspaHwqgYk+xDC3u3WUinAxw7BkBlaIiQTtTV+e6M1cJ2q1CdgPziyVUwmezlHdfz
RkTnmB3nQs2mL7Vr0t2QsqcOVXQR29V9lVcP9ci7oT+3vI8tuM/Dmv79p0cyOpIWjiVKvS8MrDc1
eot+g4/BP5s91hvZnIJi83QrfQqTBFHdCEAydN/tZVU+9aO96ZUbHV2t05/pyHjozWIixUfizFZm
47GTJmmTkTb/KD0I21+M/i7CUPJ0kCNpiwWHmeredIPSLf86GpKVwpR6usBoISBT1a3GcTWugpuo
WJ0OdGSnWtBHeBCw8nCem63qrETkvTEAdRTWy+ClC8n9OB3gl+b+7HgDLAOShZOaWsykl/j5w5Ry
UoR1pjd7QObUnkozWiRS022HWH3Kc3FZDTlGsbF3H1WQiRJdTJZcyqHxQihtyaPZuDee29+VrXIF
+gbapiK/yo37aAY9VqHRt75CTc5r/WWkFpe9GaF9Nniv2dDxmGzidiXTgFwJOReob6UHzWufCltL
ziyKo9No8oTTEIZBKVx8HWQlZBnBPAocWnxRdg66cKdn8diiQ2zm3z9/th6G1LZz+qNMooL5Z64g
kqpTAgjOLLvjwyB3Q+JGTHvp6zDMzhtsv5qakbC5RfVS1Penx3Hk4GHn/BVgNk8mTq9K0hOAzBEP
NBd4pOqI1FwXcrM+HWqiLs7v1S+xZksbH1iPxwWxpG27RjdyI6/8ZbJSt7wqu6txbzjj8rK7zK/r
63ib3orn6MZbnzstjg14asrIJsBskx3wdUa1UMNQ1aM7Yw/XmolL7Dg6eYSibPN0erjnAs22GYqg
8VSqpF9W3FrmQTZeC3cXqWdylWPn0sSaw3aaciFVsa/DKa06EdLUlQMEmK7i3DGvJpR56mThP1jx
nyPNJs7MkzH1x4xXRHkbBPdotCyk7O70nB3bVWi5wplDGovK2yyGNFCytPCPxFTpumgcw1ulhnM6
xJFEZZL3wgGQ2YJsPsuEiiwMeoQacXMvMZyzEbku6g5lmOBHOzAwRTrz+vqdgs+9BNcGeTTye4q6
s+upRfo7U+1p1TeLDNuxCHfmlYTD8NpAvixfmG+nB3hsl1G9xEuUUdItmc1hXFLctULi1V3wlHjy
0mq9M8+WoyGmNt2vpJUS8tdF14CF9aSebKUvrxL/SQw//8EQflUIplYwbJKvPz8cfF59Cowg5Bh3
Sj0+WG3gnTlZj6yDSYGNTq2KlhzIzq8xmli3W08hubMQ5y0zDNwaJ4PSFWBWjbnJ6QHxFuLHzS5d
Wu50hSddQCiCs32K1Vfhqc3AtZ5oW3W0HTu+bERC435YFGkA1gHp7kt01tD4dOOf+YiODfepVUgL
lcpf5m61wFykyUPWOK49bFTrIQrjTdI/R6h+96h0t8Vz2PoXXBdbVdtUpX7ZtfcuOqRG5Ey3B3Ye
fnGRG8aidDe5nDu8sPFEW2utd3ALGCcJEGpe/C5ucIPKvXbdatuAXKeVV5SzF22BIk1vLfLyOcNl
2uUfUYEFs6A5WfERytcoD/Gjb2uZInKyHlH/Ti96MW67aGXqCFGZB6t96LwPPRtvTQWfFw+zO287
eUqNVb+I7Eu3BjrVfeTWWumBSQzpQtbeMhDn7bhzO7otcezYg+XAlPKLxyTpnlLYIJ3p9P03lLCi
4CoohoWGjBCquB6YbSze4ouehmGqPcnjNgoeoqxYdt634smXHObYgzGSLzK1WqCJ8Qu60ceYbYRI
w/TNVnIRGRoSx2g3ibXVQCSMmrwMx1Uj38ciXg4u2JjkrVCdfEC7H4RUcu+V0/P1Uk6uUio7ygMi
VtR2vIUpbYKuXNfFlZvl+9Ksl3L/Q4QKUl0F3ny3uVWXwFHxrjP5aqiZgvtYekAHxAZSOTIV+8DY
ZUG6IFqL41zmBHBl4npl4H6o5FcmykhoJ2XeYWiVRUI5l5bzqsS2p4lRudBWvj9hgBaNAhrrqjQM
CjckfgjSdIHuwABcoiq49ig+KOFjnj/kAGAT3IByOuXKmC4LtDGwBjCHb1qyDlJppVWoycsXcXFZ
oFWUdJdu/13K1IWfgtha4Tu/0EZ0q/g+8SPKHKZ+j0AAcLEOlWAOd9qNdOHXJVdwmKwqa2d1BwCY
2Ivh0IkghVC7hRF2iwoZo2zEU3RhxVf528ROiBb+Cxp7qf2RS+9K8C6Hy07fu0Xr4Et6Jh1Xjp4T
nzbu7DhNwhQXKJfiGehTd4FKhrmqFf2n70KtVQZ7LXrXX6qVcc/ft141+atM2oCqPn1YDAoQ2U+i
5jnOlbWvYwJx+mCZTqlTx8osyegQnymL3G73QpEidKLDn4bto7Ec0Q1y125vSFsEph592z2T3fw6
H09Fnp2fmV8OMFC4R9UO7kXHA3CNyFSEeUr4w82SNQZed0Zmoqenb7qmutBb311InfkAQwtzlrp/
qwB7Ifq1yuA+2X5GKoa5/Jn5OZJQfD52J5uRz28dxfOiNJZAKPRFDpszXMBuRW36nCj5ES4t6eRf
q2ReYq1GZYxMDxpEZCQ3nt188Mq+KTzvtkDx6sIs07UnedtiaNHg8Yudp+tIcrb6OT7pseEqlEJA
NyGkTPf463DL2JKHynKh9FrV2o1avD3zJ0m0Z4rkx1bd5zCzyywukbLpqghGZdRUi7xu7+ww2NG0
2KqRnC31ujIXXlkcYlRKznzQ46EnhI2pGyqVha8j7JD5iIREVcEML0X4juqII+X3sHlg7KRLRX4Z
EMk7vceOTqqQtUlDRcZzfrbHolhJ0rSlY6GUpPEDbrKFUVy0OmjH04GOHTWTkwAqLbIm8/evY0MI
FGH1AU67lfibqJc3Iy12KQhRansYxfPpYNM3mu/fz8GmHO9TeQZXFIQCp/JMX6JOiAsy6UDRP8cg
UE4H+oUOOxVptijr3BOuJaSKioayr4vhPk+MVaaI/VgkXLENnLjy2tCTi7RGqoEnwLiUFPcuaqLp
5mmktTKMvtMnJnIXAxK3KUfv2JBC6W31NFTqOTLjkewWVa6/PsNsdVueNQxeSFG+1SGxpNjcdu+n
p+To3E8PnKk0xrtgNiPIPNLGltk/YZPeNkHwhtpfsgND9RzHhXxmsx4bziTdgnYo0DQUXL5+6NoK
i8wD17EPlOo6KJHXk+2zn/jIM5SiL1xnSxj6RD75GkRDk0NvfLPc8+KuakcvLM9zZCWQLEfrDDXb
jm78plj+sOo90+fm1G9S5PEtpdjUsfyzl4KfMKOvrSa69NxyGdreRhqU3YA7wyLBlXss4PZ1aLXk
CDguNJFri0hJdmMWh5CKpINd6fcIAT96w5BtpS5dy1Knbc3S8smme2PpRzaoO1vzLwIFOnGpZfwS
eT8s87HMyW0U9Flajduh520mQDo3buquxBB+64zwh0RBzHbFZR+DNAhjYJzCStGSl4d0bfVkNWOi
18u2x6BbaU1A6mklO72QnULLPEcX/lXYSeUFUimIn/vGg9qQhUq4LA5pfF+V3iGgEoaKZ3AlG8O1
pPtoOEtANHqjOsSwyGu9nBwotEM0mE9R5d4kjb+x1PFWieWHsLUd4erdWvfHDlNE+c0eEwS/B7R0
uii+wycBx+pQOiidflkp2bromrsuwGahHSa0aI7ZfRM9NGZyLfI6usE0HSZZJXVOrxod/TfDXLhx
/dibbbMwumity5g7DxnwmP6jDGIaNfKDhAm029jKIu6nNs4Y3TcYAC3yHqi4VTZXTdNXqx4/AWih
Tl+Z277NLr0620u5eik8JCj74ckMlHWbBQ/smq1Utyglw0LBJr3GZiiq30M71+kQGXtUUzWnMOQR
ZI2O10SBEi0C9+VeeCSNfWnkV/EgqcsxTgIH32fjOcWfdmFZSXBdFartjBZFyb5XgtexCTSHc3/Y
RJMdNvyNayoHGteXgRSD3PGbKLaHXKmr+eLGlQMBqD6vHiULpfMkqMaNFeYQi5XM2OiNB203mMys
xlx7DiZ7q1wKX+vJ8CqdrK+kAszNAA1giViM6SiFD6DcTsQqMbG4itLnxlVIHZu3aIivoSG80+jG
EG9ELacZUhD+QfjQ9QZiFOMIDQlnLjerNpjrPdghe0QEkF+h0G01JPmcAF8vlFq2qSs2RlgdvABV
UH+yADPSAjMwtfweTPZg4b+cwibTMPiw1b1XiHITT5Zi9mQupuUqMkCYXEn7VmvCfTDZkAEUEGdg
V8eOqc8nyCyf7BKcpX2DulyL5l4F9Rmrwl+n7v8Fqbn/p9UqLW6P/6widwniKKUk9Q4YrR52b//7
f8HLpkuB8MT0H/4pHaf8gaEeML+poQC0nqzpT5VK5Q/AqNQl/qUBN1WL/pSO0/5A1xchIVQqSW7J
R/4tHaeof2B3RFkL9ALGAkge/R3pONQyv+YiE1AeAxLqVehhTj90lqWXhc4TC4uhfdoO2gMMagr2
9NuedQXucILc/6oN+gxV5oHzLEFVd1UomfLRjQquZ2bprXBrQWFYd1uku4v+oMDreK1aRboQbZs9
h4rIv7mTsHSAR9O9JrvZBmRTe1tjHLxP/azZYkAzXsa6nEhLnCnlblXIgX9dpopLaiJq2KxtX9HM
VvQBWo+L5OJl7tb+IWlcOcTAPn+XhjG9r1sN3gjSFK4jRUn+f9g7j+a4kTBN/5WJPQ86gISP2J0D
gPJF73VBkJQIm/D+1+8DtZPUbjtibzOHjg5KIotVADK/fO2+RKx8xDXZbkxb1leD6GM0WpZPUPgW
iQEeVk64uZaPx1HRIlZp40paRUXAe/quRWXjh3RxeHqn7MYkH4JlxokrqRvfqFYSXog5ebEI8bmh
+U2hYEZcljFOYNVs809zpzXBFK19bX1Bw3pDkIUS2kEuLMNbMrLhR2uh23MMH6miI0c4gl8QwyYy
nPeqMA4WmSwsetZ7uEQ7QojOWV21m6EBEBrr5TzNxV6jHL6pxx0hly+G2VZBOlIRauaB1ac6+wrg
iIwoJ40Xc9805HPY5XVv5CyDTDuBqyuH0WkDK6UZZYnRiqAivI16XjYui7ue9COMMvNbHRcXhVqz
utYbJxFni1HAQ88W+904gJ4W+dUUES7qLg5xLplZ7pqWrEr6k/S9bdR3kxjiLV0LV1ZWPuQl6tVh
Lhkdm9dizE5hljxj535z3SXy8jk5ia66Eo163crxkrnpvgmx8g2acTst44UMv8ZyX2pOKINabw6V
GW8KYm8Q9A/2IYsma29JZJlDoZCOP1ob+K6jocgLx5JETi+Pi64GWhjvqMT7GOyu2oRliFPAnZPt
OEa8dau6KfvpmHNqpJA6kNzt3sDdiSCbTlknxbtkHtlC9rPmbKgGuNdW5/ui2RfF2PHi8nJG0Ovq
M4lfiY6eu99aSbPFc/00LTqVgHPvk1uxa91u09BKL8b5YGX5WQjnC4mkj6Pq+KWpeDMgoRxqnYLG
nEqKflvMkFtDlW3dOibru7senXHZ4RSFdUjU6FiKQg/KRZzUcj4L3CRruDJYjzHgxZZKoPHsbVgC
KiT11oc6ghShR0Doo73QtYM/XOUJ1lMURgzD0cXctYRBUN6yQZbf+PGsKxR6Z2C0YZ3vsYmT39rm
Fh+QJgKSxRt/HiJlV2nNtM8nRz+SqxoFSpLEOyapxUfoecc/PVpqOHiziUvOHagjNAH9NzqdgWey
EVA118YcPbTGdJvqTboVyoI3tZ1i99KisPw0J3SDRxwF/RSYhVjUNbouHdt427uVve8tBVdW7U5B
Myb9UUEytE6y4c1kTOaGgLrPplW8aVr8qrtUN5myuB4zos6VKf2UqkXkL2nP7LvGjbhiDa3Ql/c6
1/z/LC2FhTFL+xOpsyrdldNVUxqO18u49CJFXOYYEElod2gtqIcD0hpmJ9m825qSeM5kP01ETEyq
G+45njNwF8m+nirqujSKtlXlRjH762SMJr9ys0MxkOnR82T12UmvQEaX0LrMbaTP1KVxRiSU/yCc
pbmlOT3xtaG6a6l8yXqV3DlyZT1BVTA9kOHbEGEPzTKsh4ZF3pQ7CzNAp7w+ysPetYpdCQXu/6dV
rTP9RAlzI8SxHcOLphgTL03mn1mL/w/7/7dh1f+1+1Jevsov7f/+bir4r++/bH/+OvpSBq/d63df
bL7uxDf9l2a+/dL2efdrr+D6L/9f//KX/fx+rr78n//1+lkmRZC0XcMpCFDgT/Z6my3zr4eE4HUg
aHZt4IWh/8vv/3VWMH+yOJOyJevs/l/DqX+dFcyf8PeTMIg2CguLyXzxy6xg8y3Wmt6GDEPVLW3V
HPySaG39ZBiC2FBGEvKxVUI0/s2sQPTq97OCqxFqwHSzpqnzf/tHaXZCjUBdqwPxCYaanfXYTg7J
nIRL0Eds67lDRpua9PJkTZG2SciR2qhu5XranEyRp42lme2QnyHeoI7iaIcuNWducegWp0cFqd1l
efqQt6PipyK8LZwm8ctCO5ROdZtX9UPX9GuyTd/vpyzZR51xY0T1UXUonAElsigQcF+KpnnUHadD
y+VElLO0r040D7vOFa+chvLdsMT2oenX8Gd3FMGCW9Y3OudtHtpTyfCuI5QqJp6hSdCPEk5wAqq1
bHvq7Sn3o7KKfGm6BKJNBcwOKq8EKoWsTRSfxmF+iCJMohJ6kSnpqPTxi2qgdOZWTXPKYEMCsYrR
fGGKKXxR1AUZnXp4uQjydgYzoxeGdnN4Cp2snUxs2LnIttXjj4LAbpLK6vBKT8V7lDEF5Hq8i2R0
Dp1GHpeaYlVHGq9xSmFvK4PQJBdHlyhJG6eurgHzLuuiO4fazmg3iKo2MzRYFivbWOCNoNDjPBjo
g1IKNbzM1IqDhMbcG4MmLp1Y+aiH4YbWi4toIXUlvbbT8jbSSvY9OfldS0RQyzq9FueSB3Mg2NCf
lzCBQCH6axj6m0zTXrneVLHJz1oSkok/8dHF0s/y6aYOuy+0356LhpQixcp3cWJHXqwNKN9XPT5V
k9ag3Bd1vEnDfF9R2aNPBHwDY4xTHrSK1R/qYiYGXEaBpdYbq8ezK61sN8qeXmNF7Cksdtgq9Uu3
GS+yNdCkMZR7xr7xTAXwY93zJ3arBQoZUIQ5H5Cj3dEHdyuKaDO63TaZp3uh2PcOlR2yHy5bZruu
r98Mu9kSJ78TUf4qe+SDEMI+6UtnpucPkeSqZ895hOuaAma+OlTWcEHty+BPGXOn7UaPYCvOC3dV
GQx6Zl/GhDYFhjEiE9a7l6lOKTACpu8lCIWYtlZsaulLptuSqqo1SGTspmYOxg7mT5uSu3qU+V6U
i31pGt1y5IctN5Di/Ua03B90ELiXoes2j25rQxwiVuR0L6fhPjZY+tj87do45fXQ+RjwSezKw+xm
ropqMxoVVmME/LzBWJu2Qx1nQBCiM4FGB0cHuOz0q8aW/Y1Tj+mXpptIboJ1d/YFXV4XFW7uO8Rd
U4Bsp8fHQOkNY2miMqYmhfPcqgTaVKYyAbMyyjRylB8d6YWHJWS6iFNqmsvRMO8QrkOEzdN0M6Vs
jImQMT2KyeUyl7GfT+qnicoghllp+ORoweCGKa3fgyYpDxovOanAPWjRTVvG1AVN83uZswq4Edxb
NnHPzZyPuPHWxaSscUGk4a074NFXe+vk2hmAi3ru0ry8znMXXweVg1EwkLmwUXGwULtTUO3o9M2G
+KnuE/AQ0WFFQQkkG2zud02sfsjK6H/m6v8776prgi+FwhonUjyRyHJXef4/7a5X7+/JZ3bm1/zb
DfZPf9TvGy1wrEZjsL7K8daknt83Wh3yhl9BR9+KOuu3jdb6CRU/ohXkqGiHiMFmHPhloyUDngjk
rwpcinqhKv5Vnvsfkp++fgSkX9D86+i2toIJ3/IDJfcvBbCTfiQxrvSqKPuUWiSKiCm6ZcnHadYM
3RrZpvpl2ZyzsHhkk1z7ZAgqUGtaJhvW6x6r3h6BxYzEe8wPPb0JaksjqmVRdkrU4e3cRgcz6R/w
o9hebAIPy5Q+LiOhvVY9pwKLZYcb0p9xRC0ie5ic2k9Uh+yIXgu93Oovy4r2JKNg0MV1v7U7ZzXB
l/uhXS7WNIXRUN7y0nkicuY8zxrVZtZ4dNR+X7va4CkieaOIFKWjca4s5Wi6zVHqaXyaxy77J5D8
K3/zLRGyfqREgoIfgriQWvYDxMWR1qm5bvoxIgrTCxFkzBHIcpgolLpn1c3cC7C5pCHro3jOse+R
dTfsQ5t8PaPbShkvXpq5M+Ua2ruQSrOJdbJHND1/mcZx9HrDxiOc5FvOOLmf6vKJrtGC+YUjn9kr
1ynnSD9V5/TOIUw8sKDShawHbxzZixsr4TM3umejptAp06vBI65dBC3Q5r0mYnXb1KsXTGpj5eOc
YXfFv5ON4W1lMuvI3lY9ndZAbwaNBR538X+ESXJt2goxFinlVG2dupsZhGSjtZIOKpMNVglTJArO
rTXkH0Y/fy4GANxYS5eAmJTlBkaMaJqsNVkkxdaseu2c5lMXJDVJb22a0vau0wCgFshyLfsxsTPC
0DHEkQqy3NRIJ30rARAJxXIlccATAVAGMObd/cxx14/d9LZpGxLMQvtKG6hgKqKlDIymnDa47VAe
jTl5T0l6wLC8i2aK9bpmgV0XWbehFqAGYE6fs7Gd3hyyvLxBSRN/QQmCbEMB+6Yt5DSn3ec+p5lX
N9CUqGlHDUffvmt1eF/Z2edSaO0BJr3bdLAeWtV96jWssxMtWDRbTSHBr7VxiQqdfU6T/lQrV5Sg
nI1qPoMBlH4n4u3Yyz3Xh6GINqWpcC/bjPqkURbkLY4Uh6TSeXAmknZzHIKbhMB0UB/8qpycVfq2
xPMg9Ee9nYlDdA/L2F31/XyZ6EPolTXSkqiYvozr24soCyOycbouJntrSesqNoaalJJR0pPsRl6R
4ysZVhyF6qtu13Y0TIdlBDJjuSAzRSQBZaYTPTqZ77QxyZFrX4GzzBw7ZRyDONCjtsSi9cq4+vL1
DKvrDJqhXlh0XlF7POQXhQyf5xK5Zlxbw4bUoAsZzc1ei0HTDaq6tfZsxJHjzWE9+k1PFSkdztjA
45owTJgJV88lEhhl2Da4W7dWlLHaVHcQsp8UOd5wBn7j190mJgeIunlPpmWnleqxX9DrSRMzuQ5U
sgqv0rx6sulVlWAffizBRIzQ0gN6C/V6h0w6v7FxyQ5+R4oXmh3axZhv1ujwdGjDYyoNgKOWZszJ
EXJvIiIhkHPU9vkQQSuLQYiT3lSNh7FKDtzOlXsYgRyuWpGTSSCW5iANGlxyQ5XnMiJ5ppqd+XZw
+wrTe0S/b6WoU+AshPfQBWMgvLD6vewI0oyd+Ks92L3uy97ZxE45cFUX7r5kznZxX6ZIkPgdFKv9
zJ0OvtHOb3rrUrqTc0+4Ze16Kl3aG5G38b5w7JSZRtx1Iz7jUlQPNsANOpxh9NvBiIEs+87HHcTj
5pTuKr9AaKRXH/Q6W5t0KRNqECZC+00nDySs1LkijnijjMzTc5IVvqv22qND52hFms8CoGbpacPm
IqwZiZYoHqp2mjZakqfBNOSMtpWpK1t3IarnHzR86378HWPO8k3a5FoIb1skz35Nv/6GMecIFGv0
t+lHJ9OLq7mfs0MdmhcOfxbYU31yOIZFoREwgm6MRJ6NoTqGbfSpTxed5CTEJ4tbRQTEEmmVWh9O
EZ6soqFLtNoQDRvMSYt4hsbLsWAKjlzYLPM+7LML1xnf+bmbXKtCz4rKw1Ik92VI6hIRWJw2oOMG
V9G8voZxK0btuorSc7K0r64Gi2KpuybkfEFG70S1T6r6eiQDRSbRrhlZ0fsJOK0HbKvnfM88QmWx
ioNbz+/nYT1U43aP5uS27EzaXHJEWz0tKEZa3y9ukuwStf7Q9cb0Sa6gELy2vf8WnI0Oo//XA6PX
Z8nnoiy+HRR/Y23Wb/19QDRMckcRQxsmuMo3rM3KzQhuR/QDGLq+YW0ciJ7VF89/mG6+Rkf8Mh/a
PxkYwKBXmGnph4N0+XdAzI+Pw+paXYPr0RhDLXE0+X5AdGa0Gbg8lKOB9rPIJos+r4VzlQ6g33sk
n/F89xmFjW4pnWtV5u42s1v7fuzM7soWk7wA03Q+nGHq/aHUFG8wx+xW9uKhsdLsXDZOdVeYTegD
B0CAxq0In3QzTC9F0UVeaLl05a4HzA6NKUSnJEIN+SGzSVMQ1paUFz1JyRdmU+avEc/ZRJfyaGyF
EyoUFLNkHjrFhOJPNKBkQ0TFzTSI5i782oxlf23JstfCrDhpx8qTzVA8cXgyt/PaqtX19GvVNk+D
QL5xLtr2FoVxwtYlmm4/rt1cuUVL1zhmzpG6VLnJrSnbt5pD/3IrnUdzrfma18Iv+2v318Bw0+6o
yI0hFtrQAX8Fu852WtLKqzFuYW8Ktdh1Ym3SjTk8fgabLz/F+SUItkl+mbLWqblFf4w7vbc8vcU/
36rmpavwcDqgZN682J/CcW1LIVaiUfoDhsD4pAK9ekbNkhTaTNUVgX2dbqHhqurUG61GIwfa+OzG
6oWrRg9c4NvKYrN35PJohaDFZFNn7BXW/TCJh87JBgbs6ErWtU3P/PA6V/G7KufRU7JxS6b9qQdw
QPlWd/7icuTVMobTPJ3WCjdIF6O/XIpm9Kjf/ugBCqKiMn1tnt+gK2I/SRpGyzg2fPTVjMEl5mMS
J0Kt7HwSGGHSOvM9H9UzW7eyU8yO92kQOx3q85nZL6PBNf5UOfK89CusveSAQOT5DcyWs2Jqu8au
miOHnjfRu6XfGIh5rf49NBsDCad1nbud2GQAG/7SxQ7R28ltVdVPWsv53uqZxFPJuCISG8o+691N
08P2u6OaXqjluvH2+Y2ZjdpD0Q1WMDgjXbGZWge9QWQbvXsj/GX/immyu8XMCydWEdFYhxM4wLir
dOM5XrT7OmGMEmUX0oVqlXSTiptiCu17u0EN0VaCEqFkjrdaNr1IGe2swRqv7WUqD1WDfAoJx7bM
dKbUJrp11OhkDHxgZB0GzBriEgM3eFVa3yZprwQJ57ZgDOMH8DBatgq788py7LeUAIaBkbhklkwo
xm0axrn/gStkPG56bex8sVBlzGR9HlqgSn0YH9Q1zlczMF2oRhuAas1jhV7ceO9VNB1hvXzIhqqf
VK9APNX6ojLd53CUgknIPbVReW9kqChbZoes6aBPRX2ZtXoY1ORcmHVyYQvORxNiESQohzi3qfsz
pjfLmbPLqSmSq0ql5XT1kAb0ESrbAtYNScn0plfhpVq3qVeO2oVty0NhZiwJRuepvXFOhD0wMZaH
FPEfIe0PitJqG6UqwDcb49aqECVXtjuQAc2MV7TOzah0V4kzCc6oQ+2p0TSQgmwTV17P9iFOxvdu
SewNmdyrRVaoj+QhdvtwIXy9HrRfhF//nZGZ33ZJC4HZX2+w/ivjS5/8+Qa7fuuvG6zxE1soVhn4
DBOBw3cbLLM8YXRoJr5v1KO8E0BkxWA0sCHSG35HYNyfCA6DkaDQBXUEYQvav9lhta9Uxrd4Aaah
taEPRACyxf2DwTmUlBmUhk0Qa6sficm4XezWa9GWQTdDrtfjeNkZhzKTp7bfRmaC4cK9HHvn1HfE
Xev1Vi46Z0XOHPnn2sbiRoNwPKlUj382lv5KHZNNNCZBBCIaYySJNO0E4nKalXandP12mEb8HwIp
mjzyiWxFWh2b9MGlq52oet8azJMapoiGzIOBf9NI9qUV70XKk86JzdWmTVqCERWZSH2zJvgTMtq6
VRagmnbqOPC5MaB9tFylnJ54SveUfTzWyXBRkQvgDVb2IsJip5B3uyoKyK4px2ZnOZTH142PRs7y
aLWnLSRxgqasr0RIHGhcOUe9qp5KRQuibFRIYJ33YAC7ZogOs/loda5XNI+9/diM+9ogVMK6ipQb
oLirxFyuclfeuW31ZUpcP03dnWKYG3cpDyXlyKEbXmdGeqFF6btbdQG4f1At+l1Y2W+AB77MnXNG
l0hKooBXFvR+a8UJ4sN3J3tj2/NW17Xaj4p4L+36LCFUhEFXqcQKIXL5mtYQC52ivGRtR3uBuIkM
61m1kTyOSX3NQT5YC9cdjU/DcasbFUsCq9akcsrtn0Wj3JKNSjkrKG8Qzdp1ZE7XZZ+mAZrHFzoy
tnZbfeTO9NTmGDloY3V9dbY/rVxzF2s/a7n+Z+VBVbVGpf31ynORtKw97X/8ORr82/K1/pBf1yD9
J+ybsDR/XIP0n1BF4fsXKIVZWVidfqFbnZ/WcB60UixAQL6WBUD825TP6M/8b2uGQALmMJb/yj9f
/7y2QF3Dd8Nc//L1t/2Xf5D1kqSH8h2m1SA40/4x2HoEFIyi0nSPKDF8WRv+bBl4jihFFx+Dpu3l
2G6/+bj+5BX/cKr44RVXqdg3h2zTlOY8ZrZ7TEmFngdWp6pGoKkG6Df+/pWA9H440BP/6pKJA7ZA
/oYNDP/9a7m9QNQTS4BBDglbQ3QPUZWcGhPuqGtoSGGaVrLm0nHjeVt3ivtsGUvrL6WLsQWexzXL
YwZYjA1WfaSCoQzGWLAA5rrcTSFAwCCsbTw5Z8pHsNdFTGhoNw2vGfICtGg6iIkxP5/c+NhL/Sks
+DYKkfvMeZkHbEOqG08vLNLJeeoiG1EGClDNbEGTDOuLjhA3iyksiOL0KRsMio/Ca7o6AZdjloc0
IxotVe4xsEM9mwDLtT7KQMuHB4aiYmNoiNXMpkDb3gRLPV0sGi0VebGP46jyGyhUDAETx38Be5hR
sApwG2QV1mx3qI+ZgTLeKet9UyaHOl/rSBxl08ZZQAIIGdMt4KUctyCdjzU+Ec9Q1T1Q+0Pd0pYM
EiqvtEwNfbAM109MZjEZoxGW7VjsYBjFLTz5KRrnndOXwdyoNxUHI7JgLFK1V7hKqQ0ACcveKa1C
KE+bXmttuh2zEN2yJb/Qo3QdxXa0DmGa54wjYWl0Nm/sGDufOU/UUGhi8KS09xlzOwky7hfwqgsz
AgWpIjlsppELpxagwOQfxI3ikTN+VaEs0s14VxN1IMvuue1n0pNy41zwfqxcNfwyhZPo2i5nUGaT
bJZ88Ay5nAtTeScixzr0GXqdNClsr1OVjphEwJUUfiMA0qyxdFp70hilP6yOPDszDmpfQms4ioYo
sbpL4wbI344Nb2zFSc7R7eAUqB4L99O4xBdOlV0TjXhXqijwOCp5rhn3PjHK8xGtx2UzABGVrrZN
XZ1zUZsctaaTgd3Wd5Zt3MssOzfpYvkdfkx/MWv4arpmrGxNN0dwqBQKkCTuaS9Xw1dFHfp926VE
R2pq5au22AE8tL7T5x+OUz7lLlJA16n3PSchP42ta1VpH7Kh202Vnu6FseyUcGkp+uGMp2QPUdNf
1sP0og9OoNbTFD7XeVmZd8kAmHuX9WlPpfhUItCvtVvI3cpziyH1Meq+yznVA93k7/Q0T7aaIl5z
VZabAhTTQ4O/z1v1JeoyyBR+4U3qumelQUBpDy9FndFBZsxvLoFFmQX79PcrDIv6d4Dhur4gkCVo
WhBTDon2/fpiT1MccTO6R3dInkKzAEMW5os+kzr99y/0g34Wt4rBNUJbs4pzbPVr5Ow3i+aytIY7
KVkI3JieiZx/clTl+etL/M+WzpZusAn99Zb++1b+HxdJ8blsyj/F7dYf8uuWrv3Ez+SCc9+jovr2
WEEdNyO9awDBCZiO34ldJNUgcoBEtEewHLKz/7ala+InXDvEUenESq+BpP+K2P3RqsirQCrjDRQM
FgIDwA87rIsdnnIsKU+LkyjbTOkewHEERphZgzax7mGYXWRBs+GPSM5J7sr7QJTNbWmTNfEzvPuX
88UPT8j6u9BSQwgHVgKNp+QHDLEMLTJmLS07kdPeeA2ergqWGc1Q+vDNJfuTseKrAfObs9TXVyLw
g3YOTno8Jj88i3GKjCWJbHmaa3LrlGr+EDqh/b1RK/4yJdFhUHsaESzEF5W1XBpiHvw+G98R7pab
Kg1tbwRn8qvOjh8UTd1SZZnijYGJliVqXBC/3Bvj+H4xWsDPyAkPps2PttumOaemTjCRBUpHBQm9
DD5rTryryvFt0MEM//6d/rAW/PxGQY25kdYwzR87OPMxUa1WdsUpzdonLcKMbYzqP7zGn1w2opZQ
SSBD0AmEX//+m/Vmpi+tkp1anBT6nxyqAFQFthAe5h/eyp++DonzEOb0T2FR+OF1FKdtqd4p8BjP
12YRf8HMM104ZXnI6IVMF6lh/I5PAogmqaJNYiif+ggRrEqaFmpu1F9tqN3pRXOZVPZm4dSnjssz
e/3WDfU9F+g2rcQXkKdwPZs+6S3JUalzAYN9JfUe5NrNLlSF0AHREijVYYlRlP7VHdhXRxOIUMM2
79nk07Vm9Rnl7bluFdezwv5Rl2FzY/fivTD6Ivj7j0Xjgf9uY1mvMYsIXg6i1mDhVxHIt59/l0i9
MstanoxGX8Mb03IbzUBtk63WkMfNW1UZ2zqBdo7Ze73M0UlnD5V7SgFJmuCcORkglaNJZXhUpBcD
pgD0bBq68bKbwQKzGbxvnDfSaj6YFHKWAwDkquvQhGeOHZQlOY2t05WkJljyMACV8MwuX2tKTT+N
rCP5DprPXiy8YkmORt8/ZW64HWyOD8LKsu0w6h/jnLfB2OuaL/ryOeT39pBHnMNBMBVlAtOeWSwA
/c6Ant7+4E4cg1FZ6l1Cg0yM5n8bweU/Wk5VPI1CbR4Wd66g0GIbzhvJuzUXNznaJ69g4fGsEo45
acbXOONzsRfUH5kMr0PgHz9t4htTAknoNedhiog2WV7fY9l/g94ENg3XiIbRnRkKWQ0Q1ul+ZsT0
QQ4KRyFrIqXX1cBwYweQot5Wszhn5pQGQ0RgpVPfynL0ICN8bGeh37DSmVXYXpeJc266/LrVldds
cPxxsPei5XRuDYRGOzK9QavX/xOL+YdbB7E1kJdDBpIJG/TDI0UcwTQULvN1PWq70mi3qO6edYJI
Ue/++6WI11qlQwBYJEyJ1e/8zTIR6czviW2kJytasSDrWh/im79/Fgj6+/EN4fHTLATBMFoCwO6H
LYT9AjS3DdPTWgnu29ZQqJsRsE/F3hATurGUQ2xuuzyZIaqlMkM7ka5GCS8WmHgZcL1Iy3idnUI1
EHRQ+jygtFHMW8oUDPkcZnEMKKUIRDF43qis02f0jO0Cq5KywnAlS8DxFtKB3BT4n2ToNyDqxnFY
dUldXr1apG/eqZHabo0MkUdjzI4nxkpcjaD/R2XJdF+IXHthpGgwqhSg9iqCKTtdkP9V2RH4aGQg
1/ApWKUTRCSfHoY8Gv1KcSxCVKZ0bzXyi4aFCqGrfKhm6xlTIkbIePrIijldFRQ3mXDeoIYiL7K1
Gf6kbwG0+va5oEWQ4V5Ar5c2ARtjEt13jWNeKRasdRw67iZRhvdRU7S97vIwRaH2mrvKSe0W7D+I
gvyhmUu/7RvntLDiod3EoNO0OgN5FxZHhBIuRoN+PKuLPEo1yVietZ1Td++zmJDFWnzulTrczIpm
7tQO4sQueySdqfZspiZKoFR8HpPhqbFrcg1aWwnyYhq2SmJOh9ayURdhheETVZdt2JKkw2k2Pegc
qy3PrbNkY+YUSuFOPiT9MkDQjTV0I1pwmUbYiqPpRi+Za+iMj71YmYElbfXzOBXRUWRy2APvQ7jU
9o1Qkq2b4VpJrGXYwSQB6HHa9IsQEkBkh8ytLssZKxDKmV08EkhA9AMq09o651Fce4g+c2/Ol+iK
Isc7PUxHFu4KFWwtH5VIv6yqOdtU1djSo4HHIw/z26QxQDFLjCZJQxZOpReGN0uw0ViLqi3alHv8
HcSLDKZCthhkrW/LpQ2qiXMQlrXseqit5k2x9c+25fSbvrKIXGmtC7Iez12LWsVOmUWIW96bbcMB
q3GG46RhDK5a87ONcy4wSUHdEaZYXdphjATDWNUnc39pr/p2rWrOC0ofo9cQNguFpngAVdVU6H0N
p13qzvcs0smR8uXeQD7UD1cU3FqYTLonlNGTpw7ZM8jusTdAXK2ae1TGqBxydR9HqLEym+NxLrvK
H1TzVqmzx2KZbl1UKH6rtvdZtabzJKtMu+mSgxTjNo7kThctODTxxfagp1uGM+HXTRqSMZdpj/Uk
bC/rIoGlrCsDAHYRRMrcXtVd/2J0+lPTJ2fT6YtrrR/y87RAOMbpDEY6KGDPud76MVQc7BDphVMd
8vy1+BILqSPd6fvpoMdkagod73DkhhEH1KK8YMQE2S2UCE4XLGpnkIsZKCrxPsYsMvqzsm4bj+1r
aiDhn/obu64Q+KuSuCb27ZK8dW7Y7LWbKq4qWmFF4Y1NfZoEMtQsf3SccFcj8ycAKM2J85FSf2yU
It8vNH4dY8yJ/hyP00at9HvbRrXvtHuzci6nUYWptNl2zVJZCb59ASOqYAo+iqpIg15RHyC7U68R
eBDKKW4PQgHPNmsSejWrNIMu5CTO2nEPI52ghgfT5sO6aNFlYW1fnnSp75ZiPDth8RCbvfQjG6mo
qXJZ6+LQGuy4+RgdkKAerDF/YpZ4xKYKCYGMIOs0fY2ICuwh6YMhyZFbyWSbEJW/y5TSPGr4IIPJ
np/1zj4Vcr6T/UhD2eSAPvSFxwekvhlJdCu0sr2GxqFbAUUaQtUjRaEjfakVkgDD2VKfzOSkmNWW
PoHXYbEiv1xyjkAqPHcia+KIRGL5IHL1TeI4Wzwg+quTzRj67Cyi/Dm1yAPlEpttbf1D3cHXLfK7
Ywu7G1snt8XaLIja4/stlIc0zmVrJidiUwOXSATQQ45nDh3H1Gs63PuCC5Srzln28xVasSKIxHzT
NvGuIGznwYzXLE+FsoSl0vbkrsfnUDeuRdt8yqz8U9RFewMzhYZA0x9k83/ZO7PduJF0W7/Kwbln
gYzgeJvMOVOzLFm6IWRb5jzPfPrz0dVVJaVUEgz0xT7AxkZjN+C2I0kGgxH/v9a3SGKVy4qKYzXW
3ifXYs6f+zfXMpcp2AmoM2D+9bWESdaZAenEB7vnRyWWt/fj6GFStPu5nP3FyeP82NcoQ0d/he3R
jSNrJaJxawfdMZ+CaZPz8sh2Sl0ntiAG5IpBR5vJ1KA5NtQp2ipKlPO2w2jweMKdnq8CE4KuE50r
VXZMB204lLn8SiXvB5u19WirS5IoB/hlA/EI09cq9Tb8g4+VYnS7KuumVUPk6FdbYdXQ/fShbyAs
5LlJwknfJFCfwgKyxMhSV36ZDOJjRVyxULGQezmcK7Qgmqt0CBM8ld1q06A/8SoEklapHhJ9MmnM
tbS+6CVC5vI1qoKkNMbDne1ka5mqPz/eK8339+39t2ChCh25jnlyapCe3aV+qqaHYYaq3cjWwarw
c1L+A0P6L5SK5n+ChOSxCoEe/k+z0M3z9d+rQO5TFzbP71Z+5r/4T+WHXg12tznhCTY1t/gvSb/6
B4J9C2+cbsxlCHoNL3z2KnUYh/6fRLxl8kf/aeZo+h+0p0HR/PlXZlDMSfPmo2bOm+ePRY/q0+w4
QMOKpOz1+9d0aSDC1geTobAV5mseIfdIzPs03b24M+8UW04bKxA8GUkKwYLFwgpv4PVIEEooQhp5
RUrLBO4y0CywbsFdLo2vUQ91zy5tZMv52aTmF5xyUXN1toPvy4hwviObQoxdL5qUN4Vy50qNh1t0
/Wu6aNhwvloVbQAY40QCoHlM1Idet0v0NPa97InIpBKsrD65njc1Fa6Heh4bM2pw5CecXI8fjzFV
27Q6ZJA71uG52Otu7SZLVVkoLkdfxOhL5Qyy8dpb7G8wXJ2n90hVPzm68ZqevsH8DqYQjGvuqi1+
eTZeHKgMY+otJ4mqg52Hynk26qS9cN5dJD5rDIdLvn9GiJEMJfkUq8umKs2AvlF3XXbxuo5FeY3V
OMZ07bDAZEEUrmUcIQJvMo7ubfw11slaILs92CDJAlxTJfq+xmu/mZy+3mWzy7rFs78qqixfarMH
20iq7jxSVHZDvnFvzlbtNi/SdWwiFk8meU7Q9XPh2c9jr3JyTuWt2aRADVMdue9I1SgLo8eeSKeF
7mXsgsorb6zvUprWZ87YHtNJbJvGUJZRWfQ3HUGYaRTtTVFcO55GAKrTHqTAOysT7bI1uqvcSayV
5xhHKQMSJVJtkavefR3jTGdbvvRElSCxdlZtk50lSezvimBA+QyPBh06t0X74Rf2PUs9jheRRhuN
EFW7KFyU8xvdhu4Wo1Pk8RCs1PvfbUxxCzZyKqm5SKFUTl8LJ2HPNmTIzScOW5RMH5yh4KxWB18L
a3yMki52m86fdxwdU6jN1YWt5Q8cRKg36hhdBgQDSrhphb3sx2mld2ySQrM04VRKG/YkP2AwSFwn
ALTEo4mWvyuwPTo9PMmkvh19mbt068LvvVXmMASab4Ni4mIdjN0Q2/0WRk2IwUQJl7VUh/NC2DA3
UZUfPUOs2zyGuTSsNSf+yWkhW7VRjStGUU2sMjP3siqC+bTIEcoI/f1kyoH90HD0MiE2tRd+YdNV
cYyiLNjb/qGxiXK1stJYBUZ8NypgoHSoTGV3XTSEk9tquOtF9EMRlTuZ7YyEbLGjpNlhmrxZNI/V
ZOqSK5n693nkLxGgVAuvT25AgF2UIwcOXa6A138FvYhRs3eujF4/yi5HnT9OrlQxPRQYgBaxwi7B
8YNbPOio62N+sJ09p7q182LjWhr+ZelVz4kx3epOeqTL+7UMwp2FZ2ER2NmXNEi3OKXPlVD9SWu6
4W+NvStL2175Tmpc9HV6LWvVXulFWm71HLpFqCjJRsc+daHm5XeYV+aWsXt3LLDJT4Uar3I2GkCa
2Nz3MCfQ0Of2GqGdvfVS7alt+wEYgScKUAt5cmTnVLi9VHqU1/1wVwX1J/SdNxXFeWWZE7XweyM2
cE6qKEaM8jxqnPJgRtBCp17comBcAi368vFS+s43iF4YtSS2H6iG37D6JYrSumoqKsfGsOAO783W
uFVGYdDVbv4sDv0XNiIv9yH/fxr+5zv377uVx6f0W/6U+U//Z4np/zyv/mXrMv8rf21dUJuAxObx
G6dbF+0PSMmGpOKM1Jx+zd9bFxvpCsoUla8RWvA5W+jvrYv1Bw0CNCr0PW3wQpRCfmfrcnJ0cOik
WhY/TNdMNkP819cbCqDKQ2WLSOwja9pQmFpPo7OpiYfOE2oApvwkYv2d4RDdEALF5gu11mnfoeDn
RL4Sin3hEM/n3w6ksygS912E0Fh4v/fuzRcH1UBFTgiQXmqnoVvTiC0ELcG0h5H3q0wMt7lClvFi
AryzKdOdk93Dm3FObuI0WDUMpKzbNzaFb7Mf1QwXt1ZdWrHp7evIUINdUpdts6JFQBAPSXsjZRUc
aPuq9udyUe743coEosNipKX0BRRL+P7ak7EG31WGz5ZSF+2Wz6wRrVD4a9YlHjbOmFpcYPjMzRDc
sFXVHRrBRPjhWtSOUpzVIejexO7NM6MbiKXSy2jsl0JHUr6Ks4biUVzgMOM07swQJxQlRbJv+8QU
K6Nl33JpOH503bTQ4u32Otear4C8n/u8/S6sksTK/lnX6made9FVMyrHLiquqFqvY/A+qofnyY93
ZHrOtYNwJ832QdWHH3YfPRlJ5i2mxrtqpb23Sit1k55iuRIFywp//CL32QYFth3wPW1uOjMqt4Ht
XPSad2dnM/0uExO2J01zPcenaKwpj5J6NbzvMZ8ZTNNd1KjeHnj30cAR6WOMQy+Yr4yuvUtUSpRh
64Ay8PkoKnj4F3qAj5EK084X0Gwbme00md86SnLRVslNaeRndVxtq6C/sYP4xumHy0BtfvZZc534
DBtZsUvJNYQEXkKybofbGjzhImS1pjBjbNE1X8z54qloMNROZ1YGRrwOHejcPF6BCb7O8NrbfMFk
gJoD4gAToNX3TQEZmUgQSpSxgKnRHDuRHitlsti/VzH2Lx/UAtG66FYVpGREMCNL5+TTuhyK0q2l
2JeyNta67NrFpLDNH0JvFZnW2na8Dd1p5JO8GkUqJYr8QS6DVLsYHGQUqQ3HeozbM77XS2vU972d
264hSxxwZInlm9JWjnbsS7ce/QefX8z2tFMWWhk/xryQ68QIQtdJoCUFEicbXEbqg6q/4gJWpWwU
7B/dtO7DlMoDlts7J1HcLPbHhdpjfkxM9ssQhBSk6xRdV0Q3mcvcHB9raQFKEqJaWGlPb70w1vxU
dVXm3DNZSjhbNB5tVGK03EWOw3+86T3QWRFc1GXWywcjgboXe7hqJl3JVr7nmbuCsvyYQPYH2BQD
dHAkZQNuBfUUZSXZZh0TlrWlnQ5IaXvYBlpxtGLNOkYWRY7awMcSUDpxLcwzaOjtc7bBCLm62Eko
A+O8tWs48m3Yfi1ICNoXfsD+Jzdnj9iYn/sRrQRFUE6KbOMwqHQP6YxJHk7l3dMK2RgRNzz38JQZ
rXPjxVq5kJZ64+fTI5RWcCej7C4g3RhfFEmrJtf79LJJ02vk+mdmg70GO8xuBPt/liGE2IfQi1zW
JHWptphq2g54WSA2GvAHkkkRYmXTZJxhUsPkI4lctVXAV9z8o/DkMxE3l1kJLT0bPenaY2eeaRpJ
y8loPJagSD1S4FdlpI9r3UwpRiVpdHQGpAd2oV9EusZufgq/TD1rS1OfxbrCooiggnpzRixgLKbl
qOXOQMEdXX/XG/tMnYvBorynssl0HEToNgaOvtRJf1ge7ZRBt45WoR5ZHSwXo5Litmp+W1lhudTr
kNLomO87Lb8yRIwWODtWhb7N+/wiC+Mnq2GBbCZLWYlGOxd+PgPwkATmos5cmxPfso6UpW90D2Fi
P1KcULB5IB3LMtiSYZqRE2DIaY4y+9r6JPAkUKrPKqTW0LnjcFd1olmKKchWgESou0fkUoNzmgUN
9JO7IV0VoXLWaNZ5FHjPMiuuh0zn2GsZFhta8HB5f4m8DG99i/wvdoCyWEO97dCNl/nwlBgFAHIM
sILcCGBXeF0F497YsntKa+QUAbzJZtrgvLroU4MZnzerCZvFwrZ+pR3gV0IoexPLOF1OefBVnSxK
fI2+6Szy2Spvb1fWFaKEW6UPn50mvMiGgWjasRiXsU2/aWymCyerb0FxFfdqClZWH295kqzbxOQ6
EcCRWJKwAAs2WcFFrvYmOyUyEEfw9FrnZp36FYjQ99ZL8fcEebD2xuyptKrrsKlWnYdUJHSiw+j4
zk4q/k3Z5FejKjdaM2x70+ejnsnLBt1bLLtd7nnteg6dXdVdSwhCHV0UgXpudsGPUddpzY/KuUrm
QWRUZ8hMBccDI0Hrb6r0FfD3jOMw4dXVrqyIVVVRjGdfS3U+p/nTQP1zWRnUU1CnfG1Fprgg2ps1
60PCLXfydVMP14Vg+TFTo+BQyu0zx8uorVfSys+bNqBj04sFsGZEdwYHMjHuKsuEQyjsLwADqBWk
XrI32mZTyvoCfvRWLSa6UlZ2X+UKJQe/lssRYqkbm7QhiYVchh6/k/JMcLQLP19pFX4YYtvCHTnx
Z2ZY3Oi2c8vOk6hHqUFjIChS5XW1lUpjAjs1twiTQj62lHyMoNz0HniAPlGAGnjKymszgIsVfVxp
hSa7EFZxfPTNxsubn2mARpdisFHzkUi0ZcM+4rM8oXnX9KKqivaOepCJI4uSl42Yb95LvqjJhGVp
hdmg2/suCL8Q17QbcnHJLgqYkC22ua7v9NQ+/3gvd3KKmsek1y3QTFFnnF2er8ccawKbhizz9kE1
4E9nfU1hHGcxZrWk+qzsdHI0nMWFKgp1SZtdtyVb8JPB8i4f60A4ez/jI+zD8bUGeTaz6T6+qM/G
OSlPW6FlQKfTnH0/kgeh1Pg0ntPiv+ZM+J9dm/4Q7/bPae8m/Nb6T+P7ZWr+jX/Oepzx5gMbELeZ
Pv5XkVr8gaJIdYxf9mBObn+f9Kw/wMBQNcaGhMyU/wXT/G/HwdzOgRGL/oIqAh6B36hRvzl5CbzO
qGbhz8G20SW18JdvUzPqQLR9T+w1m2+AnhDc8kgC4rJqv49j88mR6J0ZZ9FboyDPeLp+GgFUyrQC
StKr+8mfHpOYarhdqrMw+TOw//sD2aRnoeHmtZ3//MUaoZvjYGHkErBlzA0VTNzR5qatpk+u5+2y
gMyYjy7+NA7rtBteD5MBoIjKUYp96d3b/TVAkEWt3oTxn2WVfxVtvj8MOD9oYhzFTyVEVFWrwswZ
pq6/4xoV1maMYZ74D7+9HlgU21lXYQ1jqDu5aT3k22QWIe6R7qzq8CZDyTYWn6Wvvl2+UZ/OtX1U
06ziM2rp5aPxsinzNc/T9r2DQkSa562v3Mq4OSJzdwuOpMGoKIvfvjJbUGkzTEsaOIpOJnns2C2C
FmCkGQYBZQwXqflN0rL+eJQ3x32+Sb/oVbR7cPCcBt0hGxKTRkd/P/YztZM2aXDz8QjvTOtXI5wU
FKzJMXvQddo+LRvDLblQV6bNlZfrn0QYvDeQwS3jFYUxSpXk9UNq2xGJoVmJfRAmG79NlrZyIcr4
k7bV+6NQlKTRM/s+Tx6LJRStrstx2ifN7MWekPwRB2Z9liT63nMheRMNNqsOzs6TYfqm0Gul5elX
sbpBG/MdOeFnC867Y1AnYx2Qc1H35N3x7cKDraBN+8x7SnvTbe3P5vBcEH697dFti/fSJvTG5NNw
chWlEAUFbVvb4w8jvp1shoVTd/e2p4VuYrT3hsF5IEks2hsjcV0fT7z3Lm8OexWoYDWMsfOfv1hP
oRI2fUF3ZF/W1Y1ZCjKTLffjId6bDC+HOLmDhjbmOR0osW/EQI/FXKj8f8X67EreWUuR+s9NPZq/
OsXV11cyNIq0Rrp9e9xdiyJ6qMNz2/qBwOT3rwadvcFHn3Itb9DrYcLeIN1NlGLfN82iVe50/2kg
i/DjQd57KiwzfN+gxeOenqfMi6dikTNmTGVDBUjTlq3CMQRl64+Px3j7WGb7wayJoS3Op+7kQgCr
dGE13y87GKiACFAMDYK5z/L63h9GsrPmPwZLzutLGQIBHzmqBRIfQtnJaJHPCRk5H1/L2/tFWx+r
B1eiI3K3TmfxVGcRSCNmMZlRjdVc28pnzDneaX7p6/fUIJMFHgbTjGLY6ccaJQvpV+qo7olztHdB
k1uLtHAeIt1A+gKo1cdTLTxObrmd5js/TuBXZnSLO8ArWpKfcb/Xuh0O7phQz+mhqS6yEtVzm9hn
1oQKcILNtBgkvkbEiwThOdNaCZRNkAYjOPaMM2SrK64I6XFVhbicaCRsJwobZ37tXepRjExUrY+x
z6arKpvbTDG3YUgCCfTBZymrewTnF2NtbrTW/j6GaBzjqlBd4q+mtQPpoqpVLGt1uDSLvnKVGOb+
6O0gdfw0heStNb3zWq+fvXFGxEdQNS3gha5Xy2+GYl9nMV3hMTPIlRmzYv5vexI7QkiEw7IsWPpl
1Y9IZr01ST3XMs7j5Tjo38q2PBpmddc4xtK0qFWD8wWN1ccbnJ6I1/NMXUzYNwHoFwdb955TJTgb
ZEFvVdsXUpI42AWXlaZviGAOV1j0qERYuLfpZ3fd+FWrsashSrf5V4Kl5Laggj9kdSHdpKy/GMlk
QKCot4oRXepDbS7C0bmNp5aNJQujOzbqzivtCzD8XFjd0MlXqCxwUxDQ6/7esNGzVzlCKpG29zlB
G16BXEmSTIY7wM9dLwZ67xntt2JQrmwL3E475lfeoKwrIkbgeo2rUtiIJk2HnQW8gaQGOhh/qWt9
w+3Xv3SqxS0IQw2cTD7bXMkEq7ja1M4WqaF+szNjg+i19BadkuiEr0xDcChsPS+ewdmN8TKwtKEF
2gyYCqx6OlmXhLeUE5mVlppA7snCZ+FZ6j6KJkVZ9a2GuDZsCwRxyiR8siOJ7DEJhPTR1AOKbQk/
MCuMuma7sMhpW5RjcQ+CZW2N2b2CopBaCsXR1rppNPtqmOoNnqArekNPmhiWncEhPnEulB4iShcF
Z7hnUWtC70crmV/qaYq90Vl1pn5rhckEtMQ/GFV5jtVRd4sxhbdGvjv4GsqAqfIke+9Y6CgHu3Kr
UBkCUbsFa/Lg8CGblBFKF9HBqzYorkTbXBBc5PZDcIuKQFkUhKpTkKP4lrbKri70Y6fplwP5f7ER
Qlyji7wc02JaeZa+8YphL8ti6aRi1/j6JcznbJl49XWZN0cQLdEqn6bvdVgRDxRrSyNLnL2Zi5IK
nvMtstTibFIc+gyYPan10SOJxDaNAOZUGlX3pGm/pKVBQHlGFkbrHW0dTqOlWSQUaAgHauMpUuei
ff5D0cr0HJVbTnW1k+sGFYVb5wl5kjGFryo9tiWuzhpnc5II3iMNx7dEIt5qBEr2F7ibnywChtYd
HucN4eECBcV4VWQD1bBAHJqOPZTnrfMWm7Wc+hbd93iei/gqrdOvvhl+q3rrKtJKJMu+vocxeUBg
dBP6/SPorZCaO9jKKOvbZZ3I9Tjgk8U9HLlhX1zT9VgNIs55uZsDPRguVxluULsePM86GKl2xuH4
uQQC5bL9TV3D7Lep6LZ5Xc01NTZ2eatEK7IPkWQT5baqhgTaxgAOOe0SlfxWndCGeJ8RH+BMTL8M
JH4U2fCgmwZEYjheTnwaXBHIxE10YOcp7yNNgwZtq4p6PB73uuwHN1bCLYXbiltcn+sVHgM2Lj8A
SX8z6OsvK5WTk9oU92mtXeVFI1eOn/8MRLYZa869wYhKIi2TL53XCLeuWeCDZCwfDNwiV34+3ta9
/K5mrEq6oj75MyYzbgv/tgphMqazxlItz6so/KlYyoOjJctcSy4y7FliIgzJpL8Qxyk647mkz/J9
IPBhbgtRumMe3BUdUwO6H48zji9Mpb9oVVCzAIh0185y1jBjvGsL8bV1nPwbMmBo1Y66bUNjMwbm
sOTjGiGlVJ69IMW7DIgkq83b2MI/7LAID438njWojyJvMxbdNwQWAv1O8VD51aYs0gdHFCjT4ZI3
YKlk066C2Nh3+JVk6ZxFjeK7A8Zq0KnVme2nuFiS64FlO+BlWKqeNSKqR68WReOt2qFZKwfjMpcs
qAmElEZWB2cQ4wb51TGDcFko+T700YcH1THIKKDabahSo2x2cFiuhj7LoepyzYTEYX7qdVwJufw5
mOqB9DDSIw2ibeusAjGizWERY3gbksKq2+2wTPpqN5ZYGIyK85E1oAbrmoe8Dval1PHo+3ieaIp4
xP5OBxa7GtNnsZ40uVNrckPsXlsWhg/1HsyMMSjjVT8Zl2pW7OiN3QRxfA9abnL1KoQnWea8wymd
Sd03D6pW9IvMHPAQaLQvc+eA+sfcmVMAbWB4/Hjb9PbEzo5mVgGYFmGMmKtf782oA3dZbCgw34KO
lDX8fmtwTmLOU0tQQifXmdFtKkNPVx+Pi1byvb3Ui5FPNmxqXuRqVHrTPnWAGmhk4Dple9XSgFm0
5JT7QnwJu9gm8wJyowr8FlMGxLkgLZaNQ9EaZg2RuWnCEmGQOhcLJyRcI1vnOUyqBPMDDFPncdSA
RMp8FDjL5E3kJPHGa5A66ll2LQQQh0rSW9YmQHCYXrJDH7EB45sAOLdk3ugDYjxaclTmMwi/XTcR
sGhjp+ga7aaW3VVFyzvyca2kkuYcRaM7vSouEOTRE6ZKTxxrQPyPlkVuVJamC07sm0b8EgE7VCqc
Llf4GMCTbALvW11PzSopw4soVL9EY3mh8p6hqcu7vZUgjmxhYblmU48sWFhgghxWGFFUq5iVXSOD
4LJ36LDDv73VJsgE/Qg/IYNb9iVVrYtqmhDhD/JYlwIVoxVv8LlvG+lMZ7JVOuwnE8bMUdQoQb3Y
HZLgkOr9jTnK81RRYfKp3lIzlH1fTVs7SSoXhfjkFgE+ySxD5KSiItglbTaunE5//niuvC1j4g5A
0SH4P0fgWXg9R+u0SGKv0NU95NyNGABlVzk5hjnk+cjtiqePR3vvtIK6w5IIjKlbzAXdlwcvvysK
W+ZgaiNbHqTX3wSOv9dFevvxMO+9eC+Hmc+yL853DYxnMHwRi00/ros5eJu9Zq/dgCNZxeqNJ3+7
HjP7tP+5rJObmDVm7AD7U/dQrNtVjkRmFTjK3kyiT5wJ794/kNSa4LhHOeHk/nmgLeAhIXLoRd6t
lNp8Murh0lIsa/PxHXx72ueKXgx0cgf9BqCcVVEwg3b7QzRxQhhw+mNUrG3kRKuPx/pVRzo9+aHY
slgrqdS8kfT5nCjs0fLAso7RuR9e1GCwF/UUrzIPqUWlr/Sk2mliOhOwfURbcfp4Uov4zzrK/2rw
Zm4EM/LfNXgXVfgrDuBjagT/xF9NGTL6KHLicKWoNuNe/2nLqH9Y1tySQaBp/Okq+Ms7gGhvbslR
pKBdAoTt767ML2gEcFjnl2hu7vP8TlvmpFSB4Zy6DmZ/kAI0F94I4mj4mWE7cpjNc3RSCr1ou7d/
vrg77wjUTt7C/4zBbCUPD9r/ab1aqaNMjworPwyy09wKWAtBZaTFRYCWPynunbyHv4bSWVogZFEF
oL/8eiWzTcUZ41ArDsR7XUZN+qNubYTHBqbFjMizj6/rZNn8NZihAzGg/jJLXnlGL5fNsNdwshlh
cTBF+83UOPYIJ50Wvgr9PATJvVAKX3PRgRSfrADvXSXBH0wQ6FbMm5PVpg50LcJ4VECU6m7MCJIo
koAObybIXr+Llx9f5ntTxNQwJZBroMs/mQUvvg7mOJFSNklG86PDpPk7O/hsSXt3CKKTiKfi6ETB
9PWdxEWK+bI2iwP4/8Bt8cDasW1/MjfeHQSLBXdOzFaek7mRchpPw8ooDmB7byvyU0e4IB/fqvnD
9WJl/jUjaP2IuSiHYuDUCKcMTZbUUVwcxmC8UwYlW1Od+On0yVetrYm0YrP38YDvMF+oARKtSQNS
cA493TPbiVeGaHXjg0JuWwjRnbCM3N9Nk/Ks5ZKiWO9/jTJvo0fWPoU7iEh1ZSfm5cc/4+2tff0r
5j9/OUXyUOustooPKXrKJNDO08T8rAj9ZtI7qm7NdAzK0Ex7eVK5FYXa65XdxIeEXfGEMIZ9OFbv
ZFkm7Sd39d2hKJsSlWYKqtIntftMZzOcpAkpeQG73Oy6sNAiE6jcJ59sG97cNwre+H2QX6Cwfot0
KWVpit5m9e0L7bFOfTKs9OXHj+bNlJxr6lCHTB3cuMqNe/1oWi021WYok8NUegeczJqbkJGCuhcV
sN0uWKuM330J5hH5rCB9ps1Pu//1iOh+B9OuvPyg2d1Ks5K7AU2SK2hUuqQh7CxkZJ+M+Kvr9eq9
m4dkl8fU0CxCpE+aB+D06lJWenKorXCP1ORKlu2XrpM/k1qbVqalUBi25Y9g6rtFSyq3qgPIY6JJ
RMBzOqPPA9Ya+7Mp++YDwc9CVkGH25qlF+JknTb00szU1owPw4TqjLyUhEOccyTX1lgocvgWVshE
db3+ve01+EiGnVfrOUrIMOXJIx+Ida6ZVPEhQKZaZSVJZ9/TxPjkJXnn4kzeyBk4glIJau7rxyz7
zMhj3D8HsjvPZYQYsnf0RVOBiJ/M1naroblXczRnH8/nP+/aycM2eVc4gRGyJPVTDpJAGK6UFlwQ
2+jrTZGNNS0OtKAgDaud4avGguD2a3scVcpx2RdW3fNKDR7Gclj5cG9caRepa0/0LtWSN6BRg7XB
eQQmkNYfFUGVCJMOVmLjzvYbMtOCA7Gpj4TcuYhYjvCCKDcbRbR1QozbfnVvm+CqsV5VDYYuDr9n
oRFdKX6961ojdAdKWKAk0m0XWA9JrB4dRdlBBr5JSBNbCC8800p7kw10DUyfzYOn/7SG5hmc9NbQ
q6sc19cuMjkCg2nAOFbWYpFX0zMC1gOKvKcp1M9Uo7nLLWLCLWs7VsGjLQj+i6DvtCrnOZ1xJf7j
ZU1PF/z4tz6ifWJFaJKJbK8WMlEvlRjp4ZAIypUgQpAC9uWS5J6jmNR0Y6XDoxK3ZMS2CexBqRwg
iIApb6DyRp397LXgGWH/Xo/ssCjL6/jzxD3Mxn4BqCWBIEmteVKrLxQILuGrlJztZ4FtFADKtcUt
bwmSsHHGmQS573ZJCyrcD31XraA5JMaXSKl+prNqVUkyUqam80mCRIhlQk0vjx7tsN3oSrUtUmud
yeinb4F1QNZEaKPt60TXkTJFARmqR2RswZKN60ik5xqw9r3aDf215iG+BPnQIhAaj4VMVnww0y0h
R8F5gGBz6XW6QbAV+aVDi3YkFGVNeE0DKdhsqNoHI2kBDrJWd/SsK/Ido0fdHqhUTRaBzM6co2wW
4E5RNs9NnoF4LCVe4pZybs02FJfxWNe3vSGI0vGKaevhSUHHiu45VRyE3ZR50kv2AGxjtcTZouNP
7ioyGlZWGFR7MS9pHBWPInTq/ZiEZyOCyJ0VWNNCKsO4lyRhLvx5zZVK+jOTebjyJOVXx1SfJGY6
SqIVTJYyv0r9ZG/nc5le6ufE1O6LaVpnRvkz8trbrqJxFNnJ/RC35sKcoqs01s58Pdl5Tp7ctoa+
6r1KJ5o4c/A0tHBx6Puxf/XXWSW+VxPxj0oGa0pDH9xAYQCTjoh7arQzC1gP7Mx4q4zRlm4SCT5d
dgfFg78fihupZnMCLn7QmvweJw9vgbGmixg9c45XNQeb32ntNrI7OohKjFqBwiXwVTphY1z8zLWx
WPRjRgaUObl+EVxXFWlEabEKyuKsls0FlV9iamBzEKhLQrdZIjU2I/yIZXNRpu2PHoxKS97DopRT
y7jFV0Ppf1KFItdvmM5oq0EFiMJu0fiBeas10h3yDL4eiJr2vpFedRlOpFAqIuhWIFaQ3tP76h9C
LX7slfAqrw1yEpBj5w0nCTW+tc30QW/NcYehy0NLrF95dn80rfbrmIps3ZhYd8nOXo2dnDEKVruS
PQL4zla3OFpTXLLdgxERz+1p6j2b7hsiM2l1woYidDya9lbQXZg1oQukUceeQW0yHB9HuCxbsgqO
cUAAWOIdcse4znz7qdaG2wbMBNDRfttp0doqyi+sMOqe7XSy7GUcuqSK+ovIyLuNUSgYl81dFXSP
2hSREq1kuGY7zOIU9msyUWeNXGhe6kmzdn7lfAnYNxEhQ4sa+f4CyfUZqKS7xPHw3Qyl6wTQVgKF
MIHCGJ7wNThuLYdoZebWeI8iAtOL37Znqlopq1ZoNeafwNpWIZC33Hcop8I1SXqIqyiqyAigDJL3
yqHV+dinurHzcfkuMg6MICPKtfRLYzHayNKH1scd0SNA6Yc1vqS1nunbkQTYBSvwFRlWtDs9lW1h
0/ywYnzikw12SlWLZ8uPb8oCkjL5VVR6K8FAyXjILdaXaaTDaT1otJcXopb37TicZWRYZzVUC7VW
lqmCD8csMtZS/CR6aG7rICDqIwD81N8GRnhft/pakea60p0bizvIL8i+2bLcYQ7Zp7kOQCbp7seC
3VYvim3VeDd1qB2YyOWzRXbq2vd60a6i0XxMC0Rsy1aTXng3Es40bXyrcrwdomBYWcOf4Kx2rPSn
Jq8JKsOzOkB19+4qb9CUc1hRNKxyqM7hNqD7zOqr48ddQ2OtMRzH/1tw+r9/Y8N1dlf/XnC6fEqe
+qf3Qw/mv/lPnYmDLVUcTkkS9yZ/8h/5r2b+gTGXvfi8J/+zAvVXnUn8QWYh+0XOxDZyGF3+XWiy
iFAAXjGr0EFpz9nPv1NoelsEMvlp6IzZDVNEOC2WEAMOIIIU1b1o5FH4MMdqewn34BOD53vDzLwN
k6oZZwLMqa9OoglfdL3yFUT73jf6LYuK0mgSf6LSf3NsQ7pK3Y5SFtYAMpq4Zy+Pu7psB8P6f6Sd
127cyNqur4gAczjtLCpZ0bJPCMuymXMxXv3/0MBeS01zNzGz5sjAAKquYoUvvCFAfRrN/rvMSb4G
GW2jT194oWj2BwV7FuYyyJQakoYg0s6/zgeRETLEQqC3gcJN9vWe9doirbUdNTwSYFD+UiO81GO4
/NuyCV7w1XnKFfNUIhq112XMjoGB3ZhZecyF+NrGtMhrVTolkf+LvEE7OkVLaGHlj12XPqZq+BSM
AiM7xeItSp4DZFpTVfrQuzbmdvQOcu08dqn9hCZDtC1sWtqm/jXPpbsmjo5tkz6bnnDzwSRITOxt
bxaHSulvlSpzG+rQZpoiWYV1mSye2lJ9HhJkG7m3wN211kOmdm4/NkekvH+ECJ6NVX0jdDSwB9Sy
mjx7kyLyGLPwrkxa3UoHXA+T3idJ88UWppgK7qRG6KDbwpS57pzi0evkq26IPQS0pd+Xv4qy8OnB
EtsUGA2+PVvg/KsAkFa9KpSgRgII2NHFrzcgPu8MpomYg3GVV/2j3IcK6JkWGUIH+2BeVTyJ8tY8
OpL9jrzkw+Xf9Fe1YiKpANZEFpY8n6rn+U+i3pN4WpGYbgjScPC/jlW4U4aHUKwUef7Osv+wYaby
i0r4TFH6fKCmLKWgzAIL/qA+6YHVzkF0EF6TAGXWphM3diI/NGridv3gH5yuJOdNRLWrPIQxMZgj
dLah7kjJykdZ+CZUOPTpegFxZ85B+AHuSpEfNDbd9+HesWoa72Kl4vpXFYX62uchZteKCOG26XFh
uZYMmsS3Qb/poacgsJ/ku2i0SQmdWj9c/rALd9lUuUGnFJEalc12vt6IyWFyhRiFW1oNWZ9f3yUa
jWiy/pW7ZmkgbBJsKqPoFHG3nQ8UeE2L1mbF7PonYd223ldf+vbP50JtkXlMjQ4sdM6H8EfAIRLE
X5ft9aUMtD3zoimunC4P8yf5n92aGk0TGPcTgYGq5Pk4WHj7yKMMpuvr1fdotO4DuZrSxJBEF4lW
qeoxW8U0lfiRoK1EKEQuwrWDMpUiL/yIeakS8YEwtg3WM2g39WTHckQmFtbmAK3PJA+DjrvyBRfu
gMnQmnMJPBflBvV82l6pe3onbMuts3EbF8dBDraK/ebXKw3VxXG424kYoDcQS5yPkwlMjCf5WZrQ
5V6RvuWyfoi8G7wsV77j9IPnS8iVNh1pKCJwKs4HivEg1BBws1xzjF8Qfnq2a1Xd+Ep9Ql6NFNUz
TwH+xJgSNy7qRT80RXoWdfn2P/6M+ZWnGqVSj6Ht9hqvYOggIZuEx9w33tCpJiR22uc6aW4ju7s3
wOgkMcx8jzTm8s9YOp8I26ocGxhNZPPni9HJHTko/tdu3/fuYAXX0B1/WfBK/8UwdKwI+xByMecR
h6Vknl0DznET0/ru290rGr/3o9eGK9P5E4TNP65BdZU6EN0S7qvz+QhPj6Ii4CGB+fWi4vZWqFl9
jeb53q6Vu2400X6K9Z3soBdUiPc8TqgNdUN0GP103+J1ZY31oUmjceWHLT0kU0URCRvirr+oD6FR
IHk8dJYrUdtEfWS8ksrkn7/WhNImTUOktbERmF2EUma3SMXW3A3jJHn0HvjazmmSLbXC3eXPufRm
fR5ptsptNTZ0wVobMUa0DdvvOH7sMocArN4UzVonY3EwWtx8TS4ifd5cC0WT4SbPxQDHk4gI3nTw
WlPXQ9ggZIaXZ7Z0C9He/X+DmbNWEHJxsVaFGIL1BJye5GD0SOzaD8ga/b48krJ0lX8eanYPdfig
CjNgXrbub5PA2PpSva8AYqneqzaUeytJgFG+eWitXh55aS9OD+XUXqYPJc/eZBn9E62NCWp0IW7S
GFI52r6Xh/jDuZyfwwlfQCFJJ4+ZUA+f85jRjENjKFH28MRwnwX6SzJWx0pFOsQpAcR3eo6scGu2
OyuRboYGnGcZozeBtiXS6UXoIsD8zQeoQtU3+2pV6VNoTOXDakSRM3kiQ/oeT67qcXwlJ82ThauO
JbR77u0PQ9Hw1R6GZx25+5NmVZvaVNxSVqLt5TkuXZ2fpzi7Oo3ABpRgN47rafkmpiUQYxtPTe7f
fC2Sa/h4XGyEUecrmWY9GQPkSZdKyTMPgGs4wUpUsbTp6aoBi5zwBsg8ng/RoR8jZ2EPlins98YY
f8BEv297574fgmjlgC2tGk0kgCEIPcFgml0dlt8leGNZwJlMzjAlwGsUoR68Llh7CpaujalNxSiQ
7Olfn08KZLqk0KJ0XFnxd72JF1acb1Xzd9g5G11pDpc3wxw59adNTjLNrUhDji8yW0NVRoipUEfb
VTSkgWElvIYJsI2uCDsXX+1mCyBRRhViuLcmHW5LR5pHVr9HLSYRtmf+Wvk5S2f888+Z/v+ntnmL
Ma/C0kAYtOJdK1Af6rP2Hl+Fl7YwlU0Xm/FW8tJHCSmmvO4P2B2QQ+bvpUl4h8jIsLY+0202uxAI
7WhH2yZ1mr96ejn9yFwTeLRVGJf2/XA1ytajAfQaHcq9g2LDgBuTV8m3itHHG19bUySYPveF8efs
LNgCPB2VcFx8K6juw4gYcGDRvufWSw/Dh9sEPG63EtMubHZuP5qmGPeAO56n9EXmSIaTybYrvPa+
tes3LRp8WhzmP3/5z8aZXUWDEUuUl9Ee82vkrunbPAdtbcNBqn7no/Tz8t5aXMk/ZqUYjHJZzN4t
wx5Q329r2VU9FPgQ6rgLnezWj5rDqItTWksPZd1iMaauWWMtXFP6JBwH1EDjhZZnA/cVuo6F6dsu
faUXKP9HQ+2v7LDeiTVkw9pI6vnp8QsNszYfkn/M3WHg8OJE4SlEp2Y0tJW7d3GLAF5DlQO5Eqqk
50NVuhxYNmwIN+nAW1d6elUU8V3Q/4ssmdcYWh9YOaTB5dkWSULRCwTDafDocHeqAYuSwcZzr3Do
J1zeIEtTUoAVQ5KnAAwF+3xKJBRVg8ySToLlu80gn3B93QSt/j8OM/tIhZlkoVRrhjvmdA/QArfZ
8aiWXp7M0m7/PJnZvZ6njamOYYRKjDPe0x26k/v0OS3pQFPU2TeFvlEQl9oacGouD7y4iryRkz4G
kMN52FsESkTjlY4c2riH2kxuKtM5mcPqw7XwUuhUgMiDFYWi9jxjGspEbfRQMsi7g0eME37SGoQ/
ArJs5zthCmQe9laptu0u9Cn9ggMeKrEvrOi3lsDkyjoqEZdnvrTkn3/RdDo/vV1mUw1SiWSdS9P8
d5FXtwknf/LiwVi7Mt7yvP3S5vaXoU2HlZGXzv3nkWdRa2NGlgKjxnARW994JDVyfBOYX2up2F2e
4tLH/TzQ7DRCMQiFLiismhmvkfNbdn4G+BZdHmT5ywLPsoh/eIJmB8SsCJfNzDLc0AS2IPl0/FEd
WmlYLM/kv4PM7i9UMpDvZVu5ZRdM9Df/LrLCm0xWs5WDuBDPsUkxNIDMPemRTz/k064YbK+EdT3q
8JIe8H/bFpmJYv73aviRy2ushcVJIYWBCga1eCS8z8fSbK/LUpGarhpap0bL3pUxuYvz4V8828ig
gicGysX3mU2pp/YSSQEXZZAFO3w94HbddUbnNl54urwVFic0AcGnpTNoYp1PiIw2FeG0eJ6CmVaL
vlXW7nz58fIoi8eHCA9Dc0CU+jy2r+FK+6GNpaSiBFstLnc1xFSv6wGJPP9vI82uiFoDgZq0ieeO
tYBh3otnC/qdLJXXUWmsgbH/gOnmsSPJF6B5ANHYI89Wr8XQqYwbobvhgH2xl4ODsE+FAQdS0bPq
Jk0Ut8LraIOBeLCVhPILIpq9H2zjrcKpCcCQ3m5QbUbFUtN3Nl5HW2B0Bkoxydcw9a/1Ed5zrNk0
v3M3tax9MFQn+qc/Lq/Z4h6A0E9lZlJBmKfkndkMpZQYpqv1yd73tZ+JnXw3pGgNMrl4UEkjLR1v
UQ7RbLUU6LEYMzokXlr0La0sumiQtLB6z76NlVUcItlb06n9E1LMvxBHCGAtojzUv2YniY1f2+lg
2khiwBbHe8jbdCOCmGYEoSxT2p0UlVexkanwPmHRdUJpT10mfTf64KqJkl92CyO8HKNb3WkUorx6
b8fdbQtxE8DNQc6z8l8cSDpreHOSCRMmzRZpTDDbkdNEc9MB4JWU5ewb75bofeWgLH0MnStTg/eo
gbOfLQz+O5pnhqniAoORgcz09TaKjScgYjdpGkNGL5P3y9ts6dX5POLsaApPILvXZJpbx6i5DEZ3
JcY19eO/LW5sQMeTvw1tY+40e/a0DTLwVxtqi9tKvbnpBDrL6Pm+43WGiHwLvMsOKzRlRLOrEuCj
iXpCQpQGkQ50nvKv0linwpGOitS/E94fJdHdShmIxTpNfiqlfhI6AV5qmk+5JxAyrNorEPlXUVce
Ly/W0o1JzQCFImVieRmz6LLWhU6vk5JtYdXRleGVcJozKH9AmhHMRYNxZdstfhyTOioPKN2PuXpZ
EKK/iXiV5jYJhSpfgSZqRiuvwFIpZOoZg5Citan8ladVftuw4ir1RUO7ylPzmDXSlsX8lhniBmDs
1oycfRQQkmTRj64bj9goHrr+4/LSLk7106+YbRH0TjETw3XVbZvJVKuo3kvHu788xhSmza8dzpby
p0HsmHMlntIJg9YfS8dVe252keF5N1bmDlfIBGMzbr7MKHZaoa18xT/b4tK4s/ik6qNQUttedgu9
eqba9mymGGzIFgFyIb/LvfLFM6uvZeT/CAf9zhytZy/yT3RGMhjIA/KsHSlT1tcwJI1+AL7ovMiQ
ewM9+IVi8WuVgt1yMLrw5EOcTDYh+FJsWye+64Nyh/u3vJMI/Z2+/BDhiEiuNKKCV70GEhLDiVAf
bTO8C3VUlc14/FYX4hrF3avB70dez/o7HrEA98zQ2IoS+rXwhm0csh1koaCMnTwlkqNs0jo8gIBf
eQOXrkNDNuGB22SmvKHncdCYo93i9YONu/ZTnn5NfXNnYEcGmnOTshD/Znf8d7Dpx3yKWHlwYdjJ
rQqZUnOuuhB9hXISv+hUP0ML2sq2Sk0xKjb835cHXpwl0Ctl6qPSUZ1d+n5b1Fivw+3t8dZTDDxn
o7c6wnaqAcC91gtaCitQ///PYPMlNWwvHC36mEnUgK9Nkncg3DUgQv/fJPxU7wkrUCukuDB7M8nM
uETRqXFVv93hy7U30BlCiGN/efUWJzQJRRHC0CaeQ7BqlJqVZuTiUDtri5wE+gD+rtHGlXxm6eon
pvzPMNP99Wl3mL7sG06NwrIM2jsq9UMq/bKVFEGO4J9PaLJnAMCD/isQo2nCn0bSR3QCC2j1bm/o
N4nqoHUy9K9jb6xsu4WFOxtnthNitPGdzIkIhiMButsKtrKw0fdZ0/NauNkplwH30JgTAfns9lNr
aBGY9Y6uivckalAno+/++ZLx9x12GUtG+WV2dEdVJjEDKOBGIjxWPg8yYaEtSSt74A/8ZXaRo38x
uatR04RdOvs0GbEsijSEZ2oTUUtxiiuhVj/stJaBfEu3vjXexhXDmr7z1VOqaxz2bkw5fUJr7Bq9
5muYp9oO/t6EY5bW2kIL1wgMH9IeGTbO31lwElo8NCT4CCQ/SeYvFP0QJqLvpgA46f75XYnOqTol
2/CK6JKf71HNC6gwBfXoOgO2O0iAJfu4zt0uJg4rpfQBVbB249nBGudnYc8yrgM/hFgSDOnsQ4dN
GMsilRFdSJTvoVXfIcx+reTNGnNt+Us75qQXyob66xCW7QDWAB0eN4ao00SpxeGoH0IDuspghNom
S+yvZkiPU6qSH3kfP/qTx2AOWEDHcakO9ecQVPoY5+9hJL1fvvEmt7h5HDPh22yQN5N2wtwPeejN
trWV2Hbx5nym6Ad9DG0fg6YaRmyIsMejwLMsx5INTyq3ssPimGg+zDupfpCL5NWz8hchRSev025L
GcWosZeVQ1HU3y0HXHow/oya/CmQqrcg817zKvkexdJT1Oi/FVR7oLmIg+mUDmJF+GJkiaahuyHk
g6oqOB/YhrQPFbvayVZ+E5Onb+DXPPuFRAdZG4wtst7HfgzuDJq/FRfgpkDifteqMJZlbw+XCIfy
bqdXyoeCgdhQYfBVjZCX+lzD07h6LCvFAZSPt6OSt+jHY3exs0f5BjOFrYTC9cpOX7j3OTM63Te6
GKTHs5CfK61Ks7qjAVrVz87Y7yUVj/DCuhHqGoV3aXNzPxoKf1ShMzm7XaRUk6wAzyiXBXlA/nuC
0PoHuUm/Xd4/a+PMLn4pFrmhNz4csM77AOtzYxQlumN8wcvjLKF7qGZOTojgw8ge/ooA8hKe96gh
3l/8sulXHhyzRTIwNPbwJ169OHXgoqHp0ts3WZB4h8I07s0QXSggVb8zgakzWsjiURmBlV7+bYuf
FWYT4F1AHThinV9goZwD1ABA7ya6irb8nYpldK8/SMPb5XEW1/q/4/xBlXx6zLNYDws6jbSmvEbg
0ZsHG1yMrc2oKmuFnCXEI5B6mg8IOTCpeQt9HK24aADUu0pN2Gqo2Zdayh9p3uPRUotHhP5/15V+
EAYVPwkQYtwba138JVS0CYyCUIwnEvDPbA/Dea8VLZY0FwdjbyfM5iQp+fdCRsIHY2i4mOK3jxrg
xiwNCNWwtLZYkwBW7stnvxE7zevTlV249CyS2JoG6S0U5PkBTiuEACQDSZsshUCY5PcjBnLxWHxH
LPp2LMZflz/4tHHmIcIEX5g0wHk25hBkTyRGGokYuGL73RLqMfbg3nd69FFZ8EZzrRk2rQeI166q
tfO2ONNPQ8/OteJzf9EIAv4dvEHAr79n4HcKqNBr+O/lgRhpiuw53rNYWPFCMFBhC3KtQ3NMx5W7
qhXqLhrxvYQDked4/cpXXAgip1KuDaRMm0pjs4DDiTJbscdCd1udKo8WHmM9XungLV0Jn4eY3fS6
3EimEbN8hUr5M/moxbCVpft6+Li8Q5anQh1sSlgsQsbzqwdfzz7s5BIVBg05clPDS0tdyZuXbh2i
JMrWbEPig9kprEDm9hAAddevcAdVlOQrpNIjMI79P58KZCINBzg00+y5b0Q/OmopAm7RrgzuRjE8
+qJbibkXvgqFQQ29EQahWTHba3kH1EoTkF+08qGVPzKssDWsxVJn5VFc+CoTZmuSH+e1p4V8/lVi
/H6EqdEM6crxrjSLvWjWqofLQ0C/AmbHGz//8ErcJ4bfeqZrhV0HiZFsn4z/8fInWahxkQgRGE7N
D8qts3kIqzQ9XJo8VySVtbNVJJrz0iFsmZw9wm58QeLuLdSs9Hh53KUy4tnAsxM6FiW2MlM3qaIt
uPO05G20wQk6qa1+pZv1NBke+TkUWLlCWQ5hR2xwGmNDmRWSNxZdKw88mfLfN/HZD5qdZ7mSY9vD
k8jtitrf0NT5lVk9er0i/FVp5Wvb5gj39ZW6izIFZ7EouTHs0d8LwE4NtuKGku61pr1CNrbf1Fpb
HOPU/zEmzZ0siWgTY9+5CcZsT4X6JLxir7T6VehL2zLw74u+ukEpGy/XIT8huXsDFOY1Q7ME+rn8
1Ij6ZNr5MQ6He5vm4UYerFf0A05t5d8FCirGlqrgZkvxfxhwOy7t61EO97Yn7Ty9vMaM9Q5uwz5N
gZpaZrlVRPxROf6DZfK3KOMF+KsmrpzUX4oKFVhHe83G4Cr1pasWQYE9UiY7S/KuY3zDNobmvYS2
gp6kav7MaM/ti1L5AHp+0JqEcbzJqg8XQH6avgll+SWtoV7pknXdCxVHvwrkfWlq916GLTsWXNea
UnzEgXaNLu9tqOTWPnKgJBs15bN8cO7qoD2l9ljvika+F7H66OHVe1At3HhlJbGOaZAcK41IEJPo
bdMaRzOxH6ChHlK/jAHlNSUvZ/A8xhPi3/HtkxDJS50IQo3YlQUQcaW5tiMNzdbhoVLj91H048bJ
wocg6feUGnewpMatCrM+l80PAvliH+v2Te6ERzMf9paoTVQT9S/2AFwhRh7WSJHD8sd0b5owRpra
afeZMRKbNxV8eyN6DP0KzLFT1fDEsWAwB/vKqf3HyCviTW30LqkPqrhlfOt71nHUjfdeLQ9W04MQ
yfah8B+RksYcPlHAwwTDjVerxi7upS9S3R3HQCSb3FK+B2V0K7VocccYdm2t3M63hlaJjTrJ0yrp
c+frpyhVHp2qsjA2yG7VVtDQDYfmhD/ES9px8DJpgF+c0eAby/dADay9qfquXFVfmmBSs7a6YBdJ
qFwPJjoN+Bl228ySR4jXyRv16wcnCOMthVB9W1npg11oVGMtyYRipjwrTXMXdYBMKk73kKfpxhul
R/zu3my5vuq6ZGvjMWmEsb4NLeeL0YRf/WZ8Htrkl6pob10VPmfTL+ZGu4LSupXV6C6X0JnvU2CY
uBrvosYMd13dX+u9WHvHli9NYkRg+OiozdGG6KVWI5qUmmsZ6Pd6YxHscNf+bXrys1S3rtTCP5Q7
1IYu35kLzzQ3FA2xCcQL7HCKsz4lB2PcSgh98iCEQdTc+YmHZbSWpgRSSEleHmrpGZ2kWQw6cRTj
5nQdntFUR9xb41lAYsEUu7p4GOi+ZWW/8mAvAeURnvnvULNZ1VY1ZoNTqC46Q8/C0auN3oX7rAGP
13nDXRp7r3jjXTWOl+6lsn69PNGF2PRs9OlTf1pTyyoQUBUGOWegf2nC4g7KPj5dloksr0wjPVHk
f7W0RMN0Bie0yyyeqwbHkQY6hnRQBwyvx7LdGpHzpVbyp1ZdZQMv6HxRQnX+M9w8o6wAZANvKT3X
UX9i/rI3NaTjh/gUpG+pZ11JvnN0Eu821cIvein2erQmzruwa0HIEorLE1gbhvn5Csea14JtqxyX
Lf1syt4LimL+xte7w+UvuZTPng00C/0K+EZ9FMDg6/tyJ6SjjoR0bRVbFEgmRDZJbbHjFvuSpDgn
1mvU7qWAhuEhJoGA5tqZky6VMPaittYARjT21zqKwKEHlrNRVXGvYEqCXr70W+nkOzWvXssKJW8x
WDki2DguaH74a2UxFq6oz7/GUM9X3fPRzE7hubtq0IRPcuvxEFrtDdcZ3fPBeZdpZCrKUG6FF9Vb
cvN860fFifIK97GZ5tuql2KUKNTbtJSMnR0r3RZ7z5WzsHD60FycgF+WSvL/B5rz6fRVveZHmqhp
WFtavRGWt22jaJ/FyW85VY9SAj12ZV0W8u2zEWfnPVYCNfTlQQEDaD0oEmommZzvfB+rBYFh+2EM
sTPAxvO2G5Fib/sT1DYEEjWycgD1eyNrASSZw1Hq6g9LRrqXkBrh4Mrw137p2trM7glET+i9OfxS
B4GSADGYxKbgmoknMyUYBueONpKgelvIwYPSdIegR70kSt8kI69AJ42uEO2L5ft3kmOsmQmt/LY5
T9UfyjEN5FZzixw8eBW7yGpu0zj60WfDq+yvCTAufjQojPQO/qQpsyukyjOjE3XkuUWEYbCq7WR7
V7ffCiul4HcVBLcaBh2XN8riDD8NObtM5BCGsJL5pCfOfTaFsJE49hjMDG29k+t2JTFeeG5hlfx3
gtMd+ukcUD7X49AOPbcJui2i+pupmABGF0+HFUD6QpZzNtL0Sz6NJFS/qEYfUGI0Dl8EXMrdGMlr
22PpTT8bZVrdT6MUZtMkcq3pZOGQ35rJu8COm03fW4dKRg/fm7aO0hY7nHFvWsu4uvzxlp6cz8s5
O+RqOUhjqzUYO4g3zZyUj0A8qM5K5LI2yuyA9pGT2VgCkzCK4FmE7aMcBh96663sxKWb/NNk/go2
224kIAL/mETWQ+Hh8G1JpMCSf03r8Wemhze9Kq8gXxb3I+UTiBhED5TQzr9fmHlyJ4GMYUzzWyUb
/imk7q4lGnoZymCtzHBttNnxjppAjnt0hl0tkU692V3pDUa8kpW+qSFGt/98b5AioJuJh6CKY+H5
1MrW9ulTZgCHxgQn9R7HEC4yDITHlTO9dNI+DzQ707mwx3HoC9lFJBkZljZ6RLxkZYylviO4Mrqq
U+UOw83ZHowQhKpFTnClI/lErlqqG1Rhiq0tBgByEY6+4zDqu7A2Ju+d8slGbOsR+0K8q02B20vy
Aj7lBPxjQHLvj7NyvRbg/wl8ZiVuzKbgRuv0T5CAmy2EmqBqrk8elDg6od0cavyyAqvqJIgshN7i
apunakkBA6KFUzg3lejQntGPZuPlm97wns1Ke+tT70DAE5+6ob7yq/RtiIpDQZ/xUE4FOMfaS4r0
UenaNRrmt5ot3KLT7/xCIPjWmq++4DsbZfkyCM9t/ejJUf1jrupkUL4xCbTi7QeaVz/IxmgdPAXc
qD58N+Wo2ic4dfQATdUBpxmJVzfFUWJD0nRVw8S6vDmXToI6iX7aWOjREZl9Th2fo1aMDY5QefZD
1lqAxYAgMIP+yE31n7PXaLqweWRdJ/uag2qLVkkaCS0xt7CDV9+nJx422avW+c3u8qSm7/vX92co
EJt0Vf6iumTSSO0rGWHpeirVxa5+HJXoCk7ov+AQUC0FDzGVlzUaW+dHO4tLLxyA3biBke4M/13o
4ZaAadfHKKJJq+Yfix/r03CzR873fCPodTwCfDWO7ssmTmld2/HBqHV0CarXLs2xPld6/2Rasb3t
yuhFrihcCT79vsp1FYVvZDZJS4wnrdPUledp6eeh6DVpEqAyDoXjfDWqCs8WOQKpa45YbgUmRlxJ
aJMGlBiKOO0a2GXpK38ebrZ1SXpSqbARDbCk8V5H53GDAsOXwixWvF6W0Ax8XLpwMNzhCs6FWoQF
gcloMOLr2/Sh6aVk1wbOsE1thD/HAVlnyZapkMTZVlKwWakH09/qhnc9Nta7nyrGpuyinxyK20Er
7osYi6m66246a7hr4M+VVjJJB4oCDkXIq94RjxnBU6KWfN12SA69ot3oWnUfyggBFrb526yyn6GG
3ZAYiptB+NGOYWldx1W6SZRCP4Jg0DZR3SATKTk2Aqq2vMvSKCdH7aKtF1AmNMrwFTnMlwCzxCvV
HNGaTbzf+NdnRIPyD6zedsiY5BtLTV8gpAabUA9uG714IBVI4dynYmNDyttDB9qjoft0+QAvRSCf
Vnwe7dtGoiserXk3jyYHr+Yuy9WHtCiindDSG9US72lh/ovbCeQO6sd8aGymZ30JxDClZuwdQrig
egh67aWRqr2WasfLU1vatbrM20klBubpXP7Gl0fuxoRw2A/fqvq3oh1yv1iJOJZSCTh4tO0hZ6I9
PAtvBvTAA9RJcUvvvOy6NOxjo6c7tg32nr18r6GTuL88q6Wj/3nE2dHXG9j9YQcbewi5cGmaF3nz
rQwC6vLlGmxzcXaT7AtvvGmSzJ9fMwFSTKYR8bprebmjxyDTCfCeHYQzhZc/mAHWRpcnN10k8+cE
CwNok3BPAQnOdgayJzVUb/COdjA+l11c7PKuuGsCBCr99s5vMb0bsuEpVuOflweeZjIfGGC95ch4
Zk5QqvOZFk0dJCpW2+4I5jbJ3MpfSzqXduMk2mVi48SdPbdnCOzGiZG59dwBsutAP6fv3mWvWdmP
S3QamvCsHCQL/sOe/Sw7owUC3wlQAr1Lbs+87F+McRTbMU5PuVTn3zJlGLZqJJpNLovruCdKmvod
VUmZPykTxJeNoAPe7z/B+r+RqJzuJFOqN6ncw89Qjf6pSKV25aT+f341yt3U2BCNcNTzX50GXdZA
R9Rcp8SoVNNuRGye2tSnveFAdHC058SwD5bcuFFg7JIGwLrTXdVeeLQl+UGK9BsbXWbTy+HI6OKl
yHWxbVV7pKjsr3Gk/yA7/9orBDxsUfoDmKKf/9g6kxohFSnt4cH4VRYSQId7rXgDebo1bY20I7qq
Snvv1zLtEP0kx9mtiPVjEYtjLNLd5Y2rLF3g+AQoPJgghdEtOf81sERNJzYwm69Gqb4JItB/SZn9
aAPpJyasr1S7b+I2uHH6FB2NglJY4CNUnUS0wtK2uyrK8bqIq7c0xJtBz6PyaKJ5v7Irl/Y+BfE/
hihotM8Llk3mV0EsT1w7yaalVIf49zk0ujIDHdvL67F0ZZlUmyk7qipSb9NP+VSdgOkp++oIKb8f
zJ6WpvMNuUW6kd6xLa7p+/2bDB5QIHo2QF8nAMz5eLAgEr8pkVQoGuebyNRjnjcoWEMs0cnCgEXW
B3R01uCBi7PkVSMinkQe5+qOQ5KUEqLlkKi8e6cbd2F2b8FpbNMYp963yyu6dDXChECdFc0hUp/Z
di/QGsjbAdBU3mkUtzELxEdSWdnGizsE3iExAVirvwgCaRiglByDHsFQ9VbOWxwsh3sPp6zLc1ks
Xk3gIfhaoP3AXpx/LpX2QWp2KhBOpbnRa+MRXZFgG1XFqTHMmxBu5cZOFH1Pcil27Zh/vTz+kriS
YyEowgwtJPGM6TR/2p4BCWzkJ6bj1ngcxxVURiGwZDQPvOK7ggw3CopTIcqtj9tjntgvcfAggvJB
F85NAF+u0STqDbr1ZQyidwP9/ihtb22MFcYuP0Z1cZWqsHFM/aRHab3RteQFDdBd50sogVcbob+m
43tWtmvLOt3P8yuR25tvB9YEM5ZpD32aVl1btYpO05TbypDThpAnrulgEiO133pZuMmT7MOLUYF3
egUO7QBNiFvgJs47c395iZd2EqAXelIKwSWdh/OfojpWAbKRFa60aqMKpBDG1xHpscujLNEYYZj8
Z5i52lgT1jrBfUdK1NY/HLv8amNdqI7aSxpK6TawsoehVE5N7lx5mv2htd5blXlX+oCAvqddD/7Y
bj2iNjjWGvUau3pGpVlGDp0XLBlMb6sN2ZNkNwfkG380jvmhl8pestDHujyPpcNNtxmbFJmnDF3F
89XypTgMzUqHVTUGe6wyHpAe+HZ5iMU9/3mM2RVpq7ViJKRUbggpzdLTa9WX8X5VDWnrZ4BHAvmL
YmKdO0yyvbY0uGPifYkw5kboRzxVegaWZviZF9VPLUhy6jTxrWmI72EDHoFaAVjy1LlJdK3dIER8
Mgr9PS11dedJhAeiipo9En4PApuxTWXb19VgQtcYopfLs/x7IdFpkIkeKamCfpsDtnmSgiL3c8fN
+nHnmya2roa6ZmS2AKk9H2VWBRFGg5ROjTKWkdpbIY/fqskjoK8kE9lmEkrVSL19Xo/mpvf64uTV
BsRYG8F8EYnfwsCHDK3/lffh7wM3/aY/bjao79FkPN9Cct8oHRvTc2NIjKOWgIRqSJ6dlRhicYEV
2Gp/itYQTc6H0R2/6EtQoW5R6HtnCD+sOlt7VlfGsGaxVCRno5I7cAx73zvmI45Vub5yGv5O31it
/05jnuFA7ZXtrka101Sfc/Nukrvm9KF2vbJcS+MocMfxPpoS7XmQmmepmY04S7tSoL1Fdgk0zCma
nVJaJ6Uofl/e/MuDUXEnH9RhLMxOeKyETlwU6CE2PDoC9Wu04rbeiD3F878YCJlpCpuEu3gnnm+C
CF/dJvUzbt1Q31Ta+2A4O1V/18u1sHpxRp8Gmh68/yPtvHYbx5a2fUUEmMMpJUqWnGO7fUK4227m
nHn1/8P+DrZFEyJ6fmAws/dg0KW1uEKtqjd8vdBQF88wQDePpViA3Huxqj85NmrxuFZAgJXFH3V6
dxowMClFqCKlTW7R01DpKOrU8tA9TYPqR9abd7mmvIsND1A18S60UYow+abKp1vVQO0R/TMMeIo9
9vIAR90Eary+a9rGc8QYmTwfMgfaFvT/fM9xqwHcX/I06Nov3Wp+BnpyqHr1ya28g9IDoRBL5Wcg
S06W5KUTjfpt1gI9LPJiE1uYWWBoj11P2++DLqV7jjXPUIafFRVzR1VSYa/k4YORqp+64l+boX+T
+8VLFQ4oKtfmhccDHyJ+EjhKUF/7snQBYd0JcvlpUPvnoakOtSWEGwUlXUZaPgc8+aSi20Wm8jwW
3iGuMqen6LxN8MLIPOGh7NoePyJUQ9oeGF2tg5y1zOpJxnDRcQUIQEFHPx/4x6OIPRHi2839gKdG
HAsA18a4syWqizYqaA1uI9HBGnJkyg35KfS9P2nfGLZvBOlV0UsvgWze+9i92WlZX4I3f23wIHaa
KuUNHAWIHDf6beG1WAjBg2bFmypzVWe4GZNAIl1xkzShdp2K/i2GxfnWzPRhU3fKm2Q1N6rfXWZF
S5E8+K2BaNMRebCDSnlzxfEx11IAhIP0isQoiVyFT9kkYu9XQrUtheBXhyEHlj8mdjENWhxKSMN1
nCJnFPxtL/N/D67g5Em/b4XhzVJwNIuGytiqcvQoxMKNqgfHBNEoCIuGZLspQuVuF/4UR+m1zpIW
pfj2VSyNR60VfiiDlSHQkv72a+HD9UDmCdFPX/EfkEM7+MASN6NWfygJFtiSVd+1Y+5uqzT1HV4n
/U4eRCQqWMGUje59uU+wRrFkZKg7B+CCtNHSAuoL9UUMpF4iS/G3YlzfZ9FwKRT1DVIwxwL1Fmrs
5YXh+S+ZJ96aVX+IjP6X0gcUUVvu2BBD814pbzS5sst63Nda+xB26a+q7K5oSJWAJkBran7x6Ln+
iHYLjmuq53Xk0fp1X4HaTMkibT2PHhIalHgtkX8JXfPbi9RmUxWGcY9ZXLiRgYLuuoQGlNV5e0Hq
yDV07VOyktuill/FpJnMlW7FNtokgl/ZQidG27o9DPgRGRHuTiArqQjmTbcnEUGZqzUxWsib0NaN
QgI/Ona23AtXuhqmjuzhE1ULaOgnmXvjSuI9ufyr0qE/OBqjYaeT8Y7ogTmGgHpsK7rGovCRltnv
MNAjqtHqCNIX2zF1KPd+17+7FeRLAIy/Y1mhAF5X9RaOPfi0GHxxSUJuq2MPub2+wkf9uhEb7B1E
/bPzqMHnk0942Vy2nX4RRGG9LWQr3Ta69SdsBewjfOln5hbPKrQaSESw48c2uuuH5FDW4SFoq18D
Jlx+MqYXE7AKAeB+18TxjZuLP8BuaRtVTZWNJnrJwQe6pbtN5XR9h6gONUI7toZHwSstPIjke4Qx
Pr2y/jl2EP/qAneF7FgG8sHrvR3ZMcjeyDykVXGHKPefzhAvtaBOt9kYvqElrgIV7uHhJAcMyh5i
LXorJP3WqKp95kZ3VgDi0t8jCrHRuvw56ltz0zYNuNpEvyrALmLOFH4qvf5QIj++KQu0Bd1SAM1o
+N5GLqub2isfBaoZuz5LHLX1XjxfdvwcBWKjd8fNmLTixi87DLZMeNwtxTdoWRHIF2ou6b7t82ob
d/6drLQ/aeW+Sol33Y8dh34N0lnxf6q8MlIEZzi9dN+JvKDe9L6wjyYHtrQ2bvK0vQYe5ySFjz6m
CjLDa0IqD3K5KxLlSYz8I18PpQlqPXgchrmNj9fn+ct5KXviAfjX+pY8YH45K74qYjiHwL1i/O5Z
tMLL+T9/8U7WqdBKQGRpos4KEXFeD5CxSy5/xbfzFuH3a617b+hG/f/Fmb/RpU5tFIk4VO3Ygu+d
+e5pV2a4lm0ujWdiqAOcRNsJf5XTi39Qabc0LRmtEKJmpHNrv7r5beR5K2+8pQT9a5zpu33JZWCk
4xqTK8axLbDTi3McCiFO/6jEfKX2Nk3MPJMBFYEyEhqfGEjPMhkvoIZStqpxlLLxT807a4+9tLhF
EBpOQWKY3OTGnRj9+4sfZdEvYad5/jI+tGsbU+hFjHcK89qo45fQFfZD+++cMEy68VVXKOFT+LVm
j4MGtwhLMkbeXpOTFsVSV+YI/yVHK++ppWUBrw33lskc9JtGQhFGYTz5zx41IbYNN6E+/6C4j9hj
rKyLpUBTDNXQkJdAJ+B03rKBVFDgqDtKYvkDWu7B8/1LmU52ov67mi6SQpRI4ezR7oNTdRoqTISC
VgVvxKxzt/jF2X5EbR5lmn/fuSCvJZA/WFShin0aJmhTqSimagakpo3Y02vJh3eIFDyzZH17PtbS
rkKhhRoeEAswtLNVFymRFXZYqh45lS5isEYAaos9WeYKqO+vxsd8V8GcnpqL1iTCPNu+su8FiPOx
7qDbXPZY4llaydXCY7+uL1TBcuqSjNgqbqgz2/0gPeaFZpvmU+L3e7EH54vCVhlNTfSbpsKX82fN
7WZgdQgc06knUyYvPzSNsJWi4imu4mvLjF6yrtiV9bOfpB9ejuncoNS20tyfn8KlBQguGLFsi9OC
Avrsc4mDacQKfL6gnnoT6Alp4kbTnkLr5XygpZvpS6D5u77K1D6VW2Tzu7Z9LKr8yY2ReTof43tJ
Hv4m/SucvyZU3Vyjr7D0Cltjbo2OjhMd58QobfrbdurdWlBgzgdbWnzoAKKHhOntVJY/nTmzqbqy
awiW+CQIhlE8WGjm4a24RktZ+kQ0K9Ed5uKlbq6cBuJlrzUNZxU2Uk+BmNi45Gz06qlCqu/fR8QE
igY+GFA851QGS8vMHpqcis1IYPvuz8CniKSulN+Xps2YTgcN9Saq4LOt1Flm64shusOG7h9S2ThU
WvtSB8P+P4zlS5jZPSgZeVm5pEnHYtRNuxTU6zRNEifMwcT9h0gy8qPgOaXvwpBNqsO8wgTg2PAu
KFhxZftLX5W8XVoE0JORmJ48pKGyzxaBZ5rUNg31KEZDSX8zAq0XOq3gIxXe5cLKwbq0kUwqItTy
SItIXE6jtYKauEWMwG6Uu29JicxYRrk41gLJrrvgMwqE3flJXDodvgaUTwNaTROWnY9NQxkad5kU
PVGt/3U+xNIMfg0xm8Fk0AQhRfaWfh2cOt8b/qhS9xTGJLG6sCZQuZSGMXkSwNHJdWKOyYRRGbuj
nLpHV8x6/AwSJ3XDxy6p9w1uOaWsPIeIpK9M4tLW4noiXxHJ/WltnU6iOFhlMaCVfuwVfKwi1X2p
WTCexrvy/FSuBZqm+ku2lw9llZiNQK1R9m/wwL01B9/pe+8/7GH6WBTzLbJzcpfTMLThukhOZPkY
+4NTdcOtZIWljV33yrWx0B0B2/sl0Oy1kRaRFfUV9MayvRzd/tMtQaPppYtKrcVLVPjwqugiivvA
jqvuydDaKysfn0MIwzYq6tvRE2QsDUPKXF27i/X2AEINvkaDj3iojuqmyKoUnSm8pmHnP+J1IdhJ
jZ6MD/AWhKGTSCaCL7F0J+XRNWmMu4eavgI5X/hmlLzpLtFH5taa47LloSmyMef+HTncQxwG8vxz
eoucXxkLB8dJlNkSFKRcblMs8wAPipdhTq8xPGbo2TUcIXq8krssbDIa1ZOkHcAGoOazZdh4HIG9
WcrY01wXyZ2vS5SmnJomfJyr2zZfQ1rL07E3SwN546D+b6LURu96tiCpyiB7miI+pFiJPQg/LJQY
MT+2tSyzp7J7wbsq6YKdCM2Qx48N1D7BUDOxbuU8O5qNeOnn1iaPD37/EIMpPD/3C2coUpogpHBE
pAIwT/CtxtP7fFClY6gVl3LjPWmx4a/EWFpF9NfwkeAcASA6S3oGuVC6ohmR9k6HJypKn3JLbdwr
1qRB/yKx51PNe8VCAALnAbxYTve+1ruxYEyYjrbwLuM6lTZFjMZb3KIDnbvXAq0bMxk/ZUHNEBxG
y0fxzYPfthcqTspaD+Qnq39mUy9SkXG89N6aulsRKFlY6wqQeG0SIaYgMj/jtdJ366ZGJzKoUaKO
22Nj6pdWZ+6q3jsg2fl8/vMu3F8q3i8TLI950eZPRbHWhyDusuEIxnlXpjS425eukg9qsrKtFgAa
HBBfIsmnc28o9QQGYxPXk3O10R+SrttDdoCZ5WU3yLtt/Fy67AOjs9UISNr5cS6gqQhPHqqqqHJM
aMDT8GPduC6sYfyUuhCquuGkhbbXtHeEjOjLX6VKchubwRaH2k2EcoGP5Hcvv/j9QS2nynOBHfyb
IK55ci18bX4VGjtgcJBzmr9r85J/mYdKf6TIu+sQVTPGFGf4+ywJnUpYqT8sbOWvweaAslHHQhjL
rv44utJVoMTHLJZX3rSL4yFF4eAUqanMcaWIvQd6mo44zSPkWlyVDSbkgm0FHxZsspUvunBuIjf9
v1izWyHS9CQyfKT5PRoFdGnavZUqf0aD9pYspTe1CLTfyy0RBom5E3xhBeu8NNRpSeGPC1ILZNPp
guoH2Qc35clHUYZm6qsdfMbhngnYlUV2iXjSSn95KZ5JY/RvK3aSDD2N1yZFqeUtqoh1pT6EZvsx
BMavsIP8Wln3Mo2489O7GI5DnykGjgZG+DScFKlCmSlDDyj/GvmC21SCeVPaid/azejvzwf7C16d
HcwoyP4v2mxw+MxFpq8X7AMf/GwpX1SGfzPI3l3Xy9FWEot3WjOQoRDSUGrt1SjVn2GT32UNdKgq
9nEZbn6PfTg65LCveWLdBJnutC7HeO1X9wIiFpUn/qcZ4vUkmSgKfSOuZILYW7or9Uc3lS9LF4FE
uUeZsE7MzNZh5u94wq9hJRa/ClJJUK+hjSFAdvpVGisuitRlf0nCOyUs288fKS5PH6aIx5WPsnQ1
kB9ThsCKdALCz2LJlYfCAxakRe898z0uizx/7IvsplfTtcthdjRRFUALkULlZOZLHjSvsVQusix0
7oSj0qZOkkfbrEY3AgSuGuAgoT0beBQH/RGkZ2DwyCnsMgy2prZy984vib8/A6SDSb1ngoDNVXkb
DEeFqsbCIjSekSHFCLGxjbrbQl7Cmk0z042if8big9kWm84QDl37A5Nj6vvqu1E0T8NY0fzDdMus
1og6s6z0/34ZYgzkLnQVvllF9Znrpx2GbcdY7D/ZDyilAJ3PtX1KXBVdfcFahUNPm+7Lpvwbk09B
wV8XsXD4m7h+eZD13RhJZm8K+CFUl0IFi3QM0Q+G8xTE4BOD4ogxO+yWdq9YaFr7+qH0USPMf50/
HGbZ4d+fMT08qRkAsEQm7HQdWl41lnk8EcSSZxrY+MEG3cc/h+CthtQstXm0S+fMWWzaTA9q4jS7
5N5qbWeKB/lqDbqzMBIYXbwsQC/yXJrn0pg1i+EwqXogQ4dcoLkZUGtQgjV7rNnGZcLw9Ga6wNap
yLX95WJ9+W6NqaB6JY7CURxvK/FVLYp9G35qobY7P2uzw+j/4vBSosD/t1I1uyIy5GnF0KQYr413
sUXpLbG79Fm13mJOpvOhvs8cQ+KNBC0O53J25ukaSGn4emKW4CXSShcRaRz9k9TaJiiPr0T6vtHQ
OxY591C2wErvW1Hei4Gs9AxHdjnHkybtt20lvg9dvq1Hb6+H2nNSV2tg86XxobUiAh6mYUjL8HR8
Wmhkipk3CBfkyutQifeBrt+ZteCtjO77OcvoENCetLqRp5uTwnC2MlLLDK2jYEjbpooPZh88nP9U
S6uPE5ydOhEDaNecDkVJkHNxMybQC2tIy/K1KqB3ZaQ/QslfScEWzmuGAyecT4VrKZKRp7Fk1Rvr
UDYoP9yycf277mV4l0nVr4Pn/l54k1/N1+6pvq+v3Rt1ZZiLM0mheXJABvD9F/z1ZZOl/dDmqSCb
xyKJr/Gj+xVG/UpxZTEE2RdHMPV5Y26oEmVNU2r4ix8Dq3kdiv4y7+WVxu5SCChgf+lRaEbN84ms
LKWoK2jUhDl96kztOmy4i7XH10IUvg1qtROvgSCzJTG4hebmORDaTpI3Hqgif1jbtoshqELRsKPV
AGj1dCX0basEVjj1cEeIKGGOFCIapedX9vQzT+9Dnd/PM5m/g4aYr7a8Rx+vEiz3aCRW5Ch1DvQL
FZUoHv+0Gi/EUnLftCp8zr361/nI88fzdNROVlfT65XVzpvjdHgV8JgKGyT32MvCri2iveKmVySg
x2wYXz3Zv5KU+MXKAqcke1kZ9sLZxAE/+UZRNVS/nU11jnnzhMg/BuEhzF7T+HMU1kjgazHk0/Fl
hVq1GcThI8YV4UZtpUuspRunadZc5BaO95PBzE4MvVYFX0qwBDaxf93EqD0cosa/7KPiTVS6p1Ro
7+Sq/HH+8y0tTpI2oAWoJU32Faej8+qGh0FY0tRzLUdXEdkL+8P5EIsTyMchUUMAhEfbaQhf5iVM
3Qj3d7nej1b4mGXoQg3dyptn4XBHOBX3EooW3MfKLAyFUwsxRTKYXDiOzbjVgiclwsmrXtPIWBgP
gWhyoMQ0QTJmgeKgA70okJGp+biRcLhBzXVT5+/nZ21xOPRSwEmQo1MQnM1aKQZSXpMp8WIcrKs2
gj8X3Kdr9lt/AT+zk4PPzxORK17jAp4WyJfLwi/0TPUDE0AGEky2F4a3vpQPO7r/+UFPIUVVVvxb
LbToBvVahHakFtLvUFxIgfq78SNpZUcvbIKTnzNN/pefQ05jBIASyKb88PeQgsdrZL4gasLQMhsX
mo84bDJT6bbnp3st7vQ5vsS1BJoUnsgBqja/kJDc8g+1bjGWppSvvXTty/lwS2toIp1NzA1Ih39F
9r6Ea6PKklBhxkHB/SFq7QZM6daL1pL6eZ9nOpun3IPi4kSmBpF/OqraAxZsCaTBGRjcDUg5FF07
+UdjZQ9BZT34cejgP3irxiJISe9aoAC+6zvjLSmsi8QqdbCuyJLKBnSPYOyg+2X9dZpjTxib6qUR
V75Ta+ODVHvWRZlVWBIoDhzZh0Edfhe1sRcLhIXU3noccndTJ9FzIleP5ydyaZvQiJ5Of5ky8fwh
KOX9UOHbwPmVIA4hJdc+eoNK3TxAF1zZkYvfbDpaRAStMa2c7cgJLm/WNUszG97q4UWZaAfqfxkO
ry8E7JHYIEk9/WBCl2s1XhDodsXSzjXQnXXFaqdX1Q/LjTTn/NwtDYhtDxBLRHoa55bTYJmfNm6P
wOKxEMRu22lhBnzdA+brS2smSUufiUId8DLyb95Is3FJnZn1XsglKjcI41SB74KzTTRb8tpPN9BW
NvNSTgJi7n/hZp/KddUwTjtQZnoWX+RVEtpWjTRu3U4Fg2LPtkCEI7z0YoRc0mL4DzcRUDAqb7TM
mNvZiynjxJJcg82N5TDOgteBWe0BHdkBRIDzX3DhmQvZbOoXT+Cfb4c3L77Mw8ySU0uT86Oc5Y9u
1kubJtBdB77bU2auORGvRZzW1JeDa/rAQ2551hHSFehtDK5HfMhrJdzKReD4Sf50foTT9TO7nlRR
mixisT+hbD87l1VpoOCkpFDcRmGrVkdjXCtJLOwCWhwcH7Cg2ArWLL8z2slepe+sY4vJo3sf9Y+j
tpJkLUwa73bgZvQRsaCcbzQvtbSepEWAcpU9eoL/IaTtg2u8BEFz0TVys7KvF+bMBI9ISkxMkFqz
b+TmlqurPvogjZyqsFhMR0Y6YCXI0rQxa2QoFCIQ9Z0FiUxBLoeGMWX5hyDXtmgeRGjA57/+WpBp
Yr+sNt3w0rysWmoPQNiRY/1so2Sv9Ahi/4c4PNRx5VTANc0bJhF4mHYIuCfdXN2gUODE2aNe5Pvz
URYOQZ6AYK4BguGUNb+NIyGIohqm0tEQX/LhjxXpm7p+8d216uhanNn5k/SCLAwRcWJWtHiVoNci
Sbdyra/M2uI6A6hHAZRCBo+w069TDI2KDnxtHeO+3ykImatqt7L9p4N6tv1NmaONKj+aF6Y6C9EY
QTGUKavM7VzR0Qe0xHy3utTj9Iend8/uiMOImgXHdBCaq/Nfa2l0X0PPbke9ULPGGgM2bSD9hD8N
4iUU1oRIl06G6Z6Y8kA8iuYLry4S+Bsj3lNF86vWayxWBSeBmuXBu5HytYNhaWHIpC5TX5Bq7zxZ
Qn8bkRYQbkcPFYeY3L1A3Sps7wvp4d/nDoIBKAE0SNFpm53ao48oZ57K3EsywhRB0t5ogh9uzwdZ
mruvQWaHQ+kJZa4Gvnc5pH8M09vVKqLv1US9e6EjcHE+2NxLakqlebxyrlK1nrris/OujLOyLQKB
5eBB5cNuJn4wxWHcNJm5L1SB10mLi4GYSbsh7p9QDHXCWnL6NhA+VKWDR5NfdqG3xVtZPJz/aQtP
F7wadQq06FrR7p39sqHHqL2cCjCj9W7Vj3Jl3lNWc6h12VLs3afVmkLT0qlMts2e58hkNc1eFZZV
iyophoDPU3mRSqDQLan6DS5oZfMv7EDMXQDn/oVmIFJ/er6YvRcnFYS8I0zGvSL1d+6wVnNZ2BH0
rFS87LAj5FienS+6J1XtiHbSEX6mbIuycAMDOwdbU7RbQCDV5vynWpg5dFMmhKmGCsy3UiBotDHM
9Qrt9Ea4CobUx3HBqxCuXJMhW5w6DUlhKrQUvOfgjUSqahcSJ7QluS5toZFeW6X+/PfBIHUGh5jC
H1W2WZLtDWPbNzJprhfKt0ps3SpucBCNyDkfZq4/MO08aMrW1INgQNzRp8tAieoy8XqVtoesH/Cq
uG+jdtNaw59MHPIN+6K3Ryxm7LbDMaM34f3UkwnhUKK2IjVu5ER+5638qKUPyXE9saimdsWcdmaV
aEeZ2A8dEzPB5XJ0wl61i+LH+aEvnHAWKRYZPAcPMjizK4hEu4hqn8oZaLrfIEPtQH9MRH+jS7Bm
Y6Panw+3OKi/FWRaTEi5z/IGYxS7uB34oFDbba28EuIbsft9PsbSOYofH7pFZKj0i+fMc1kMeiny
0QiwBjfbylnwqkZaZeuZe6XgFeAUtGUCS3vvMIt0yk64MsT6Pq/cO5pe4mVXRpdlqe06dEXs879s
6Shg2BMfgHIYD47TZYaz5qANLhQotQXpCluXam+s32QUnc4H+n5eE4NqK9uG9yHnzmkgL4PlX7ad
e/RlCJXovHvaDW8APUaKpf4drFVIvn9VeDy0XRVQnPLUgTgNV+EjGmotl34A/S4w7DJ58dc4Dt+P
m4krpOBjaFDV4po8jZGHhW/10zGapsWu0/1L11xz8f3rsHaaCp7GmB0D0RB0UcpsHptKkGycuT8k
HxMiVb3HUgY6c2/eAHyKt1RNHiUp3NcoudmFhjapmtf2WI1PlZU72iCO4AGGX7Iq3Iaisom6+E5O
C4yBQ/2fT3t+MR0yHZl5FDHmz76iZfVjYGtCYai4W15bWUR65x8taTkeiQKjjso69aJvarh+MKKe
abJrAwPd9UBv/S2Cdk4aRrvz6/Yvu+zbF2DfQmKhrPgN4dOKXmsWHQ0KSdIdxCq2cTVsutR0ElDq
CebaZCIPutZdUVC+FeAjC0lne12yk6L8UHjNRkzQnlLuJK86JPjc+OXvTM7fBOT9jU6xWT+Om7X4
+Y0oLnh3g3ZQ+9gZ+3LTtpozBJO7X70N3HorR7ET+pHTQJj3xgZl+2zL6dt5NUXiapNHIMEQlxg6
lPG0Fb3Y74cy881f0gTHoOM2W4e5q0pwrAtqS3l7UOX0M/6RoSqU9shjYGq0clio2nTIz2cd6PEk
dg0WFrrD6d5yI5AZsZxNXgXaVaG70VbtpVejQPjXCKznRqKr3LXDrghS7EhqM9ggkbkNhszFhzf3
4etn8W6old8YhfFfluZGwxWryeKrHAWTqgAn0zKkrTSC71bMP35n/khad7D9OgBqnCrNJmFfoXwS
HJWw9OxWTJ57178S9CLdQe3+0OO4xtaseVZcuPhu0en7XFFvoDggP6CKP/RhvPY9+XGSBoyUrgS9
KuwFN/wVNPJNWRXZRRoEd5peH6Uou3KVKmJVefe64RZbLBnegrGtbb3lTO7RN7Kz0LA2UqrfSZm8
SyuIB5mAaoaqli995OKLIgWIexTKH0qAF3XTvPSA3zaZmF6HeXNPaWTYRKK5Q7HyTnPF+7TWVdQ0
0tcxVO4rbEnsYPSQb1XfK2N4rBHlqbLqRe/lrRmLwG8ixJ/GRPyR6fpLUjX9AXVmVwrfakG5kpL+
hmQmt/1KvRqD8rPyu8dOL++tXMk3MqbCmypOb1orOcRypKAkAlLKRGkkLbdJNrobT0fvJKn1j1Ks
35EqGDCxVt70IHd3dRZZzsibqqqtTzNrTAe3kGQnJNV15ne7oaq2utfmd23cXbmxh0JwbvzEAKuy
q8E9xBrSHn2qP1SuoF2AvrhD1PUNN+APoXUNG22rS03x3pt6+sgGcgO++eyJfr4p4d+gK40VpduH
161fj1u51SyMjGLRQZLhrWuqn3Fh/oxC6dl3LWnT5/IkNooFdNFp154/XlQSEhGKGP0ezWQX06i2
lRoP2nKoe8zFVFa0Hl23mXkwyAdoKZjDPhHTP2GsPxVF9xOouYLAk/tR1OIfJVNvWrHfhmbFn6BI
e6/wXpQxUeyq6MXLKnLFLerkl2En67hoDo6EoXzcq71dC4Jmu3oqbvVRuPEzzjEl+hlo4/1YSu+Z
mvymC/MuWOGHF0bpRZUNQM0tzynDHgWNOqt3WeoFHE34cEV18adJLSftUGEpovxZMdNXw8z3Xpaq
eNlZmKQoe2kMXoN6wNelfEnSrHHEOm6weROwSIshuCYtguJe1ylby3VvCnRj9k3JmZWp4V2TBndF
QddLDavXussfhFy9sKz2Ls9qb1NqRrgRpe4ICO5Q682Uez+alfTRyOaDgmUdnV7XEUzlEuzSq95l
UKTG+960ns2g3xnAQw4kQbDcPIA2U13sKOnxD0sf9U3VNXvXE+7QcngVMv634h2ECnBEJdxFkN2B
wNIXCuRkU6QWB0pT3JlGdsiFducm+h4RWx/iXHsD87q4BG3jNFJ6UHP/aFZUcJI63RhIuBwSKjZY
seEGhuY10EQzTHdaUt5XyFDYCA6+SS5YYo3cD7XRHVbuhV0J3U3kKe6tW4rSJiy6HzgPpswdX6U2
vEMkoY4ReIGMCElQwtgYq71coMMjlOV9oww1TnvKtgyLj67VNKRh/CtjiH+NWsJ5UcsWh432HkkY
7HXRgDJtmVNKl+OXvJNQzYX0jJbvs5sU5kYIw9+oeLdbzNX7C1RO73I3fuwj2gmCJ+y9qGht3ev9
S0tOJ82V+mEEE6mE5pVIz6zogpcWbtImDPNbxfdyjAbxDcLD9FpQotsANwmn7WXFjmUBdRtXCLfD
MNx3pfHuBdafwTOOaowHvFjyfxAVsjsJ2Kmfx69qZl2mdepEhXiQ3HGPJhx9RaOH/KRFT77YWbvK
i40rqsatLSHd4VGz3jZAa3qh16ZKGhJyRnvNOu/oR8b3dIjSj6imEoVu4GubtfciS3EUtGnvDcmu
NPtfOUWHJOl8OxKlW4ueiO2H0k2vWz9HhA34Q0X0TxBV19x90/jbwa0OwLscOQ0r3NqL+7LzdDvu
0U3ycSQVteRG6/tt7TGZiTGiAiz0T1rdOfWoHSz6sRH/3aZvWtVuWmFf6eYtArS3ZuFdmIn6XJmh
upV8nOC7VIyw/8ykDSL+ne2bbbKJXXqZPsph20SOHRc3QAOanJ2kyRMmCZ1X5jZU6jc3rpBLqeGc
pumT5lL0afG69PXsfUi859IV7lWPlCOekg3Rz4B1IQzfm0Nhp0r44PXkQ00xoPSeNB+9GP5o4uKA
lNV9anWaI0dDeEHN402w2mwl5ZySj2/JwiT2TCUbOOe8R8m91pZFSjPDRyXL19LLuKNwno+vRldc
BFmArHsboSwPj+N8crj0ytAUBYIUGQqAhymL+VKpH8Jk1CMKVEclarYuRHephOSP4vT5MN8faTRF
KQhNUGwYknMwog8Gv7BayTqakFEsOlCBqFMCuPHCFYDb4niAnVEUwsRYVaYf8mU8mic1ZheT6/pl
sTWLHBST8iL0GDCcH9BSHJNSEAk11TSKaadxhoz2o5D69GDZkTVpWFoFFzEk5/NhlpJWDH8xfFYx
b6COMgsTB0I88BMmPd2dLEcB5ZFxE8nFBnGM5x4jje1/CAgwm3cuFRKgdacBa6uI8yhjXFmE+Qob
dkywdtX6AyAWPXg6H0xeeFJLLAgqs7AigfLNcvJBTjRZGDEUaMThOun6u46sKM6ky1JK9z2yVNt4
9MWLrgUMXpnxwfLCe7McJJwOmuugDi/jkN4VZrwbvG80Msj+wxjGfsMr09vjy/CRhQh4ViX6uWqB
k6OHcyWS2x2XUPOEn/Aa5mxxPCyKqYWHpKw1y/k1Le6jJJUo/EjZL9WMrysrKXZJjrfEdIUFJtJu
YdquIC6XFgn8PuzsKM3o31429AybsQxleq2KgHbdZcjryvTes/HTSFaaK0vLfiIgszJ4BH8rhApC
L9XZ1DqK0vGHniaP6pjBdl4zmvirvD0/D0Hg0oGg4gTsYLa9dJ1Xokuidsx89zYrB4/Hj2oB9OS6
6mIJQk9lXCuCUNlmX9ImzR7kVr1VxZr6j6G8q1rMISbV3GjRc5PJ6G7l2UMj5ogL14a5M63od+1G
G9PorkaQLzCjEbk/v7j/NktmY0DgVJWnqvH0DpwdrWqDklI4TAKh/kOX9k5aPfbN6MSpcG2ovo39
IFZ9Pb8le5BQn/MSd5sJ2qZT/V9xZOmbLsPqGvNrRJl/DujuJbyGVN4HtfWmdeFNlci2MHyolrv3
29JGNsVBms5pvYb2gcLeTS+kqnfaUHhTtMAxXNTvZJWVj3iU5e2gne40EV5b2ztB628Gck63bW6G
qttWUr0xp7cXumPYBt8LmCeBWUB+8a4KhqeqS3CLLP7wotoJPGxCN75if+9rZYBHQXgXsS2zO3TA
ltT/x9mV9MaNc9tfJEDzsNVQo+3yHDsbwXYSiRookiIpib/+HWX1uWyk0G/RQKM7iEoSdXl57hmg
hUS4Y6bNqUNsYtO7a+Dc3ur9zKfXaBr2gOyvu4VDU4ckJiQ9wuwPlu8BEwcN4VYP5XTqKPdKYm+a
a3Wo9SXB5PpRfnlPGIWvapB1jnxW8pLQ6ugwguPSu8Gxd5JHxH3/+Pda+OazARsQSDg2WHB2zif7
fqfmhNsjTi5BndYcLUn90qPL+fdV/oo9zu7EQ8gGfJPW2/kCXC3GklONVOrDEPcnNNQnR7TwmSTL
q4SZTer4HIGJQ8HlUEi/2ce83P37F/wdhf/rF5wVwCjpeuGM2OfLBOsFrvs3pFEhBClR3jgackYV
p3HY/mwXU+WVHPMkXE4SYZWUAfKQllnybqjcDXCMd2Xkxh05SbmFo5WekdvVQY0nvT+Bq3dIUylk
zB9VtzoYxDAHLUnoQ1DhYwFa7dUQqCMaqTVqu7qZAnGfdF4h9XBfeXWdCWRfpLREXeZmQmhEVRds
6W7GIYJOS72VGjYAbViy1ObsCXD+xpfhneqiS2qDdW19eV6QZUMQheRTZB583m67MOCmXZJ1YUyP
enTe7NrbqTn+sGxEObvEIjnTbB9T58/KTspJRC68sm86M2xWyco0XOv6OQN9SCq0xg46zzAeszKy
tsaBP2sC58jov+8dmAoGGAdhj1oplJ/vNWGTbAcHgLbqfvTelEb8xoW9w4UV+M0DXYcA6DVByrbD
s42jbG1/gNvl6sf3RJx6Z+Y4bRPr/3EV2LvBUAlbExhAZ6/NxkKcvD5K4JPopg5ESgNcUtsounCZ
b9oJYPPrhVbhC5TBn5+YAYPdbQ12EGBfmym6iho/C92bSl53Gquj/u+9sweayyo8BSwNs7LPl2sg
RtAtutFDzx3AW/QGSuetVN3+36/ouxUHWw/oeDAa+wqvgy4WV5O2kI+M1jlwO0Rc/bYph3vr078v
9E3V9UKQozFIBTUIs6HP9zPoHp+cwoIzycn24clgJ1u6+Be+4e9uB+0Q2LrwOsAo+qzklbyc7cFG
0Q3Mj3poswD0W44UMDj1/md+IpYaJk+rtRLUO+dnNe4qkHkh6jqU+i0ARN+sODBwGQI06t9P7rt7
woBi7cDQVkKO/PnJqdjpgnCMYc44wjqBPHgMWL53PZX/j2eHBQcLr2jdHM81umJBkBJAYIit4s5P
w3bO4Q+7wbkE8SRIxPn3TX3XVP690krOX2e/Z+tbY+XhU8PEpZZh4Zv6xeLeHmSobAb0Mq5OM6X9
XE3LdSWWk46BR1kJeR4dkERcEl31prqterbX0XATzpGP9QRqlpkxQW7HLqcguDtNm1sENoyVuERr
+vaVrMk9kIaB0nL+SkI2zrGcYZvetwKoCzjMcZz28DSpLwnCv/lsIJzHaeyv7AOzx88vv7cBLvYJ
cw4xtw6sm1/iJtq40lzYeNav72zrC0DLwSTGA0sAW+Dny1Qj6YjbhfNB0WkzyF9safMGsFc8anBy
LqVGfXNToFWA/QL/Oxs4x9lXOlTL6Ik6mA8dey0B4SE6Im2r/85HBKUX+vZVvooh8XnUDiUdhfaN
Lgec9n64cCBLbUKvwUV4vrCUv1EIQLPq+qC0RzhBQ8D1+ektzI78ZVxsmPXA6De0rZe54hhL+w4/
tVPDMh7Taltb3ZAu07j3W/umJfZLR8M3GMhXKWfxLQGkeoCxMlLPYTo48fY1HqiLGYipcWYeomyJ
phfXkrsptrbIrnojXlBlbQJf56TaKqSgpUk5PjbK1rs5dm7B7xgLbOk3YiF1TpAgik/ariGqHx7l
AoNiEY/7OghNHk30CtGsSFJkstDCXwc59rtfOzscCLciWUzaNrHIRDmeYp3ciFKBum/fAY752eMs
BATRQDgP+ULTWTqdoJLPajM9+RE/OIy8z8t0o3tvTB0z7cO23nNqiijG6I2x/nruFGxMyRYO3DfR
tDyMxIEVD2ueuw696iL0FdSmScrj7mcC1AGHSBJlAYvy3kpOwC4PC5dP3QIwRpnlQ0TDy9wGu4br
xxb+adOsFawyl/3odFuvD/ZdNb+hEUfADbUe2sG7ohNoLv04fJRkTMsqOgkJLNMJqh8JfL16p/uN
oaK1kn+RUKb6d+BCosBYY8kjHqxTUnVdOlaV8RaBECwiBVLnc28aQX21i4lgQuMzePHjNpHV5kT7
mZGfrO0dmNMjFd5aEHRMzF23xg5a4VvJW72xJkS+MaBkwhpvZddfd8aKNiMbnqrJudLSux0A46R0
SHZLO/xJ9JjAiBs4XjcxmpsYAX8L/9kDo846CQU6ur9rrsR+Hh2aCkpE2k5heLeoRcLaGlZk4RI8
L1UDgWHiFrKOvFTNIQegG3pZaKqdtqZjZADeymqpM+YhCKaePlqT5FY03HeYafKQ72UPB/BOI0er
35EZalZSFkHnwVneatGyD3JblQ3wUyvvg/BGDcGR8ZqkcdseZ9Y8iNh7dCUJ00TZ+KnWb2rZ294/
OeG766x/M9xQiQfH1EmWx7Cd2lTSpsnjtn+lDiy14Fr3AjUxnmPUP1YGww284sdKip8wOSiqRf+C
BRt+HMUBRObB5G7tUoeZoMgN5ARe45IxaFH4kk5Dde3DtxgRpFXudOzGbnFgNuzdQYnPMHWT18kQ
ySwYZ3c3OYtOkyn59e+i8k2JRPeCxLVVJQOE/6ykIH1doKwo+DaF1maquyPicnIWXjL/+2YjW31I
PWBV6IpAO/lcuYhZwgbLVx/cfoqyquRu5vb6oJP5Ka7ASfz3TYXf9NDYMkG0gB0lHEHO/Tc0bC5a
SKPmg6UwrJWz/2Im62Q1+A+VdwNp1TWN2XER/XaGmV7WgkSuzAgTW2kQ0YSBpst3YqyrnWqrKylC
kzKBtCFfoHSOcodhyOsgYPi12NE90sKuELDwA1kcm8od9n6D7AXOYc6/9Ijaw1O/sWp46Ssy3feB
+pjhHQW2aVv4s3pxqXWEUOnIY1BQK8j0o7FVmD0H27GTiFxScpcgCyulSKxKzSIek25A78eCnd20
d27FAXT2828NGUsaRYBQIhL9iqz+tS/77SLjZ9KMu8lt6hzC5m0bgGAOK+xcL+we7qaZ6P0L1ifr
lnq2wa9idhetFv75AnoEren7jsNdqGTywxHlienoAvL53ZIFnQ+wig9eKxyTPq8l20bvKAdnPghJ
nxgs84Xwrku8z38vou/WEFQm6BoROwCPx7MvQyRWh1oC08/SZ4DgeLYMY4EQ4BSzocxDEY/A2/33
Jb/5StYLohFb6cEgnn2+s6oNNeGDdkCeRPa584FXe4DdKF78JTr235HI2XvCpZCj6YWQr9nR+lP+
Z2RCY1vIUWOMRnt9LweKkgg6XyA2rt0+Akl9jGnppHAOeGSz2VqygWtKGGwTBYWUw7DAA3FaSu/a
OCOgl9DbsTk+9rrewmLlnnseyWniXc2TSzPFm/1cOk9gqNSZBTMMEK0ibFTDByxBi8a2Cj1ANltH
S9YB0bHIpfChb5pOZCYB6VubM1ggnL3JyQqmwaowiHWkk1HxGHJwGhKNIxSyMPR4AfH4Zt1A/mSD
deVifvNF0OMmleodODodOtffjEmSlu6P1r/3gGklmLZj2Hnh3PbtBUHvBmoO/4Xo3GdcYyglQ1dH
hwSOBVO9bwWCYnZVkKSYSKNE0c2/V+l3iCNMJHBSRB7Revo9K+auXbGJan86TBxbOMYfOGvbVTZX
mNHAZ9Ss5N6rSMLbCB41P+HJ9afCW7lU478WmhgOS5jiI00Q0qmzl8qlo1TQxg6ORsFx3aWj8TZG
lqaFJfTf7/d/L3VudlJ2i4JeHg5t9djctk25sxTPQ/8BY7rMR3s5MbZbOndjg0jQBWx34fLrnZx9
qrBYwSge6XuwlDqH0BqINlyHwduvl4oBYXDBnQjuaUQf0aI9cewgFk8+BLpRsqYqamStoFFO57Yj
4Fp7u2a0r7ux52nZAlYPPXlTTvz/cQjCOWv1zQDI48AU83M9cWsRM2xAWBP+owE/IrJPSXMJofim
8kNg5AGritd25RwL8ZTvEzDQUPm74Jm0oksXSl7nEC5S/37m3xRiXAhaORTHvyjp57vh2iLxRHE3
fKjhpg+uHA7+U4eN2VxYxt98vBjxgpsOPbQPceRZySdj2FMLxoKHiAKLaEIFRjOBlQR5FXZ3M08M
KRz9hZ3tu8cIZijuz4bY4Iv/yAAdFrZoADCWKo+xK9+0278Eo7iAXP31gTxfuCvAjVcFNvOXEeWA
PUKoAHYtvkyQxeIPQdp0BryoZOd7EsZI0QtghypfIn/IQtVLcNASeHiL5ZYGSLb3xllnMMDLeWDe
8RTDK2FUlXcWhO/w5w8L0oVQ8YSQlQFuuu1ndHADaXH2wOadEuHfsRKFAQYuELuJ66Um14GjdeZx
K5sjg6UaXLXzfBosRtOg6g4acbJgVJYfoVxeggqEPuO6r7bH3VSWPqLVSOG75XFA75PirgvHoyeY
1bdYG/o6KZOPahqRhKaKzkXSesf4Hwc4B/gmdKsqGLw09MMV5bAJHGs7gdy+s7krdhjK6wdMy/2V
1jXuHavbhzYtTGBvO7tyDi1SZl91Jbfg221MBKNCqq/iqrzFcSQ3g//277X/jcnEuhyBocKKAFrl
c3640Vq0pRHw5kZkUFSpI4UXW7pEmqShcpeta489Cou6nxOVg7p2Y/XsVFXmIxDk/d+/5ZudG6oN
wDdIhIY59Dn+5ehpGnjohIcpTPasi7ZJmDsT5poeXIrDC4X2m48eF1u5HTD1Xg8pnz964sgOR8vS
O4wKLPARJ8Zw7xq/cMXFHeWbkr4m4KBaoqRj3z67lBTKhuh9DDHpXh3vOrZrBnLXgQma2daikMo+
PsuEIS3T6pNCIzWKRazLx5H/En73YdhS5XUijnFQvVo15RkCfA48npYLW9/XRwKYCWIWTP+x02NF
fH4kzPK8fqpIdYyc3174K+JRBvkQ1Y//9TUD2oSpDeTxEELH0Xqo+J9mFDDhXEWdbR3WsPm4E5jl
wd3AoTsCkJjbF27qL+T7qS6ttQ+gOgz6MPX40qENHqHlNArv4Ce0O8beYHahMwPRsGKE7XH3GPG4
zqewa3fViPi72X6FKf+1P3snXioAMqauYfl7KW3nS1n+W5L/TuRW9N05ewqUIBJwafz5AFV6zkCg
FjGcixb/wu1/2XFwmZV8g84JTbH9RdGCOLnWis0M8xRb5wsF73siELfNjvOT2T5wruVlCPT+36/4
q8UaLpsAZ1hn7RH2HO/sHcOFfGToOw4w141TGuumEAaH5DAKSd6z6MqZLFPMKKmo6ODmjdNwa0wb
pEPsbvwKGXBKVMe2Vg8U9OxiGJy6WKry0uL4yk7Cg4elB7hJCCrFv51tyEYihWgJ4bZvDXK8Crxy
At+6nPMaec5Z2ZMTZmQBHCqqo4x07ibj89jZb03XtEUYOGQ/cDFnREQbhvh6JUYPrHrsOb1L1aYT
rbVL5DxkbTAEOSCxuqiVa+VBwOesHBnvYLLBf9DO/48xLStNCCgPJEU4leLgfM4pc8bA2P5UzocR
9lEeBZHTDTJXD4dgMBcOQOs6Pfu8IGKESRHeNobL5286XJiB0Afn8wnBhFr6276xx//aNq23g3kv
Gv/VqOFLpHA7tEE9CByPmT7SxH2bqgVBRrN/FzJQWdq4hboCfkQXFrH7za0h2gvObauOEoj/50Xc
CLuOGwhlDp0KptPkAOLsBvNTKRps7LZd8hj4zcZvkDjXUmFnzF+KhfWPLIkeLvyU9Xs5f8oAQFaB
M1y0UM8+/5TZSYBwCmihqqZ8I2XZAVzG8ba1bHojZPWb982zp5N335vjAsb01ipAidKS4ERqLVZx
4ed82anxVDCYwPnax+6JMdLnn9OgUQngqZng9DnRHzMVT8oyyG1kgMDlHHXFwMbXZE5O4ZJMd+XU
N5njISsGE/04hdT9qICGpkEryv2EoKs1spBe6Ee/nlvPfuPZkbGVUTgKx032tjH21quc90S14ZVd
ARMUgdSZaiEQgCNEsG/RJWTE5Qp+uNy70H9/86zAvkWXgXl7skp+Pz+rWoOATKpuOSRgMMNDM0KC
JmNVMasPgliPf7+ZL60GStgqmE7W/RVJz+sW/z97K62JaDmpJIz5MSrySO8XcLA/9p37ARzHWb+Z
GiIacrCEdal9+KYSBDCZgR0pMC2s1LPPpbKxq1s9QgGiYQmyUqIorkDlv2/wm21zLTMwGHb+Gq2e
fQjLUgODSugMRx3MEqsraBsypNZeWODfXQWNOABBHJhwlDl7Z0E1D7HAHP7Amx4EeNO+Y4AEl6Ax
urBR/nVXOvuw/yr1UUCBmGMH+vzCkgBmhW7Ylfs5JD+soN85Onr3dXwsA19mOLLZqa+pjWzWiG78
rveQ/Vf3u6ByP+Ky3kF6P+ZDgExhN5TXImDvU9sWcPuGQWGF0VGCxK50jlxA2iH8U+BJNKQ4FUUH
K6ZH3crrPmzLp7YKwxtjGGj7gP2KMuibO6C6Gaui33Iatvai66NM6jiFifglOvKXrhNLFrbGMZy8
PRx7zrvjEtE1k7vYMEQnAodD0POHKkugGjPhf1ZRw34zAly9HoPhsuGsn+r/fB1LI8be1Fg8anbv
R0+9xKI8dn3458Ia/bpxoFQDsIj+3teXswW1IbQbQb3bzxN/nSH1g8ajb3aeVdW3rO4rlB6ngvnV
Uv6YbNrnfc39rdPGdBtUyQqtOfrIKMRUxHnUtr6WHiZaPWwn91Ydm51LMOhywEMhaG4LqKY2ceW/
uSMkLIMNlUQT1jubxDwLuHUcrB55QaBFplWJGWco7erEwwlR2aF+iAIeYS6LaJY5sFKU41Nrj2Xm
uY2XdT05chVNGcGZ4WR1IexcuDiNcfgewlBORBD3Q6Bnp40qa2xH1o8LT/FrPfn8FM8/9XGBrjQ2
8R6x1FOKRwBGfICI5qHqlwwI6ZZH5lcZBe+U2N0mLMN9Q5S/0VL/sjood5ZS7QNWU6hpup3tcL2L
Fq2OnIYmi7z51QJLcGsqDoOJYUMdsefE3FSeKNAU7lwGCE3E/UM0SL3rBnkI8PLqAKdDU2BITtIp
wUgIyeO7tqYktcLgppuXn0vA7nhj33QcYc7TbO68lkCJiYhLqcb3kc27eiQYy0SPdrkcfd1vHY0J
A+Z9FyqLC+sTLOfPtQWItI3/jq8LbcO5P7lQfKqgdSn3MC21NgYo18ZKeqdQvfXH4uMPgPEmRQ8P
OVFTp80A/VM4NzptkdueVgZCfwNLbg2vtlLb141w2UZp2qaQ/E9ZqMssjts1dcrhR+bjcYHcSHLL
A5bThUZBO9/+8StyrW2xbfBHU4YJbZowZHrICqxHFVYeEp5R14SaUOaWCNUcZliS8qQIXLONkhKB
VvMoN63AONSRyx1a6mE/C6vdwxt1TxmH5xDWIc7XGM8ZlDnLaWU+whwI7ondAV8X6p1koNCw6LqF
J22OKd2UQezIi0DNfeY7IwEx2vy2A37vtuJB+RhQdkP/0PWgWZOYYYTXGmhcvSHrGZWZcSsIhQLi
b2QS3vIYvscW7U6tB+5m7JYPlqivqeX/nC0TZCMsoDPe24jqRvytLRHA1nA/KobZvlq8pf7lCDK8
wBDI2XJIfX8HXEGvVppnBPghEiQBLtEtcFcjXQdgyZtTP2Bqy3qYxwE6eAeZwdkr5r/jMOLkiYwL
LZHY1SbjbZBgVFNC3pk5UFHcBaPxt0tk70sRvkX2iF5Mx49V0lVbJpznxgvbNfgTZHtbkeM6l0xH
F1zzxYVuvxJ63PZB+7um4nmw67uIOUOux7V/ggIvl5Ce7ywotVIlFwIPQepmYQtuL1JzHpqwU/no
2aDDm+V+7AhYwSDR7EErYIW0ox8ShAEy8+VN9shL6LjfZDFyWU4Jc98UqZ+cSDwniuPrF7OVuoz2
97pz3yCApHlgXCQAebKG8SgC3eFCFW2iXh0CHtwvHuK2VRdexwQDKyvIgxCaTbDaXVS6dods8T6D
i+kM8Ri5m2brhdTYcmHXAPRyTl64Wz0Zx3kPmvGpLGV7Fbq2vAN5T6SQRh78JbxCG7ZgBdMJzBTy
Yvl+kSj8b7eFDacculc1Mw53gaTP1BwcOh3cTIv7M2lB5+dRhe/sCqATa+ALb7X0GcwoaIqnmEGQ
A88kyIgxIB7GnRzFs56XW3emy7Ytq30V1ycgzB/+gpbaj9o/yhuv7SG54144FrGxFLqBsk2BKetc
W4akwDFeLT0KpIONuVvHPzCyu6F1L/Mmwqcno9lNCVqBx0W4ebPA/XySL9xDQAgESaywmb6Po+U0
cA+89m7egE6/x2j8j+/oN9mtCuTIv7WC+QaGkT/CKr6BiOVDw1Uto/E871jsHZJqwgSwvR3l+NMv
QfyJG1FwB3bNTWm6g10jxkw4AGLBI0vL3m8ObVBdNZ6Ccb9gWTDJOAdh0r7hXAa56tWrAF8mVUm8
CV1kbinoAFPa81c2Jc+eGP9Ij4K+sbgJ1CQMLpOOLhpPF1LihgcanIZaXkGZ/aJj600SpM3Ofggb
I55kUVlB8guftoxKeMh0if9YuonJ/KBGzvugsNtx/q6m1tsjWsXfTUjXwKcPj6mB6C6LKFSHEDde
+SXa36btGRIrdQMCHLgQcEro4IAF2atboPO4mVvvzrBQ7IYeURlLGWAlT+NP6ZInGDCcZKAg71/i
64GvGxmV1xXv4OjqONHGrxd6WHw8HNY7j2zEMgLVtk/dqmWpZxIk1c/dI2kxg03gj4X6uBxtj+yI
DbPgKBTvppQWyn57QyhQGav3mh2kk3teu24Kz/LfYLZsAt+cuMc3pkLMFAyJX2G7dgUxzo3bt0VE
5LN2hsMkTZf3EcfemNQneIBskn76cEs89tpGJUkS4xTAW1XhNk299UtOMlb2d34d9/k8Lc4N9dxC
xM39tEzgbLkAqZbmoQy0nYlm6XfROKpn6KEn1HB3tfjqDqhJsGeZZpnCmuEwD9HeUU7WN+aX75iX
cvCKWEmkrU7kj93Q33GrIFwnZeo0ySaa+TWKkU5tzX7Au2QjBoONLlavtKxeO291ukiaP9Tihd2M
p26J08kbc+KqjQjV72BGyG7tmmvHQvHHo90LxwqL0m7+mDK46ybewUxsKjxd5W0DJonLbQfTnoQA
9Rm2hIQ5kuQovqTO5F0YA/i0njCpu5YTlP0lmGtxx8EB4zfV2Dy23fAT1QnNjZP6k/4djs68MW70
qyYaMcm2ehwq4+SUM/toRzBbYstwJSQ/drqBmmiBWmekbENKEEuSGcdupedbU8IXcoRB9hSHH3U4
PslkgAWmc9c7Q6Yr/piICBxa9oi0aZg6d9YhJuHt3ItDrWAQK8fgzRv4z5LoXEbRA7WTOYvc9jrA
55FS33us4bWVAwrKpIgQyRmmtC0zvzap7Rjka2Gy1nDrNMXeNa+nm0gJPGEgOCGJb/oJ5wAneEDP
evRGCLvscfJ/SxIdoTISBdKc7BwrJypE2UB1VA19JkbxaDpmp/1kz0dR8dty8j5Y6NVprGBJNU2T
lQZJJfahGpB5T4MmBTvr2ZtsyKgcPhQzRdsSUzxMHTwMrLFysfR7FarnUEd9DuXWyheKJHpg+8G2
6Ds87rzrlvZm7SNOpneudYvBVowAvszX0HZ5dtW/W0HFr5gjqrtE9HNuIOya/PjW6KQY6vEUNH3O
1TJtXGe+mxBum9uL7+1617M27hKiUQGb7KppRzw3aw1yXPo+GyKsR5HQMhVeqTKNsdI6fVqyBPSz
TR2plTuEvZguAkq6AZYdrUoAXQWWSoWZlhSHXuxIdccyUs74WxocAshKkWBc/SldEV+B/iYRmWlR
oKHoPOIYTiRuj78JJ2CV+mEfPNC4BHYrxIux4ycLXNOMaM8/xouAV5JtjnI2A8Zmw8aH7Q28feoj
LeWxxOAwHXWfoF5iqxlsVRfK7UH0HKLbhvon6U7gRyGQcsOq+hcUQDfWLG2khMbMOzKr63KkZ+Pl
dQ3boLnvMnDAl9yACAJ3kyTZL9UQ59hznkAAxK6RrPanQQCLhNCSqCXzVrIxuQFPvMwWu8UA0Ocf
40R5AT42WhWcv12Dw/IMnnrkaZyUPJ4Lbr8OMWl2q6dinpi52RqL38pJPRADUxI64mkPA8x24wXY
MXF6Wix97KUth9EfAoF0Pk2luYLnA8xYdBfuvDGWGUQ5RxEBGvMiQp6qSkbp4g4z/mxSb62ogzyQ
YmPTbqDSwCd3CUVyROAOWc3NH9c1AmNGcz9ByBGacoOW7XaMIBj0aJT72GhNz6CqBYc9NL2bRRbn
BbEJLA/AyEfh1E3q9NzbKAO7AtUvL9C0bmvS7SxZ32kSPUUJ+YO8rJ+q8uMi5h7kuQm6ad9AhYsp
8HUphh8aztupr/w6G4f69xLyDwPuTeqM9FT51T7o4+vRArEYbWbqOObQa7lXndzGAPgtAdXx3G/9
rizaccn99ncI1eHSyKwZvHz23TcyDzeeIT+bBnMZpd+Y6++BeG6Eg57dGqEVxQJX/QPmhjcVkQc1
3LPBKsa/Eb133qxT7v9h9germiubsdPK5aq74NDDZ4YMYovdGNRk7AfVuDXULqLJv7IwTLbZHxab
VyZxmWACLyrIe1VmHG4Z4GxtleoK6vKrFjMCt4MnW+XvReiddEWeEOFUoEdMI1ha1PSaBqBYT3Gu
B1nYGHVNs9jXEVwWnD5FENxVZ9u3ytipa+vj3N0zHC9h4YzvUkO0ahcMZ5WybdPB+4DpU0Z1uaZp
rSqXDbqS7awRs7YoGEfYsH0/JQPsbiY7T4Jys77zGkQytKqbWuOT7EnWdMupjMFrcJ7EOO1tv38h
U3AUtMkdwnJtt+DRxrCKopmElsYQALNlnLpwqdThcoQ9wcGChVXPWzSZ4ZO2/cJ3+oM3WKlo4bVX
qb2t6SFGdbE6a9sYpA5S8hO0wyc35jfUdHBdQOM3vNGwgqQ0zuckACtRP8LfJwuQ3Vb3UQ7u9xUm
4uAJkw3xFhhGLGkPG5BO+qk3J7mLv57BHJXScNsgvbgUdWFhPu528KAjH6O5SwiFPHy4psmtjH4i
bHWrQpB+E33kCc8HBLDUM8yXvPBmiZwiXhpgKBTXNsXoWjvLxE+LVW4xvtljKoQF6cMeNNwJeb+E
4Ul7LowAvLREPLLLwwLoCRwP4lvdiD1dGpxD5IOAwULiwQOrBQtT4QiAuaKUcEUInyrnpqZoGjxI
78l0p9rfVvxjoW7uwEMQlkSwLXG3Y6xSHTw6oBVEzo4kftaBEDAsJU5wNDM4Nyk4S7kzWNNSoPsD
uDCa3ELAYlmTTdg1T8b+xex+Gydmq7x4dfvZm3h+jPTzSG1k5Ha5M1bFklCEFcttU6tCeGw/L8/d
6O8sW0OEiWjguLV/TuOr1Qe5TMrXZfhBK3y4tD7CxfwNXQPzu51msDafl1Ok+WbU02ayxaadxoIZ
kDHA2BgVHkSjD2Vg4+aaLQ7hhxpM1lLDSQS+9nEgHuAnBfO76mgWsnFYjQnZB2jrYc22cGDIbLvM
2obnsvTQLu1bK8yYeORGYoJw4ujyO5yUrBBvixV1fPJNmZpI7GJQGpvFHA2zbqUvtghcSCt1auBT
QgwD/dl7hYK6sMBfov2YTbMNIxKAcTF/CKI748PAZPxdMchP8bYtMM7ljK7P2iYQbNdW/QMho1ud
sE01JNsoUlvMrvIGxbH3x1zoedeKsUhwzCudOLXq8YcgtEigaVi1GY4RaSP0ZnKGPSpPOjZDNpXl
brbYc8yT+6Ch+3lAqOHInisMJ1y72TX4sSoIER/o5kzCrSkpsSmHWWnFMLMdjiYKbyPpfvQY9KWw
cwFt07WzSYKADDaBsrpirpKNZYOY3lpbFyYppEYGfAjjmFaCloBaXeGsOPwfY+exXDmSpelXacs9
qt2hMdZVCwBXU1xqsYGRDAYAh9bi6ee7WTUzmTE12WOWi2CSV8Lhfs5/fpGPJ41xzNA+5lj2tkSp
O3q9MfJhryQ+vsIcd3VcXnvruM208npe7FfpNUdFMm7hDNREzMkcqpNZr24ooHYmihKvdL5zbTi4
ZgKdw9nMKr+bNMm5AXHR7fD3aYDIkmK+q8pyZ0cCQk35HM0ms9Ps1nYQR8gI9cm9QdpujbtTLGuf
K+dHpRMUuTqiaox2cT7e1RefnZYY+NVELzPTufVusLZcgyh3fxpt2lxD0rZARaoe4na5NVbtOjXl
4OtlfZ105VVWRimqlW4K8CIK3NI9TJ550tyLsWeWpBs02A0+IBryi8KwdzbqXr/23O9kaNBqaGlB
EdiOAVOnjVMW5KIYcr+s2VZ3RWh55cuqu1e5XdzgW/GSaCVuYE2+81qFu5g21r5bUFhpdnvOK7ED
st4oNEC+WdIym/Y6hpbyDrG5xn7KbUul0t5p2nprZ9i/Kd22Aq+prioQLSiS8U0/eoyf7cjb9sZ8
TtT4ZE4i2pceKO9qLvmH5iQiXAyRB2ONmcJFRDNO7o1WO6SrePa75032ZqkWptyOFYKtfmme2e2l
u1h0jOALFYT17YROcadVLGqyaQhpsdHVDe1TX9oijC6NbWOma+AOeu1bmmZjreuWYWVYfMWtPm71
GNOEIpGv09KBwEy4X61Zbft27d1VU3mo4zrdVMr8ATHyzlDcQyC+j7HrBvk0cDqO8y638vMy9tLP
Rh3sa/kaPRyLcEcw2RJYh5aRbCo70i91Xsair6g7ikPWcymrEkZhjBdQQIo3BoYdOQatoTR/bmm5
DNU82fYUkdXbfw2NtTc7faTIWl9mySu0Nd6CapX+POj3soGCn+Nv1DoS5lusTtNS/IwibWvTPfU9
IMBaKOJKZYp9Xnaxh1qJKllU+gHNTfd15eo+Xm77jMRHLKiMGykMkm5iEz5E3bv72JiMYCz5f1HC
YqM52y/pcJ23Y7qJPZQyeb68xM5IHhtbaJnIn42+qrAeqh3EJEh57UFMBbljnR2mMfdofRkNyZSM
iKK3GB100bBrcDZh9c5y162ouloKugTRG6uri8OJCwneicBI2v2mdPETFfxuTeStUkW5j8eu8psR
1+Sq455yccfwkzL+0mlVwF6nesPo0mbE0e8hLzSb2ajuM1HupEBStA7D5BPkcjJl/ZW7F++vLO8C
Da84v8J5hW1wGfepgQwzHhY7NKPipXUxvwK62LQeOg9g+5DAoHPZJ+1J5iT5NpD7ajfOfOYgkA/t
ZUC7VpAh7sVfRa2dVs8GvY6vm4kNU5jRS6rGwq9lJ/iYcOAtzXpEzgSCrHCQpGfAqC7N4qCo5sG/
bG91slp7KDZ0SJX5NXbzOa6bve2qmyhuH01nRl2Wmrekk90OibVPRsrS1l30AzZweyNSbqihkg7b
aiwDMxp3Uz1gjVnpJVQ0yfE4tdpuZnrH5uPuk6Fa/UYkVqBlqEz6VnyWZpeFWVbeRJk8NSii/Njt
ETaxsaydsY2zeQ087tuh46IvMPzYP+0dOO0xaws8vyY2HruljkiNboew6zlpomQ3ONkDyXQYE/Z4
Rradp2HswQGqX4zULNdocXbsX6cCDLXpB5z+2CWH5CiV9Vw2IswqQlWwrHw0k+m+U/CuYpbX6gKM
ucaHNxbPivrbbMxPHWA3G+IvkFPWWWF+LHqKjsqi5R73RVufldXuejf/7Cz91qRYUktP/ZQwVLP7
0YY/qoNJeaNPrLe3bQpQoVE1c4g39ScOzT8KeuI+5ilGeU9m/e2gQHcokRDkOOY2jgw8TqY7mPYP
3uw8d9V662H87WutuDFz5xBPeB7rXhl2k3tCX2r65JGsYVvw+TDIeR6b/MFZjNvEHm68Tt2zF70X
trazwcWomnN2J49/EUlTAv6kcOPTj0aHSg5n4N5LhuulX9S2BByCRqq9NMhQLmPmvZHZP7EyvWwi
P2KJLabdYb2qgxQU2sPaeKk/rt37xOKOCP8MgHvnoFi7g917HIioH1YLgZJmvzIsfGP72mly2nqq
OKZlukezX+xNnh4BgdEFacFbGCtNZ9dw9k3bBpk0G18xVdrA39rJRnw3dpeEeBg8DpUpg7htz4Rn
X5elFR9rc/Y+4DA/OWP/IvL8qMftqZjGN3tRPz0xvTqjfU6nvApptu9tO3oVDGkwRtWZPjPdU/JR
YONgrstxibsjs46PpGcjsDvWcq5VzzAl79vJ+pxS+1ZUSOkaWsa5iW8zx/1RR+Meo93ntaqBPrvu
Vqrh3NabtcsfW09uMjt+7Rzvx4Kbnx9709tolptIwy7U4C2nlolIzHnC8/J9jqcXtxbbeR4YnFc0
9m0irtwOJadVWue0IONETdg8zf1j5jY9l9e5j8vy4omYfaZe/2yNDJm87FDragAXm7ZxTmBEthih
hRsfgAxVe5qk1UGu9tWEoyPjqnYOPSPf4je3beQ00l93Fxk6xrwp5rky+Zkv0U9X4cPXsdP4ytF3
MGjPrRzuh5YSmAjQp2Qq925tFzw4ejHH/ME2U+HPQm8OVslmrsus2XD3flQIxYCGp5dE6ldNpeg2
ZxVmRrZnLn8PtBdUqyCkmoykgPkRS5HlMSTioW7X51y1L047XyOu2/ZdumsqCvG0tpHXwA3GSnEy
wxkRrJ9U43MrCJnutU1sgkjKoaMxai3XXz2+zXTijMjtaAy0KT317nBPHOtPK/VWOAA2Jkix2MZ2
vTdT+Wot6uRM7dGN3ZQN1jpXVob4rYyeC+GiaJaILy+w4tyqwde0+GkRvPdh6Ompy2ETM+TwRW5t
S8N5zuv5yZYoAMls3nh5TWtbJq9SH4dA5i1Ax/JdmCBbDTlYjnKuqyy64H1Aw+0wvBMJPzP0HRw+
H2h6khofswEtu7Pup2Tetev8IMbkNjMZVGX4zeY4ZzlWtak7+6PFCzIkx4Aiv20Ra+TynGYmDoex
0Kj9i8++mK4nhYKoZkLYEEE04nk6eZDNl4qhV1Jnd3NUH7G8/ExGLLHkRLGWw7L0XaOoNtpaYyvY
7vAmy7H7zU6NHX90MvsZC7nv9OnOyztseLFs18EPApVoz8U8H20GhvWCg5TMl51mmFqw2p7yVWS9
ESZOF78sFIccWBt2/LPR2lddqn85lf7cS+Or0bjWOqB9atEMOXXIlPkwJ/LE3fUjnnMWQopHa6JA
6SJFktisWXI7THDKl0TfRt5QhElVX7V4XEpmTp01NmEKHhV2WH4eSzPSd1nlis8sZqdyOm9k+LJY
20x31NkFSZrS9ipK88eKY7UtWgERplxPsh1eXCb5ip7ZT5s0Q6VsaA+Fk1QP+jC8avr4Yy6x1NSF
xh8s4x2mny+ysu96nGjNrj3l0n3Qc6wn534N2GsOdp5MfjdXzGjt266lqW1GOqWsT3fRUIfmrCgP
Ou2QoVMK3GTY5W5PmWAYdzosAQyLxn2VDVc1grkhL9etmt3azxJoz+B6+Gip7YyIKsB6/2JW1O2r
ebxDlHA1RtrzWGS7BvJjmDf9A9jcNURUYH2p7rxowts7yY9GwViooNROKu9BsdFko31ZqpdO3xm7
wJ7bfTYznVbtpSG7Ycb/no5EpeDLdeqEgCh2USKo5rbJosd0aE64iD3Uq/kjGuada1NmD1trad9d
s76Zqv4MH/N2VVQ82dR3vrLiu5wheyD0/jR4M2X1FH26iUObLu02bGJlblBTiCDrtCdXLx/0DEyn
GoCdEeyCvUOo9BuPOBrbFAe76D5Fq35Yefu5XECJbD1LZ3boUPWrQja7uu5usDW7KWbnCCU42SjM
Z9VavJj5vFuGgQlBZEK26eMQ/eEDLvsngDJaTM8sA2WZ71K1T7FeX/cYoeEFQNxH4uLIq8Q7TpLw
Q6IxrNv5dmEIHli2fNPn4ragGXfi9dDSGGLiLuNtmi1nwnpuRontwVTO3FYWkAeewDugrOu6rt8W
pT+sk/gCm92UK+J8N39IrB7Q0qT2b3SPhdTKh0jT93bMXYLx7rXZFT88zMGDnokEKQfAnFY03CDc
IUInwm3byrPD0jCOojUr/WoaDiRIvtUYq7N5r7c4zkNLKVegI5ONQtPFVe2VxSanCmcNw8HGKpNx
6Nq0oRNF2a7QwDXGOtkls82Jky7nScbXXWq8ZgY7VzkeYvxhNxpSR/q2qPJJl8MpOg8wVesR8hu7
tNfgc2fMoByFPj/Zz1F57uhNDErCMIJCvdWN5bawmk99Vvda1y+BCUJI1wzmMl3oGY1gIgSnfKOP
FtK1ViOtcjKu416ho5ysd81AtGNHzbGxEgYd8xQa0IEb5aDXHzgDRpjo/pJ4T4hSGVwZxrq1EMEx
P8FnxinaTRUjuBmzp8VRvU+n+hQp61vTnLc4acAesSerK5qaSqjNFFMlLsZHjnVy6mle6HgD43Vc
wsmeOfapCGUrr/EnBaqK46ArKjfwFkaTLdh8Z4DuMaoJu6p8z62FOsW9HtIKFxkbENzL0EbZSfIz
+33MkMBhXPOd7Ti3haKw7vLqgLlpz4ldvVZN/ZrqjE/N1ZGYGvIplX7qO/verLq3sSzesd7AZrXT
D8LyEOEZw22kxTdWvtzNMQAB09ExpAJROysibY6QNgyF1j7bQwxisSzwfcauQ3YyQ2BSunvyxvxj
iCHfxKwVSqSX0dR+6s1sbOpiYVQp7XRXrfTv8LGvkSTSMFoFxz8h9Bgio4Qyo+wO6SQqYHchs3hp
j73oHjCzuzg5P/SVfhxi4zQnL9G6nPMekKLH5oMRKnyKyrP3jhhfp7V6cGfD20xjK84FCKffGbVC
Y6iHGQzri74qG6sD09N5U7s5vtPV4zCMT3oc3ziQw05DV/+E2wWe2ksshfPk1KgOq5sVCYh10Gs0
uXlE+zxV3qbgQctiHjFsOBHFwe23arulgrdhYIoN46e/Qul4MpsOR+Q5PnO3P0X6KrbVRGmnzzEw
gQKApXKGVrDW/c6cvFvTml6XaNliibKcdBWjpWEsRpmGtOxyO9QpVQJGEjAJpnbwDWd97eWFgYfI
2q8ncB3ZcpnLtT/UzMgYWqc1+of+tjG5bbyLQXm29CeP6NjQyvvnqTIxKavi5q4GcfdNZ/FOYnLc
oB7Ew7JO1HhLvjGHmvFQhrwrbV3Nr/DGjhtJz8EaU4kijCgpj+wE59SKn+vCPpTpWoS2zD7VrN6g
/jOHmuiLsVd9gQXx2eNZE47tdG5b5lT1bEhMxGGvROu5GKQJd+QC8zKo8HPFjEA3RyjzKWWqKuur
hMpkdes1XBMMP4WTFts19+aDaS43ErmcbxcQQRpnvrbXWoVxlH/W+jTh+m15W1MuUBRs5fqUSCh0
NVltY09nbgXrTh/kxLDFuzGi/A4XimoXD0mHRQk2G4lqfrJpPHkxd69nH2KmmkFlEjyyYgwept2F
ZSEk5PBhfE5XSGsiVhRCStC0Vp9FHd8j4wDrbA7O1J0SO/tAlutuxyl/jSf4LnNkA77Wg9rEtQsl
K+L70teME2VucYLpSgzM+S5k49yAtd1oeXQbr8UD3M+r2l4e2WnVRlzsCiumMBpc3sXRy1AntoPH
1Cc1etYGt+JH18IGfaFQLKMi3scOagS8+RUdA9kFlaGx+LEt2XVWne7R1EzkIjhJCOPjSyxMuPq4
sjYY9xRbRp0/FTBZoDxTu3FLIkFKmCR0uiLotOrdG4Fvc7TsVC2NDOwqLUL8V1UAnGADd7pZ0LQ5
h5+8nB7RlPuoWzrsFpddiWh3aw+ArUnqXGFjtnHTc5HMHUB0QmbfRZQCScjka7GnEB5wFsZiJX6B
mwoBP5Eji3iJ8vauhCimdpqqToZLieSIevbduryLB+aIhPTtLJmfZjc3AuUu91GtHQqjyoPOxLgW
r29u5eq675qPJWOepltc1XlwPKCN/skqHKg39JPlSuVdDVCAJIyJqvPe244rlqxx7iuB+boS4FHQ
NhQkE0j0uZkhj5sze1dE3I4ORDVv1mCoag9QnR66nqm8nS+AqOUhtQbJD7TKpbER+A2FSp/yUEiy
fa2huHNttlJPMPbl6Z+EBvRZYLQEdyj70JYLkwt2tz8M1SGuBKkEw8lLPbI/JmoCo8xfZN69I753
wi6+wB8l93uLltj0mkM5VEMQzRm24y0GhqrJzvBNnV1qpze9aj4SmcbHpoRbAES/VRR4turKIEOr
NJswh0wT4nKfr3QuXplRd67vOYLtcGAlV2X3CBhshHCl4F6pmlNAOti5p6Bw+Ec5vhvnOwegAVCV
im+JrkFyt0wRJl+flkehibdYludGjpPvJN11Aj8eB6bswdHiNiDyAEZf1n4oNrWtV1Fvih48HPyH
DnCO2Utw9JUXtD52sxleu/uzxyaUhMYLiT2H/GFyxIS1VSX7skyOdSUXvP8Fk4f2nhqjDMcVZ6E8
6eC8kGEnFLxWx61xui2vNVc7WlJ9ejN8L9srt0msar9kWzaI++B2Mj8IRlDBxO4ZtpkDy8JhxjoJ
UjhaY0AUw4RdRwHt96u3azkjt+zKX+ji0tAxWU9WDJw6O0w5Gy1dr6BJjAFDc+WXWo2bzIV0ijJR
+KuaAbIr82WFnM82FRlA8dGdMTF6T1PrIB2MCLzFfu86HoKpzxDOK7fh4kGdMZP2zUWccqs19n0k
3Fsyy960uqcGSjxKuKyq7vrZBvq23Nd+bfGbs+a95olXeIVH0WoECY2fljV8oFIAwfDYci2GLTxB
0Y3wR+sQ+sqBPR6HYe8n3DrshomrpmFsHkyXsISqB36WByMWAqYfQ1GrgEVX5XYWOACxIYTzCufs
8rueOvaTfrrKB+cJTiB9dsyyS0lVDKYCtntN0tytt8h9O7u3C1ZKe5W6X2Ntr8wb8ZRKByY/g4eN
lbiKV64+1qtnUS/jwVImXIkooiVLYArWKRiDuS1Ts9gJY5antKUycmEDQNIy2Z0scTeM4uRKSJL5
8Aj35BjRIRsO455x0LOQo+OaM/HD68Arm7kOsYoixB2MN1jm37lM4m1a++umS7+dJH/EHP8Gjv6V
ktH7PIOITHPB6tTBLzsnfUxJKIZdP2WQvIrBF4VBnRsjjCW+hDXqMLpIvG21ei+sXAnqPOOAY1mw
RuG8mhCqAWvW8mi6URxg2ZAHnl554dxMN9GYoMCf5BbqsbNdaWn89NISJn3u+HqunCAa+OqYeV5N
XpwxSsu3Q1pq/GP+b8KZpPNnPjoGuJfgbRzTIW7htWD96qxBaTyMrYmGpta4XROlNQz5zEcrKzs/
7e3djM05m3LUha5Iru1IO5FjceMwqd5VtXftGBGXgHBe5Z4Vo5rTkKjTmgu0LwXErKErroyeCbEu
XzpKky3hVQzI2YzxNCvgC4xTF1ogH441ZUwSvPEGPNT1xcqRogn9BDIKg9N0dzBhGBfk0GU7Ukf6
2D7bbv0C1+80Gup6QhVIO52+6IQrcgwkF86cQwUzUWM0k8Abu7pC8HvrxvotDVNAf+JjnrSn7bwe
HX3vjctHpFuvTt5t+nbEV2DMfJzE72O3vUekdUUazm3bIfYY2szPNEYpKZwH0AiaHfoxjvfoWM6i
DZZeukxCnW5XzcZxNMQ7AxnIah5cNhHZR9upr9P0wi2A6NdGT1UxWgfKlbCumrDUjZ2WyhvynEq/
N5ijGQCaoRWNEobLCNHJgy1Eb8qONOYnfcFJWcS4h7v9e32hmApWdbAqZoTKfUIuKH0J88S31Qym
OxebdcXmkYkMYRw5KEhjuSdoItSHpQu3N4tgbXkuXHZO+8XV7FAlxUOxUB6K0Rnpy83qCImwOOV5
+jnH0D7NypwxLGQ0tEbP3UC/mRrNXaOba2AYI95Yow48HoGO8YY0Q528AjC6BMTmfIdef70aI/FR
kyj8UTcuAlK50XvzAC42hng37L222SIN8gI1WefGbottxK1Gss4pzSCXSljYpBRFKoipYJkBNC+L
TvGaVAh44YUEsY7vdEpJV7TgFVhRaj7WFx4NFl5IAxOpFkLuLMjEsfUo+qcQ9z+/5v8Rf1fnfwo7
un/8Fz9/wVFp0zjpf/nxH49VwX//dXnM//6bPz/iH7vv6uaj+O5+/aM/PYbn/dfrhh/9x59+2JQ9
uUh3w3e73H93kLV+f37e4eUv/39/+R/fvz/L41J///23jx9FWlJa92361SOl+ufvDj/+/pvGjoFd
Aqp9tEH/+ccX+tcfXT7J33+7r4pPjND+n4/8/uj6v/+GHvpvpCUhgUcJQ0icy3NO3//8jfwb3kKE
55EoYmAhigivrNo+uTzobx5TDTxjcf41TAvFWFcN//qNMKQuMcBBmIuE3Prtf73BP12r/3Pt/qMc
inOVln33999+d8z5g1aHHZFngOEKJGw5hFD9oqhlIcMmay7gY/MIgdqfkAEM0NZ6M4Z9ZAZlqT+Y
OEOq3N1liXPllfqmlvdF3HPGLwddi4+REDs+OksU+djoGcdagqwIFy1h8zTqLVDmfNcn08GocPJQ
DhSg5KjbycGyDJhWDJmWWN7TrMM4t41txuicreuqdCxYzzHDUVs+8z19LOs5HqotU/5kM9XzSZEG
2oHzDePCGEHzCx1hKwavpIKLNdrbvQ5c1D0JXM40rT0uLTQZzrWLg14yePveQvYmzdDAWFKH8pDr
ggJE7Rqz3VDcXTGp3DbMU5qKT8+Mp2ijK4teQibCFyVTtWze1lb5mbjJTY2odZ1MjPHREo20vzK7
krDpHT3Usmr3h0X2r2v4x2tmX7SZv1wz8mHYg35fVrg18fs/yAk7nbacddWcuva+YVcgmm+LVym9
Vg4vDayt8+Oy5cxyv4WBbaowcF9dv6ZS3iFHussz+B1Y2dNh3CaXsWotm9Bry6DW+URavFkrWq0+
etPjYotAh6Yh3Zq6cYpl9a6hw7QYjQaybm5X2W4rw+n8xh01CG6cb1Y9FkdosTeO+gn6g4Qz/mjh
Lbqz+RDHWtBdJKFxsRfC5MJBBOjFwaBL1uCUJ64Kyc72B6P4dnE51hInGBMXwLkPi3J+hy6AtVv/
9ddf5y/S5csd4JpMq1BKX2Sazi/uI5ENMyHPxuY0NlB7sKxyq++LnCHDkNTJXm19OuWz2P71i14U
n79eQgeigScuPhXIT/98CQeXsK8yAvFOWGGEIB4c4gkcvTsAg9BILT/++uXMf7dk+Hj4vQuDauh3
o74/LBkdOaLlaU5zQpN1MAfvrh2LT7mY24xrwgZ0yi0JE6ZhsYzPs3SAxZf3MS5grFjEp34NRraj
wAzWVHITLUErxEmCONai2tVzvUXW7aNDuC7tN4Q9ARxAfzALdPfLLrJoX/JL+4eIhepzsb8vWExu
y9AojL2ApVxJM+hp6P/6Q/9qsoEv5OVyXvxHsKxjx7yorf/woVMHlZowRHOy9J9wHfxu5U4H9pvs
uzb19lN5FCkst/QK38WPvIpAo7twBGIkx/CILqsR5376TAl8MaIoqJPXtjRugJt8NDdfRmLi2zk+
ex4bpvv2129dXhbdn9YHbx05vcTsADkvF+7Pb90Ao9ONaW6IbgMRnBKGT8UGPuRu1m8jXV6JdNoo
TA+q9b9ZKb8o0H//zrAlEbiB4y+I3dWfX9jNWRAKvsTJojZplYHXBPfc9PjXnw937H/3ATHu5D5H
v+b+am0/dc26IpRrTx4QBQQeyEj1GvQNxlx0zfNAXdat9qFwWgOfnnhfRPpzlqFrshvrjmafC0VK
HvAhrArG3tf2he3fjcutVs0s8vTWXgVVXfXmyujKThRYT/LYD9HZZNyCsC2V9jPCOc4gVJcltFSY
cT73+b1RpFTqRWgO910JNQ4icHY1YbctW+SyWIVFNU4y6a2UGA8aX44iKC8lB3LorrpBgIMyYhgv
I4b1WFpNoDn1AcrOfdew3xEMYo1iw/mHb8uFID9gOTwdAeJ8z7y2teUD8AIePx8pB3HEetlNjx7E
c1jw9+lAumtMgVpZW9rFA0qZ77psTviDbIoKjfDq+YMHfwsHjufMJkEVex3F0woGE9lrK0jL4SjM
xQtuFApPfM+6XyzGW8nTiBigRVSQ5dDTv6cWcnSqv+duigp541jszpnzOA8Ptjf7S0HOTMOxryfV
LofUMTsgQr0G0nu9pM1Gc5bjIJIHV0jaVXg3ug6lBopA9WbkydFayi1hudTMRjjiwKGy/LxOz257
AwlxY7Tf8/hzBAKsqxWbbyyMSfRZK3mwFhoFmvDt6nobaAn39liidVnRk9bpznS9oKYECUU5HwhZ
3UBDvZq1+GylxXsztk9MEPiDd9hJL94QXTF72YxZfrNYSI9T40fZZkc25Ouss2gTknMM57tFwacR
f1Bn7tZo5AZxZGjCvJtosxJUFSmjD67sPl7K3Yq1Mjvq46JhszxAa7/wNcpy3bW69lrrbxmUW0d4
X0SRBvPs3CQNvZDWU5/gUS5n5HnZe8eCcqoMNWJiv0+TdZMYR13TtljZH+NxPHfmpxAeUCdYiWM/
SEPbGZYejs4wBUhkMMXMpiFQcUp8pqwviPPCfGYtQ6ezZwxG3D1HYDDk7S04Pgqj5dgTPpPgfIW8
hwDAZbQPyNNfuijVwrT5sRCs48kJNLM7zM77GBVvqNu2Yi63PUQ/qRjwTs29E19sExqmsF15ZOr9
MIBnZtH00Ms48r14vjVlyRzN+NIFHAx7RNwnOhmiwEjF99Tpr4PXI+L9gBV26NmhsUSHBcVikvat
6qaNXdkBiuDjAg15QblNy3nQ8B4obftkW+0rpkSMozGJTcTwYJFDRLJrvmXMHOZxqd1Gxfr015uX
dP8MKOBny+7sORb5FaSIsbYup/sfDhaiW+KaNr05LSkntuhPk5t917AsFSi6J1y+FHWnl93JTK0j
TOGnthL4B6ltQpBTKNb8fhHJeyfcOzGOR092OxetBl/cU0OvXcMiGmZuqi5/pzf1Hem+aq3xs++G
8wRrVS54D47Ek7cYd9kT4zZ7oPs1DnoyPtjj7yvr1WvnbcT0LwGfcbr1zWLHMNV5XsWBUuowVcUu
xjIl8uYNvvE3vUO5B+yaWfWtXF6cMTpcAsOcdjq1+rzBkf4UR+5FyfEAF8mfarVz0vs4bZg53qnB
3CWsoBmUB4AtXAVjNVu/qpl1oUdihgLP0kEDJ6cXM6mQz+NYvo47N7mqVLIf6gLHiPyxzspt1rIl
dp+x9LZSz8/Oykfs1Vk3kX2zLcaq3dlxvZlEjWXb4Bfob+AnoxpmhL+b+WJtSChVV55qIkOHN6dk
ZmM+tXC3ZORtLvPbKGe6be765BFQ6uTFbyQm74tObWhaDga6ez9OK45bteF2uiFy6ov4UNwDUJD3
15kJMauoAo1RSqffl9l4uAx8BucrFT/GvNkIo9o7icSwVWxckk6j4rUh0yPyjG1B5+P0WRoqLyOP
ydyXjnEA+b0b8EnSe+tRcx6q0t54MRp743PIXrEyCzPeEGy+QwfXyDbxhAEP1Dn9JrvY6WWzVWke
9ELsbb170BwFv6+eD3OeMuqI4aDNsM36W9g+PyKtDQ1m0I2JdtQ2vN0AvJvi8JJD0P9vbpB/c7iT
82hjaU1cmMBC65f7Q6XGPIDEntCsgabe63J6z2b1YAC4aZxmerpbnWyLURhMvGebwN+/fgP/pohx
DROfFYe8RO7Qy/v7w/2Z6+noMnpoTkCujPKQrJRdUMYPf/0qUv5frQOzEV5HYAFvOqCwv5joxFkP
MRT/mlNTYNceY2lfjvSKIKnOKxSMYvz0YvIEM0KwWwYuxo1WFtdTh2yzfungpNsxe6kF+unoW4Ii
ThotR2WMLykSJXgXu7QVh2RpDimkoBbD7jLtjhPEH2zh1nE6FdiFr9g/j921e2EC2d9YIez69DOf
LnZos6R1puae7uaVnGg9/qhXgs76jcWO36yI70Q4LVGQW812kSooh3OMIyjnPfMA6eseMhFe3F6d
bTwCaKGZGYfnCvMKGC03mEXQaquHxHgftQjiAFsBCZvr/2TvzJbjRrIt+yv9A0gDHHAMjx3zQEZw
JqUXGClRmOcZX38XmF2dVCiaYXn79VaZVZlVpYQA4PDhnL3Xzr1N4EqCNvAFBJKWlhjSBzCq856C
YpiQtIcAZBIcJSBby0zwfqqVAxElz6HaR83toPSvTj4ecCgebB+kPI7c2JjjgVqgVZmWhgWNvsVg
xHQB2WCZxtyOqhVxbvN6ChZtxs1IKdFvlEVdgbUc+t1UcGvBHRI4tbOGZykOtgzmiuccAzu5Q2m/
KRRJo8q9cAL5OFadbOOn5CaStmC5sWhMA/XTQNRUDY1XT+i1ziIpOyh/sut3EV9Bo9yHRnkMuseO
9nYjnt3BuykLH/xyD16txMk2dafJM4m8lQUloCiYBpEq92SpSXntY2fGVrFPRiQysp1rfYzFUMec
US9suyHj5DXHxlX4yN8kIjLa3BgKLnwAZ75zZNOUrpzpQ4NY9vvtgVaCPi65vcCgnm3gImYCSvwB
wou3KRrSU9IHsPlr2dOk6Jz92LQXuGPaHwdbhzhUkK2mJOIOQvf0iX56wtJW9Cpzu3Sf0gV0IJFX
bD9KOu4SXVAXIDTFbZDQfxPGu51duLolTyBS7AQoxLEAc/eGYYiPXKhPl8dikwoFYdI+E0zQeOEn
kelMKDfUw+8EDAX66pgZd737Df7KdYmroIw5XFUN+gbaN3YJY0UnRf5HYhJP3ndLD+VrN5CD3jsQ
VvSfuHrxGhfzIjRXSfNk4QaSZsafRs6pfO99dntps6DXNssjjhR0HQQt2gCPXqW+2nawV733lkQi
r7hz/RtLDVex2mygfd8OYXPMVbCQRvait8Fu6k/DzFooBjKAjs3AYKKqKZJVVlprFZmracVY8oNb
00NHlWtbq2F1TUrWovZFLznyw1OmXKYdvbS67crqSqHKZJvxT3YY68F5J3GOxKBoWSU5DwRzr5Ku
6W5j+ET6G4+3RN/hztTXJqrduB7XMd0VrPH8FYc+6xAv0yMaho1WP9caAqPuWYdI0ETJMvLBGY1P
PbvrqiOfqDWWGSpmX9zRS4dqkK9q+0ffZxuddhbGjdvYumsL69g63WOGmkdoL34bLXyfUr0FlMpv
moOq16t+RJuCcNE3xLKCLQBKtyveA0tdWdFBZ5BNgeRxEC4AEGK6Ro7HPIeDaRbQmafJs0pl/+4K
F3x6sDeru1JB8IlpmS4YufMkGQzijrVyozWS5L1kXRpDOBvLQlnaaXzdSWVHAWnbFqBJY7Grs+ag
CXRsmHX9eFzpUXGTYmZkK7V0e3ZKlQLJLB3kg+BfCymKa+RYW88qV17p0aUTz6gybnWDCHBL3eft
iCGE9146yRO+wDsVBWxQil9hb9w1hYfmG2lpZ0SbwRhwp7rIcpJNLvP7sXEwL/C9JbZ8LVpvhSCg
QTG/FprL3IwTVB/pY4uNj8crlsZKL8WNnto/Q5kjxUiOwmgektE5ug6E6rx5GDDEF/SyTKluJB6X
wOIY5AbBwaMZoAmfgE+KrnYPtCVqA9z76nyc4tjxoc/Htl2ZrCv4pNwlbtFFHeCri7M1a/OxwNcW
C7pFtVgG+L6dgIT38di30OlMr2RvDet9NQJl1JxqG7TZLcro2VRPMCjd8oFsCxQJM4ntJJXuwg3s
Gy+9amlCJVVxZdruHTVxn3yhqwLRuhE9NfjY4kzcCx3hPo28uvxZp29uCwJXuEu/1sFwqbMia55b
s2rmWaKvFA2/XjnMU6eYG2xka/KhejUl2uS7WVpLxRyg9URPEZoO6MkYF/WfsWJsIiz3dtJsvQFF
aE6S3isK0GWWNAeTVdEL3w1wX2Mydyx+rPbiVcVMDgL9xA85YogNSrxQVIzFuGudmwZpsfC445LZ
q7YmT2iKLhP8M4dL2v+PU93PSxBNjvmscLOFiFeuwePzXzhk/UgNQE/gZmyKx7r13IQYtxUOZViQ
2f0uNBJ503ajGFPcjbZJArHqdGKBrdckqR56slXMAV80yBufE2KVoYzTNc6OA0brgffeiuWkiLcR
msiOUUI5Gc/puu9IZzWCXasmqx5ZDfWkmeiSR9dOtwoSnwTUjasU2yqn5NK47SyIgl1fJwSihlOE
RfeQYXHPU/kC1XBPCPABOs4cD/KvVje3NrnJVZvTeerm7aAdA1zQiGVXofLMGl7NEFxt8kDe9jjR
R71ckT8CZEzoVx22w9QpV9iVv/sgRWL0g2DI9gKBI8KDFXAeCiiW/cCG6Mbtg2jZk1OFbn2F/HzZ
qKiGE/dH0AVrP0muWlVfhU2x9nSFrUB2GC3wQIOh/EATsGCqAXRM0EK39EkG06tuZdWPYHzKAGeH
Gi4MpdwOVE/0HG9sKh9ipE41ZdxcUVd5CPLBqBcRcCo9cMD/OPxO8GlUHMvwBuvdipMxE/6vEh//
4AqiFt6LHhLL4N8YLTNcXESrggVIEdaT8DDFJh5IZV+Tuypo10FTrTW/vq0999qKm6dhVPel321k
ONz1vTwGfDi6mOzEOj4zBmn3ZHZvsa6iWdfnWHVmFqUOnNvMWM4bzZ/OxN9sx3z7an6leeayKJpl
HoHWqfqrtsFS4CHOq8071VKOnMyx0T50IrhSS21n5Nd63x3SoroarLsgSH5aY0upQl5htWeL/AKO
b8RAichipuTFVYWpDUGkRmTacIiItwNkwLQ+UMDokXLZ0M38ZO9q5WbAMD+CZ0viYxnIG0UHLMXY
HyJ1VVNI6yykUpizeVZ3QaFcDbl2lchwpUDhAH0VL6IxRVrKP9RXc5uSUhvr24ayU2c8+S3EigzA
TbQUHCzS2FwmoYQiZsYQOqkaWcW1CqKidMWVzmndUBU+Vn2hTWsUzmkWHccG5G+XK2QLC3BOtPBI
NiBYJ1ck4JuSpbW48qx6YcLsHClDiv5unFSn2tzSrEWJ5FY49Y0YCDpwkqvaydde1KLQSncoYFcW
7AF6PcS1+TPc7nS3c7oBfMaWA6aLWp0b7lCE3wa0+2O9XauieHZ1yQ+PVpaj3sVxe9PrORWAYl7m
DxWkcJnlB9n+MIujEdPLi0b2lndByWZEGldNPMnAKzJoRHGrZtqNbrHFMvl0Rgzes8qyFyUTW1c1
q9rMYKG4wJhMqmwBLDwaZVmPM9Yqs7kOeo0482lzVF5Ncpi5qYmNHmqQipq52fwKmWdcthCBPakM
VlImO7WCp4Xkug4gA03AheZH3R9LBbwjYTB6DmTCkd+KWsLLiH86hXvQ2+/pUGyIR2Inb+58tj4B
rygShE3o0HiDBo1StQ9LyBr4LNsRHaKsMGgF+6w9ZlY+RyuGSFdM0oVZ7gOpeasSqmKmuiMqj8qY
f63io8DNQKEAqlvS6PgajbmXpQuIRrO8GZ4CPA5C6C+IK7VFFdbskpmtlBhKTQiC0ULlFAX5SzHR
WzrCfGAJtZQPBC4CuFFDjOtJNWCdVeatlfzAbgkW57ZMuvs4DPY+HeOKPVCKsT/uMVmPMNMVfeUS
wT22SKfy4Krt3Tnpb0s0MnMrBDnAmm714SHU8Ld59kJF8WT1RxgsTBnxKoPZFGggoywVaag6i0t9
CWBw51o19vN8XWEDtKk5zhq/+DF9pQZJenFj7GhvXvXswcpmWJrSe+00a1tPuuiSv6kMbrRy+Nl5
FrJXY5s1F7GXf3T0Tk4C00nh00mgk0XXeS0HEa9DZoFmpfIEC/pUjguxngXBL6vL9tFob7quX2so
5NNm48D84Vg8ImNWimeBz1Xl6Cc0haq2RvoVHn32x543fHMjPhG1oXg4rC3W/K9Pch9tnX8OqpwO
JPIDGmU6cS10ZeyTkxxUJ9m7VZ/sx7J7aDvrJ0Zwhg/fD1CJIXvDrT/3i+0Y0hfF3Dukw5udD2SU
qNXcyDh1h6gLMbbliXgZYaVqwGRCBcp+Hb4OSPJtWsg6pgVM8Ndq99qWz0OhHQFG7DMDWoBV3/g1
Bu94ylZKqf3P4ItdVaF4AyXIkd5dq3mE56PHSAx7AWmL079aCXuC2pubyIXCzHuSieCz0p/R95PQ
0rIwkBcD2KSNmFmN8N6TLgmkVO8zxryZjaui+bt59j9SGKQwOgP+/y2F+d/x2+twVggz/bn/CGGM
v4Tgb0JfLMAGqXwi/xHC6H8x/OB3qxRFpTT4M/8Rwuh/MSgJZ5nkMPTpp0biP0oYZ0qwcMiX0KQ9
5Zv8CyWM/LOSoMK552REQ57D/GnArjfU5F5WOTtBp2Cc6Pm6C4MjjYVnBK6H3rdWuf2KzoSDFPp5
BPl+PT5GfgWMJH/oyuimScJfoe4zf8IHmLELpfzrKu95GX0rSmtTlfEB888qY7UmySjEzKIsjaFb
ysZls0bWV9biJleskvqBbs1ao7rH/ng0PXffufJRtOwK+tR9LZJvMCKNBYeHuRv319qoWodA9Mau
icdw0zQlMBtPb7eIkO9EwtE0nE7un17vGRHKNCH8M2GwOPPMdRs106Qfmopbv093VZZ7NUxnsS8K
5ziqzr3SubRkjcXXlzmZVT8uY/ByJ0y3gTrppB2d4TR1ZagJCEvFEUkUAIYAnZDpIWyjC/U9IZ3g
wp2dlHT+vqTBmMP0B4L9tPVu273w7NHhzrDXzlLfe69D/yWv5E+OBhcY/eeeIuXBv7MspXoaI48n
vTWxOJAFE/bXvimOMtevu/qSBPbsU0QHwfh25BQ29vvLSjWEOupga3uiuXdVZN6Zmv9Dr8wXlqwj
//vN1y/to75/OjhQ06C9nHJ2/ih7CopHiYEFbm+5JcN1oOvixc+xRYZwPuJFZ4gCq8ChaWdLA/t/
05AkF/n6i97HvwKNTi9TxUpi1wUdYl0IDjn3zKXJjOGA6OM7P1nq8hp3rdnVYq/5xpFlboXLdhOF
2oX8UOekOPoxjkxNQ6PFpMKaenIdSLEq4g0eeijaJ6zuhyJqjuVoftNFfK2V7Xpw+XKC+pcc2Vl2
UuxE5Ww8x70GLnMT5EM6HwSH1cwdAHPhLlRa+QycAtSMhTogKcyFGKj3uM1NK7u7oqu+9eFw7xQo
RweHdmIehYtRY9LwRutgVbx5swsOvVM/GJqBnxNv4zIRuDy0nDy4ApegCMI7E7Vzq/vXbs3hT28I
e/R9zlpjlx6DsKCVw0I8+sqhaGW+GvoUY561R1Z2SEhMxYboLKiIlDM1HyE5OGZ4Z+mE3JeTkWuQ
v0xIf3OVBtBC9Y1wKdzyDrzYvTC65xF8Blvo8kCDsZpR157URVjhoPn+8o1+EVnuMrSrHbrdCLCI
2HG2u7aEC7se2KBd23v8U8vOYvNglt2jr1S07eISF2kK6klRJ4Us4Z/OyLbh6/FunJkLTU0S2YFe
09bFNBI+bf3yDmkA+jaxL8cQinb+lgJ9vHANfVod/5hxEYxZrJyT+POPLVqu+lGfyGGv1266tbza
W/fwKncww9Urhc8b7kpX4tezWA8WvdDbR9Nz7DdFac37om3hwVRlgkElrJuViARwL+SUBHbLTH3W
OqTPMhTeVDw3k1sdXxwlWyW+pgWzy51u6eKVDEVJMbrK6O0bIMOGHwEemyWp31ft9NHmFZtWe0zX
rtBfzQ6UpaIl966hr22UvQoFSWANU/k3KeH+lwOmUPwbXiCvZNi8B2N4GChsIW64KRPqFWpcA9ou
jXvp4yAyFDRYg2NsPLN+yRF3zooObWll0g03FAciM1/ijE5wjlK+j1a+DSIUUBTHWuNaSdwnn6V2
LNUpz2DZBN6vQiTIJdpwnIcG23XPyr+Dp3IWZVNeg045tgmOdj9x92Nlf/Najrg5rEe67Rybu2yg
dYs7tivkDSkunGqyfi077RVLAEr8PPtWVyqyeQUuMzbpvQuwSBeclJQ+ogVVbHqDBjAij7YPvvex
pc/tnDaNhAM2/SFvJUQ9SU4ie0uh+D4VJiSyFLCTV7nFrMaAyU62TtnXKs7c1+gVjQI4PRTTloZ3
9S3Jw5/jWB5ssgxmoZ7QY3SdB/pjsEJhKOJEVt985BuL3IzvYS6TNIAR2hiTbdjDdRzq75VebfgH
Vnk8UvhIy5s0QD6ipMX9kNnfjZzR1naciJlp6D9tEBUkk5hJzurWQ/KR3VU+cL06L3gKkAamdt9t
W7q3SkaFVXfHb/XQbEwjuTMSKpSRgFhTDzC/tYKKP+AvFCJGKEgehIXCa7zWjJiSXmct4jS7L7Tg
ndaTt07V8klTs2JplEZJJxO/QFkyw5iQEvvBjpexUsEOGG1AntjLAtffZp6/bXyQE3HbYlML8kdD
ZMPSxzs5J3iIAAqzcrEOROPKKpQ3JVIU8HlcgpDJB10JqOyX+t3oWEuzmXhjeVav/Kh7l1X5i5eg
gdtJvTn5oRPwNo82XHySgmHIssvxqiNpY+UAJk1mwJVgVNVCXYV1cK+idqIk2rW/2OgRoGrqmM0s
vM2eD4ps5jveCzVCdZHbVbcdG1+Doymbx7QWzsbPQaXA/+8Wzdjw24u6huBmgTRzovQXcPp3P0Q9
wUPJEnw4NrAOKup5PtfGBO0INj2oapWWRhnfcBWv+kIt6EmFz6EerSp8w3U+0tnNFw6B4wthDTBO
83ccNxQYgT2otCxmvS+QP2krHDjmeugqjTTFUL1Kx0FSWePcn7aVuxVmI5feZP1J3aFZaoT1iBwb
CTQCKsVb9gq38YROqVybKk0/ALRWUGGAblQ4ES/DNnsvpzfqeN5DU0Jxoh0MD4NPrbH6gWkN7TN4
jW++FroLvA40RUt282pOJxACGyggWb3i9cDHHACjrBBmgABLl33eP1SdoLRqKWgmMt6g07Me5bRr
VmbbLBp/ZM2N4mhRmjK9AjlHm0JR3EsH8XOTPJxWzKDoL80PxcGnpQQWJDO162p7OplUhQfkTHn/
zUd2+PWS9ZEkdLpFs4g0w4xrYJe2py3jpwsh6gFAm4xir9oRKu3EPfa2fde03pWVykcqlTDiencT
yeK+s6t2QwflBWgsFUPBN977NvRwX6GGpHvf1KzL5lrYEGQ6RW9Iq533tbCXskyUZVbn7RyOkTd3
i+JH70ylPEuJYRc11IvMsJip6L0XdccY8jx/5456QCnfv6b7dG1l5MfYWn0sa+3VGLVDJex4Zolh
FyTVRqQp0ywHsiZ9qZv2PozLEsUNkkm8RzrYIuSAxar0Q3LSAvyGjvFL79rnRGbforx+J/0C4JqK
0nQwopfB0WosntobszQddhog0NKiDazimxLR5jX8gaUXl4u+gbKMwKKYmSpqVItdRhqRW5IE9dbR
m6tMy78ZOWxBgdcMGf5VlLQA3+RaSSmpRAbcJbZvV1lCls3gK1SCBR9lTWGWpmKswFJJHHzrFY1i
S1EQ6XvR89fv/o/sJ85u5FlzDLAlOz3zw1/w6d3XbVPFrNX6PtBLfaHnnj3LNKbAITffq7h/Mguc
s4VPbnlgVM+FQYk/7lMTE3JCUGLcAjBOS2OVI36ZkyN/BxYfkHZr2hie8SrbauY/9m4A5juiixaT
3DOvKeutIpCs4M8VtHyhFT+mfd0DMXCYeiboVWrTpbcnAoQTqtbNiA8JFi+6/EHQDy5EPMw7Odp/
HzD/p2RDjcXUPw2MySb1m3tp/pq8gn59r/7XfVOeLd1Mf/6f0o2KVFvluGRhjNI+lW7EXxRsiKKf
/pPjMpvf/5RujL80YbNltS2+ecGR7Z/SDfUetrCYWCzCqE0UHP+qdPP7pImDQ6Ngwm+zVI00SO3k
pMUATcZQbeS+cOXK0t4Uv5vng7wwZZ6cG7kKRzogkezz2X8jXP99xhxVHx+LDpTZoRcT0fXQsoMs
lQv7/JOzxHQVnhTJSYLKisMU8vtV/D6UTeuXEmXi62jtIhqzn17ymcLNSS1guoDOm6QMgFgG8f3J
xI+Z2bUKMgT2LYLw0Mu2lWftFaCyFlgofMW7ry83lRY+rTP/53IsNCBOuKXTqprZ1ilA/cTYpzSF
sZojWpmgHzTX+k3m3ER4knHJXrjHM6+Ke/znoif3mESu6/Vdh6slvLIGHGSdDly6vJD0eOZVIf6b
XMWI/9AanlyllgXZenpv7NV4XA5xvw0zZ/v10zs58308vc+XOHF6IYE2e8/gRgpl6myQFjpriuJW
D4ajbfa/vr7Y9JedvqoPLROVNloBp59R59QRzW7f2Ht+S/owdQHSxpzquevlhtwNzb1wvXNvCdsh
oi12imy+TtSTgoM0UEKGhh8+FvmbwZnGDL59fU/nroGLktHAJ6ULnRnt8zYnUUKawsTSfgy/FNRz
hSbBJ/7968ucGwqUCwUFNkggBEX+fplgsEyEWZ6xT3QgyVn9XWmdu68vcfZOpMUUPI1srvL7JXJT
6cvR5e1UWK5kjj5Ep1zSNquvL3NuejA/XebkTppAAcCr5nLvx98B9czZEa799Ifm+Dj93v4b10Kg
iyPNnoysJ9fCxKJ6Pif5fay6t60xsvVX3lLoOAN2goqT0oW3dPYR/nO9P7xNEgVZGFpMfZ3YFAVO
u6QID/oQXhh02h+tBOZYSwiTe9IYfKcju2bSGIVq6vswy8mPRjcho/hI/vU1VM931Y9XKnGKLXko
M3pVtyU5Lf+NW/38C8TvowV7YcTOkdGSNPUG9Binaae9VgDhLb9+h39qoE/u9eQLG9pcU0aFZdEL
8j3b22uBs4mFAMpbrz/6rXtA+HIYia5GnzDeDA4AjqQnKc3sbuysuMl0osERTrLn1rObFpeRaEFV
fv0rxTSUTuc2a+oi4aYWxocH+/M8kIsSSy+kyT0Iw7n91F1LQCKP9exm3JXLaF5uxDeYNsa9uqKK
sVW+Nc/Zc/Km3vXhDNX+Np7/y/7Jx8yORMdAIq+axJacPDaHKgab70yiie2oZCE6GxK4iM2FGz83
5D9fZpq4Pm31SyMt0iGqaGop+rE2raWd1MiQYrpbXz/hc/OGjY5Ap9pPk++ju/bpQhHiwTGg/7PP
CfkKsxelehspPZc9xRzVuXCxc8vi54udPLys9FO38CID4lqwZD6eE85HFQDY/HgpjPv8pXDqmth0
VQz3vz/AFkxcFmfcl188UIkKUSmoKM91WSy+foDn3hRGZHaycAAwX55MhppspWhwxEMwDnf0Pd9t
WfzEhvTvOk4f485mB88RULBx0U4eHbm8OC+TltZMeuQAMVcq+vzGhd6Hdm49xHcF2121YNKcljE8
xwKBnJHxkkbiJiwngSO1pQqvd+jQhIfKvzIKicJEZpBEtVtK0tQyhyllqVRTZLXQZr5+vB83djoD
OGwpbI3GFKr1ky8BmRfnUuniYveCgw5FKiytvZm6xKLYqK2IVUeYUywA721rfl6emf6C1PUG5i8Q
969/zAdx5qsfMw2GT1+LCVs0SZlY96Pmg7A0nigz3U7+r9hu1lWpbzOkmnEpkd34oKawNOhkC/lq
/FQL4eJcyNRlBkqZJM9r4aYvjiyeTexd6tg+dg74SMP7RTXrB6ROPNjF1iEsJiQ2nSBiJt7SuLAI
nH3dn57t9BF9up0W8HiQ93wkgQZgr6unrLfwwsD9MNV99cxONkBDOKLLhWi/jxyIb64Fmz9P8fdE
Ch9na4hrWSjjxvORGyF5zJGyFfcatdIec4gzTJWoqv3Q4z85o4JuOHJ3eqkGGxlU+xjRKXJn9T4m
B4s2nD1Lq+YYgN+a6TVaFatdkEx2ayOCsiNtAswt/cG5dbrqiQigY6D7a5j5oCO8VdE1twQDs7K7
1W5QKa/W9C/msM6vPVPNsejS4G/q4eCMIJK8EmAWvntaZRGaG/mQVawFRWn+dL1iDXkfvFheHxKp
f5cmVXzdwmcnTRw6WbjJhfXLN5UnrbWvhWH+yioT/4OdHrLKuk0d7ZH0D38B5edRd/orEpr2g0Nk
TEnJyhYepiUAUpYB6WKqRosElaI32B1Aow6tUWFsRlW9glPwGgbGTeIUT11C7wEqKiX0GjYboWcB
xDeH0Nc6HtgwlqhQrae+pSr+9fdyaXydzI0Q+uOQVqHcG5FOdG45KHOCDC90rc9ehOBipkjWZefU
zFUohst04Mt9TF1/rpsxEnG3uDAznlkmiarn3860LbROS29q2ZlKKabjvYa2IJ184jqySWLxLJxq
xuvXz+3s1TCoSlKp6UyaJ9MMSjyjqvMB9USoEGhm/0ziieVEf3HF7hQJo9T//ZlYSqFr1HXU6Rh5
8qaKVEsUAYB6P4TyZ6ma2ya4GKZ+ZnctJUuloOjEbk49WZK7TEW7nXuSczecR4K4H2Wj70JVbNny
lsu8tLt5RimT2OVqiTvxe4G7e/LJ2a1xK5oKKmt0U5M6S1Ef+Zqbg8G0VGrF9b3RV5umBKvaU/NF
AOqhKixIjE4J0croN+GLLm9CDeckcYx3Fpg6rdOzRQVwVjeCZSf7pZdROe68fgewGb1O7j0Vprpy
PR1smLHrcXMNbXDIA3o6LUnwzkCAT5If21DDXqtnP2Qp8gvTs/bHyd6heGcy6CTPzESQ8fv8HMQB
eSZ2re+BF+vzvCWFTA3ACzJUjxg7NoOKCjbVdrZZP7Mc5sjmc2ul9eYqTXxQPlXylk7UXqfqUH3b
7OvyBFzr14P15PujFuVQXaQboTlUv+B1/P4jUSmrTddJY2+08XXfjw9u3P74+hKa4O/4tIb8cY3p
//+0ULEh8hvD1Yy9SM27xM7Wves/4VNnnMbFjgQ2lnsrexyheS1z19qB8/yuOPGFmtjpXuTvn0H1
jc0eYjPntCpRdyg8ZM6tDnVxpMr/WsTdS28w5JLGu7YbdO+Rqb2wtdrWykSsTwgJYRg2F4/EJ9vb
P37J9FI+PRBaUFlo5ayg7N/pQQ8YXXLXvhd2tyr1+uHrx3/uYobUAPSxv7X/6DukltvYncIMGzQJ
YGx6hgV8d1TnhCdeWDGmme30RX++1MmLrjOXHUhjGnuL7pPnB4th+m/Sj76+o7OXmeq0LBoqpJmT
jQ/iNE2WDilddk9i+kTaMBXrZ5j0d19f5+yTo7hOMX2SOn6M60+vKR2tvjdKTothPtxrMYLxjEBl
WQfaHCDrha/k3Ic4dYim4j01/dOTiI+WtktbVdvXuvZWTtk5LOsXPoFzN0RNDC4M1sk/a43C7lMF
EjsPzoJFYTHJAEO5H8tgIWRdXRgMJ4f/j0GOFRybJtt+Co0nZ57cpFGulbyl2MWBGyUkZbrAORV9
HmUxvC5w9ZHuI5NPjNXX7+3co+QbpxWDdRSh6snEO1YkBQW8uv0U1RMTxdC12b+VszFtAu6Ap4B4
Dw/uySVSBIxsaHiSNRYpPy2QlWLrA9L59Z2cfWGfLnOy+3YjUNoQKY195rXvSpYt1N7cxXW90Yfh
wh7iY6Y//XjpMum8LKrqUDZ+n5S0OLBYKHhfHPKXOLokqeb4zlL60UZZbLrJgWEk7hXRtQsr6a/q
sr6VlbdphYLyvMOXklD0T3R7HSB7wsan4MxUKaA7pX8rM+P260dz7iVTjWDnODmAKef8/nPTJs4y
fWRao8p5ZdTVVSODC2vjuaf/+RInL9mKgI/To6eLgpY9Q82HeFJF93FpMJ1ypz4+FVvw7KkwI1z8
4Ih9mmhUUdX1qFiUcWya0nE2K9V1DiO2aXN0/rgxwie+6pkCJPzrh/inZpRx/PnKJzN2nPYRJ1ll
YPnn3sAYlXXyFI3kBajZT7Aoq3E6p8XtFvrzj94euwVn/Ye8RdBj1bSWo3U06k+20lz4YSd7p7+f
iC4kghtTh/ly8uhTayATs2O3SVfuNm3kvADG24TOQQ20o58AnBrMh6+fxblVBRqdxTdNyRJ3++8D
qqzawq1dm+xHTE2N9+7F3z3Sd7++yNn7+nSRk506ZbweLxFDKsb2TU7SzMituRF+17T9EMEIt+IL
Fzx7V5aqg/ui1A9t8ve7Uoi3zJSknmJ6IMg3NlbwDtPwJerb9NecTh5ojv/vZU4eXlBWXuU0o7YX
+VPaHeQkFASepT7nfr74+hGe/fA/XerkEbZqH/RNRICD6wR78B9b9PIXhsL5u4FgTHubfu0pX8Co
GyVzsePtbb9coN57CWSwJftrTe9srSTmhcXk0uVOprJBy9nkeAwK26NIEdzmQNGm06nNHFyJf1kD
nz4tFLNg5kwcnOiQTub5PpCFn3vM85KEdy1B/YVRSl5YTc4MO5ow+Lg5U6gmjcbfh12ZlGEf69xS
gBRTAWjX2K+RIi7sZ85eBf482BsOTfpp71QNO40MSyhPuU7Krqmr71jUfuqBdql9//E3nYxvCf6V
vQzlVU6vJ4OuBKbUZTIiczoGpY2w6DpIFKLqMkBU0NmV+DB21YtUgHHQ7ImyZmtUVT4DGvWtBnw8
s6Ok2Hz9HZxZnSAVcuynj0dR+RSHVXnECgU5j1gvdzFoag2p+1vZvf1/XGU60P7+IoeuGKJay/QJ
pBAQXFTYs7G469PHry+DmOXMV8D9IMBjmgLMO8lgPh+KCk2x46bFeuqS+SoXviKp4imWRDBpYlHE
fmJnObuJHu7KUITv44fKslPqeQ8MbN2kKqiASY3pTbrMZFJoRkPSPrJaiBV2HrH2B5KiCCl78T/E
nfak87Qmxac+aT/HSQVKOGo+J+nrfuhyczuSf7kchEhePD8KCPsW5SwaTH+t9M1r7sfvru2B7HHV
l6w3HpF9jmvHDvRt7XsbEZK0rROIYFe3fYBDWyPRZRZjDWYvHH8nIISMnjJ1556K+XXUc2sdOdWh
tTDaMCFUG0sL/IXWR/ZVTcpqA2AwF88DUWa7liSQeRULDJ4qGIZYppgX+4BUCoCBSMqUdRY7R1H6
+YGMWZ/w4/FXwcFjRiY7tuvIifcFEcYkv+GLRXzbzCuqE6g/JXJRx1zHMXAANweQFWlNtyHSF/YW
GlL4fvrEvCH6ux2wAPYCmXETm98xrxPgJpnzg/qbzFoEDFZJ8jH48CxnjYtL3KO99WzoBNda9j0a
7l1Qj/qMqs8dYI+fGKFbBIblNV6BPd/0W+m4O6ENK5uQDTXw122X3WkmCscR66ufbk2YG1Zb7sex
DpeFP+QPETHwxLLeW77/mHnunSrTdtUQmeKb/UFjB6OTxzWnR5HMir6YwAfYyqXfXbe2d9Ab93Wo
kmsKE99Qui7tQ7oFuBgYRKO07jrqxh/jSCK1qO49N3oezfE+SJ1XrErIavu7jrySkDVprnqjWLh+
ac4NGR+1iIAAtNK40tyHQoeVrH8k2iwcOCKVli3CAACaoW8tcsWLlIQHv6te9bbbZHm6sczkUfMG
tDuZQ4qN8ROEzU1qx7ilHQmP3daJbS3ASybNjU7ATRyT8JDnR5G7WCLGOVX470OS3bg16V3CF9fU
3zc1VBZtxLes0o8MPQNQhYpgM5viFsmBUTvjGp78HefqTVvYBMSEvCTP/C/2zmM5diTZtl+ENugA
pqkFM5nUYgKjOtAyoL/+LVTZsyazeEkru9M7aauuUzxgIoEID/e91xYzw+gxzcbZjYyctVDNU5Vr
V3Edn5jv0rwj8B2ZrzFo60Qit4bkEvXVs9YEGI7Fa9hZS8MNF3YU/qlyXrhcjkeG87dWJuEceNch
qJoKpOM88PFGWKO1Cu1K4cWuntDlH71KviRxxz2DojBmGs1bKO2+Wt9brucSUUZsU+itXZEcHc3f
WxicHKQgcJkfR9+7ssoG8Ts5RrMOvTIZ3+5jW+aYf+MCorJWLYbQuNOi2FiQpXJLDMNS0SBTBtpd
3ydQOeL4D5EC6i08Sod2g4PlzrD/DHm2U6T37GTUi1XAPYICmBz8ENSUQRorFjZicdVLfcxuab41
cydK1k0+ZBvTIDcD9t8yKkEyF9mTWWWHCc05BB75JOUxG2jspxD9SRMzoW4GhvvS2+ENOQcnwvSS
RdUNmyIwyfMZeiK8jWFjVDI4Kn5zGLwczGnxoqb9ss/kDRKqi1H3H7sGOMQoFgZh9pxYQQnAtZwN
Ur2oPW0DpueCKNZ9IdNtY1jbqkBhbgh/UVnxg+/3pHrqZM/7kKaUQLlOfIUkeEKNvfFaM+pLUdv3
hu6smshaJKl2pQbDini4P12rXEGl2yihcWkK5SY3YPprqndopTjRA115mn9qNPgYnQgiTDDBIXWM
XZxkm9zPV17vE9fjkbaJwNwwvAL7hYeywi72feG9R1n87GvxXVg7x3hMTqyNOKb4kZymdEvQRsGq
Eg12BeKGbsOgsjCm3ipty2OT6O+WkPsQCBwZv8GKqGcbAAy0WSF4EaKACB78M/6ijt2FOnSvhdpD
VuoPeUbXOZQJWsd+zj241R3/IEcN134mToReLuC/PCgmBpksrh7sQblLLeVRK4pD70AEjY1VIKxn
r8iOEYSpGaE1H6k+3ACOuy10WGKUVM5CTFmdOX49Vzz41rBSXOsitzp1KX3tSXEid24MxAqXioXl
xl2E7rBxFEk5DKyjza6dVKwjSwHpqdgbVXG2eqYcazU86TDwLHdMZpnavdmuks1buzwqYb0P1OEh
T1kHiqI/JZ08aZF7BXRSU0+VvCFN7qMsnRN2/1WgF5s2Si7GzDrGqX8Bn3buVjbuJWc1pJgCHN++
S83yYCXOXeAbB6fr6xng7bnMQOFhon1wdeJvctt5FwwtOqEfM2yBi9yxbtSy+dP39q3fyEXItIBN
13tyzeIickhlt83uksyO60SfRunZTZcR3htJax114NC05pJJFR407eSWzmp0eZYd71Fm9QWenktm
QP4sULNHb1Q/iBs62V12MMZsW4LongU9RBCzWKn8ZgEsy9lQV0Cf2w35tPvACA+uRdi6XuuEJpJj
MQ3U0zJ8a9ryUsuyo9sb7oywWhLE7TUQKp65In/AoxHMtMpm0lgn90qSPJkxSJ6cByWWB7AuL+7o
vQip/SEZfssR4JhnLbJD01godY49qrCepEYMH+CnOf+ngRbhrOvQPQXS3JaJtS7LLJ+FY4xFKiE1
B7uVZFdNbjjN3tdh3M3o6R+1gBD7Ki/2xHLuAzN5aN0YSBAhxgs9llcWbylYzmyZvdJ6nwLbNGXr
hBpvWhzpm8539JWEZL7pBYZDm2xZz25JV6ctoY1tc1HH9bAZYkQaUZ0h7yIJmmoFkEZL1B2O6qmO
84ZDMYY3FlQrQqzUD5u8t4XqDxQQaciAWOiXqlHfFDSUKP9wbQHyKOHYJcj3JYnAFgme/ZSuahHC
lNaAnEjpMWGvjYWlzujMhExpASASmTLXKr5PJYnWQTReKS2J6CFbxQjdye3gxaT+LWDch2GIbkkz
2g+iXpppvCJKjzIsfbIyAjNllz4OmBBGoVygkArpaRWYEYi9zSnugImGEJu06GD55TKapogG2fC9
GW7jEZtPrA6bTpIwYjkfooQF2Cf6CoUUnvAi3reAW/YhV9aKcVuK8BjGBFfXdrfWIxhbbtxfBgx+
IDAFW9PL9r1GiC/qZRICxbJSlA/FU9K5N5R3RRw+uv546xu6ctmoFjD/fiDsKbVORKlsfKO8cEsW
+LIqF1N81YUo5bjM3LDbaV1JDRrdxd1wqpA8p0m67frwTobOVMZoR5uHwu+1VdhRzhVF+Yz55k4M
7XrUkk3E8h3mYl50zLJLBb+QkflLJ8bSqolyY5RyHRTdvveTTeLbB8MXzM/dCvNotwcZfxs37RUA
KSBLyPKWeaOHexBjAroIFBPZ73M1uauichdl9bANgsJ7Tjqle68cmT0Vlb9qGnRbQ9nKhe4qxzhy
15llr8jGo3nZPfQ59tqOdNv5SKbWqsrckUR1sRF+E4KTU9OtUwSCMqrzVtoU0jZYDouTG1nHXiWF
3OKsB7G7gCClSzFTmERQJhNjI7Ubpbe0bZnZyKrJ6jv5vqxOWoGd0SOYZp9GPPptb0/Zgmo/TwJf
nXtdqUDw0t84yDabPkE0lRh4sq1GgkhruntPLclOK+QTwSg7gD86psqK0LikC4Gcc77R8yyfJ5GX
LbSqbvFu84iZDXB0P1AokorkqJreBlE0cMrcxsci7XFmhBUGv2ISxuZPo9FVS5oZL8SzfqitjtwC
cQa8O4XAsprkRQf04IKybl8gU5+Xor+qApZWBncPlgFgzeDZaXmrCKgPZ40RnIAQdKs0tUEnGS3x
G+rII1bYT4qb3mYDh/6uqVzSOO2TwZlq7/kaCbOdD6UVK/M6dKGp5+ql31dbXRJym90Zgb4G5nXX
JzxvIa4z8nhJvxPKOuy855D/clYwqpwxECqDtU4a3J9wsPGq1moeb5lpsbdGw4l87/jgtIbyInis
LtgU4aYpTmnqO+CEdbcu6055CT1NuVTJj1zIIn7utfiebPphSVAbl3SqZWX0bzzMci7UNnnSulyu
I/hEvNerrnPuh8AfSPALLhXT6lZqzdOtt2Q2poZ5F6rqnWMr3SZR+xvq970nAm8BxPCaHNpbVmoA
7bqxshuNZ0xzSI7vYTm61j0SLOzfPNKAWHRSXZJgZUm2j1pk0Ay1el7G/riIwcPpqndpNkhSOg4e
pH8FN52v7nzNXgcahEtdudPBGkZ2vrJVf2tWPXT6MX0plGDZjeayy6PsyHKvAr0Td8HAkp043jOT
DEKwQ0ytSelcptgtoZ72bCBJcQL6ewIFtBtqdaU2KuZPeFyghB7dHqGyK8kAhvMamNsmZ/H01OEx
1zzsZS1g/nb0HfjI3qFq3MOgjvk6V+tq56WdRapk6i5FzCLXlcmdo0EUq/orWYXPo400rKXCW/Zh
8kdt4Mq2xKrwWif3OYHUYqCeUA1OQ34pKeGA3Ou6/16RDtxr0OidhifN1E3qR2i8mWVB3O155CPd
3sairJYclYDYSJ2TKc8r4knOAck0ia3jyplXec+BukmVQxQVR4h1fFmmc8kSW89QQj1ULcltQivb
A/77/tLrrGKbB41cChN8Y0BUBdMTKJIQmWvG+TUJianjvhbxqAHqrfEXlqy5Ykh3bcc9li7kMOgX
U+yY3BZek+/cgYC62KibbVrwYmsDIccyJCkVbNdHJSeHMT0ObZ4Sd4WcICSawYdSII1k2SUwgh/T
mjWysRQizHNA3FFfH9g0r7uUok5xW3oOdnQfpXr+XJm+v9Xhqe4qT3sOK9y49ejpUy4bx8K07Jcc
IIy7qFH71c9tn29mhPRXDMFUHgYNDJivPZ9GNxyV/AN9n7r9UxbqF1qFbCoUL3WGngPaJFjRKahP
0+vx78b4/1nQprknvcL/mRo0x5OWvTcvmNC+N6Dx0/81oPGO0PacWp58P3x//58dZP5H1XS+OJ2h
ILNOuvT/NaCpk8eRf6cz+cWl89mAZmk243TMr0y4GQr/GwPaNw1DZjUYWUAMMDQ/nxFFEleaSp9x
3wtrIB3O3A2hesp1dDa8k6Sa5sovjfpv+s1ckQ/GGFSFYjL9+ac5XWjSsAm4+1Rvw4YaTaxqBfFB
PIpfxl/n+v6/5l9ELOtTPJKJZu2s7VoMiR8IW+dKLq7pznffFbPbq7G+b2jQxXJY94PJLpieZOOw
3kDXozgiOVTp33IZXfkKqaUyaslFSK8jPzuJDJrxp6fm9Hf3+3Mi1jd3A2X01NxXGRpbf5mdP92N
ApF2L7Re7D12EJnbGwYyKDh/cwCey5r/GlgwuGKU72AOptf/9a5H6AY9M6jF3kcPNopXR3spWh02
5s1Yoyl+Ux0oCQ9qedlTXRjKg81B8edPij+Xa5z3/93JU+nQmabeOxua6HxNgphajANWfyFs7zbN
zYXSpR/+oBAiXKv+DhYHMA4/0Rd9mWB1Nsa1sKpTBfCWXlxbrg3Au6vAHeQCS65NAkmULc2OUmlo
fAsBEMPGBkmbwHqeFIzSo7bJZoWXXBdO9qKqNKANN3ltMoogDmhUkeWE7NGzxzEh/n0o6tvCJUQh
F5DiWgsgliSxsdLBsrbktRF/TqKjyN/1Nttlno0UnDKyC+N2Xo7iJkuTtU7npujpT4U94jv4oHGw
sWR6KtKUDGlz6NeqFn0AgXn1nbok4pDCX0u1hzQK1/gelSW6pnZWyuZo+H2wqBWaqDbgSlDJV0Fg
b1vNu3FgOEP/zWfdUK0rW7x7o34/KPkqRLGxiKJ65TQ4x62aMxXnl5BBWAsDWyFduw45dEENMed6
mFyrTcI7gYQ2Aa2Mud0lyiRexC4xRv1wAY0gwklX5fukDocl8cxbszD8pS9NsYjNYuEV5WXuRVdA
v97DmDIaBOypipOe399i1pDVV0k6brGFsXcSK9wG6TLI9G3XEbeh5ZCD+TePDMPfupLTQmslTIPs
nWb29046bEMn3BhjtBSKfqlEzs4c7bVvW+sCxEOSOddw0/Htl/KxjIg7d9z4mRVn12rBMEclvx1o
nA5ucTThckMDWhtjetdROsHLIAxINtpdg664lAb9EiJYFEpmDOJ3bhxda61yURTKTiPTQw+KCy/n
KeFTzpCB4cn0xFp64jmcEEC2vm1jkwTw4RgIA8SwgHFNf/fN1yF+wouACJGA+gwr5UprXUJBNX9d
BOWdVLOtKbqVrUWreMigIcv32hJXg4H5maijqIw2Ue0eW6V9IXR4F+uUaHEh7rLQ3ZEw8GA6hTmz
QmenGuCxIYwDfr5v+6ohULfcU8IzDQfmY/nKR9mJ17J2L7TJUmr1dTIfy2TfdDng1+4C0Otd1Lnj
wkrrg+m11/VYrrIu2RSBTzATIl3c7EG5iOpg3+SEsNmcj7zCvm89bIlE6m2iJjjBND65LegdSRXn
E37ool6BqhRcuh0A2lYD06OX9PuaurkWrbXxS0YVvfgoaZcGmf2ac3u2+ajtGmE/1e3USfbdkkYY
7WYDsPqsGFsYBgRvhMNDmLfbnt+pCfu97nH281Rrk5mceLTxwQkKqP01OFml3jUMxeZk09HJxDnV
NcS1pHFBhFDFVCfTA3+upImkzzhFd/tqsoyCijemBfaaGdqVs5OB+TI1birkQq1b7S2zbBaoWVoY
QQj2E+veByKdFuMLPannXCGNKmuPvvrsklgTqNY8z7M/8IU3Mg+wcCgwqpAr0M9aqPawNQZnVVbJ
sjATzFyNuvUlwgIn9SBSFeFAZlDRzbuxHWkyarTz4uYphnSvNmjxsfOsysKkxWtf6j0iqtitAKTB
g4eAx6eh/4roPxpnZQSByBfVReMNgAua0VjKvHubBhos2BvKD2/hFsxO0Nqq69GG61l3e7ycHJPw
s4wNBDmjedM7lwCWjMgtZ5pOuCj5H50yNudAyQDakHE9d51Y2Rh6Z7+UrjZn8M936jDdVUJCBXLy
pKt+CsIGmW9OlCu/nUYPedFsR6186NQ6WJQj6VUaaUR8gVcZo59lVyeL3KzevFq/aPLsIXGTS9kE
q0ZxzZnvhbAswJfOTBkek7L3D13h3ptRVywjtW/XrVoQauM0u7YmOzB37gmTv49s5yXL2mpWcjya
uTnxj3adMOYM78ImEiuFIMO1mxbEXRR0nHoL4bA0212CVFr61Ys6qheVJNxNiSCEB8mA7cLMOK8m
3S4qVeASgi/BapbVdPoTudjYko2dymKfZs0h8OngJUG0TeCOz4exxXQG5/3nDfc8RHDa822V2TZy
cw4G4ry26MuCE52JuqtYGDf6zp6nO3knXt19sZVL60QSwjJeJjfhlfOk3rgHXryLaJNcJc/Zs60v
lcXPv843lc6X3+as7tMrs2Mrd6y9hB4PYW6OfGimlg8/X+WbGsNGK4FafAJs2ueIvMauO1/GrY2i
7TUVd511+fPf/41gADfdVMtPsFk0Tl/rKJMlr6FHb+1zRc4TsNsx44daVcii+/e6jIk8YZkO3xzq
DE4An+vkJBoJ/1aEvQ8A2RXtO0Hsszq7/vnjfFP+f7nIdDs/lZ/S1RrZZx1xZE3IFA/ADckKxKKw
O9+oUfXLE/ntzfv0kaY//3Q1x+LYbGhcbUiCdWMA+ztG4qasnX9fVH/5VGcnYg9fD4Uw12kYIPUI
S1XuXVnf/Hzvvnmgv1zlTK4lzMoNx5JHTaGYJCXPcvE2Rbc/X+Sb5/nzRc7PMHXaxWHS81Fo7QIJ
wxs2vP98he8+hmEAMpiaCC4uoq9fCr0mzxvUQuxFkFymo+HNKC52jk+2z//uQmf3K9OyFu6SB1Eu
TE4p0cOkeJQzDzbzz9eZ/p6zYwb6Q9zrAA2wqouzD5RNFK4KWuXe7oh576L8oa7dg+u2SwUh3Swf
5IfdFa8/X9T87ouCd2GhZbZQtJ4rwpIqVT3qc7FvRU0/CxlI3XEvuzKfjjsHFMjXhRmemiA76iab
Hpy3a5Frt4rvbKM0uCmUelEb9ouU7iNpJZSIargUjS/h+Vr1HJjrSwGGex5F45tTtkvh60e9p5fe
qMSsd8YBTcBLQ2CBalpXwojkZuyIvasT7U+cBB9eKhZjAHq2KtFUhAYozkAS8qGgaAxU2uB91v/9
6P5fc4jmkMtq/D83hw4v8vWl/vi2MTT95H8bQ6j7LMF8FpwrPZj/Nob0/7DoE+XOPjOhGP7bFzL+
o8GNpo+Eig6J7ZQPh27pr3R17T+E31o2vXuY6BOl+t/0haaX5NNLNJmtCXlGm48VBRnZObKzFiP8
Vzrwe7NorhXZLySJ2l0a/iJAP9t//roMYg+HD2Lpk9Hr6+IDqbWrUlcQCJf9EdVTC+QxJLFiCBvU
INby05fwTa/lu4uxzgEh1bEVqtZZ/4FmfBa0GJj2iqH5c4TT95VSAAtstTmm5ceITI6fLzixpf5x
FyctNEsrrS7Kgq8fr0g5vI2B07EoWDZqqYYT5NCbdNqHC8RxfxJl6io35kUcZAdwQ2RNEpQcttio
HT354Od3zeBziKYp/fOvdtY0/uvGM+4E/Krxv5RLX3+z2vNMmCxlt7cTuU/TdB/HmPfGwmTMotab
LibmtfGzYSZ6N/132/Nf10ZPjOLSdnQdjNvXa1suGM7M8/o9rLxFqCbbyhn2pKivfv6I53pTCjSV
4hfiF8AACE7nFZSe6b4/1syIZVD+sQrO99ARg63nyQ98zfckceoHL+rf6lE2J8nwI+SEpKjFn0Jx
3rUqv1THSPvls//jGXRVA5XPJDc14MhPfd3PJZCC1i5WDK+e0sxpVZGz23vjrJIYzw2RX41+/ott
d3rEvrzI0wUnt6mJeH16ob9ecCyY5LSV2+3DPi4XeG2TO9eMl62oaDj+fMPPtsDpfn+51PTZP5V3
TYj4E18Ml/Jh4obKPpJe/cv9+8cbNV0DVTRNaQwNxIx/vYZWSKfQvbHe29qTRtIKMItM3qMb/uU6
3942utN4vPCfq3/5Uj99Frurcs2YblsZgILF1WlMx8R/6fX7+46BpeO0QkP8H2QkJe6KwdGjBnNM
MTdUzsNpsyDe/ufv5Z+fRWfFs/6iWWClnvaMz99LZLCX+J3e7hvvJhsuSu+yi345Fv3zsf56ibPH
Ghi86zUGlxgHpKTMSDNaPnnwGgNGTJuP/93nmZ7DT9/N6EjNgNmKxgf9rSz9hUWtZ/6Gk/rtrk1/
/ukqtWYUqkNI4d6Nrq1hnNMnEe2/f8x0DcMiyFTeHA3v+deLZKmetgxdWjYIhBm3Mnsm2+vnu/XP
N4ZLYIiktMeVpptnX40e2X7Y6mO/j9x6HwVrRxvahW0i3TSz4Ze35vtrMUzihDwNlc5Ox/aYWy2Y
XFb2DO/vcDvm9hqRzrzr337+UP9cavhQlsoUgcnJpNz/et+EjwguRTSxT6ECjCnK7F9O32eHCP7e
Lxdwz2ZHg22N6EfsBr6GX87iJiFAbvL6ClHswoQwYN3AkFmShfPzB/vuqfv0wc4NhEbra6QS8WxX
RjWr9Ls23nrdb1CKv06NXzcFfSL0MkHkobDIJvx6+5II7HBjsAM7bngjDZ/kcRFuiqq5YiddW7q5
TKtkQhu/B7qi/3I+++4jcncFhDEWDeh2Xy+ugaQdRoOiiKi3FhJ17kNRZW5jB/3Nzzfzu6fk85XO
TpyKnRp40XweR8dq11FlZdtAs6v3n6/yzedhXMl25NJvI2X07AUjcx1Ji09nLyvgUqg+cPrXWB9/
ebXOrR3TEwlsS3exaRpYj86nZ5rdUZI4PPLtYzPOqyf3gXY29lAblM6MDtFRve2fb4orBhTjL/dR
PwtZmmLjeZ3ZnyhaxDS6m+7058XQp2Nuoa7bE6TwQqwYSknfk5dpA+x8NHLzLRbEIpL/OGUZhj6y
O/FkOKW4iPxiWJW08GcYxbbMXbclMmYFqgsTBGZngVW4q7CNU4i7xFWOSnypeFlzTNI0XpSieY6l
vHISp2B8E+Aby+hPt4nYQp/Bq5F4YlYWZbnopRmvQp+4BrtApmkGZTIjrsdlfMvRuoOAL+OR6PFQ
7Zacrv8Qg/imJO5bBVJqJog4RuroceZwOXTnIbewFZrKAC2wVp4nCJqsvRvXoEvscbqAN57bqHV9
fQ5swjvlUH/RTREY3cPangUFrINMiJImcLCHzLS1EEfPfMwUi0aBc4N+jOtFdOLjpCmIaQ2frRYc
zdjT7MslgvTavOkddef0VXWfk2phhfpVbw0btYnuZdrhCVRe/dK/dazuVtrOyh+qDUvURmmCnTAI
LvMJxcOgSHauinqu0xRsGuO4S71m77QgorIIF4OAjq8Xd8SQ7pSkISfIvK+ZlRBZfTDM5tT0zTrR
Pb7WpnZJ8LKjRYRzdJe1LUBlOkXzsKnWRc2NCtWIqaIAL1S36D4jrknO2hr+/wvhbvYsHQhv4wag
yptKbU0jppuZbdCLJ2l690oNuiY1xIwBKiT7Ft1BwbyBZYEkDceT6jKpxmo9WiXnkdwhorBWiUZO
2tcsS8yZsJKLwe1zEm/sCz3zblWehBkKnIehqB68vtM2LlD3uhBQTSzjpuzaQ+HyhHQI+JYG4x0f
dkVQVnszy/FA6Wj+gnKc03w5lmW8Cxzz0JlJhpXYkTPXGjeJ1j81VZCDUTJedD+70br0ys+co9tB
zbatDzMlisBGIp4gGCRHvr0A53nNS1Iv0tZy1zK1CAqD2FTWxa0zuK+mT1aBm4eXtHLeY72uV77r
m7s6Mi7KuHyvI+126Nub2jc2fijWtk0KZZreJQotVJj8M89tVj79piJygwsyIu7MxtxwykEoHEc3
tc4QmPwwd4GiEyMdYe5Lz4s3LoaBhdvCsTCBtTK+paHtFd27gSC709VDI7yDgY141oZMbjuiQj3z
Gh3gujbQGzcTrZ4WxnJ0isgj4Mn8k/v6HxVBFi6zYpN5WgAaMbszjQTfSiGiS2/MyU0bNTmPNTc6
ZoofzBslqNfx4CjkupjGzEg9spQrtVl7gPl2aaRHcw9C02yolNekFA9DR7s96K1yiWa0XxolCRpE
pv9Wm3+zeXxZ8s7qv2rQKg3SSb9XDdScdiV5o9L2+ee945uCSWcPxgNP0gZ9oLONWCttReum4sxV
GUlDsHLkkwNiHlnv4ucrfbNLYSym0mTnnYRIZ7sUqsqqymy92Qc+5mVqwWPkkSxAlsAvtLNzmce0
V5jQ/bCdg/wQmnn2mTgJRKUyVM0+jozbgn+YZ01hLkuvCw/+9OBR3swCJ2e1Hzj7xl7PXDtUyfAY
LLkwMvtR6M4v55NvOEJTi4lWlkVTGMXNWcGYqGDza6SeFIx2sNIN+wBED0E4s0vRkL1HBHBFp8Dv
hlntDo+87ijQFXseRsg2BqNFvDAS1ucQvBnpY7BNlOrt5y+Ilh+b6KeqDEa3PrHIBQJIV4U8fna2
7Y08AmXGQDtNw36W6gDW1A7XUKwig7b84K21UaHGRrNudd+aKWXwEEdEjthZV6yqmvT1HsDEvPOh
MNqePYsmxThsgo2dp8suIF1IFP4hzUoip6UBChJ/TzX3J+KEW1L6dWMyR1h8AdUfM4GlvdZ0054H
M7l0Q/PGu7dmnknKZsOu4WQzpcOZl/ypk+C2sdvJMJFtgl550qq0JG00726LPK4XlhMGZMAiB21b
lD65uCZU6TLTu3cckohCtWGpM8a8juiBIHxK7RlRKyWJv5MESOABHCQtkiWmyRY5dvaIECSdK6b7
ICypzz2N+p9M8vrVUov3xO8KGlaYU0qCe7PmSq2UBElBBrtOWkiGc3tWj058gyavAASVt7sxENmi
8EUAFS+4SmW98dTkSY/dj8qOrqTuv5V26ZII2ikEuuuE4DY423J3btXjXi/UtW6WF3UmoWANt2nX
ryoQ3hQmxqaXWK0S21/SYYA6pXsfahxd2WxrVREu7SDorzy3zNYYWBqUz+kw05GcHJUScIShihUc
3qU71DvqhLVakjBpTVIHJye/OUYoXMnklLjKJh2Gi64Mr6shjBBudU+DiUcv1mPvuvLkPbuaSgg3
KavtQHKWiqZgMdoD+cmNxMSZesWasCKJn6x+kM0oV41UE2LSh2htDiFQyyZ8V31+aPCltcwD9w9O
FiT3RJDMiga89ph7hFT//CqcrVV/vwi85A5rCH2e82NkrXlm5sQ1firXvPcdSoqgpmAErfFvHfYc
ZXSqW003QfqIc/h1FRJIFeYd/RdBSheJXRHZMNFvzMxvPo5pINlUQUVPc/jpzz8Vz3EZysFinrbP
Q61feLyEvNzJO8SQj399375caNptPl2oKrOpN8LKazQqW7qDQ7K0UiBVkXP6+UoAiP65WJkGXALO
kRpCg3OUXemlg6U5VbvP9OYURayflhGOk3NrKpFihCI6Ff3SskagqFn1x3N6764VxDLXoUoSd+bf
VMm4CZC87aOSMVdTyjeZlO62GiJtWVeW2I84STalllmrYTA2Kcm7aUDDPCzyZWaj2hc+WU6plkFt
rsYds8B8JvBmlBqRxMzOm3ncV5hNBS7McDv2o060UHk3yuyUxu0DUnZBJdkKSIbyDZvcJSoRMpSC
piZFpr+IrCC9cBzk26ZvvQ+1zTsZ9f02GAx5qyQqZ5per801ExSLDBmi0SOpj6+lTWXsJqFc9Umc
PqDBMZa9bdzVhnvsK/WtG1wVGT5qH1f05lLWsTqHw4NXRRdXvnBfAUu84jgnzBmE6pIj1aWHdwwc
23qsyIJSK7SKhINlbskymUTJoq3AwMZ26K+UAsliYKg3fhbeh0hb5jI0bpQJjUkz4KEarJvcScKV
zNWVb/X2jefhERdpkc+HKDDwJtt4C6XhLDzb+KMrDFEZOC1tEA0agUEICPmPrVNgFtVsdNqHNmUR
8eyAFcvLWSOs+slugnSr9lmw0DkSF633qPrmS0QIYIzK1WzDbIsLOVmGbBGzNm+IJ7dxQ+s2sUHY
q05dXFsfgRVUc0MGNWtMfsB4mq/SyL734vgSw+RVHZCDJSZPf0gVjCyO1a4mS8xboV67CkhK1ka6
98446feXdsIpshc3mKcJMFONa4qNktTs/Fb6Cg3E2O3ovZcE72o8l8CZSOLl7KHau8JUsIL0WjNn
6yCjqxiWOTRWYHbXMjduc3olYUGsG1FlszQyooWEXj4rNFsnuhftcFhZu6qxMVmPbGuTo48oiYMR
q5tkwJqJ6jhatqa6HWDc9qr+Ho/m5GeRJIWbzt0YGPqsCKvrIs+3GTGoNehrObqgHJWuXrW56Im7
wvJJdfXc+WM6RwxNtEd18mx17bUlAXWYzf/kmefPa6ndugIEU5tom64ypyBXw99JbeifvbG9AJ2A
K7HR0DtRdqSOdnSc8CMk9HWQAn1iwFGyLp/pvJ4KE5BCgWOOzB9z3rkNtuIkwbESpisi5PaeZaHa
k+jHIisiGry4DjTnMhB4yrETSpynZs5hzdeVQ9mIgzSao2B2PhuG/lEpB5fXsTioTv3c1AipAFvf
FFrcHZKi3/Z6i3yrqJe9qI5BF9yCzNkmRXUsdWXZN+WlLYaja3G0zKv2IvKsRWP3S8spvEU6OJeK
ot7Xk8M3p2WiKuYO/Gg0C6PoriekSarhq2VGt6NwFZ4KHmc2yv/H3nktx41lWfRX5gdQgQuP1wSQ
lt5IIl8QlEjBe4+vnwV11xSZymaG5rn7qaIlCgRwcc05e6/Nhih7zZQydDCu7eymPTRlfRn0/Fy3
dCvbKaWQIN80KhuRoYTbBRsxQBayyqcOUdlY471Thn1Q9eyMooc0ydG1Ji9KM2AGsqkRyLNw1EjJ
7nuBYTauw8mVm/QpNakG1DniP+zziqf1ee+hc11PNi+Jfztc6Up0o/o+ZuooW83gPrzcx/pclQQt
wgA2AYstKquq2JlNcmuCDYUzMV7plbFjsKqrwki3sCa2khTfykTeozUhJS/prmaFQKW6DVFpKWv0
BlcUwp9MJbhDp052VFM+079TdrGEeygvRb2TgoYITj2hCBC0LRtPLfqaTvJ1qVFOkAttHbTxjaxa
Gua0VPHkERd4BgQ5sEPf0Sr5Ia6mR1uy8NR3eYbfOr+qylJeFRkWyCx6Ci2USVFOBmEh2NyQ67eW
muDL1IEjaZo96HSivJPpspPB3y56Jra+yc/eR6YqsJs6zJ0/mJvu4X+iBG1ad7SHi3QW6fInd0aF
9kW2vopEvx7m4ZWT/mMx6VeUpt76oiQkuY1WTR/5jpWEMkNPf8FykDhD3XVeQ1oAnNV8ZVSF6fVs
4Pyy3mbLhxi3t6WS7BVrbrzaNy7MEdVzPHFulXPlBsgKvIHkMlcKk0IEpyFt4LA5xMn3DikJXS3p
Z5w0pYv3s/1CAB0B60AGsVVLXzH3zG5mk/lWa+qVsahei+xHN7VXeZhepaaxI8x8UX2D3kisoWUy
k3eGHO700uK9h4I4wUAGeiLuAoYNzcMHEAWvqpIfwoaRbaQ9XyE+3W4GTjK1rVjF0vCzAU63GtXm
a6bDMTByQaXY/II9VF0Jo5/5iyyollgU/Gm4G8REKUjJr1gecEBVZPqNsv/aNpBKG/bvaq3dtF13
iKzJWtYsVp9J/xY17LFrDogtvDxs/OxjpH5pjhUcwuWppijWKJlnqom+09BaryKbc5yfcV6eRz1e
q40N7EMn8yXsK7xvVb2vm8yXV7UBYL8zZ+oganU9q5XBCwwiyDQFOJbWND0/NKKLgl3LKkhs2/O7
7i3PJn/TZgGrnYjcJoaUmbT+egr0W7lNUPbGJmbKTHvJrObR6NRDKtqdL8x9EdeAjCADJJZ8FagU
ESxzVQT2PlCzB0h8gyOJSF8rHRNFjJpo1ejmI5BC3KKS2niwVFnkpGwjsHnfa2ETeLFWFe4klRNo
HgPXolw8tml32dnFk5jsQxXRym9Vy4l065ocOJDMMUhBiahrGAGml8VB5shSL6NNn0MXY+BhyNKf
eo0HgjC5h5YuqGOl80AKXZ1uhWqv+1C+myrgrTV5dA8UPm/Tbsy2nCoXM01ArOqgvwpLFetaMCXr
KYZZfN8pp4qmd1J1gt0z2/JmiuYHCkB7M50nzIKt/1UO6H3XndI4eTA/m2T2soLXTqYn2ODDbSZp
t/lcP5haeVvTk0DM9GLo1ZNizh5iih2m0os+mwE1lN99vd3r/IKrOq1eS3A/bgB3wWktwnJQpd8F
ScClcvNRr+TaVVAb8HZz/MhNPvyADnMNwdNn6ITWIUnN5OD3KZhh1YQNo0147vOm2AUAR28DZtt+
8CUXwseWqq9PHbmfVsVgyRQKhjVG5ntqojK45tKihhDyT2TY4VeAVvcFaY6ws6k9D+LA3rzYd0hz
F+P/XVzp9ToY50dsMw2QQp0oOqN+q4KeknFkVCt1Uh5TzkirVm3vBonj96hkk1PWSuKqDe+yjPPe
7c3hDuFr4Fgcsdd2mAJGMnKVqNfooaUmvorlZEbLn4Xbrp31rZhqf29BjQCd5JdYqKXBaaf4UoN2
c0m21s+aICrH78VjnylvdFLIQIFl7qhqcFPX2mGMgtKbxnapGj+E6gTQIo732dSs5VHk+7ltzY09
jSRZxsO+a2oYFIEI3KDWxnXZDXslzJ5xnr1FhkZXEgKKQrR0MtUPVjo8ZAE0GKw1WyMiIWOqVIXY
vn5iQZ6BkWRzOC0eqSDcQq+ObkUKJK/FCDv4xhWkG5T+ZjS4HA6Sq84u+41ViItkjgPcJhZmkpG5
M2mMM/2Zow44Z1Z1YaWia6Fyo/6Gnp3hK5pzyZbXH2AKATtox8pV2uKlMWBi0Bb9l9jiv+o61HUK
B9f/rK67L2oyDYr8pLxu+dF/5HULtxaBHTJqtDb8yd++S/Uv+H0EeOF6ZP+4CO/+9l2ir0Mtv4jE
kNKhieWs3vxbX0daIB10dHkG+LqlIfYn+rqj4zNF0sVhypCh8Avh/lh/pYlGGTDAz4cC/FVClGg0
pk6ezE5oyU7BfFaM51jCR+XF3y55JAORpClINYwkB2PeqeRXFv4fh9cd3dRRjbnpykIb2Akc1OJ6
KF5AFdp/rmb4+NyWm3xX4qhUtUNKR+0ti8LnYuqvLE5siyflIqTI+W5YndALLnWZd/XYfz0wivIE
YhEJgErj6FqKJplWtPAK2eiZveYUEjAJSoV/fpkl0xR9lgUH+di/beRaqZsqQ0FXQmdQ192UOMlw
pmCz1Lff3QujGRcY/k9GNwPOOu74zwMty7LJZXK9on3QVPti2a2rNugL9IErSWm2ViU9S914pvJ+
NOp+u/BRUTtTggRPhj4fElYpn81VXRVnHuBS1vrt3ph6EZDyoOCzfnxPWIS6WKWqdGiNF0u7mRoK
plMOo+/b5y/q5DNEzmkvF8JkctTYyLKwJSpGmg8lNa4hMleRdFfCX1Gnh1Fie0c+LkHfn19z+d1/
u7d31zx6fNSOkRbQTz0Y+vRg4siY8uahSc+tXqcvA53dxDbDVHn05cqlrKesifNhMuwL0BA3hWj3
8lDc/z/uBjs2/1OI6jtuQkF/DYymsKmck06UNM89XrAuO/OaTo44CzkdMnw6XcbxPFdWbHgbdYaB
KLl6bzppdcbCfnLA4f7hg6WIyjzxccDZGdH1ysQkFKYdOSiynqBeUBEiJXHsBEZ09/lT+z37gY8X
1SOYAINoKnGM6R4TvMmtxcer1cmjPBI4B+TuR1JrxK7bWeaqap473WibFDTEz74ZGJ5WvaMkcGY0
Hvf2fn3NmJ4Mw0Syxsq6LGvvpl8DJG4VlfN8kPsACUQr7eBoIo2ii8kRLTYcHe4nGudyISOOF+nC
rtJg+sDB1IixbxqCacTb54/n1NtgkmbVphZJN/VIT0QBP+qMkkGlARcTg3lr5ZQpukSCriT+TE37
6/51RPk2WSSkkhzDC0Sm9LZUhDK82FsF2J6AbBXUZ57y7x8jSh9zmWPAOyBgPlrjxNTavgUM6CBH
oC4tdvjKM/2yz5/ayYtY4JmZzwSq0KMxLKmBXwuDVacFrwjilZ4o4K1JPTN2f58zEQ7JGvGuOnsn
7A4fB0w+6HEdJHyMRltT6vU5HuZBfZHpwWUi5Ce9iYnulWMSxOxz+PNfe6iPcydyJbKI0QdqJDUf
TwTQtCD2yWxH+tJ6CzSYUXNzjRYjXVlwh4tBBhwH1zCNipu2oAMRxeq9UWl3kS9/J9fzWx1z2tNM
fLAwZJVho4ZB4hlJg022pFb1+fsAw/DbVL9sL8Ui0lwiee3jRzX3ulrO5XwYhEE7cpjkrdzoCbio
Zp/k2VqfwoPApIWwyXxB0iO5g0ZJmQbNXVsRP2FPEAxaP79DoPMQNVVN9aX5wmo4ulkxbaGWfTWU
od4CFXOnnqj6NgL4TCiCvK8lyi9KYW+hfOaeNSeXZabNzpiM2pNR98O66vqfSZ9dSGEOZVWpzZUy
pDdlFPuems2o0BQtHLFuZClipxwNUdDEO0kKUyfOlW9KrjVegCrH0zJd8yy1RPWUFRJ2WknZcmDP
PRtqsQs1KnZKzfCMVtvV+XhoOhVtN3VUWQ8h+A8js61Sfm/sRt71mnYhdQIkZU6OAmhodhZ0l/ws
yVcEQ1MuG4Z1OAIDUIwIDXdl+q6VFKCGxzrawMb9EcUlFIg52/RBQYanjmW3jntHqvSfc6xg6ZyV
l8aWvuh9S+jV4PTj+B1L6Fdrbs21VZqaN8ndG1unjARqtE2aEtJnEaRx+mWMJIiOUDppMZYrW15Z
9iicMB6i66aytjUMKUfzGUUtbc5aVboFdYRyr4braUVgotP6Fcvfl4KS7Vqz2XgWEI/dqdM8rTJA
oU3U/QgdzJlSLbnbZooBl9FXHItSw5T9sGYfVpd2Z47VTdv4t3XeUQusxr3ZGS/5bF8NPiykZIH8
Dda8qQcgZoNFk6Gu7XpVlKCypBy0V4rwbSwhepkiu2LwxfT9LcwzZng7FyUpS4oEpXGAfqZF4i7U
6mHfpwaqglCHvNhU5towx4U2WLYbP8jajVT02W1awSJbkYhH6IVeyF/9Gg0DNcLRcgjN6NYTqgJn
tmJzEwlpvguCwbg3Ayy9AgJzuWpjU5phltlEqo2zNV9QlJzXmtSoa8WO26tyCMRlYWZkYM1h7rQo
79aQsNcQy64bPfou0ADQFpwjFE/1oukdo7VdhuInn4axnnLKC4E9BE4ZE8oVjPQP+c34XjrYKUFm
kOMG1sdR8lS6HSL+o2s2Sd7dEKRt3AywHQmG1GRnmflcapf9xgYv91BoRH3Jcmx4hYK2V1ekC9pP
BNEJT+IButMIKNWodCRulb/JZOMKBjQObWO+LNTxVq7jEEpO880CwyyZIW1IdmpSt7OV6GH0U88I
4gPnL+DphVpAPZNCWKDGA3C1u9TW7kIiJPfmiCG2VNW3TtG/TWUVu5AhrkehfslsvV0rc/STipzT
dRkgMGq8NOnu60a7SYgHYdvIwFBEi4MSrVmdsJYLpVrB6O4de6yfILEGtEvAexM06MiCZJxZnm/i
pADeWEYXIkovWQQmt9GUXZbPP81huATw+dZEwnRFr0lOFdX3oY1WMCsgPYsh2lolWlPUcge5619r
FWFKQj+R3XdwZ0p1RUjS+EipzC3iYjMZGr3C6TZNjLWsSpezQduimbaI1UnISRsJHAdTFSrRC8gA
t3nGGJSV4mLqxr2U9Dm6TlwelHb2UQjnJafwvBp8SpVFKzuJbL6KqHvKlzeo+Ahb/HCnTNptlKp8
Okq7FQ1+y3qW7hWgfK0pHrD0P4z2RGIZEO7UaPe9BGdUFBXEbarcVEMpQO9VFDf5mAvKfua2CxIX
JcmlMLItiI69CNX9BK2tDkxQEx30oopC+5xn95LRLcEX9ETQ9t3H7fwKjvehWZJOzHy86nzjR2PY
j3h/YMnaxVVgyAVEM/kyTgNPxKYHOvGqNikiTgvoLjPNAGmRyFdodZhSOjqX6QArhXa2OwTpOujG
gOJ/vqa4/uTjDitAG4qmX5U9KgMKtHLgArlwEk5C5ogyFup7UdGVnXOvlH7IPFA1pwyJxGvA+J9n
+jpvhJdp/S5Wxu8GxcEO6E5loVICUN2iNo1ATsR9xTKnru0CTkdrXDHDPJTg3Pskvpnj9n4wysei
FZ5dwmbkRJuArCll4Uq5cFOtXgmhsasx3DIFOKICXZ1Hp258Xmfo1pnutQYdYDm/nkOkRp3vzVX9
bLSSp+fZluIq8lZ1X1ctKbA9YE3UCHO2Nuxut4gOOtE7ii9tyiR2FKXw4oQ2fagCyVHInQK/1wdX
WY+OXgxer4Nb8Gkks46YdbrOppJ+Qu2MyOvtdHDlkXTe/k5vxF0MdXsGfDLk5qXC7UgAzhUC+Zow
/KKTa6OBwdbscqXB+2762lkglnVqcruVq9LM6EdtY83mg569RUqxjkmI6+HRKgPtnwoMeEm5+Tti
ilWddVAqe1TIw01DiySYQAqZgUx75luSjCvC1byR1dRSzPWQj17GBmAoZVdoUMr9fD/49a6Nrgqz
3vAprsaJQJuYupL0rZzmp3SoH6C6rvzmPjSHq0Fi/i2mjW8lXka6SRNNju33XmqHXhmleyrM14ii
nLIyPDPnlxqydVNm+yiq9uMkM9nE5fdpLjAKFrtazy47I/1aJJKbyoaXZci5dDjL5UjJqV3XkY5E
NXFa/ym1foY0yvRUu1NilrBeX8WG6Q7iG0aYzVzWF6btH5oY/nOY3A/6l8oq3YhF1IjCwxxJxA2m
4FrhJEY5kHBCaRFblDHr5gQ8LC3Fumi0C1vvYL6jjqjUrdVl13NF7wCJ16FI0sOQN2uh3on+m02p
ZXnqTSW8aMzcUn0bxte2tJ3SuqB9tTUVhSyozA1DWrpYCYhk9Er4TLHGejyW27jqUVOCzEV+Sy16
NSlg3COaVeS0igTaILarxlKvkqjbmO2PHnUd+yxUIPfTUq+gMZ5W+aHSZg/UEYM/9SoqTux/9iqz
eKZK1DYmuBYQ4kudv6t4BilV2SJJHWR+OB6/SIyKur6w0fbhcIf7XRRONBi3kUhXNdKmSredGPZ4
H6Kv5Dzs28mS44EehHa5YXipIr80C2DIh3WFChrJBrGwRFEMMp9gCBq1aFXH79g96X7ACZ7NJva5
bjtp1VU/oRrhX/Vi3kiRWOj0A09XgbZVymvdwyYCV1PicDOCooK4SyoB2rjQD74NXbqTyTlgwvDS
6sEGxc31qrF4mAP+X/jqZm0hBFUfrDy5q6zxWyzxOeCqJIihDFd2zgw0xDI+zSjcWzPs0iBzDfqJ
1kAYspY6jR9uqUdswYGt0FbgEOrdYcjJse8updxwQzi/vBt3ETm3SeyNk43FFt3EMLmD4e+rRr0N
2U3Rm/esutuHsaAU014HoeAbTzdSI7blVDoFSnTatKsoKx96OXmVyNTT07eaPaQWkUukFl6XWSSK
ll4P6B3M9x5l8DPZeJ46vRQhxyDQPKlRvWn4G+hLzYfaBgTjKwdcOW5RphtV451m1m2dVG9ijq7i
Yt4TrHFfjDrKXTTEiySr49fq2VSKH4ZC1q8h0ArxGxU/1D76RjIETCrAuPgrbDO/NIbwiiVia/X+
brKMVVonnq/WXmRx9mulW+Q2aywGrqT3lxFXybsn2UL8X9Nk7cWVbGYuIwLwbLP2KTgIqWfngTzE
ogtrjAh19Wy+Z9Zz/b6tNr0d7Cy7JNxD8l/tQvcG31S3dCldjtX6xp8k61BUlu42g/qzTu3JNULC
Uis9B7Xaq4pDqsdPGZ1jiYRf5D9m6XuSvYZaJLGxXTWAF/J7EM1T3ThZIm8SMjk3sSR4d1MoqDtp
B5GEYl9lJaYFzptCssMVKULdqq9KFU08EQAFx5KViX7EtWT27iT9IOnpdpi1dhwOH4ouOORzpTqz
3+1LEZZ898RuQLwh6zQYVkUsfxVTaK/yuLmxav8+0qxD5OuvRsdyDrmVLns3f5mxVs8VQsBJRhtr
JflayxrEzNX0U0yRzo2SAZuSZWmrt0VBKA2KP04Xiw9AWI92rO7ySfp3gNd/e1c0CRZ37X/uXa0I
rK1fTreulp/8p3WFPY/6EjZxW6Cx/Kd1pf0FwRrHLsBXXN1L2ebv1pX4C7UK1UGZ/pSGh5Da3N+t
K/EXRQXsaaZOJwPrmPknratfGa8f6yoU24BI8q9pIBuOtfSVZjdG0o39oYFTHLDxGTpcU33w1WK5
t8byK25jOuAXtuKG80WZVrAGt6bZ7IScvsnSnV/fVIZ4NKXke1+ma6T/15rob3AT7ZlsqHYViCKM
nq2A7dj5fI9BaVs38rOs+GC55wuf6f7dS7j51+/+nsJp/F57IQMeIy5dGFChgCg/lqnaZpBys8O6
njI9dgqorq4VQKn5D4DJnOpL+ZDSNk9888Gvvrffp2Bft8o6TCvXjuvDJMzHbJKNld77N2GW3fbI
7v1aW9Vzv50T6wrZDjxFyO7T6E1NdSAcxp3ll5aTwRhUt8iUtlIZrG3YiYgG5XBD5A1emAkhhz8B
KJ4ixGeRU6XmujfCO8v2vbYtnDHWNpE8epGQ95hRb/Hg3Mj27IHWd+fshv29V1bTfsCvNsnjVYiM
r82DuzQtrjDbeN1MPAMwmRKYfgiQMx4l7/MnS+f0t7IWzxP5jkbdFGvDcWLw3BX6hD4H6gbntlB7
zLTJNa0OQ1noStTkZEQXJemHoWvXlxaLVkNCBlsozMTOpE2HTE9dDSl9myK1ibRN6Td4CB+0XqN2
kq0rCN2x1GwYlFuLlIKg729TtoCama/RZXn5VDlBB2Ujkq+bHmdSbz6EAalMDUAORXJCFJtD/poH
r3jjtEI4FAiwqHBkLcbNYsboMCJCGd2QXbQyG8FyT7QQu/84Ka9qq3IztGlCR+1b5ezwKTBM6m4y
ZvZuCXIpH3WSKGBIj43Xp68ayo5uuOit1l/pWfPQiZLwhWepZR9gSeVXvRrAkerVoUYY69sGmwyW
Bl1yg/4H+6MNMnJHBBxjcAib7UyEU+tY8MnDVvYsQT7LAGpODMlGT8bEaewLs4swTv0UmpJQxKid
Sk7dYPAdZVx2yfYF4Ggny+XbrCio96nfqxAt28zu36H1QbACkuoIuYeKsTCnCGVp2m3Jk5us+4pT
zlDzt/0FXQuzc6OHOteAD5pgKCwzgoAe57z5RojRtV1L63gwdyS37LEZCu2lqWcH7Ax2C/WCScvN
0wpeRLjjY7kI0+RCHuTEnYXxkiXDbdTz9EjdXWWcFrLQGiFnQCzUf1Tmo58rD8rQdjhWNCdgLxTr
WD3UYduGNZVAG/5kFN1AMN8WcXOd1tVdkpMqMU27OruIYms1ai/4S11hXsYiuqL47hFm7qD62gYZ
ojS44Smn7IhCj4ZslXSbRTMs/6z88BoG6yM/exhC9fsQ1TvUubUzNPFzmoN2lazHTotujUrZoCLH
xDBfB/Vbb12BP92mM7ugyULwG+X4SmO1/1kb/aXZZ9cmSQUhXkUggTcGvEgzi1Yzwdp2Uu6ktneD
wFyPZYCtx+Ji9pUR4OrR3oJW2sr9uM71YN9rukPq8l1jPaYNKiV0RL0qUzztUcbPgSdhtqyM0Qka
dZMF1ERiZa11OCjHEFi4q8uZhyfKI6vHAWHjiOZrztbSVhovmjJ3NovVQsnXMDzbHMeWevDcZ87c
gjSNqLUoPwYCLkIfV4Cvz3s1VL06a56mJLjHrXvBvsgx9NGN2olYpXnlF8ifECCJCh9tJw7DGG/6
sWQnLG+7AvZtTfVI6dmq2l6YFje5puHQandDIzlDmv9s42ZP8rObxhQABanvqf1kaMa1TDJKHz9D
uzRkNj4sRL1d3GVm7nU2ckXUUhESVmvoCBmxd2E1OrKs3IfdmqCZbS4OQfjc8cWblKDU4VKJ4q9C
QWUadT8r+9rSrw1puptRwgHf5yimZw9l2+9t9PEyRk3s9C8DEULBgjbVnlWKhOacXEwge/OmXePm
dOlcMEBxxJkwprWRN1zOyymt9YzqvqYyGccIq8g4gWFcYXQd0jcDmGVAmVQlrCabWB91VFComYv+
baakH4BDluT4q5lOm6nnXA44rhWuTvpbUmSOEj+35L/4VcOGb3iSxLPJSTSMSZkZOzfUyBCaoouk
Iu4O5/NY63c9Glu1e0qnlmQoDq6oUqbmqeZzi+na5GA6IfkgHbgJyZiJwo5VHEE6L18m6s4Yrqrc
30p5s6FUF0//pmf8dx/JPnIxPf3nfaT30rRvdf4/9y/AgE8KoZaf/3s3qf8FxRXJpgw2DHUTf/K3
EEr/S9D8W/QFJBjjQ/1nN6n8pRowmpADGFj+aXb/s5uU/+JHlgalgkQK45TxJ7vJEzsvOPe6jLaK
fr2h88u97yhLvc6vB4bsQDV9Rz7IY5Rq+yGTXLmdn949ohO7vKWBdrRvpRWJ3YeYU3rpx5Hm8dyW
SW7n2kFRcteaKIqxnJ7bSv7eV2ULxFaSUFhkImziP95PlJcSDzsm61Ofr6Y6Pch++l2oyhkJwqnL
GAshzsYcaRA5/vEyZoAWOW3M+TBalhcj8q3jFNn5Oevaibdjv78MA+T928nILZqLjBDfIP2qdM+I
nzY6Vdy+Vjefv5uT94Pd1jLRKHG0ObofpjK5HM0GHrf8LJpDLD+P/R+b/VQOQIKmukD5hy75470o
lo+EImAjr7K/EmixbTpNchiv//xO3l/m6JHNWYCBuLSIYG1VFtyrMsXYBNri/3MVvISCoBu620fD
jChWHma0pPYGLxa7epsyfxpFZ66yfHzHXwzP6v+usgyPd3KPscknggN4ZGg4hCP1/lcIX9+12n9M
upJThqZR5tL962TkXj+/wRN6WvvXWGDSUgySIj5eukUDagHKQC4dlLuefuCKXLENXYrnpsWhWeIR
+fyCYnn/H29WY4oE+MXbY3QcR2Ggiha2ZLDZbcPoC4PlUCO8AhnH3knq8VVPDB8KRnhOlnzMcRT4
6CrjjHv+9++AXwI1IKf+BY5zLC3qQj3T7WBijoq7Fzmrh9Xc6jd+eFYd8fvz5UJLMQA1DxIJ9ej5
KoTCYlRQtIORF6+1HyqrOijjS1r6eBC6vrwV8hD+sbBluSbwgQVGBaxyOSq+G079GIgFhEVGN+YX
BZGDFvab1rTdz9/kiVsjUoBZxAKVyYx/9KE3qAwVM24IoVeVldzSR7/MSXIJvyXGn49S0rlJXF5Y
s7Bfjw3EAUCUoR1K7eDLtCxEettY0yWWzfUwDbsJJv/nd/b7CrZcTrMXyKxF0fZIgahIbPeGmstR
AVqntIzEbJz5DH7/5JlN0JmBToQVwRj8+I7kWZLHGSD8IY/zr4rvv1iSdZP4c+LCIW5cAlt2raYd
Qsr6Z774E0Of7QQSRMTV7CqWHcf70QHBTWtoTlJM7zEM1RLHD7/LcIWcTyJfntPRpw7TlFXaMtDv
yexgPlxqUkQq56KXD1IYPY6YUy6aKn1rsWaR/7QtKy5dpjt76rYc+/54pSMfgQ9u0auh8zpOQU/G
bKCfykpX68QfhofF8eEnf6y6XbBoClA5hHGsd8dvMUhrAkPRc1ZxvYlFv0uUYPv5WDz+yoSpmegf
dXZUbF+Ysj4+wwKNfpqYrEBDEa1E8GyRzhJa95zPnFYrzgz8Y/oVt8DV+MoYFwagrWOoc0dhKw0V
ntrS+Aq9lBztx8ALXQ2ezip4RZ1BwtjNeJV6wfV8Rjt9PDCPr300WuR0LKIa6zabIKzNVkB8pbxn
Aj8zOy7/zPtBuVzGWkDAqPJO4GmluS81U6rkw1jIXlR+l/v7mfQxG2fU52/u1P28v9DR4AjT2RAU
ZuSDSJ/FfJfju+/OPLJTg8NCC0WBGBEua9nHwQFoY2ygQyDTJy4uSySn5cCNsWxfFfR2xJlFcxlq
vz05SBFshRkg1nGJUarKSbUKRIaRf1VqONdwN5jmg01fB9DdlsCFzx/gyTfFOsb74ujCLX68ux7l
5GCrtUA7GW61pCDYBSMV/j8CiLCqf36xk2/rn4v9Yvm9WzQHUl0q2AjiYBXdS5JTGebDR/R2bl46
nvh/Db931zlaNWO4bE1LlPWBzPcZodkA8NRK5BUu33aVmtmuIKHEG9Nh20320+f3ePqBoilmUv41
+j8+UIOKXNGWkqAILTlzTHRepNDmUmn1fv/8SicHJp2Lv6909OrQtqR5gW4JQiWuziisCPay1nGk
tOtmyrCYQnD7w+3IrwfLdMC2B2uTONYMz8TPq3Y9yocki2p3FJj1FHGDhu1xKuefgdXefn6LJ7+G
d9dbHva7AWNaZDj1YaAcKtW+TPsM692ixWpUAzXO5Lt6YTxi0M12n1/2N5X6cp/sn+nFG6hYbevo
urMUJgATWL+jynrKw/ygq0PlzIF6F9Ky8NICCsWkdBtLJ5Emq+xiZdRR5GRy43uf/yrH26Tj32QZ
BO+egBjwqPqdoRxwJHP4kpUM03NwZsye+i456QOVIp2DSsjRFGf1YeU3MGMOKmbpZNqNjQoC78xu
7OSdaDYNP3WhsctHHyXMdK3Qq5SPMsZ5Hhg3emGfeW8n7+PdJY7uQ7aRRMUWDpNB9HuS0Td5Ccqg
MoIz89jJW2FriZUB9Dr01o8vJfL56pIsY8/VdLelJd/qs33O4nZqHgE89n/XOBqCdgsBKq24xiTL
7oCOzTZpudMbJ0jp8yF28qm9u9LREOuFRGiYjBHCponepliz24BunHJmqT41Xb2/oaNNljKNNTV4
DBSWVNP5kbI7OmkFHZu0I2lYIbEupz/x+a2de4hHU2QpzSmpdIszQAhXIRLYsq4btcTE2p650skh
wXafHapmIXw/ujuRRNIs++x4kmL+qurFFzbmZ0bdyfdkIZsyMWzRFj86ManDbHbxiDlk1O+G6iUt
3sbkx+fP69cKfLT9wDlFvuQy9VEpPRoLaqt1drh8QXlu3BcGemSlC58RXKCMzOokdyalf6gCeph6
bFX0sJBYff4rnLhLRHg6LTnLBO13bN8y7HDEdSXYAKHIEqTtEZnrjJp+5n0d5xksu3CuY+OnYONv
Yo38+A0nxIICMsGIxGodryYpywh3Dkr6gCWYGbGb9DBcDTQfELE2+6zIr8gy2DbjdGjksFmVdXih
+RmilLNf/okPha2DIXRqoeSlGkfvAO5AFdkKX348BiAuzGIDGm9DSPEBU9Zh7NozB6xTT5wCA48C
coMMkvfjk1DldtLQcFIZy7AaWE3lTWrwNJjd9s/frLYIPfhMiAc99qCSVQBpy6bOW1qvEuSMCWvw
+fFz4pPHL8f75BNB131chFfbUs9Y6Tgu0pXt8xklFJqyitzBcxFQp54bQweTJrGBvLCj92TmcedH
Ex5Ko+a5hZn2RZ/LB3hP1ZmxevKWOANTUljq4+bRypnEUP2Lhg+/Qk1sRRTSyka5rkyTzmuYnPn+
Tl7MFBQuyFpeihgfR0MdztY4xiZYBF9+GtvsZsq1fTDoxUpPwNV+PiT+dZ45nnA4dmjg5DC8ctWP
l8u1IjFHncEupGBaNSFhqDm9f2WIm0PBVstEWY3tThtgzvS3g1mqiKJpid8FdmneQ5zP/5e9M1lu
nMmy9BOhDJNjaGvrBWeKIqlZlDawUEiBeXLMePr+EFnVf4ihEi17XbvMlGWAABw+3HvOd65RMzpb
R9F98usnHlk+aKfeKH4ChFLWeAeuPMvsDx0VXhCY2ToyfbrV7E92GRrbleFmC6JU8nk+OvURpuy9
offdovedpWLnb0YOtRbSVeXS3pa5MEnONoe5CvdrluRmhYRZHhSMAbNCQIbwYv92GBhxWRXccrbe
ybF5EeG4UcIYVWYGuTe89Zq2R23tvWcRNuXI/0iU5hZky6nq1LVs/J+D7dyitn/WZb/NXYwJSZT9
Kum+QBD2X+EaAb4wF8MkxgBJby9c2qWgj+6sojuEZbaJTBTrliPvx7KfslowY7Nh6RdZlDewS3KU
HgLVpRVYmHamlnBnSDhf7iiXTRzcNEaKVaTZDU37ajuo8EM7/mgSaS0L101RQSUFYe9ZtAzq6gFS
3p2iVPfqZPdGUbDyyuJGOM27K+FeMmIRTkbqiCI9X0CHffNKguplKl9KVZx0z0aVhGF3QXN1kenD
lTVBb0SPP6g2x2xR9yk04+AhCrQnNR6A5ZoGxFX4VXEAbA4b5bvPeQTlTbiPc0BO7M+Jvo1usq68
HpuRzjLLGTpumItNQ35VR+0/89C9J+EyVNqdbqNAJW19Y7ZMtJaW3EUmMJcWQYoHXmleeu3PLBvN
WdoOd1rJDiWHxkNabd+uAqNztmZcDnunaSs8HpxIAJJed3IUs84s/S115xIfhQnuTt7kjf3eFNCl
YtP/2UTgJ8eGonyTvkotluvQRojdZ8BaZRG/uy6CNC2F8qk10DXNQJ0nSQ3s1IQvrhcNGbZuvFCS
ZN2r2R37HKJm613jcPt17JubMqPsWfg3iTo2qxGx+YyKJC75IUY0LhT0R3H+E4/QqYllzxk175b4
tPp51jlQ3SxjYWfDRwp3f5+G0U5FzuEJhaDHMehXhF4rC7xP4TKAuMKz4BPF3KUsytp0Z4kIiW2l
dOZSrDCz+Amc9X3sRavIDh4KHT5yZ2H8y2xt5obJsQ8yhKLDk5IUSEOs7Mopc2URp96LX9RPfVlt
DLOPV1qrowwQ8d3gIwYSxbs2ds+pUfMSRj6q6OC5+rPW9gxoUW6pANz1w2RaU9tfZkEcKjEbS+n6
gOxGhB6ae1Db+s1th+smoaEVOQ5w2Po2E/kxz01kMsmoLxKjm+Pjw6SYc861f0D4M1gfIxspcLgC
07zOVfdO78x9OHlAw+7O8MWvPG2uhhRIVRzc2VJsgyaFcWSO+wQdXRWWc7drT7UZPIdBf2x6Cxyp
mi7cHsdxEaZPVsdjHpqC/xlrhm69yTC6NVt1I6pYmVnEHy3Lgg7ZGCsnK4FLlY1YArHWvXcu8eCV
78+TfKJ159axzbs7vD1PEK+QUQTbNGyBoipLXeinVo0+Wq388KYKuFEdm9/bIL7+VPNZyPBGBcI/
Uqa/VisyXqPCXoJ3WxcJKcBO0d0qRrrRAu2xCeWuVLDc9S1v1BoRK2npIq0G9UoNJx03ybNQJ6ub
1uYIjTS/mKs1u/06QkYVGnujF8dMG9/7qgVbFLbrtMlCyKLOMRncfNU6w9YJyle1yTbs5VdOXp5I
ft2Vo7oYCm8Jq/7Y9wDiFB8VYacREp25kPNzuJqlwIeJ7WDuZEW1UIbI46/jMU5bDIco5Vktjiak
ZAjSb4Mc97qXcdKi/qqjS1/mkNzN0H0Z8noDwg/3B+RAVGOAojQWgDx7a/rwxRTtFVv1pdXWN4E9
3GaRB5MC+TRI86NugPcMamsJ7pUxYa6BFC1pcW7BiW4Qot/5inFtOt2LVOx1mfnPqeNdVxWeQ72N
jrle7T2j2bbk6izMuMFLODjqqp5AoE1NTrDSNv2K10bkTn9jdBVaOlqC6zyonmoYbsjlx6sRu17t
BD5l5m6jqLzWFB7gLMBQ2qulivNGPYrWILMWwatbNO8xlSOmFTTe1F1mjs0uOERuNZQlwvjEpo4l
+6PsqTgNPbMhGGcQzsg5E8PZ08Oq5larsXEvNHveNWhOs9TC+alW+FPsq0LBdNCO/kevoxvN2eF7
kbnxvK6YVaFfQu5UmKz1fJ+narbmIHCtBwlGznLMD8ooohNYpU0R995DZjK2VL9bScB8yBFrsXTM
SRmEpyyh8dk6jrLodVaWeFKfJtYvaS9MFInEdOPdiAEg2upNbVX3aBVrHDHN1jZrB1udD2Zfh9o/
Oo+D5jC1ujsvr67B+GCb9cdjgiwLyZfYp4b1iov+Xkuy914JrjM7nvCBJpZZ4oDDQOzrEFV9qFpv
RRony9yGpjWaMbbGzmm2IoInaquI6+BbbvSitZlO0evXReBs3IlfWYFKXpEIL2aVRKgfFNkinDSJ
sn8B9ylnSh3fxyPfkm2gtaqaCCGfYfKxRfdR0uQramf0tFP9yUjlo51A0Bsc+2VszZNRUX5pHcDh
8miz64B43f9KY+prMA22I3LImBRpvukAv1Q6mBhZFOFgfRwX9jBkWJCKrYMqtab5afKCRz+BsqeZ
+FSke9SdgEwwJVtW/RjDFgvxnjuZWGCu5hjTRCvPqq4NObhXohLmpvGwahR2v/XC4DrS8qfRhXjq
q2A1rOEjrvoPxWzfxr66F2otF1odXdVO9EawLSTLFnizFngVxCxnqVOgxNVg3Chd8iMJu42lJ6vC
8n+UCgUUJvilNGt8xuUyjPT3dqwPnuo/12nzoE0Cy6Lpd4baEGg5GjVSVw1Otq0vhIJctsHZv2hb
+6mPBP3zIbwSoaLNAqXPFmyB3AV5C6fMGlqkC24KP1A/RNYo2I06KAdLx2k0PjgCILaRkSAV9vXI
3QdeRItEo0fiB2r6agQV/MDeg/rx6rMFegmarpYw0ki/niu02q5EL/x7ZbT9cqYGUsB0Y+Q3G4UJ
VWyLiL3Eeip+nwpM2csY3p9o7IdyBO13gyO6Rv+Hpi1cKCQCuOtSGDJYOvpgHIdQUQ+dHeMlJmO7
Y5MD/oNhlVVzJPL6UoKchzQgn1sV83qEDRpweoahOFFehsZaO5AJssy57/3xuqnJuPYitpaiY0Mm
is3o+ckCefetmcOoT73bQC8PWggFXXVy8AT2PnfK0zhBlR0nW2t+TnnB6ddmrTxLyLBeHlH60rGh
1dqAYWX8WSTqI2d7e56HLJsyFttUinugo9ki7ttqZbEILGqtVDYFoamr1hWSjVay9kdvUXCq0Kph
V/Q9XjVNX7l6v0eU8DoohLg4avzamMqr5WVLr+2PSQs2Mi7VN9+j8Ix7KkckDBeEZAfID4S3WDwt
q+MTwl6J/cWERF5mB1BZbEo9zWKE4GsbIowsuPiAXyYnX3hvFPReM2F8CE88G2NccKIziRUJCEsV
ASkdPcz1kd0nH5HuhNQZw5sIDtd8tKz3pMG4M8rqVPdmNddjfbK9WFdlWT14JjBVa/CPNlFc8zJy
VoXrvNdmdIfBcV8k/WnUimcqI09ags9dbZQPkHT8QfrQTKiZDjKftDEOiu/h2ovinwiNtzVcljCF
slgbCnvPArIwu9/Bbbd6aL9VWlov3MzB5BA3P7zEvks6xmtYO+V1IYeDnfv2Fl9IjaDaePTIH9gh
w1KOAPZ/KVmMzMASM61sXw0IlbMgc+5Cd5AsTGkEcd+7YSZzZwqJC+AUwgHNupasmih11vR1fo6W
fShKjdScAH5LqezNKl1GHkMlCYofIwG0VkikCNE9V0ZOD6331WUdpscIVBWb2fE6afFFokW4Ngdl
O45dtA0DFuggwVqlwz3+/rz7F3RmqjohSSBGE067w8nm83E3joq0NAoewRiVfBwNnMQocmeyVoqF
WWKDrhP2VUo/1b0s/9UIS2XG9qZhxs2BgUMxEEUUrb//VV8d+f/8UWeFDM2rM9MGeQm1q9ySlkm4
ZGze92CDwW1fKrzpX1RK4e1YlLYoBSEdmH7NHx0NwkDHyPNptpfSeJJ6dudgJj5aFeSM1JHm0dFa
5whsRWxMYmxc9hDz0R7rK6sZORFl6asQsEvC1jeWhhzvq1gjsL4wiMYOcEDWnDqmhcZZBaorGC1k
EMH8vNR3nh7JWdmCOoyYstn5Z4Q4uwljaHAlOHBt7OhRs+uZ1v80xlfAjGS9/qfF7Gf/v/yP/OZf
/+qfjp6/60y4eSYhIdsngZrq7Fp+U3htFFMiydsf1G0Ijoo5CV2S//w9CKbIjqn0i9eQvJOz6vKQ
DIbsYuqhjqiuatDOtg8WIYzLbWeI9+8H3Bd3hNJPtVSqgFPN8WzANZ0ioj6klGomIlnqenibD0BH
xNBeGNnapSudleUjLVWMMoWnJk/GqTwA+r7qoiXVmubU/6iOV+4LE7Z6IQnn78HBo+QDh32DNOev
F+YKpyqclk5XqKsL5mhWQp2tpYIdMpfskbSICsL3T/Tz20M/ZRsoCydWJ74kOpZnNdzQSpV6qD04
S6ZcqRrRIU41d+xfHiyZ769k6p+G/n9eCgIS1B+wjxjxPn+/HrScrCm1gZ7K0GGMqKudSvTxylbS
7NnC/L8ljDFfmUOvb3ozhiKqKHLuTmmaJKToCyvVtiUeDx3DiW9pr2qu9quorwAP5+ZM7YNiGei+
3DZZVHPck6y/AVTJFzxC1gr80bjkOJtCc3Hiq9TN7wPajYQxCazhSWsufBylC3KQl5mEmd23mFU0
H3hrKokG8Z2UXKKmIoajdaNwEcJFuvB8poLlPzPD34/nbMS5bk8SZkVVOKx7jepTy5zktPohx9+E
y5wZzWXLagvJDrPMLvEDP4/3/7w60hHh0mM1YEZ9fjkJrHFK60C9dJoartjoeABV618Ng//xKjD3
TfGb/71X4fpj+G+y0Kf/3z8eBVYGBAR8j8RRGyyA/+VRwPGKlAhyHa5X3hF/+cfxSgeW3EXXxPaK
YJc//ZfjVf0Pjd4MMnwNA61Q8aj+n//9afGozv77n4vJXx2+CV7mTipZ7KGogM8drx7L+qD2kJrC
rnn2bQskm139GPLwLTZstoz1gxZnR6321wFIwgtS//OZkYuLqTs6dRcs6KfT3PLH2h84tZpLwYzR
m3KD2pQTgb6fPna/C16alDPYH2/ni6Xzy+shz0XSiuzgLyl+4Oq+mvtjtUNiDgriGa/9TFfqmRe8
jU72b3ZOft+cgZsYcQwbg3OBg+7CJGnjvtpBsTiMWChbm1K3zzF3hF3y/Y19/s7RpkwP0sKiSHYV
6VrnYl0RGqPaeVwrk/k1v+fgWNGmF/KCZuPzsvL7MhCF4DQiV0SteC6MrKFVQUHKq53p2coS3uoJ
YDdeSfKctEBZf39PDPE/Zs7JykC3E34RrwrFLF/J58FRdpnvjaXe75S83HqqsoG1d8nScn5Dv69B
u8xm18Y0ObmE/hyA3dDmZpEGww6nDhwQImVmmcQsWFNft6Lh3x1/55c7m45jgX4oTwDUh4nY6V53
x1n8hzVgdIVyUObO4/dP8Ou7cyegq45oyT3bw1FzZcPuSk5qwrpz/fo29Ko7uB5XTXOJG/rVyxKo
jl3mMVNHnv75QRap1gUBFt+dHzXHPGz3ACsuiL/OP14eHo1iFdMUWbT0WM9ag01jE1+p98xUBBUT
00N8gm/gdKG8kkw9mERVL4zA86/q7Irnz48zS25FgogDv4L/D3tIdIhzrXDx/Wv6+9lNQFfauciH
cGOaZ6+pRHcrdZpLfLzZo0qYTDnS2fn+Gn8Pheka+KlYOgy67tPD/WOmzUdPZmbGNN+Fz6kOCgtC
iBMSC0sV4/sr/f3QTDa7BoYBFjt8dtMv+eNKoC91bAoRwWOSVqE5+CdQLLuKSI8LF/rqsVlI+UkV
ZMqjR/H5QqaWJmZOYRN0rPIaavrPmnyI7+/lq6eGRxB0NeoX1Khnze8hMkI0PGW9U5R+mUFEjc3m
nnbZq66UP76/1N+jm8dm8wGhoCdQ7bypT5/BqWJTMrWqxsGL6VTn1lNJMS8u1HkNM/7C07t0vbOn
JzM989O+q3ZxcRPbxhzw71LVrv2iWHpCW35/c1+MCWYFENYcRVTubfr7H2NCeFkS6r3d7xLb3zSd
/zDk0C1DW72wPv3rjXzebrPVBXPxO/qbusrZlRRaqEiGCsl2Jv5Re4m17KmWfvid4wFD8Cz5DGCz
LJZjJ20oNnUUrWx6o0TL+Bn/Ge4SULtOTdN01Y8E01TWABhSI8t2azqkMUdGmq8lmVBz9BZkp3iU
pmx7/OkZ+bNvahFAufpKga5WxuKjSalpem6RQ2SlVJU3pr0YmxQAV6vve7Mn5GxUepKD9HLJ6v6j
D93VEDZTVgbdlTZ1q9VYTHI/teuXdgK3To4H1dcXRZFt6RWdONck89AwCJdqvTnbOyChVWnOFOkR
yBXrNKH1IVlGYS7m3gCEUStGey4NRd5Edm0ctbSAAVWLsXzxcqQSkCRObhMPVymbmsehBnSpq1EA
/4yXO2+91rjrqbJHdM6IhrHIFbRp/pTurwaRyEKbMuZapaRqNQIOLdinYPHKuHF+ImgQYq2pMcdX
0FxhOWnjVQNBpG+cTa14R+rB/gLgckQWGcF6syrvrp0kredyMB9k3wd3ZhQ95IpJ4TbaFv2w1aLi
OQ6yPfDWZ0V2v1RFeMtY196ivKvXYE1MqH9JsWhrB/pIKR9M/OGKKN5UfWJ5NQi2gmEd+sZP8KPe
PFJ5CUb6y7BJ10n9RJ/U2iQIKbE9HzC+0uRNW7qAprsOCoOWQePAYw9XnpSnNB7vqZg9h53xZrKB
WNuGx2FTEt8b1bRpXR4xryI/enlDc0rbu4lcesoQzmU2HW+VtVdl96kCE2D09IWfmrey6g5KZd9x
knXo0BtUbuNfmQEQTwmLvXQNYxXTL5/bAcX0sI53aZQfEjQUuWCXZHbK7ThV5C23u1MDm8AVy1ql
DQqGxNT30J1WwqINDgEBSYz6GKq0woIhPoxhCFnQJZWtdl+ciZohpbYoescGJ6I5C1mGGxkDj3B0
79WyEn1BwzebRxPuM84OdiG3wrM2oTDXekUtBf0GWbjqPLPH516pqpnaZrsxoCHadtaPzoeHE4zG
M4gaYtOUeu/Y0TOgjQepElSntM6k+zAOZqB388jUPogLWvDxP6sKcriIQKKmRLsx3tSmBwPRHUgU
w6xfSdAk/Is0FPyuWUSZIubVAPhp4JjhFDqsQjd8qlJ7lQ2FmJlG/VqkDMHWWPejszLpQa9iAYLc
7LJDFIJZ9cMVIxkzkGJPuXDhVdib9kn2YEGiCvHoiKyn74cboojKU6yVtC4liUodO76DVktC6pSg
W5L5cpOUMBC8XPHWFvazZRBq7y4UPSAQ+CyQRPjQyPJfWRTeqogtKqV/V3Jln7Apv4FDtm00qcxD
u6ohUMJTBat1043uLQA24o+GSTVrJeM6VuFjBFIuyrh/jNzoNaX0tLYiOn2JgY7HXLqSOPgRudUm
A1W7VlWf3gNgSquLnog0O/SeeUwLRlvuKrdBHRPkJfmSDWPY5UbJcOqp2LfVpletXzSb5AKAqTnv
rezJLylwmZF71YXQtfoOlmZVYSF0sra6rpArbqPYlRAla0h7TRcQ9ptmK1fzjHUkrPaqaNRk2U19
vKmh18XpHd3J/VCkSxboCbIeEHkrzXGF2eG2Gct4DlxTvwlN/5kO3X1jW0+O47vkqYkrQodtiunt
sLZj4pFcvbuXHrID0ZTPGunoR6OaKkOY1rgR72fnxQ+9Cg1bI+ZeJvV10oencCKbjoQ9z2RL4DM8
ZUzian9CSVZsh8TRH8MRRccA34/mdu8uB4WOpDtk2bbT9dc0Fve8rpe+VR5cImtvFWEE6InkukuG
PYqhqyxUb3RNeSiGeN8qPaxj370vwXhsAlMhoVmjr4acASanCWDULKP52AbvwwC6WpTXmjapUHvI
JIH1DI5844l22eViHaX9MaDg6IWtAcJkfIpsMHLsyzpBr9ivoYKrKa05pEs8aqHv4rE85g6B8qa6
kaZYjpZ+oi96Q3zlsc6cNfLsJ9FEH4afAuHh0DG3kqibi3LUCFrXruvQWbRpJBZke/6CIEzkXZgn
9+lgP3CmfB7TalNE4dGsuk3qBPXcLaoJfB1+5KWHgBnioZH1+67XbvUCEGUGPre15b09ULp0Mz9n
knH3eQyCyCtfgMrQWIezNS8UEi/z5q2QaCGq5g0h2E7qvCQqDqQUGyKdpYpyF2Q1C3uLuBy5EmoG
x9mPAMc7S2NlVB8aH2yRNuR3shoQKTgW6X2ef92jA16Vvce3XKAkmSnGwEfuhv6iHlOkO7Egoc2B
Aly1FtDyoFI2XoQceLSJ35LBY12Zv2REB4VfyDRtJNrKlI4+b4bxwR70UwrHTirONe7+vdXGS6ds
9pGb7/QmOgaZt0/pfXitfYQb+JPs6F9SKU7+b6FsFP3wu3KfR9HJHEZCdoY7t73vVfM0qvajhq7N
cNAHuGpMmH2zVPoU+GtBvGNxr7f+OqqdF0FIbUrTcA0QehvqAYyK8rVwgndb6rspLZRgwCMlMp9F
2rypwvpUFv5LDw03hrRdKyB7LTiTJrxs14YzWVA8l9WyykJ3RqE2AmckKuguCn8gMY3+JhKU8lbp
mq3HO60bAy9bFx/RLewVI5fLzlR/0CDX1kqY1jdjAUM7K4pxVfXRB+IHn9xVscTL9RGiu8Ck5l2D
6EwWzBjXfc3eSxjlO9Wk9VgWv8hGcreOjghGePJ68Md0oXD8XQrF+omRGw1wF2/BUfcrYDnkb/kM
XKftblTRePOmrqpV7ZOOmuX9yey1l1HRTkRTuriEfdZjdGmaGb2KPF9opPnCSTtR4ZsHk02C5g0I
mZhQOv4ZdgEVS2tkIZqT9eNY0eFz2tLZxvZwJ+JBXUni51gVxxc/tyMkFUB3EARAGLaZchSfYkTv
kU9Z6NconDtyzuJwLuhu8tuXw6AfPTNexD6SldQoUHcMAH6hIh41OirQncJiIbR02TeQyg0xMjNT
bsBu4+RzkUm5k6Z/Y8J/MqSq3gyxXcB585z2EDseIFW67vu+zpptEMNQ7ZI6umevhPA1SZ41lVzS
IS8RfYBHtoabtq1AmiYpnGklI5EsTJeyRDYGg2smVXNTq9XBFu6JMpN9iE+tE0+cYJMTr/JS2WTN
dkY0pyBTz3orMGFe+b90q3xE96ktIoCOC9h70WFIDHfXZ82bJ4f+Rg+do9mEr51pxmtFEOQoQU/W
iqxn1NXZg6r6IyFEN202DCs78q+h4h5qzVkpmMQ3eUgv3gGwPjfM+DG39WzJMmRuCza+8z5P64dg
bLSt49nZ3CjLPbSQfWeUD9S7yBZMQuFslWiELGCh08kqp97E/qgdRBIc8PEcyI1DBqxIca3SIFk1
U8ZkF1f6POH4A7osv44gTM+xMy+Fb7MlVoCnI7X+V3nhf8rzVBKmcvZ/X54/5ES5fs8Smv6Bf+r0
yNuJVcOFTVNep4T1T50eIhC+SkrVk0ubs/J/1en1/6B2rZrU6fn6BCaZf+r0+n/Q8MMPgPGUeoj9
b4Epzw/QBKZgKqCKbCDxhMZwdloPdM8NpI8ttyVzXMvyhWo+tcK/ULE+r6hQpqZtOKExaBtqUO8/
H9NzwixSGg74cYsOzF5+7wn7Qi/0CxQJXSiybIQ1Pci/ClHdxK71SkhoriLvLFJbSbRIwNE5NzRJ
bxS7v2k9PlzH80jeUIOX2sOE88cg+KIL8JfjfrpPCvOQkvDTYaE4KxIYgdKFI3SBXe40i7JtX33Y
f4h2gm1mwIpn1/4y+M5ahRM8b0iEzuJ2k3nGriwbEqq9elVGLnJGPVgQf/3y/Y/7+03z23QQH0h3
BSfks0JdGhqOT3SIhsEzZ/WxdiXeVm+wt99f5ou+z3QdSFcOxAuVTKnP7zqqyRog51Xb2aL+pZfF
widFj6QQn+lXemKpZf7VCPxUb8Jd05dXFy7/1VDjHeDUwNGE9+dsqNVDGQxOAi+lk4OcRz2w6cFt
HlKp1nO6BM9SQfwSefGq07PXIvPRZVugzGW60PXhp9tWb9//oKk+/U/daOpsUEmkYjlhH9js/h4y
f1SoChY5AFqYQNqoK+YywPQVig+rsh6GzrAhBnZXdciZ5PurntcXp6tCw2WbxCenQzb5/BJ8q3TU
tuBlx2yk/fhniMozJ3vr39aM/L6QTnqOqVEt1c8jkSrE4zHLo7YbxV0KTV6UT5AwL9yNNrUvzh/i
NHHS66IThVno8+0kuYb/xk+1XVn7z2xpnpG6y3VvOOSVV4idrbXWZ9sE4esic5qPNuiSfZ/A31Yu
NnbOy5u/b/iPn3L2ieuUlAYdacFU3lQHcmyjNe8BAOHHpSymL98h3VNYIYDR/pJwVWMlMPT0UN56
c4lCl9RZ9isl0HqkBt8Pl69v6p9LTT/lj0E6eLaVWTz8XdzayVp32wY6brEuwX3PG01ZES5dr76/
5FfTEVqw/3d3Z9NR2Dt17VUsPIjpUU/0s4ETVBK9X7jKVEj/e+SAa4ILBdvlfHwGtd8KgkDMnZ0P
p0Hrak7RxTITxQ+KkM4U+Hxb5d6bdKOj1Pt4KYcgpX8Rs1+KNRPvv+2sMhV6vKp4u6YyhxUpcbdK
Ar1dkZp1NciOA2eO63dUsJSZ6UEUbrkJjezkkc5y1ZvRi1H1d3Srccb4YtNA0DG09pdWcs5G/Tqv
aucQCe/g2wX5Ij6aX59B6/XjinM8askG7m8XxEe/bSiSefvI1zgiuMSRm8XW94DldX1/Adbx1aQ1
qXyQNiPQ4tv+PB4ClC4aMUBi1zbIparaJjU9G26tKRhaBzg0c6y+n4HLvbBGXbqu/vm61tANRLvY
ENo6+1Yt3Y0ZhVeZJ+86m3BgYikGdbiwXl265FnnNHMK8qNlA/iKk4ZZE4sSyXZB4wKWcGj/RAq5
bhWx+H5Yfj2h/fGAz2YRoLn6oMuQRXKU1ooM8nZVseVctN2gLeOExDdUE/ayiAXZzdi/kBxSBZOO
W5LyomNc0y9iC7+cA0z8BPSBYF6eA1piwNCy1Fptlxi/FKWZt2M802tCAa0fBsjS7x/AlzlzCBjY
4k7Qsb/YREIn3Go6rdC/q4o1bo2dHtcP9eDvpCXV59pU722ra9nDOXdNhDgV8B1hiHB9SFTx51Fi
FFMAhE+9kJP4qPbXVPipJ3b+eiTDfKqJ333/k798PmhadMFOHtv42RqUycIr/bzXUO7fDHBn2xwC
cc9pzXmOq/jCNsb9atr642Jn4yPnECkzY9B2HqLsKlJxwZfEqZQBkkLKlKAasCwOHkRt17gwNr++
T9INaeqAuD4fB7otK2UiZIEiubP8k09VQI3Q+HEwLbILMp0vlzjIJxZCITYRv1XMf6w7SV4lttZ6
eIBD8ygHJkIMoKlmEiQ1WBfmlt+QsL+WAvu3BZg9OurFz5OLrYTmQPOGIWfR1JdBHs5NkR8Kvd6P
MZkakx3SXpWUdmakkJG2Ja7JQ0MFSzdFFF62lkZ+DSdvkyjaVQ8icBUw+1M3aS69gi/XRsQ0aJdM
OLP62doYSIqHkJVZGwOS60NYAYIyoXHpVPbVICP7F/Iq75Nz4NnUl2hBlJcaJ6bCVa6Nolg3LC9g
7uVKs6juqSyeq6pR3qIqvzDp/j5snL8LSjKTCI1z71+7dF91yZpxS3OXxHRU7DFDGx+4B0XHRoxh
sp7VLcsdDsVVlsUE0eNDbNXuqIG/mNOEuRpjfxc5Br5FD4twqRHe5FGFxYE5M+ponTQiJXCopOMk
rZc0sKt54GmHKCla0l9xXcfgkzYUdPWpIXctAkkBhbMXaPC8mPtZeGuWCjYkVXkaei9aDFJ/zerx
Gi1RsYhoWm5CnwLdqD4GuphxHqT+lBxFrxSb7yedr0aCjX5jam2r7JbOTjNOryu57bK9DpxxEfT2
trW8VanZ/x+X4ZjAgkS0KeWAs+mm1O0hdUOmm9h7Nq1uRrd7FpqP39/L7xb5+UtHxgMMg/keFdbZ
Bxh5GJBw1DPe2nJfiOZAsfY+cf23pvHbpV7Fw0Qyz+g8Fi7RAOm7U0FkF1k8L0tjnedTAbJ9Dyiy
ZdJosL+Y2UILs1WqkHYZGwQ1aa1BmEA83JS622D5G/ULG6Mv3gdKOI7QGkIURxfTbuKPCStKhcjJ
AtR2snAPocQEV7biyRLhJf2Y/sXHyY6bhzV9nAQHnr0Sx7Qacl6hCMcmBexkrEcSQbS7mny/pgj2
NQag1YhHSnf7O12VB6tWAaLX5Ijl6RaGOq18WgYCZwmdtI+Y0gzBPjSczNB7wAlKvmK4SkUzidEO
oRYcalW7S5v2vgSDuFBUHP/fv/1peTx7+ZxjEBMy3VAYMM5GMm5oCcdipPygOws/a05RR8LO99f4
alfx6SJnI0xrWwq0TYZHLEm0RQWlaZmEDm6mxHqzQ9PdqL0fljOnJ7BA14K3RvWwl1rWsE0S4S9d
LciuMsNDwhnWySqOy6fSId8gaeJqSwM4eizbfK0U4YWl6ct3/cezOdv2ohvJVcVJzV3ly3oRqP2b
SzTTaswcbVXV+Y/A7E9J5LizlpyC5++f2RfLPQ6CyT3ATKyb58rL2I7JR3E4zzIDMPe6wXsHP2se
amITKdM2p/MuzANfVYg+XXJ6HH98RLJCBtq55bDzy/jHgEjhlMsQCGU49bcKeG9SJPWcPR1NZ9lV
9LSS9sJI+WLjgTKTlVWzYepSnPn8E3qsc4FttSSlDJK0GI0Y2aJWjVnpRaeqvVgT+7/sncdu7Fqa
pV+lUXMm6M2gJsHwIROhkJ8Qcofeu00+fX3U7a6rEydS6lvoYQOFBArKjH3otvn/tb41/dzJy0/I
qsasR2mSCKCT9zJonV4qxTDsnJqsNiMNH4LOvg9KejaiNMkAGx+gWG6U0NmmhXJt2d26l7plmSWr
LJPeeqW7qfPuosdVsJLJNPuBBXmubskCw9Q/Ve6oR5/sBForbjypxnkXjOp6TPGiphw1iGymz5Aa
SLcFLUEWPvNaeBKJvwH27IqNgwTAzh04wDpyueZMsfYkuSUGxDl+/5L+Ya+h6sKjMmitUWaiunfy
hWjaGDaGVWCmlMrBbbNqMyb2LPG0eaEaUL2ye61F/tF6B2GnR8QE2DDLST7ha7dma4G66PIfPhzU
eueeKgLzSZzKHlY9uWumHsBSCVkMOESDJMjpeBJ6ESjapFZpDkMsj/coVkEBpxFntgCFjzFvKiNf
lVofPTd6Ky9gbWBQS6Vuj3keFXf/ad0tPm28JFvgyi20bh87yA1IPT7mI91ETeHwPSjsZUgb1mdF
AEHFFjeBBDvHV+PnslN0bO7ZQ6IgsZLkYjnk1Z2Wl9K8SM1k3ZXVtTpYd45c3Aceh0vN6ldDZm/5
Ch+rpFyUsrnpxjxaKoV4NC1v6dvmXW+qdyQi126kVtq8yVPDtbMQS1wX0KYsid1ppgirrkL8U0r5
PFAEMXPIEAohKa7pFxl7MLqrorzhovXZgDiCqJ7OTYJcxeb6mdo5qm6o+ptGGlf0zTcF2iInzAH2
84fSzyxOXRiN4h4ztLD87pItNAEkLTSQEJLBrARQQNCiLe2CHhJJmAtAt0auzEs725eizdxYkQCJ
ONlOiWRwJGmwCfmZqk8Plmc4y7oM1EWXJfDaTXI4SOrROqzWIjPfQJ88aEq6t0J2hqSt1KgQHJJf
xQPrzF3Qxtq8A1g2tzr1MEqIiNUx3it98TbIfUaeaY6grGgGNzKHm7yV4kXXdpu8hdNASCUG5fIp
LDDRZKn9JLNR2nqxkbttRQ5Ob953cF1cYqF6d6zzys0k7EWpWt5p6sTq6TSPvSowILVHHVY11SXo
BXlSnV+pfn+Dt+7OGwEi0KcPFpLBcEZISDr7yGPmJ50LXZIfiP3AlYJmYajUG5UgHVy7MO/x2EYp
urvkziw7041ij8xLBct+y3S3qqwi35Ry9FZmSr2oGiDUeRpcqvi9a6N/izSN5JSBeb0kfXOdp1Ma
WTscwjBU1qOMJ6otUSTnfbxj666RuQl7cKRkd+GPYpwITfi+kNwkZibNOa2oS5BA3TKtTGORjp29
w7vqP/RDRVlEinRiDnF2GTJyB29YV1WTHAvBa6EGFP9VPXyAg/ShpY3tIhgbHqzpH2DFxIVRU4tc
VJQRskLlWk6SejE20hINBNQEGAC4QMOV38trLYbJoNqinWlKrM1MRbrvpH7c42k2PFiGmjEL2+6q
R5o1I4zrl1LDeGn88d0JdJQQ2rNnFvetla9lqx2WQ4QkE7f2MEmJXtnOUuiTySzzQG6AK5yVQ3BU
yunfJ+JDKHh5Ekca5gmxri4JANWiZi81pHnE/nA4dHn5Krx+ksZZ26Grs7lRSttOkjd+nm/CCic1
KmO3zEx5PjqgFpBWHlIYUnxy9T1dadwJIrk3ahMaNWyUGYdeN4gpAZu8B70pXaqQFd2g4dXJSCNb
RJFONGsVraQGtZUIs0OEbEEUjX6ZZNp9wGK37Dv7A4Cfsaja8WUUCnLU7k4QPN04CQShsqYrVqPQ
gZSDhSVXtgx6wR51PYxqwtfOwlzZ1S/sDOsGeV1kKY9Ka74XKnguHYH7chiVd9VrD3XfZEgn1ZeA
cPOZ18rcTDylg9zCmrLlV7WFs6MC2clKhecfVhh9lVgh07XmpIg0qGXCMPxup2gcIr0c+o8W+IpL
ONh+sAxkTz2ewmQYLo3EvnU877YqUAS07biSSbmjJJMsywYzTtOP17U5br1W87ZBnTyQSGnPirIH
cKMVS6MnglaXctW1NI6eughIzmYq9wLhrJrRjldenpDpCqAhtMZiOXpswkKLVzPLh22eVGQtJSqo
FIKd40j1DxoY4BXO4+C2KUpnITmdjkW45GigRQq7pzGuQzZ2ban7bqbLI5yHnjJbMJZRAJ5Cjkiz
dtCE/7DDOrunoPNk0AOcOjbGSRHDqBOhNiiIdnJi3Xtqpq7hydZLWZdQJvia6SZp/Jw2qGowaffV
rAknOYeTXFIQ5GIj+5cZdCTRhyLzH0vdzDcys/UP+4pzSzjW6kkbr9GYPq20SF6Vl6rCvsKKpJzu
HCtE0gyGS7Hopm+V515C/1pS5QlyMbcjpVnUaYanE+Kx27XqD1W/M3txqJsYllX4DZAxT858QwRB
hqr+sIsVdMaQ/Gdp5pNolXqvEDKZWj3i3L6/A2cOtJiwp/AAwIxY1052pghPJMn2janAAFqQ0G6T
PSkaYPdzmP8vFUEqMlVL/r1U5OHjp9Sp6X//RSlC6xoYNBUGXBtsc/9WikDBBjbpmERMIJX4qhTR
VKKZkIOwSZ5MTH8rRZR/8fFx0KFdg8hE408nDs7vHJ2fzvyTUwxKYBJWOcFjCvwjP6kvYmrrndjR
Pr/o0CtKtdhmsXFVGNQU6va2jtlMaF3+3Mntnlzragbj60JrFNUl7/DWC0k90HSJMONqFfhN5Q52
/I7e+wYCFPGlsXOrqcEFJ/yFYJvIFnZcjVZ3H8gp3dbyQev1V5/EwEAF2Afb4SVRq42eB+lMIYd0
VjoT1aTp3svc23FsxyVBvqKuk9ddQgCRUJPZXQVKf2w3vqa+TmS8TDVWubAHcEzR3vDKCj0jwmbZ
updT2LMyrgK0gd4bXd87q6ouwtJ8+fI27P+6fV99smdOogjip9Y5QpwJxP/7STSqAaXIMg6WVo1f
KtR8WVP3M6sEK6Zl99+PdeZjp3lBvXU69HLWn/4tXw7edgXNiQoND7BWF406LjjuzUuogd8Pc67Q
RxERsYk8gQn+qPVkoY9O1opHlPTjs9+Z9wpNQ8T/sM7YN8DJRk5e1vGl2msfgaTVs8qst6CrFJe5
P8E2AikvqKN3Dpy3CJofNSc5DoV4UFq0uWkm0ZhKjYcB+WUqpqCfcvnDBUzHyd/fdDoEONU4Cluk
I8gnvR7bj70cVBB2StIbPYMqfCysezomoxuOTbg29HofeShnJXkv+flxMAN2y172oHe14yZYu1BO
Zoegsl8DrbuKyg5Qj7rv42qt1/pbAqngH8/jk+7o023t8HxPuzaSVBSWnEMzNpR2P45ilXhyAzre
PHx/a84UbxjIRIyhM7UwGZ0sGJrFRj8wGIi9ygVKyXxWj9EFKuuPlk2RW/XJ1URjQ+zcupLd5D9c
55lKANIuxZrgNpy8/ygia0SoOGPniZ1Z+kvfCxcTlaF0BOfgsnqpg9bVmGWqLHB1adyHmk5I+5T7
GIgXQxuepFH76db/Wdmk4MtBE22KTTdFPqlsjp4TBlURjTulZg+BheJX3hs/FBv+/HIZ47P6gY5u
8t3+/uX2ZY0EPGSMPujamdmJ18b2H6PIWnz/eP+sRFIBgvFBmYotCATw38eRJD+Ox4ACqhTfFRkb
tfjJV4+qvI/lK6UF32X9MFecu7CvA57UAlU1qaJaY6rw8WG6sIc3hYouTO9/mGY/uegnnzS1LYIX
aWlCI/ist3+Z+0Zr6Ksmq7HcWnmzIbx5jRGn3waBuh6y8kbL8auFIdaxxLsBquBaeOoWSpJfKwaH
m5jkrRk5AmDuNO3VCfp3J/Y2GPleMKOsO6Va6ZI8l1HPzNRuJHst3JO9suonU4pf7rHXuaLBplax
grqS1GORYEFaGE3yKwuYMjB6bE3PelEyFWuLRY260KS1M2KXKhPfDcpo1We4kKBkhS7xsFe8jws9
+kn3MT3eP24Sjp9p4jamTKnfH3+hcUKv0FftJj7tkNOTmYlEv4uRtsNo+Sl54NyHAxaddgp6FRzE
07vx5ZFgcfFw0DBar5FOPmjKK9W/H7bUZ98v9kQYOtlY66eVzSoujUDTg3HXxdKTEXSvQwDOdQh/
8IdO398fN448UF1ncqKSfjIr+lLedG2WjLtqegUGqueullC/Np1yV4bpT5PwuauaPlRi76aS7Wke
lu5VgdSQsrzrHRZD3SxuxkE9qL16UcXU0ZTANwDz4CEbB3KQZSl5tDxKYV6f3JpF+YrV6woGwvP3
c8fn5HB6E2B5w4OZxIB/aK3qxMBsXIXDzoRZVyr5CE2N2MG89d6J1JpWo/pOC5GUCKlXJz16t9Jk
Dn15hlkhUZ8oim1sTKhmNtIFMQPtsjRsjAVCfQxG6GlVbcfrMqiuRT9+yIZ/mzgYTkotIhCFoPS/
jiy/AU2+bszO3WMOYYg32ZrRIjj5FvQhtgNNYmbq5WHZDWIpR9rBz26/v2nnvgGa4FOBmHgpVBe/
fwM+Otqo8uDMphozgFC26Fl+GOLcR/11iJM5vavgIlPc4yCuYrDILqmUE2N+WTKtOfbH95dz7jv4
OtZJXyWiUOdrA59bLIfz3A+w2RwN38QWGSy+H+ns4+HNn2JD2RGcciGiMdG62KmZqoSz7kSz0bx2
jsz9B6P+2WEmzQ+mSOT7E0nn6xwFO1C3/FpiJ+hcecnG12/GZP/9lZy9Z/w4CzuVCCQfvw+htHEB
nrPn+RRXY5JtRmQ9arCzup9iCv/sQmlMgVwH8CEUBactWG/wvKBvuBZBErcgeUfcw40g7bvfInv2
6bP/Ty7s7/FOJkWHenZc5zwiS38b6jvyEtxG3YTGD1P8uT3L18uaNvNflpGQ/aoTjc4Ae6d9aD3K
4JFVjrOsTy98B6tmr1GLt8VeNyXxw2707Kf15Y6eHN6w3WpjXvBpRZGBi2mnJcfRvB673B2DH76s
sw+PjTcMFOJHjak08PUqEQEawTiU4L7yfivnQ75uGli/GOeuWCc6dxylSxkT8er7Z/jTsCdXyF6w
7bKoYmGTTNTHwn6MpMFhyQm3amzt1Npfx3L7w2p67qObAmU5gZFyg2rg92vNOz73kBLbLsfwFlhw
GWH1R+lPta/JePPHqs1ReLIKTHuD0waeyvEEO4497BJDOgBvvxwcdVnRfcDTvRW1AETeM/UbgL/r
JQDe606F6ex32b0kdYsiUC4cSXrTiuqQSvqKH+Gkij2z9WkQlfGW5Jc7vwUhErQXIBynckL8FvnC
WP/zZ0SCC5o2NrhTkej322WUZQMDlFyl1HmIR3FtVsN81IVrqT5NM+GmtTL/fsRzDwgiMUhFPC5s
E6e/f/nkVMArLVHNzCTW24TX5RYOyBL/B4M4nGU55k2DnVxWTwCVTRYHl2Vg9cbyuexCZSNHdAH/
8UDQf6hUMAWrtm1Or8mXq/HjgqprPR2uLJ1Qg9sc2sSg3H0/yJl3bUqLQW9HaYTLOVnoUyJpEpIY
B0KKt2bzNvlAqwAHe3Nbtdh/w7fvhzuzqPw23Mk1EVeZ83x4LmqbuB5n8QTXT6+/GOrD9wOdeRXY
9MKgtGCt4r06GWjw9YhEYmbfwnxraZV6+rtN4fr7QaYl8GRnCbFLgUX2WSs7nfyIzYDDMLKzlBID
ZHiDPjq1Rvf7Qc5eCbg6dApEKv/Bmwz83KmKoR129Ptn4eTxdOxZkIQ/DHP2Wr4Mc3LD8lRptchh
mNAOrvopjyyJlZ++nTNrIkuizDGe1safeEaorXbSSixMhQPHXhE7HfAPftmLrNWuyhpp5UCpMx7W
/4Nb+GXYk61MSeZxEms6yM7o2RLoaGMOuoXywx08s+pOEbpMeIiUzT+orlESp62kTuIdSrXQn0T3
ntD2TMKjbBf/fKZjLKZVSoGgByZc4te5Ie46Q89S9ucmajWzyYilr2icfnx/385f0d+jnEwOfW31
tUkUyC6VVTdPQ1cTHj1MxS3rAtzAP40+o2xNADfHVHvSGLPy/X5RQ5Kqkd/2CLCKgVJz6daoLkv1
9fuLOvc9EfTI4Z5DKqcb9fdREJWCqjcbRsk+8u6Z3sAsC399P8a5aQ73qq7glJ14l9ON/TJ198EQ
jT69/F3IleSBtrSjZw3Peo5M5vuRzhU+OWo48pSBPTG7psv9MhTAlDQGi0QsWxIfpAG2bHuw7MdG
Sy64mxBfcRRe28QTfD/uZ1H+ZO7jWbERgpfM1v3T9/plXJrDLbxd1lrASCtDgSbRZqDghVc9irIn
wqWRxcTpQUYBnghnTjil74BBSIvwWgvayyxVL5TEpiDqo//UPPrGlYYbP7HX1WivCBLaOJ7/EHsI
0EihK6iOzNJQyd0gqa6VOLhXc/si8cTaS0iN6hTINGU/Ly1/Q45bPNPoIf9wzWfeHIP8MUKCwUHS
PT45OBS1E7ZezyU3BqEgSufW5q82+Qkw/PnETu/s12FOXlDAglxMbnJnR2mHhmYmHOhWkUd7v63u
bQkSlFm96Zow3Vwdh1kbFcCvmvDQZULjeykQ5UXroiTxnPKoGXdbRAu266nNPhf1RSil154/HpDy
zzsRUa3w5kQ872wCMsARZJrbliRz+5K5yOX2MvHLq6JKXrIQIUbuRU9TYJnbSmLbquYD7waaj3gI
aI0RYhKFDUkNuhbMSLZKKDzqzxXl7iYzifsoDoMVPppGEM4Jx7gkv+ylE+kynFBMg+M8IHm/jC2J
RkWhQbKQ3ERoa8Jnl8LEpAz5C/lJDu3IDJphnvXKnTGEOsx0b5K+VP48K6PEbUaCgAyl55yVXIRt
/o+dIdSgbbZjLMWs+6dFdW5GV5cWk0dbXNXWPpsKhPZzYN9//3WdfdNsCOtMUdQhzZP5o6p82FNt
yNYPNUqdjbMAfowJXur7Yc5MU1zN38OcrPkFSXCm3U8HjfxJUQIErmIDpCeMfnqnp+Xo9JVmw8yk
y/HeUk6Jj12nwx1NVV7ptlnnHnot7ydU6x+Blqwe9JT/HuPks8n6YKwCwk4xYBgCDWa6YwdyGQr1
iUipdN5ijpwFihXMyji4jhsVAzbaIaG0b5AGjHlblDukUY+TY+L7u3z24qkGaXTOaXefztBNY1aF
ZWTM0Fq1JKHmRSTh+/dDnHtfrC9DTA/6y2QspxRxCtB9u97bt8mVoz+G2eP3Q5x7V74OcfJKdpY8
wkRhQ235JJGVSlEinhPHItLzRVOiCfx+uPNXRJOTXh42g1OrJ3k6YS+mXW/e3Aw9HZ4MQMoP5/lz
B+0J0fjfg5y8MnUATdPAfgW602rmxBCRKwJQBnnjsJWt4CM3hpdUdZ7C3LuTpKabdaa91XP/ri7p
JapbTEJHtTZ2ioDcbCdirygRWrccO0Ov33P8XXAkQEUnK79UjcCp0nkf+vamkcufatxnfBm8/TQ/
LRoknOZO4aB10VqWFSOVRjeabisFRJMGXzeVh7VaKg9GLh3t0AQSF79WbRsAosl5gI19ZIXexCnp
IqbI0NWZ/gWi4AgJarbL6FIOVrwwQsQ3cjwsQ0uay8U0zROEGzU30CwK6AnSUgrLizzFojRa1+Ta
HrNCudKMYkeKD0k5bXzt6FLhmkN3YbT5Ahze3IuDI3WWhBCnaOpLPWqNuEot674R/kujZb9M8uUw
TamPdUoArtGRZVZY4cE3VcIvim5XqsaySJz5EHUgmWKEQs02UYx9UXXxTAmLj6TEej8Why71pFlH
PsYCGPHKElik/VG96FILEl47bAlIu06kAQhXcYXafK9Y4sUsnNSdOF9hqS9D0b9XY7qr6+hSb8Jb
v+o3I5FnaabtK9FfVnqxVYfyKDL7srfNS1Bgb5ilH+pS4xYn0q3ijzcdCVkzGUZU4ajXTWgdy0i9
DYp01bHjZbYKXlC779KxR12omotRjm/Svjtq0TCpK8NjzopAoUZaYYC+U7z8WajjrdrlO9zq8qz2
smw2hvpaWOW1MKy9nJSbQke3y1bovsycX4Np3HstgFpPFCvKsGg0wQV2ZlvNTSmwCKP1FraVHysH
P2vqV25fBm5qNLwJSs9ZMLCQTqvxbSF1ayKSH/LEJIOsWgZSu85K7UGTGMyRpdDto9ac6VrWLHx1
vBprX8zAoR4xQI7zvKf70jnKix4QHZromaAVJLO8yemmIuHd7bXMhGFmsuXALYsmcivFxVEt2nru
VZhLozRtCePzX0dKcI6d70MrOmy8tcxNTJ3kUKjBjQLHcp7YkrZl5eRUZJQ7jBSTTfJFkYvn1Nbm
gKKBv5bzeFCtGfLvixHZN+989CI13i6206VcdO+p8FZ9PT6laX1MCyY8Ei8csiKrbabo10yDUPAq
Z2blNl9/izsFIdx1NmZ3lUcKm+ito7C6ne34d7bkHGthPlMQvlIBXpS9dG132UUn5zhpSM/NWjgw
0nCRjeZNws7FNgaepfdDSfrsSvRlkjg5YGHnDvm/gKNPUFzFunGnRNLt9/P2T0NMf/+yEoWylJql
yhlOVrgVl+n49v3vn10XvlzC9Pcvv2+0cTsoNofsRjVBLMYzS/hzgbz8+2Gmnc8fGxZka/TZOFKx
Rvw+DIF3RBwY3KnOLJdZWERANc0X0Ye1qznxocEBg+Lsh83lmeO2QQwwWzIOv3D0T84XGZmtHkxK
CgiTjTyIi3DeajEhZ2VN0kflL43K+ME4+FeuzcmVssJy4EY8N3ltTmQiluGTImT77E7qpljoNkF7
SWFegkpc63H3lnzGoVlKVb14cu881IOjXZueVgcLhO6qs4prGxNIAfrLck05dPq9VcbmPkzSnTJp
uSQYsY+N53XpSlRxNWyiEPQa0ZkV8W0+9O+SDEVS3XxBvptiOVNXznBqUkfrTN42bCmznVoojXHd
qkO6UmC0GZDthH8lJCOGid732H9A7PLZBuVGn3wufuFpDTq9FPvL+Ckijj4FxXps5+NC6dNqmX9K
jpVP+bH8KUXWP2XJVkpkAimFvv5GzJKzwJoQ3FIwaFY2gbaHIY1MfHedvM2L9MrsvL0gYMwmO0st
av9+qMsr1TPlY+OYV45n2Ku2kt+rNHxl/JdmxBiUjuGzo6SPI4thKwjUNPJDrY7OorLHG723QP+r
tEAHr1j1ajgvGvnQmtGNM/Fq224LRBC5tIlma9g32riyymGcI3EC/+hR4zfiJ4es6Mbo73MpWqeZ
uYod/0U0xdWgAyd0knxhBv2KkvW1MoIQtNV0xMnmH3wjBEqoXXuScLsI/XZnHJxwvKDNGMzS1JhX
FZQQkUmuYZRk4Nnmqx5z4I+T7BYJujQjivBGi4wBNuZwAdGSFHUyE6RcCBc0BwcyXIwzW8uIgvY2
WqGtsjw8kMXBShxvkyrZUkaprtO6SxZiZDJVhwFQY2Bc176REc7XJmvF8veeIS99pZcQaeoHX4rs
WTqdPM0hexZas8gkaR2mMQR7MNZ978yyBNuCpTi8kWISsOPsGUwQxVHoxXOzSi5G3YG0iclBCxVq
CwOql3x4H6N6D97kvdE6dV6l8QGb8k3QBoe0zY8sgtzKNo8XpaElmHesJ6sbLm1VT9dsWvUZ8/x0
wcNd0Njb1Kgexgi4mC6VCy1wHqCV3nbjcImL5gP2+IUnyoOcSvTolKPRNsvGKUoMNfWj4YSHAYil
GkEt9tRtYcebWg9jkAAVpm//pVWaC0AyhzGvUZEYN0ptrSSz+yiLGOKQ/E6e3TLI9B2i0Us1li9J
tYZYUVyB7r0gYXmd+vERrfteL5OPgH7GvIko2rTpbuyyTSwqBbx2c2wI3HPzJsafU2ov5IfAtTZj
dPMlUcjlMZanNlgLSAYaMJYa4e/JvFr5eBK8vF/nWbnKPZ/9YFnPaqe6ySosFIkX7qraemibfGsW
1rNeEF0rBkIyVeNNNGThdt2B4OlX3FEfZplejVG27+BX6wp5j3l63/veUYmt+16oi34C9+qe9Cin
1ZtaxesKrpdLOYQvVL8lbsqeWeBhMTnwL83M4pkSM7HN/YPSWM+Jb6OhH5ubzukkgEneRx7YeGha
awD4qgzLwMBumFF3mbWNdZFNzhQ1bPbFGOxoJD9pA14nRVLWdkuKa+3/8iXjLZFDwtDLdK0a47Nk
JJsqJ3e4aQDVxKXE9rvvAHoSFM5lgBDIu3kUD7HbSwHPiM60BRhW03BDk4Kdd+GwqAgUcIvK2iu+
c5m0dbtovPBhNMQ6QwsAMC3t3UYOs3k2Wg9JrS/GsH4Ih+KSq69nRqMUS47gjut47OYG3dlIBYx0
eASG62PhcXMTWZAtlw+h3dNoNL05kdukAw8LpdY2XaxuBzRgrl46+YKETtk1tOhXLKS5r6oXeudh
MBlLY03Tby9yc9X1ur/wBG5nrG+Yq+r+0nNIYE9szGl84ltDst+RoN1HTkfutSI3hEs2/aOsxG8c
k9eDib051w65HR3T1qa5QuDjLJZitnkk0qsRlNumtF8512jLsBO/esffNU7MHhs+xKIyTcxALXmd
aK9ZaME05DzEWlCtCq3wJR/wyVvUltgd6jAFmpQ0VPOXnSkvvmUcRw8TlQj8ZSDGG69r2LwO8TaM
alTacgpc1kJ6M9GHAkd/1hyhbHo9eepEdxn2zFwmqY1RrC2MKHj0WFvWo4WCu+2SY0lzbBYVophb
CnuXLAWgARKcbWv2JFofN1K3AMMmDV7qBlKMbCpeRnLhE8WNWU2rkgVlzfu04kmkJmbBWH7RzFJx
fYf9f575ZLnnQzpjX9Pwu+FTE2IB9JFY1ba1N9R8E1fNMSkoGoY5e1wAzEOSzKUsexsJE7XC5j6D
58Pqd1Pm42borWWC9Wh6CLFdubTxZyyeW86gLzZ5Y3lm+zMjVpYFc6TwjL1eE75GRqPZq4dYKiu3
lusRT2a/SirpPcKknrfDPuzarVFCY+MY99olhIEP1ZWeagcTrynVchVYaT3v5PiacOUNpWvLrdvu
Mew4LTpiKGahZGzbwVtaXvdEsDB6xoAo6ZF5HvngL5Fj2AtANKTOSLCEtfaGAhR4cREn2qY1zNUk
WFgxpbJkGtFlYmK175Wl52mXIA3mma8QUyCiOVD4d7i8C0ERNJSTV1yO62LIjyjI/LnpW9umU29z
QNALNWu9Ra8a76qevOie/G6q6CvTBtG8KVYFga00T6JmARNvbw/0nzoE5KU63vvUcnslv669YmOU
ysKq4wdCU+mvqPk9rSYdwz9uhVItnzudzySrfEi7Wla5eW4+jFnLyckY02XDQ1NJCsBBdV/44QKw
/M4f1OeiqTf6yNwtVetQHm/QlD0Q57KoA+sxEn02Cw2i6XPvOJL0njnGapSie8NCpWcoxU3baXts
FO8Jx3HqsIFwdQPMjJwVz8TGzvMqfSkdfc5bfh1ylqkGlJm6Kn4ZBQVLLaJ9bCmw24d+rhXj3omL
no+zfNSr5L4OBEdTE0RtEt5Jmt4QAxFjgG34x1bJKGZyLe5w72FoTVIgU7Y/ryRwV1XcR0d9NHE8
+vGhLKPcjeEz0yhK1mbW71KuJemzAo4widDI9LSZlDmaC2MURH/zq1RgmA2tuhyr5JYZZRsZ5LaM
5VVuWRd1IR3lrtzruNxmxOY21PhjB/cR1UEPBspG18fb3JDSRVvhVU1hrcwqXd+KrC7mDiEBWDhK
atT++OIVKWnhIr5Mk3JdQwxnXUnvJF0B3d06D62OIcVi//xDn/O0RqdArMKSbqIkVic1+skBYvCU
rAXejPjMQQZCcoRKlmpaPPUResfPA9L/A+fU9BNvOXz40A8ajDz/+yfnL83Lb//PgpZEMxzaj2q4
+ajbpPk/HqDpv/l/+8f/9fH5K7dD8fGf//HynrLAhXVThW8Ntby//rZ5/8//kCwMSlOratLS/HtT
1DFv/+Ln/vucu+kH/nZFkTJFoxJxHGCzibz1tysKPsoElJ3sSBzl/nZFyf+iBu6g2oMqZUAO+G9T
lPMve2oVEqZqAiedqLv/xBT1R1uQV4HaPaFRdAaxOjoM9PWcbCMW8RPfandF0EOATxsC3AedVo2z
tGoizpvkygzbX9HUBVIIq1l8uW/7v86PX1Wqp0fZaXgb5DhXxH/80WQNKfFppVDbndfrr+mgrdIp
ORrYIG7BJDPcIfM234/4R/2fuR25DB4EUgI1bEQnBWqkv5WdNSC+xwQEmlTIFQIT6RNGkC/bTLmR
tWiTeKS3W0VsLrgTuptCCXCBo/rpLA7bduF5ghIwGQvYj5ofii+fuvGvJ+3PfyBmHKJDp1wq++Sk
HUu9yYGJxKMidZpLTNDDpWkqxa6i0I3JODA+fM8j677Pr7IgNBaCvCA3bS9jJv4SBrgeFlfOoAIt
KFhWUp8528QLPOtbX+J7aocZ3IDrQRte6prtT+TY1XXjEHuhCRjbSaO8SC2TWtSMNVGhbIc5XMuu
Enf1qrMjawnE3EzZw+u3Qiuhq/nY3TOqlhy5xVJBdeUKg8j3MS7ldZRq5kKNiLBR+/qj7ZTyzjHa
23LCCQOJl2dpzHzeyQ37tKiGfkCM+K9BEu1aFqME/SYLdp2s9xs+W3keQWRHJ5H4nNZsMUPMLZaZ
ZClLasq0AlPjp/jAvzhFJw+DF4VmDC8oWv/Tt0Wq6jLucqXa8RXcJPHo39B8Nq+8yiGVR0uke0Hk
0kKu8moWqN1DWmcUoTmZr+wCFomu1Ps48KhsDvXTtNbMYWhacxvl3izprQ/JE6kbD82DHuSXho06
Ty4iTj9JpkKsI/EmrQTrGqdxV/JGyQXEH85iGs9uoGvdJZCVaAmwyFuk6vjap/CcuPXhrGvqcPFf
1J3HbuTYlrVfpdFzJujNoP8BybAKhbydEEqlkt4cevLp/495ndyVUMAddE8KqCpJjCAPyX32Xutb
edpcEBrBCz1IXTIaUP7NjeYqFGI0wtHdR81E7R11F7MuTtIhP9XCotjPcfBYSN1JLKW9a6XsFSP9
XDajg0RbyG31Xmz7rjrjfu38RicJSp8bOAhBdEHqtoy9fqr2AC0sysz0Sg4K4sqd8yjRAwAjgPFq
m/ipQpm3pZ1lp1av9L/iKI281II0wAMK45dETS3YZnXtGebxWzm1D+jjWWxj7WHqqdwysb1aNJvc
aNhwFdOpRDp8EIrJL+0w2ukTHqOQu6OxsKNHcmI99oH1yKhWHI1GvuyqbK0a1WVb1ONVwHklKCX7
ndFvctVSnXzse8a2yct4hT4fBhtz0XmlD6BBXLvO+KeCx3FnwlpyAswtmd0EdJfSCjiCeS1l+TW4
NbHSA9Vx65xxRjjVyVqPrJ+SUt6jPQQZMgXtLoaEuG3siDSdjGljVuYvVZpcGFwN15lwUKtEP3ty
7eyqjHM9WdODiHUJAtZYenZkHohF2zlRxwG0BopYVadeb6jTTuTRxSQS4kBYLKKR47WzBMXTwz9W
knykhVF5fRQP/pyDEC96S1rbARb+2izOyDJJdpR8XpRn1U6O4j8hX9YUb3QNtqxb2XFMGpjNhvAs
xSJfH6pyJhptmNr6Tm8EYWImXnRqKlB0bqdET+ncrwrFZEdBVAum/edEaViPQ3pbaeTe9DyhSkAh
8uBJZrgKlR5z01x6DSDfMoq7QwKjojJhGjhI7DygGCQOlsawHjSaCcmL3dsm22HzJZpLyQu62UdV
tuNqrbLa1tk/D/Fzp9nTtpFZ93ngsGIqXfWGPGY10TbyRLTkPRWTfZoMZXhWYPOFTdlvRcvjRJab
jXA62HWReVqoGgw3LCs79qK4Q2zy0go4Pf5/qmR6XTH9v81LeXzKX5o/hdM/C6m/lU7//Nf/bXXV
Iu7993WV+9TEKEQ+rciW3/xHQaX+oFaC7evg48ZcTFP+HwWV8oNiAoucbgHhQnv9z4LK/EGRBYV6
icnUMfW+spmbhA1DeIDAqvFnHbpvf6Wi+lDRYKiHzomgVGGSr71Hc+WjDmvKrur9AquhE7BJ+mLj
IEDJpkulZsr76gR9UkC9H0CQ78g5QGxE9UQ4wXtTuwicPJrHstkDTZJXlT3cB9102Tot03Bpa5B/
h+XXaL2vj/ohreDPYa1FmSkv/qL3tu/IrEEYJo7Y65n+HAFaGYQMLKVYa536PAdV5yIYB7FMpeGK
XG1XSU/iyjcf4sM2hu8O9w3cBGZPm2Lube2a11OGjTEQ+8isos0wzNKmHRZpmNP65vJuaPJuLynW
b1kUIHWc0z5yniFwvcxydRepk3JoZukJxvo3w5LPrgm6VRmNJxIgvIhvP9co9/Rr6Bfsy5lUtkpI
qw7NXSrJvMp787Tm3eR2VvkdBfNjLa8ygeJysLkjckN7b/YRxJbZXVfR/E8pFLGSWAS0jb/0pjyR
bG2t9o2xpara46F/Zq9++/Xl+GTho3Ln9mErY+BWfDdxo8I0u1lW6z2S6tuwrLL9ILSrmf2Fi0Xo
UU/s6P7rI35y/fFF4iNkAdg4MN/tXXozUp0JYtveouGWzCbj/DM8936tdN8stU+/G1eSkpzqDn/g
2ytqMC7u5bDu9z0musm0bqqxrLZdnY1unE6Pej9G66+/2/v5JTcYLJV/HfHddytHTJh6B+VnVpNz
K2pPGaitK6X59fVhPlmqFmEjMDFAbyzhBG+/mDLlsM5kS+xLrUk9ZJOohI3wdG6m22y2HohHOxBV
8I3Q6buDLtf11WwWzFjXNW1Y72Opq/wSXSrFon4uinKv6fFPx4xJbnL6bzZ+n55RNswq64Un1/tH
VlH3eLl0naeFXttEKDJvAyjjTdl3vrFPvx5aWxgjMtbI9xKboRNpTMR0t29ze1cnyF1KcE1uFWSX
DKV+joZzOdvdN7vGT78dNBBeiYTl0th5e07lVFOmTOGc4uC4NQaVHWwYur1hfnMn6PydN/uhZV1C
C7QwHemLuPHtcfI6M8yGymevhVLtoYAdvCZUv7EUfna78e4ENOlwpbjn3h4ksMkdBbrc7GmTN66k
SmdZDs5dUsQBNc4xZqT69W3wJyfo/dd6fcTla79akoqAc6jJcbsfiGJwjdnO3NSmwVtW0ktbJNE5
w59NUIiDZMf3ATQGxgssXS0Tnhz3J0E6Zb41iUuRzfPBGaua3Tbq1ljMBrOMPNxoXYORhRvwm/f/
Z29i6hYMOSw3/Gbv2ceKjD9b7pYL34TPcIMvgijCY4/olh3msFXYVQIGSLN9hcKxEuypeifbfn36
Pv8QpPJQ7gCS5AXw9vQxnMmURpHr/ZS3015jW3rq1AvCL9NjJjvlQ60H92MoT4tANVs7UwYkcf4O
afnJ2sT4Qs9k8ZVj41huzNcXcRhFyXup3jtzt02gprmtwlvhr39XG8ARPYHFKf7BJt7yVrMGNWv3
k6w8lkg0CMEBsltWBXJnLG5AIel+4Fq4IUj2pO+Ya8/yIK++/hif3O9cb9TlS7+SGujdM3TK9bxX
Eq3ey6l4GiPptJTFGjNg9N3XXe61d3cGwA6uKlYI/eOl1YpZ75fd3Z60GH2Xl9HjIpWFCfiTEVfi
2kL1CwuxATdH71WKlD+bqXhwSjzw8SArm6+/9h9P44ePQ2lD0xrHFjj8t9fYskjDGwel3kdLRGFi
0oCQqp67NaruxjJA+WW1kh9UxNtWZf9sV+3RamnbBY4FQ9CycRQSKaSo6LHyLM9deXi259MZ0JNL
n/73YCRbk5plL8/5d7aAT8oVihTqVBK+gAu9p1NMWUtGhsELqOu5QfPWzTLd08Kz2bn9+iR9ch+Q
GCND1ULqa32gwnUIA2HXq2LfdCSXxul1bX6XJvHJ8qPtYeOgxPbPrfDueTm2jJlz9Kn7NutD3xqW
jow2aq4ROd8U058eiWoWnBwOEnq2by84s//EYpRbI/3Yiflmzh0X1r//9Rl77zej2nJgqyxbRvaB
bCjeHsRO+2DgBSD2E1FWJinbA6+CRm9+pYl9znZinQz9bxHq31yoT95z7DqXHBENvvIHel1TkVww
K1woWcn3pZGeB3l8o/f1Lm3HDeLN79Rqn55LiBtsTRVK5vd2ASN0ut6ReFco47CTMvS44jfk7vXX
J/Oz5ce23MD2w8bMkt+dzCRKpGKe2RsizXywEtJEh/C7SK3lb7x/DLw+xrtyZ0JnqikZq0I09okd
N8dgQIlb9g42kWhHuvNVq0ffYKY/O3vMy0jxAjLNHmm5mq9eL1WW2VmRBvW+US6EeecoD3l2/fWp
+2wdOlhRbaTsMvT8d4u9qmSzQ+FCZTw7W8eG51P31YNpzmetHu+MSX82G/KJrTqOV18f+bOHEx20
Zb/KEOhD4lo+WorohoLHfN2dCdgmO8bXJ0WpaOskCtNv7rcPrJXlhnt9uOVcvzqXWMxBN6bsO4y0
Vt3AwP7FVCb1lTx01jyA85WwasjYvdHcEm/MsMXp8mMWE6KRRw4/YosLJRRPmEUQo8sNOoq+I2SE
wF0oukV1BnQjXrVkECUV5GEtpyswBK1H3Km6KpivuoatflNEfrbu6cLQ/FlYhuwS336npOUpGFSs
j06OtyXh6wyYXr6+Sh+X4GKSp7llGIgncMi+PYSsNi36qZ7mklPfhpb2FObJRR7gbPr6OB8fTCb4
LDpKzOYWUtm7ddhHVSwbncRbFs3xBMo3pnDV+tzt52vl2zSlz77VAhBhB8ornZiQt99KmnpLrx2+
ldUXF6qVpUzVi0sjNn9//a1ARvKX3j42oC8unUOKNx5Pf5Dor5adJMehUGu93kNl5t0v90d6CKy/
sLxM0vmq7QkYrMrq0DhRwwR+iFc1sQuI2zqPCPfLqo5/9pM2e7YsvaRavoXavOrs9qwZpZtRBszU
+khztFVrgH+UtU0Y57iHZjeRunMnFkcFdXyc1E+kzQ/8QHMhdSqELYRN6Omy0lmnjkb2duBs1TJ4
4lHg0/5eTZ11XeTWaszj3BuK+D4V6W1fattIyvZ1M54m9jyh9lRXFhoLq688mICnaDY8Bnx+Ymgn
ok4WPLHwQlXz6/B33Rg7kEtbk1e2rMSnyNPPENoe2lC9SoKI/DCa6vFA/V5r3pJBiaxXjCmS27gh
BbrAUdgj28iH62K+1RjF6EwFnFDeSPCPMmle56lY04T3+VFfMbUzLQFCHcqrROXThvpaQnUwwNjJ
Eutebis/aA2EnMnG1Cw0o41A8DH+KgmNr9N+I9eg8IdSTUjU6e6atDwVtrjvmF8Rh4rBxjLmG4S9
kqeb4V2UWaFLjOaJo8XXqIcuir5o0HM2Vw1Rx9y9vlW0uxz9P5BE1jY5ASi9tg2aCFdNg9NxJJBc
j6XTvFvSVuNjMltrvPWhq1Txb2cSL9I8vJRwkzuQyUmcnltWeTl38jbuzbVEGexnurqWO9O3ZmDt
fb5ICcOjQ1BQMSoPWVA/GalxyNMX0bS3aVWdEzm/GgfBxd9HQ3QSp/kmB0UwpMW66+4iSyYwjZZT
OKIGI0W6or0AuLns/LEoQzeVDfyW8aojyyCI44eq1HxhFsyI2mCfd81WED/NJKZGURjfJWpD6lC6
ZsnfKZJ+0ZvakanmVdHBmK7IP3dabQGOu10/+Z1aXkf2OHljjzOu0foV0u7J1ST7IrEK4QlNNtA/
yZEvGGiRNP4ypyY7kfZK04ZzYi9Z5AES0yHWtki+3cFENOv022gOVo08HB0UM9NsPyK92ZhDel+G
SGub3N6MDH7MDL0QUdimNLhx/twiE2tnFWtntEUatLbsuPcprghdz7sXAchmlbXOQ4cPa0M77tiN
xnUdqMcclIDLhtTcjHp5pird70YjP2akF7RXzeklc1T+hNTmazUV+Yr/RGZcGMPDmUIZzWNZ7OHi
nQ+ZBAHMcvaDal3ouVihiDiXEmcHS97xJXvh4qWQ2bW+8G20NKuo7le5VK8CjCjFQAgWQRTrGjYs
uhxfakCgj0jR3FBvdioqTtawsy1lihgzUGJ3KLLWb6QQo6o1EWee1Ex8GzwomHNrUzuZ01lyKVnX
YoyZ6UYd53I+I+Aw3yl22LI8RhudJ5qFwVUwmcTt+BSbJBIMxbrhPBgmFC21y4s7Fip5M9gN0FWq
K7pIt0kgl27asCMqmvi0G4kHFaZ204t28IJmvpzmKCc4Mn1oI5Dmmdp0UEckuu19dZ6HuHciiWwx
iwUXTtqqcIKbrKhvuyx+GqVRZselofvt0XbE8h6Y15WmzE9IFrdzaxW+jHDUa+t5Jxv61lJw6Uhk
y9fhXastmimJ2WFVBVepNaSe7thMlRM98+QG0r6D4FaOGT2MVnHrFDHkuu66TGM/tMV1bJgXo1Pe
DjnsNig0eMbriOgBiP9hatj8rW4bATJ3Cw0xuJmIcEtvmUQVXbyYbUu+UzQ/O077IOn2z8zqyMMI
ldNuztY2klLPyYvnHCeCO0vxjvMHRz6zsr/+VmbGvuRoYcFgh/e+wJi0MEmihre/VaKRK4iFdhS8
hOah7Yd13dTfpTh9UgYYvJLpLtBh0nB9vH0xm0NA3oTGAXX8zIDwSAuw8rU+D4hTIa6Pjf1NZ/hj
/WvSvgRcyxhBke0/u/9X7+cuD7qk1RmemVH+qNOjhbJOWacmkQC/R8gFYeOepQvdJ6/Y/q7VsVRP
76oDZFqUB3BHFiTMu+oqjsdIjaqE89vUP+taDrycHfCqb93ySplQO6pzfZ5YxDhACrn4ujZhyPjJ
wY0Fr4MYa4EhvT3XNJMGilm+etwSS1DyeKdjLD0Zw32Tm78lEe3HrPdbgiQmmklRrXtthHp3DKyC
EF/zRiUYAztpaK24PsJ3jPJQ8lm9KY0fi8E4FqU4qHV7SvSH/rcT9x/Q+P3fH1gvYL5/P7A+PBVP
5X/5L9l/XXX1p2Pr5ff/MbbWfyxDSmBQS1zkH63bP8bW2g8Wkgabg3kq82zKbcBdbfQ//23/4F5H
7efwv5bu/tK4bhb14f/8t/VjwX4RQMoog78LAf+vjK3VP0iCN6vfXg601Pt01YCEvNu2Cyph5CHo
lTNyXPzQSJKdiIz0emhD7QQHagDckjfs1pRHaxXpxuCPrZpeyKM8+bFe8dgfOlyPYoG9TkbQL5ah
MluloD7ZognHfNLNIgqPeCIdVM9TktAuLKZNgVrpIRISjgcN0gA2Ha1CpIEG328ik46xVXO8PkQg
EuXPda4d8sKe/ChrTpQYTQntyZuacDb8sNVBm6tu1SuEGpd5NKwgV8duy/Tc63OkuGFkXVSWHtAa
HLo1Niuku7GVLyOomxj6tJ8knYQsprnstQS4VVVTP9RB62MrfnYIeZXr8JIYn9gbsRhgdYEWHZcL
M62NNgYsqT2OCtNNsbK4rZoPN/E0H4Vtgi0pAZ/IavsSFSiRNPO6C8LMJ1Hu99wL8UtE8RaCGN4r
jAuBrqa+XRnCh65JHkyDRSB3tPCaVJML3DxYsYvpPExi3T5xcq1BNzWlkXXQLexsRH8Yj4Y1T5WH
tywP1prcipu5GZrEz2j/o6Ox6gklTiGbXk6S3nPcWIS1ORWbDeqq+Ij+pTvEoX2YaqPYoWjv8SNH
8QpLszgzyFXKsMXWw4kxWoi8AIbj7bLVyESSxXWLyDn8ZZlTe2lOGaYQexwuUxvlzmCExIi0QXpU
i7bwKaCxMRTLdoGUrtHTiJmPdh3i/JO0a9i2Izfs4fQlATF/RGxPZpLgWZkzNDyV2Blac01FHa5l
Ez/hiKuaOiZwKz7DikH7+VDF141qIhHDwApMO8mmA3ia6pxNxq4JgfKTE7hPi9AgXApeRhVz6qYE
3Zepnxbt6KBBHR8bqmZPyO24RmaF4YLycFB2hpkeZGoCtoXzLzzAlxi5b5RpASyZvbmK8YYdlQT4
wViH57PZDGtQujgiwjnyzapV8E2kyT6QjWjfaeqmGYW2bTvs37DJfSOVJDYQwXweVl3oygLXkiTj
1hoq6s3SWTV0oNjxdLXH9kt3Oxlod5AMz2abxKT+VABnGWueBCUhA38ebf+Bx/z/ain30iT590/w
06ewi4tfy3P80+f38tv/en4vkXv07hetDazkf8mOtB8ItaFS2Yx9YW3xkP7789v6ATyEVhcPd36V
iSm/9Pfnt/nDpAXBhBMoE+h1dBt/5flNE/d9AYEj2KJQo4Dhn9QQbwsI7pSKIaZu7uOwKwHr0DU7
hFbDMHDSgwkTUWKwWVJSAs6MJj8ZLXYBk37dxuZl3MvNCrIjRVYXyxtVjq0zmVwmpHIFm+6SvciY
mLVnFPODJBNqM09Gs5pUi4eMpry0eV4/ZRwleaoMK/DtSEKKpNd4KXpdFow9c7bPBvY1LytmxRXy
3F9KpcBuN1SlvTJNNeOvsVFqNOU0a7JtFuiIQG1Mm7o0PlVFFaykwLxvK54ZTYR8WNwoYcCUTSPW
ua2b29LR9gj22HJoPWkYxMihcTUv9CC/kiTrdlRKC76Ec9Kr0qM5JsiRzeCoJ91VqrXHoR1PnbHf
Ij4gi2MufhsDaI4uI8ejG26mlulRB14hLKWd4rTgnAbpQqrFY0IXl46KOfimnJVuELWlL4M+wXas
bjDg7rocTx3+T9kfHCfxS5XEpdykhSlatnKSdTkjH/R5voQrJYhtvDkqMI1Kc1NMkV4vlbZrW/Hk
yQBIfFWet0lsXRNt1ftUGUcFOravJNUpNq+YtND2OEfJs92S0ichYcf2zGyszjfC7jiZ8HbcEN6r
N1RWsYO2hPad84QeWL+rJjY+bVqPLsq52usiHYvUREJrT2/Hm0q6QdiHKfhFc+TllvpBaM67sa70
E7ROZMVNAW+TpjQuzTmIvRik4omjBhdGh9PMscbapf9iYQXMcg9xJ6ILSUGUnIgWA41o+MNJpq9M
q3ySDSXw5ywj969VCmYiCXmMbRpKHiYeCMlGbVcV1h94E/XAgRvBtrwS5a9EEy+alWDYbsVVR2Oq
FUI9OPNQ8FZDU5J3N1M64gosVKLHZQFuTSp2xghZQ9dzvmTAMJOPNd6acH+4cYpqk8hpF3pVGOir
bmC82vTzcNXFnOyiG8yVFkaZm6gVkNRSX9lTTlMDwRt0Cza3lSbCOyHXF3GN1XlMjHuTn9obgxau
ebq7cp+xd+6gnadsc9xomBhlmL2HkNi5DKwqukrCJMADTR1SjrNMtlxYwr4wKqzmg8NLgWPC1N9b
QtI8udBz3i2a5WJ8iA/q3MgnyZRh6uaRtZml6g4Z1tpUq43qkOBZkjvnFvQ2PFXv1TVlzu/Y0cR5
W5IiW6Nj2Eq9XpOrR4LNosVwVQtyQiBN513cb2NzftD0/NApBmkH0h5fKaPnVuQHWynCvU6DmE6a
dMao016FCOXXkN04I8SmuUIJHihBkVhkakm7kr5lVoWPQxnfG4RW0fqPxpU59n5RNTfYNLdhVV1H
i/eZWO/A0S+King0hMa8ffs+X6dD/6w36YOul5t0kndamp2UdFox9bchwvn6fBbmnqBWAANNgRIi
7ZGJ8ThcJfmSXZhnDcGfrG9Lan1lmn5OVTGVXiWHaGk8OTDzxI9xadGMMbSHIC5ALXTkaaVjf5VW
KYlfOEdJe7epHqQ8XAve4aQtOM+zbZ11uXgENpC47Hi3IlOrleCvpLidg4ybVk8uLQmV8t5EJXKr
NGToqTRZjxPUCE6gql+ZxkSQud4Y5aqLhL4N80mcy3obbMq8oMVCxHqEV4Qwoe7UmCZk7YuTnd31
2pFNMu+pyF05xOxKU53vbuhPeThme3KlH8YSkIndidJ1gkpZ6Rlpl1Qj8sOrl+n537YPr/09vM8+
vJZIL2BHwXZ6CWl/T7VCLqh3HeK8PfNhTAdVq5Z4oh0YCXOi2zweuJVMV9VxOq9DFIytm5pgBNjY
Mq3as4cgIzXPQW9PSlKuFUMbz6Q56fdOVKcXGbpxX2srez0vOJFtC+x3V2aaeiJQmV8PmhXv6CHi
cisG6aaezMu0pbOo6utm7h6kKjnWmXTTps0hU+pTwprOJDO5494iuiytk0M4xhuni0+KSCUZcZxq
tPaR8Eqr6N1Zq6/6ufo1lryvGvVmSKXTNsOyPsCgCI0AxN5o4abSbuexp92b9K7mgL0J0AzNReQH
uEs7VSSY9MP9CJBagvLtTmV037WK7IaKetMYIe/V8j6Z+jORg11ql5WbkWW465LpstIGhZ6YYs0N
j+ux9tPWGVa2M96mbX2GrWp2Z7y8Bvl9ip49SyZOzjZjhRDBt1W65pZMqequ0qoBL29oRwppVCKg
6y9irPtO5XB1NJwgur0atPTYdBWQIz0uzyQ5OJaFhQseF9GqiiEEoTc42s2yiOwo8q0msZhn9DT5
1QifSGI3u8GxRw8es76LnPFZAvQBwZ0m4SymzJVL+afVOLiUp+pQps78t0n7f6B2/b/folimxP++
wL3qsu7Tynb5tX9VthqlLcOPP+Xrcg//vTOhOD+Qli1aKnWpfJdB4D8rW6pZh0YdShyHIpZy9O+F
rbE0JpDuoadA1bBglf9KYWt+nNkhIyC7gMHn0gdxlrr3VU8QroozjVZS7BUSzrXIizUiDde0vrLQ
F6tQ3+Y/g/6x0FdRephMP29jTxVrU3hVs9F0LzJuMueh6S/YjfJWVEpfc7Cw7XBY5eMFfCZEwyL8
rfL+zY7pk3Od5B4vKuu8U1zpF/YXq3XrO0s7tdKrABs+ET+Z0NaFrPthvzexhwxrJ3k2tS0pxBlB
sPqmCndWJJ+b0kmmu6L82zaMdRi+lJ88Uj9OSzGMkgTD6aVNqb5PAqK5kWEE5EXrKC9ZcEFPW9G/
E5N+POfqkueBYYKsBZQO7/YSYTsAQgPpuw8S3UvwfcFMxJpsQ7sLL0wN//aoPSjabzuV723AdqTd
rjtT3hDRZmM8n2/ruUD+OkDcN91p7Pw8ivcp1W+3xA1NlqcaWn9SBIJc+OqkJTW3VNUNMfI3klEY
7vITuVZ6CgVR3kU8MCpP6UYvyOYzUJhbUAW70RlXs+hWeXV0BHTQEUOO8yuugh0TQNdc/HhNvpb6
9LQOspXaapeE332jdFE+ylDenid2d6/XphODKU/6Ot8LnSGJQlxtkRKl1Hc85qXtYMlA9YI1K5va
saGGjrFUQUqDBWCr8XnOKGjddPk5INNN3o2rV/f5Jwvlj3f3TUcPzhgbPgRGDEuWnebbTzcQaz3n
mZXuacqcpZoKAwUOX2XQ5LHi9L5WcWbFv5Lquhxj6pNfijA2k9DvciAccbcWVb/LEcvhnthWzYVJ
HEo/Xk0t0aHTLym6bNH6w2d70rnmYTeRzHsZUITLe3rSKOz2knwCs8KtNWudK9dVQVYwpKosTo7o
xc614nySAz+IYOROI3cl8I08ofFoWTB9uVcBR8Tyi4TZ0yCpLd2nyk2V3C81d1b9oiLrvVQwo+rC
G6xfz0hW1jOK24RxWOaQ58xcx56uRW2vSB7b5nIp/FmJ7tUxOdrjEgZ/Otc/Y15a7QODeUPa6egO
UnFmM/7VTPY5Ctp+6yUeZoM9UrgJbA2GYY+PcR6dQyOs3ddX62Oh9O5qveu/9pUyFf0sZ3uqJcR0
UKD19KUxovs+tTbkJ7CeU3bf6QXpQRkDU0WRXDEmCC+BYOTzPovzs6YZfRkSYyC+0T4tfYp3s5G3
a2kp8149hYc+VtGqAfWohuRYgveM0VrCr77r4Egy4NZWfapsNNyqgTWvrJT3+kgUgSUu7Vm6/+ZU
LbOQDwt7kQPS/LYcpjVvP0wzjzwcZYymqErckaGyNTPnjNj+pGCQ7WQJ5oWCA3k5M41vrtMHGCiD
IYVWObKYJWaM5NK3B1dIKaEFFOZoSJS15LyoqXIR5OjUVaadal6vdGXcyXLm2SBHYEuUjK5xddok
VkYr9pUKY6Qo9eI0STZdXq6INVqnVblXK8O308dAXCFQWcvhcIsL/HdB3bsfo+abJ7z1Ue/19lu8
e3LlWgSmtUxzZuDS7WykB/RWQDCSYZcgCfA6Nqx1mNNpnIPtjCHD1cyHPPqtTSpcL9IsIchY92Z9
1PICM2nvmuFlr7ausC/V/MwI661VXIn0p4aqIgSsUROgGY7XCvieUT2Vs3sYLpyHk1QMbkXPPeSM
1LxCJZxkrbFNpvuRgb48JpeKWW4Ae+zT6r40O89R+k1NHoSZpOvmwcHQzmfTA7BOCSzrMYX2c5js
CFZNcHRgSzYRWU7WWhHZVhetN1i3aXCYuXWsgmEzyamdrq/0aIEdaTdgg7GDFvcYlb/Rhn1+d79a
Nctb/dX9U2YN/kQizvcFfmNhVYcW/cY8UUvDlolKOV9l5rCHarlK7PZQ1y0kBHuHr3yN5Wg92+BZ
eXCOBRsfNMRe820Cp/LJBPLtkliWzKuPODIP6bhh072I5l+Vbs3X85TcFzKKjw5fNTghaAG96A9V
jvREMUjGdR61YnA76Ds83MODcg2yISMSgjRqppfAEnKiIQa9JvuMKPBGdSfwRI2tHZ2uO7eqeMOW
k0vascTs0+kpdY59d6Wlj8uC69NHQuk3IejTwfYi9ji9rq9lDPNRcqOAlhum3VSfR2HozVB/Se7c
h2nrZUbBWx/XCK0XW14j3qVxD0fJ7DbqnOzUeOoOmbhoGvmIeA7SEns/R1z3nbXVZ8UL0ngP+Wyf
y/ltUJLCbinhunbmQ0/ylacpYevbZRWtS+RGqTPss3DeTJLAxa/ElKSTtna0nAV15yS/TDqwcR/d
9n21s6GO+5mSe1PEe8ZJDcBBxnCoUWZ56NexKlSl4UpauOkl87S1zSO7Zj8N6Ce1kNrbsNpldXzU
m+JnCl7AI54CnrJJwwKvRVI4GztL7pSgeYZl4QvV2vYmAa4SUpJyGBJXoD7KVOdxtGn/Wk5xzr0R
QSVIQyA16cPXz+ePFerbhfSu7qgHFXmdCLJ9roitkuqr1ByumV96Xx/mzzz+42uArccSowal4d1x
+l52pGbiGdZZ/RWss+txkJ4L83Goimt9tA8tjAbDvqj0kk0yUyx2vp00nBDLfh6YvwOyDgplcDwk
ZAdRFWg4zO3Xn5ApLPfMh4+4dP//lOvWe5tGOYlSlNjf9+im2FMzFA6g1App41RlkK8mAJ6P4s8G
XJ1obIo2qk60hCLNilcLpr6slDX4ehZWv+OpdRRkwSZhcKPYpV/ou9jBvkooIjv8mXxIhFgN4gGL
2ezsxM8ZXQCDn0JOuhpFt0mVdFNM1k5HyCUpza6yhnO8kp7kpFsdpB4cP2+Jipr1lnd6GHb1aWaU
3IJy0HnTKKAaK6ctbAOtqY6Z1mYebNPZVUNtr6Uxmr97nZsPHv2mNpRLUhR9YnRdKdO39hjfSrG5
UdHplLlGrYIkr5z9oHymb0rBFvuBlntSIntmSlu2fbAterJCOlTjTZ5JPi0rH77WZF0M6HkhPKyq
KVuYXJSYMwp94UNMWIYR3Oyjr9iFn9aIFMN6Zww3DowDxFTplWZ3K6xex9SeziOHDEFy6oSlHmge
E/FXeyZaI6VtCGoy92PMpi/cVcaw6rUGladzkrS5P/YoRJWHlN9Izchn3uslQnLH8v9zdl67jSvR
tv0iAszhVaRycJLjC+HUzKmY+fV3sIELtL11bJzz3IESRVbVWmvOMeFGGOE2LvR9UWbXdMJ2fMor
drG1ZNRHmKSL2IfzLdH5m+NiAXC4pRTabhmZvzgmLlTMVN8cT6iWrZkj/+2sxhAoYb9VjV1RJAsD
9IMw/OdQoKI25Y4tcWoedDK2Iuept/Ur3zYf4C1fNyP2Sw7mDLyBLYNdq2pHIYkkWLWJ7RYVbm4/
PEl1406Y2roq+4R4VqNSpH1Th/opCCrfUwUDVV8meyFiCEFwHYIWNazv/WrYkR0r0aeLItf5Oyn2
6a1H8qtR83hLUJxFrrul+dymwMIGZ3YvptOyJ26AlJQ3Y9JW7dSeDCXehs3gJjrqrRyBm+ZvuiaE
Txf2i4EeGKrpA6CVbd8UmyBN3n9+o40LR0+KbgPlBfnNzPa+3Vt8kfiDhybesYfTH0ZIriWWO8rG
Vda0cFWzFbk3N86QALWLaoTTarYKNcqvZlwnFeyPHM6JXEq0XYv1YA7PIKcnRH4Nk5hYOye4RYVa
bxqNGF8fP7tgEqNjFwI0yC6xzOviQESf8GVXROIp1rU144B1rhVgrcN1EOjHUpgPGJNdYbR3MqVP
qHN4owk9iJZp8XCybCbVNqPwXFKXFbqin+/QpUoBc5PO3Ohviqr97XAud2UagLKLd0Yaex2ADabo
L5rpb3pbZk3TFq2TMo7KdrVv7mRssggM3TKsnjKz/KU+/09ECmd16AQqeQp/FWXf7c1pbDJ8yrRy
B732OEnpCp+2nD7m0zUz+41U616VPrbmo87Aq/SnNZxYBNWplyYvziAtRV97jNO2Dqf71Jg1G67c
hbd9f5TLcx9cKfVMSBqAtdoMSwDHG6dmeFLSl6KWYZizUFGWWKPGjde1OyM1NkIc/aZ5dPruwym7
Zc9ZqdcgSzZat4uMQ2Hd20q41KuaGjRfpANvkXJGRuohoYA0yXm83+gqj35A0g3vKK8H4syjVnw6
xVtq0vz2+3OX1vViEtGHP83o2tZt1eZEui9jzB4lcYXyGrwyXZmff/kLpo6vd/vbAZLRQgCS3WDA
QGMdPOnSkIK90dZun6TEb/uha6TiHob7pw4HY5gqGnXhejCUTysu0QyhP69Vzjslu0MkqdqCJ0Zl
n2DOO24AeG6pBs+NvxkNZrz1aASLAIL7z1/i7+L4bcfmkcEmgCVeZdz4rbyzkFKD9gHV34do0vtA
PxS+vGpS2Ws6BlvoxBGYjtdOhsQCfuy7DsrJlmw3MAa8haBv7Q9jvGG4bvXRObLLq0wot4SO3E/V
tKmBM5mTWBpWtg0LZQktisqJcGdSaZps2dWPwpBdhvBu55wne9ga7caUnqP8dQQry8SrRnj/pPYH
YzhKhb8w87PCrGSynydhnWIx36187TuDl8lav4i7Z6fOFsyhHgqT9oWIk+sSwtnPt+w/mfa8ZRxw
wJ9RkiNe07/97iPgwxG3RrGr1W6DC901x+yQBg8KGMhFOzVMMO3McZMg3DdTuqZ96qqlPIO8XKMU
W2E60S8v/gU/94wmmSGHYNTYAelb/1vLOLGj5xjUcgx95jqcQl7lfF9bqjeO06KZ8tsOlXmbITer
TJXRvmrtYr29HcLmUAEN7Dvm/9C0K1HfDjILvTDuM3IikCgvo3Z4+eUGzkvit2dOY7aGepWTIuCA
b5tKNxHjlFt5vNNC3x3KcUkGcUpwdOYOQtDUKRjgaVe6ZGEDk9cR4V2s328/f4hLO9uMxcH/hatY
Azv49Za1FhiuIK3znd5HPNKq7EVMtgJAVGGSvfey9BJWyvPYDmS6Y5w1EoZZKPaQjeu1V2cn0VLO
BxGTNRT0aORid05iEvCGh7T9KBKWU3C4TSQfgiJ4zx31IW7uZRie+pwF2+DZiJgbqc9dho3UCa8I
SF7LcbvU4mzZ4K3202JD2tEH4pdF1o+rhElxHkrLcHIWTiHvVKe8F3m3yXzdm+HbP9+ey08Ucwhb
hhOAu3E+GPxTHVe1NsHu8jPkkalXxZ3nt8aTnPrHjNZCOXDg8KGNMqiEi7yMzWOkwuBWsSgTG6y1
8K9syzOCyo2b9IjFZiMG/bGuO6/zf0OHXGhKowJChwTMEjLKdxBLq5WQvxJq2Kmu9oAD9QXv/Lb0
i71Sh0+27GXW+ZebM1da3x9g2DOwNXh+mAp9WzRbVlI1tFqaWPV0dCjXzXjaodVHCkJfbkqXMnEu
pZ9ve/NRE+FKj8YF8C2v44iY0zPwgb92ibGDPzJXA+YWmzkYymXkD0chfWpIkZogcWfz3gAe7edP
PzttL3x+VLkMl2bsovo962+EjV4bEz29Tm3B5SP96Nhk9bR3x0nZDmy2Xbtswej6nOCq5MmvJdfy
U2KSiaePlGuhKsCz5WytBpJHN95rTfuqic+hJbk5LUlflpdREy47C3Lg0hf3TdksLFnwj69pq96C
Wz41pbENICXl4oMGiamfMXWth3hC0sTeA+dRSK++MFxlQHqDggLD/sII0PzUrkxaroIOUx9MCIID
YN+pWtZq+WiJ4bPutFXK8DkTE6ID823S5Od8OEjF58AiHGuNq+jvIgFiqGxg5bmMUKhwEjchRoXE
QC83sDU4ZbRNc5DescZJ56hAkrTEufY3xKC5vXiUInlZ2BH+ME9SHzNEK32dU71mW40hsBNeO9Z1
pGToiGNEik992X8ONq591GB6nC/9/KGT1UNXJ5vKCl1cjguVnoxxzMMbQuUWav8QjidLME7ron0Q
KxyNFGSSaHRJm+vHGpHGAwXpMsrQtirK+8RvUPSx61jJWqnvWjpXwrGWSVocui7x9Nr3DMs5R4HO
LlC+SQYwOEX2tCjzxuLQJCGO7xyk9rjI8XKEnSDF51WVW7fjBJLGbpeCkNP8lV2SW0hKTl5mbuSE
qwCGneHcDIryaCuNl81rwXBSuhR1TrAoU4Pq62hhGun2EukNen/rNI4nrAdgxeuybRH/XlUiQb13
rouatJ07WX+KozffuR5sOsfyc1g8OXm7HIJ+YdZ3swswrflNgn5dOyyWcuMSIBN509yTKkT3qtr1
sh+c44iwyukHL3TknW7RBJJ9TD5EWln85UAchE8qUCDv6uikwd4p9deakRlYk6Cv3CymtDPim0IL
OGFEh17fOUG6zMyYN+KzAVg+3mRik2V35fAA2BIH2X2mapTImkuLwJ384NWaAjIZrYZmd0w7DuYe
DNV2fJyDVgv7qsJzugh41NCKbHEF07oPNhWSp/QuAjxotnABLZq0PXo/ZeMLhYMUAtpqXM65jkrG
Q29KntGmiyY8hOkfOb4Ps4cpsEh+shc1Z3AdaxD8ioVhCq+qK47Tr2F/rUeUrwFMVPPBCUd3DMx9
HftL+KJUcoTQFRSxxfWEK0kfX0T9UloDUkp1rZQhSIL01rYrsrXfQXS7tl8g9AtObSn2bRa7Iexj
XtPOM+GfZ8WNSMulqd+OEGbkHslE+qcanJWN4zNXeeBl4gGMdpkqMPeJyXCm9ZQdEmkLmr6W8C+L
rRMFjDrkUwGmeWzDgzpo8BVpGca7Ph7XfSM8SV7ZcsmfHmS/2XeSPX/9ZaPFK0GrpvAfAvMjE/OB
tl0r5m2fI4uTaMMXWzth108PdBlXtKaeR2SEPuVJoVMy2Y7Xi/tAKryyipbICLxWNtYIa0JO6/Yj
SP+l0pXHUEeT6UT5XVKJTV1vgF669HeALdZXNaeCRMUJCsCR2K2FrUe4XyNvmHus7bb272VfdasO
vylGwkXu+24S2lu7k65ks7vCLEoZRnFsHpVmlYmnSmFEr9aeOeq7EqbMhHg6Ip6sKa4NHs0QnTUy
uhci43ZCblcszHuRjO4Uv2bFfRQeQYjDvjQhiO8E7QL6ZS7W5EU9AfjUNP9Gq9o9k2QP4u0AnBxj
nj50p4QHx+1kf5Mx8BiVuQldrQ1fcqHd3hDZwtE3ucWNU3Xtvpb8uwKpXkqYRl05t52o7xT06IqV
3fr01hI59swc159tXTfJ5DlR8mrF+iFnG5LLnd1oL1LoLCSqPkrIA5w6r4smZiw+ILnWt08gDzbh
aG6bSl1AmvX08E84TVDdQcHjdZ/KuUd4tEPowPlLbkSbkqYRSqHUVYpylSTmuRtRyU1IHeljnQJS
dJWYYA4AKmy+90NWfjZDs1E5wOOm96LxUPo2s4B7ieMxivh7yF035I1eFw41K2COJLplc9AIgYuv
k2bvEKRFY6JqT1XwKgUbhiBu0JxbWXHL/q2tAsorn+TZfRHfZ+NOce7D5E43rvxcXQX+WbZ7tyrl
lR5jgfY/bDpCRvQ04qdlq0CitOhKAgaHP0TC0ErfgXNfBsmLnLxOPJoRu459tsIUW+a0jHE0TqHl
KfgYUoVtjIgRjWH07CmuESvXMXUY3QlldK3OXNM3QK4YLYbSXCtq6uZTeYpYJ+biCszSYpzHGLne
MS8beMFVCsBzHYkPo/vTTg+K+toZd5XyoGhXarHujdsUmrxTfMaNhD+0OlAFP5UOK+tgus44LqSp
uxsSBmA22XcddFYtFmvZl3mXOv0Oez6rSCPhY8zCVaKr6zgt92XKuuKb1TFTOGC32dapGy8u0teu
f3VsCaek5bUGAX1aBzZ3pNbuhFiULHQCz3COXSYleSRU9LcS67kdo0eTIlapbroaVYOM7dhF6oUT
s4c4KyRM28NBwYjj9z4thBFVb36aW7ZmxEZUqZwx5bhi9TyF1YvurwESadZeQ6IzDvtavxf6n4HW
tV6TVlffEe9+NjN9lTTBRujp2vLD90FwfinlYxspC6V0OLIU+8SUydFh3JicDU1CCAxKTRycKLzS
6R/hRceIr3uxrbt2Gq618ckcWbww6tUkERCAczdmiTtZ9tIiT2WUahdY7aLSyCTI+IH5HyNxq9rn
sYs8tcuWeZajEdiM2jWEJzp3lP/9pzZ9CnqNkf9siteIOqUjU2hyjiJiqjKQD4TVP8FQTf5bnj3L
bGIOhuA6e3dijnhMlBTpvusLLzHgAh80hXezaJYVXWyYuzyYK6Nod7qdXRXFKQZerPirmTEch+1C
zGxgdoU2KPd5dxdgAFdHwknL+zAelwG99VB9aJJj2mC+Cmma5s9aRorDWO0kc6vSV2XUhtG1Wzbj
U6YeGyQWqmRu0H0vgzxdtqq819Tw0FuJBxhmo4nsrsr3ramScoq/BOq0rLOf1iCGxVUosfFBLKqc
6jbKjI1tIOx19j1S6tR3OPbB50ZxmCipO0SRJzv9qoCtJ5Uoohlxtzwjo3RKjaNVnEEzLRzjEHcv
QjuJ4noIrsbuzGB9KWSZ9TVaQi5YiCn6VIq30i+ZrWM/w/qysKzXerxPup7zWobGoKaV0D63DLxS
zhs2bT7dTPdZrdBt9ZdJ4GxD+b6xDHr7W8CNa7vgWYxREKXzP8YJzExSh1+t2yuTIXAzW/clZ4ki
Bny6hQSjOE2w302Wm4EJp1zbrtP3hyiMtmals01BKuCFJdrHGLm7vEKDWi9CcU5RxVhGyKOC/dwh
nNn+EyYxG3+8iMUzk2rXoMY3QCVP+kPH3gtN3G2byBOsVVJYeiWUo6oIXZuzl5l/Rvg89WxOEHox
1GBZK28+bgjNLA4Q4fdiuO4HDgeI1yznU9EYMU6Y0UXDg8FFNVaZUNaw6KV38yknSRSS4uw1J1gx
dQs71LC+qchLZc42D5av3A1N/2EN0VYVzUEe0dm10SbOORkwtgiuJeveMY9hgBgAj65avGc18AH5
WRnqddmYN1IubkvV/qz9x7B8TbLrEOEe0usr3dTWAmo79cxBZSRVdR8YsZ6ywDgVZrAaiNLMVYRG
piZz+q62rYQSNv/kHT6DdBg43QofOLWUYOBAOt7ekTi07BnrMAZeEDXZTE853n2JlkQPKmFSVpmz
dRJmYsSfdO3kWvm7aR1rbHZq6W9QikwakURJ5AbEkEuS+rf0sWW6VPM2lnBSG+lDKgHPNs5AOXHN
8M5SrYWWyns1wRDfq7u+AowRkPinaXvJfFVYGZzUXpjJtTJea4m+jvU1ZSSVuJcrq0FWt9rUwuX4
k+CgG4w92WaD+mgHL3RfFrLNOETvF44JeTwiBGgFtvXkc6Tv6/cwOYXKi8hlL+Xhk6w3xWFrvNZB
f0fyC/M92BmbCrq/ruLce9C0uxKAS6ztY/VBGqDPG+eoP8blqUj3pmgWWnZWEEx1xp9COvO70El8
qId2hyO/c2o3zyXkYv5CiH5VEjgmYvqPzUeqvYvuypga17GR98mYWpRjZx04A3sFOeeIxWTzOGT2
JoAdMGqvmTqzwGEiYtBpIYEQmIkjsvLMDFqena+l+kMr77Xy1NgPJj9b6G/s8kkqrWUHnb67TYdz
YxDhKEtE8LCSK39KEAgKY8T3nF5phfiTRHEybm4TjQ0uRoNNhp0+/Bkwx4XTNkjkddbfDRNnee06
xX7hxJuG5BcjVVa5WW9S2V+h1nEzulQqOmsjypeKeON1ofQMwaDcdxoWxubUJjR4aAckQbVqCdMr
Cf8asjvyvb0qtNaK/scsttl0iuN3n9SoQJ4lSBAhbOOtrq9rqVxB9sqzgHT7D6k/Qy7yjDnjZdTX
EZhgOdvjnVnUcUAmzjSLHfDPclrijVB6xW0MjJDzxrd3aAFypyPHX1JWn4RTMEapWcUpswhabymK
sUtxBK8if2kaDxgtlnKyszMFYEK5hkOzkWIePiSZsEKTRFAasyrWGO6rQ64oHtPVicVeYlTdtdtG
P8ujg3qJSqy17EPJpufnHavQvObVSym0Nr2uufRWvPnvBOxKgNQRT8B1ol7hMxFKobbPHJa2uYnQ
ofzTdXuN7VivPyNHrPX+hT5F0nae6pgHGwlc7I9rm7Cxas4CsdFK0e9TKKi4R1michjhNauTaevH
D7r+kRsbP/2lL3upqwXLWMW5IDNH/d7Vos+a6k1YkDiYOGtmyZ6QCggZFg0PelFsUD/3oS7IJrDt
KUgFENzOQTFfO4waPhZDI8B6Z8vJErvPdsLFxR3+ZcJxqdkFJlbFLAg0W0bV/fU6TRoNmjRJxW5O
+avsdN/kQAhLA4eDw8LjT6wDctlvRytfCo75VKYQgKqgunFIbvjtS1+4yXyamQWmq3AEv3fqUTyZ
jcgCvnWjbKwk9fqcvBIz3fLwGph5zI1PyUfOZMIywRqQX0sM18pkl8O4dvKn0DhMtPL9A9vxrpA6
hr9XWt+xR1yVbYU/By3rThS3lrXDK2Lj9RXaQ8LQRLY9I2MCSds5bIfFEDx3JdJWfuKaQIsISZFt
fBjmXS6hOOqMFVkVLxanp1jdlBydk+A1Irwx7Ut3tjI0WrSmvR79cnsu6cbAmJBkAhsLpr35bTQw
6q3SaZ2S4ixXGBWq9z69UHyKS0XKz+A5trYU7dqSzajTaZLWxk07Uqmo+CItDhEdyrjYmUuMcMPk
Bq7ErxroC48twGHA33TG2Zb/smH/aYzrWYBfrxtjwo4ndgicOlW5UcY/YS29JUn+PtvMOE0cZ23o
kAeHkGesknt2yvTKjKT3n18iZR42fWtFg0iBSwnGwDb+M0vp80FXdWQru0Bu1rVOAGHTQgyegQDO
jQQJX4ny2yQsEBM3JIzr4D7zpUG+z6LDSCes7CCk3P3lQ83jpv98KHN2STBQlOEvfn3lsDvZE3IQ
Cns7+JQ140oOgMzU4GVG57ZQTHeagU9OFiwn2TwRKvzLO3/hJTNQgTNh4gmaEdHfrh+bQV7judqZ
xYc5Qb8GAUzWihZHpzy5/vnLXngekJ4AqbEYCOh8ma/XYsRkBTQfA1K12Tk50ejFc5i//XyRC1/I
pI+vAMJjyocZ++tFkNgD9KwVf9s4yskaP3QaZHkw86kYsP7Kjfuv6MNUWJnYBhRbU3AYfL2abyod
OAwr2mWYR5OpeJho3ZfDjY7dKmT7c4raG5PxSvHle1O81OR6dtoBFJE3tu0u1+VtN+MyLIIZTHvF
uf3s2KkblP0u6TBqKhOd4fGd+M91L6SDiRYmyWh2DDf/25s2fw0dhYpimOQ4fxth5WqVlGGnR7uS
pr8xF4AFgRz+DpDmwoh/+YX++xhwFTgiCrMyxsPfl4VSUVBYCdbelr57HD0roboTdb/8+SvNy9/X
F4ursJfxbmFpxKj09ZexI1NKDXWKdqqwzjyLyyLDYuAjP28n/SgLealkJdVa84vG6r/PH+YmR9Mw
x4A4JeL763WloC7bRHTBrkt73tnO0wFnWByG8NAPSf/LD3fpXv4dDiM81wlf/Pa0m1Ft4/9koe8L
5mb1s5oa24Q2x8/3cv5fvt1LBA86I3NgBBxAvl2lZxurLKJ+dvLw2ojHXq5/ucCFr8HjgLiC/Z68
OV39dtNsDVtgwo9VqtdRG7uEey4Gku1//hr/3QBgVSukwMDyJZL9+8ua1cC51HGIdrUpSGn6HHJz
pXHS0ZBz/Hyl/w5aWeRMaKkwemSiY749BLIhmWUcVxFHkWtDuR5EdCva5C1tHoLafiBr/DcR+YWj
Gy49bAesrrzJGsifL0NoySGNN+Tku3PidOeM4ZI0r4WvIvBC6OvEq1SV0IV9JtNboFtLEw9JTgJ9
zCk/H7QrA1j/gAErBdK2DTJSrpNyH5iMyyeI5b5EJ9zAfW2WbijgqYXvrW08lSqd5CDybJpkKAtX
9CE2oqoWVuXwpPuPYxSPCxxrlPJvQWQtAQBtrUDx1Mm/d9BUovKGf44AoxC0WSkHKA98H6krDrnW
dxSv8fu7Xg7JRCbKSg/xgIvowPH0s+yTNzkddwndpATdtZE2x25mM4+IC2vLCZaqUY1uDVBoUTkv
BZCZTIQEPYVbfLnXTfTptzm565RYCoDHKNpbQrlRAkQfiFnvgfRshfLUK1d9xa2YDpGW4D4iPRjh
ejRO934fLw3OmtMQN67qSx+EguqLrg758kPLgStDv4o0g0Ga1j5H+oPB58rsYGmZ+zL40wnCuJXy
2BQU0aJamrlYhnGz1qYp/j+8WCxD8nxIVJEufXsQe1h7HYiKaKdQ7Zs6v3B1navlL2rmC3prnj6L
Gb9imohnvouZA1ntWi1Wed79VyuNl0pZLiYGwiFoJUk6GgIVLXlpYb5JyNhNUgZr2WztKxCyS8q7
nufLqKixbcHmaWmEOOMvL+SFVVkjywSvqGZQQn3/gGEuEie3eCET5y4y7ggW22rta6S+CcakP7/7
ly6FToysp5nfwiLw9U0clGhkV+FSvdFR7kIQ6oEaME3REcfChfzlcsqFIwhiUw4hJqsajJdvdYAw
dJ54A5d4qH7M2hwHMCthbS6k71UYZEdHb88hBJUieP75i17YYREDoeg0NX52VtavX7RskKLaQot2
E3z/AFd7qTcL2SIFr0azU9wRbLyb1LufL3qh7EHGAwjCRBel4jPWvl7VosUWjXbK180NBdyIIi/V
wMe9IaBLtp+jFB+rJj/ZUge6IN0lVnZE2HQQtfVgJ/ZH0fp7x/fXXOGQl8yvIl1//PkjXlj8Z/oa
1Hhu+4xf+/oJZRAkVaZzXyK0uH33UuvpNpVpW4z3VtHRYwu8ny94wWxqagakIAByloq2+9svUdtp
FvjGEO+K0dlOuvARSUp7G4ioNA53cSht6856HpLsmIbZyfYVr0NCEA0l3FlIFWoQnNI+0j2fDpyD
Wu+Xj/eXUPjt/MDnsxFHI4JGcPvtN4tlLUSeHPD2Fddy8+FQj8LfGJvXvA0xk9Yuom4m/MEKfYas
XetoOx3x5HenArOu7p9U56g5N05Zefykbh+fHdQhjLe9TFHdlk5aVAhXKdcFwzs1/Mith9x/q6rX
Ymjd2cCFVsbtW9VNcQ5nxWM8ILk5QJIlgVnz+kn2Rv3ZomXty4GHImpRJQhQ7Z5ev7HL/ApDJb3t
OHALFSfQRPtW9fzhOqn2VYswvbhJBmPGcMDXCMil3Sst9LjeXFQ4VGfrOKoN3R73spa9yM59i9ig
EYxCLDjT7ZuzsTzxLlYNiPNw2TOPADHNVBjTsvrHpNOvRT6jAvzVR1M52mqNSMRY+P2LRaKH4gDf
xdqGh+NYtt2trCZHye5SBvHhnojoXRXIt2Edr8uOg6iQtnbLguTn0MGGtaHt/OE0ye9W8jTlmZc2
DN9B6WyBhtxKzXVevdb6wzRuSStvOA+0znA0/EeoPe40PjUpwwwdRmtfrjQblXNyrxBqIu4WdlIu
2q7ZivAwzPNIJorCdrbpLG+TsNaVInOhveQLP5muokwbECIQBTDYa2mSlwPOO3to73u13rGELXIH
pwITQBkiyM/PpXbpRSVJiNoAFZpJ7fP1RTWlAXSszIvau0/Bvr71d9YKyT4/ol8tiOXz8Beu0pWO
3fwx2U0bx+1cWq639bV8dj7rO/0xx/rgiV2+6wYXhcuaH/mx/+VjXtpPDJXcNNYTTpPffQWpVcRj
A4BqJ8RNSNMm929wsQC4crzy/4dy/48IgUtrOvWxSnXGtVjCvt4SAjpzeo0Kt0Q9U0mDDM55e/pl
VL6ygXst6pE6rn5bv+b3//v6wBlFY7VEIQJ08etVS8zNqiLsaOejU0YkH6fqwU5aN86ihY/pL2vO
KjSnnAWrGdulpLd789dwrktfHVOMYtCLUTXc8V8/RNcwP5J77nOofeSJQ3bPVTlN8CmRnNAJTEqe
CeX150fw4jWpFm28OHQ5v5M1nTEe7S5g72700NUS+TkbOmTvPoHaCDck+c00s/XwK8T/QiE0t1Qd
BREohcpfRes/jTm51ew4AuG8q/XmQ5vewo6mAluqIv/28F4o7Ax0n7aN9BP63PczQtQPgypxsEeD
S6KzYmKqf4p75fbn23jpKlTcCKXnViMi3K8/neNIKFupFHZZ9TEh71HaN0uJ3Z8vcsHeTToPx44Z
e4IadOaa/KvzTZJBaO3ALhYkOXWV7F9j97nrQubSaKayBeEMjZeD4LVlFERZWd6W0pADtiCDt1XT
LU7FV3MsbscQk0nvnNTQ/vB7gxF6pp6KqHNtK3XcQQp2Db8PquZ0OZDAvTBT6RiGwy/37MLiB9UV
qjCNA96uvwXlP89AUQH9iwI/3BWZ/lYkYhuahhs62dK2wi0oBgh/6fbnO3jpqEpLxjaxZNIXhtny
9Q4G6PrLmLJvR+DGyq9QKaT5ls+wDPx8OfgOoDcTt9JNNiS/SXkvPSKwZ8gkJduBZ/HbjxcBJ4jQ
AIQ7E1GLI5C4dbexKA//l29IG5mvRxuNSIKv37DTk8SSrIIyHAtzbmuew7ieIPiiyWjlJT1SlATl
YP9JyubNz9e++A3/ufS33SzCwWdgRgl3jo4sk+AB8ZFav3WCLqwccx+I6B6ZfZPj3NfvVyK9n8Ke
NkMJ/BWjvS5kF/vmnIb3y+t2YdszDEZmwI0JDYXu8/VKPixVTen4OtWoeoGD4onYi6TdZjkCFzGt
fr55F4YDPJW82bRyWYdxq3y9nD34dRT7vA5zYZBF+nqwYVsp0qKRPyLkuhnOnInbOq5IeFspE2p/
P7gelPCUcjiBtvVLWXfp1zQBJVFXEXGFU+3r5ylbXWFsw8Kpow6OA85X9blFpfjz1/77tb7svJws
1Ll8pHdINvLfWJR/VoHRDJssbYx4FwrlfXQGCvOeNINBZdvvpA0AfN0VsTgbAZo4UsrBtMkqUihi
OOMQnkqDPamqzlLUvLdRhVU32GAj84bizkQm36OPido/hTZuQ/sPU6wlA8b7n7/C/MR9+wbzPZqL
QnYAWPRfb5RorKRDkQ0oLXkxUGV3oMx+vgIP9oVr0D4gUG82DP3HTk4xr/pVIHB+5YDq/GHcp3mY
L7oAn900VOZdi1ymiNGVYvWr5BsAcYi3zsjREGoDfdyJETlQUsK4yKaO07FDyINjDigwJ6831EOt
59tGfbGa6k9BKHDZN/eE1ayzhtN6h9SAzNNb1aCqlksy9QLWyWRhZ28MyoiUaI56Mm9BE96Kk21k
XknWSeW4eqPtdWNTErTsE7deZ+MJVIcjHrXSWJdTeJLl4jbTB5QZwAeGsUBWZiM6Du6a+UGYyj1Z
TbABH+RE7KbxvUe6lKZHlthtNyK1qUmRQRqphYUXS4Gbq/4CUejJ6YLXWrZ2pI2A6ACw3HK0kaEy
ouAJumSDbMStEUuZ1qszfBjM2hyFYAc7OiJK3M0JyKl5Pzsm5Bp9+6YdG/IwXkZ/NnI/aNaxie8y
nHZOaF6nkeKZ031cvYUAnwHbj4Cr6zeRoNRu8W31zjP9qrVTSO9TZlfbXjRnQ+Fv2ZF2F+dPWvqs
WTunnZYwUvdTZ+wmZHxo4JnA8LHa29RE4+hLKzk37lv/GSCHLt/FpkM6TLxx5M+yoJGcIkvEqj5U
r6InY4qqW4aI6lvGuwlOYvJfLBIRnDFbpdHYQ5/oPT/NHusseQ8M461jBVXa9zBAJCaJV+aiCSdA
3Lm2PGeaNvQgSeEYcFYU0ZtRSTIiT8Ne5BKuB234BeZz6WX690GfDw3/LAe9pJZQVJtiV8XId7Tr
4reAX/PiFYh/my3A5CnM2e3/XsFpMWDRucl3whafIGJiV01ta2EJH2lec07i6gqI+aJwkFZL5SKv
7mtsUlQNSz0PVlmXXocwyavh/7F3XruRY1kW/SI26M1reCMpQj6lFyKVht5cukvy62dRPdMthWIU
mH6eRqNQQFUlg+TlNefsvbY/z+29Ue1T/uU6PJSKN3c99L9ImFM3XOtRu8j9veJdZ5ghBefTIsGX
kf7NBmUNxHc5dCvPy65zxDtI4G4qs0ZwCN4zcNZFY+6wga4H81qpBdasV1coi7401zr+TWXsWfEO
pcWMYyBz1boin7vAEee62Y0LZUCkYNTmpkCVE6fJsULPP3KKcpyjG1/a1XxZjuGAUQaj4k/91WCd
/Pw0W1Qh9B/rYNcqOOvylY2MSppXtX2hhGNNy83pLPvxQifLUQRut8Z4m++EUhz9CdcpUqcmgkW7
aWxQeHQ7YHQSkYiH8LdZavuqACGbqegKd76JjWINS8i504t84Zn+L6+ybs1fqizvKWqhtd07w6Hs
N5NwzMKfQM9BBsOdjTgSp5OJe8f0oo0J9sXDHq8PC1p/wEBRKw8Wul8CqyC6upzRoviIarUs7323
KXed4yE5G7Q9TCbm2wB9RJ43f75fHS69gpMBTQ00rfwJ1Klae8wyOkbcgZ9TyKfvr/NlQ3Dyqk93
XnbVuXw7AUURkp2wT5g+Qr5L6Ynv1YQvLxrgkE1TG42EejqiwsAygyhM0SNUzzExN2lMJlmydyLs
MgZnYEisL86QkGA/QNnrFpVV39p+dmu5xV1uiY2BsrzHnyom4If5VLuEQQX+QqjqjA9tHuP5icJ4
hwFXSXCTKgNo6F67tJ07t2LDXee8hpYJr+PJW6kB8EbmhDDQwPRCVdlWndXOtNTyFgFS1pTfGyKZ
bSI5z+P1SHAAY/S5x5edi2U6IkDjyG+7GWES3V6QuvD9yzw3aEh0hhTPodjEVfv5u7UMaSfoiQI2
kbQgAV6Har8tlANFygubl/NX4glQ4GJXa50MmywbIMJ1DE9LbIXYh7xUMnF964Ig7t0HeTpukOiq
NDzpfOj6yR1Frkwyx5DBTinFysvwZaC/xZVb3MftHwvgpR2niFsjTruteMsD7dDkP79/qOeWFtPh
hbuUrlDUnNyqIaMsbnvkJQllXI/dmE098/tLnH2aHy5xepeVWg5E5kLYdHrSdB4wqq214THQ3i5c
5+y9kPaBSgalLCP58wBptVpt+lxBmT40V2z/79zoKZv43F4zG8lI61p7b2fdDtfAujPlyvGIfQrL
TR1XJHnZeFAGa4aY47YF9R7HUDL9lNS+ClsVp9593OazzIzrRT9WN12aPIR18FYiKsZsYrLbpIsU
hBgSw3kg6ochxgdTEGKRB1TLi6OJ9y/sXwW21Fq/9xR76RZwlvEdVXXzIxDZwY7DRxPhgy7GrVke
dIVaHn7+odS2ofWQm/VOj829Tq5HADe7wBrRoZJOO7TPDlOH/F3kSGi/f6bvjbcvQ/TDM51e7ofN
zWibAQKbMNjlRn8fkRW68Lz2WCHvSzodYWPr/HVaxSWoZPIbRqAWqwnKoNg3foZJ1FbEstexyLg+
9qg+fkhZugasl1qv/nILFIhh7N4RqIAuH/iL6bM8udVWtYq/AcA24VfPzErjvPZzQON2gXcunTlp
9rcUybLoApwU0e2Yc9jVbgLPufKcRzt9Ugra36q7p6k+77xq1kyeW6urr7ICOUvv7wM8ByhVZwN+
06ju1vAeldz9EWR/R8/4TX7DnbAw5bdK8Fex1L99wYkunLZKdsUOpW3ca2dCWli0YiN3vMvT+Moz
+ttEyjfNfYYz8krU65VbjruugXkfUcF3mnuz9OtZmeEdqCT6ZPyavdJtfF291sFtAuOlftVFDzgY
6RUQgBfE25Rz4fdv9KvogTXRdKnX2hTlTHaTn99oi4u4zr0UQZkdz8UAdgo2Ww5hzlKK25ZOvOpX
mOjClex+TAEHgt6yQd/++59hnltspmI5R+hJdXbqER/jipKXWwW7Hz8OW2V5uI7uzLW53qOYnZOA
MMcHMS9me3/+mzzGGSeKeb3GODI3Fnxws24GJGGh7Th8PBVbEKdXnMTgfM3vCWectbPfF37tl8If
D41mIao/jcYtutrPD424jgLxcpvuFNFzSrW2g8zWsqjus5wWvZvwmBoMZL1DrVadFyDSaimeXTc6
VFJC2hO7uDJvlOxvzSasLrq5l6cYYtHsG/UizbwJb0KMEqRdtrtgWhbAEfbW1HYPCEdievFAnKcJ
+/VerMvSXUShsk6wuUQSG7PRL7M6QgYO/7L0wJMTnDpFXjSqi5kIIh445ba05xceypcm+ueHcspw
kJbW9VT1wt3oVPiAWzkLpHKjVMGL2YGh7SGXB+FAG582Gvmm1fhmG7s6uOvwNg624KyhL0enXtb8
tMBEUWvcpfiSteNIC/iuqXehV8/8zAJ84y68ooIcVFX3YffH4njgJw4QywggWnsQVqXNKGqUMyN3
x60eO2u7zS4d83Te8elU+GEMnJ4bBjV13YauG3oNuffH9LrDSTmO+Txy7pNCW5fwvWwvXY59uCQV
6xZXntIad5MR2Cbm6D25WyG3khdGHTAzRIDn2n7rGg3WdvtTDsw4VNMeR7kbE47G6YtbEK6ojotA
9VZ2+aAHr7El2cNS3yDIyaA2oJFN12nxYoA9wDiZQda/8KG6528bmRQ6KQfh4ckKULqKAYQK5SH0
iMeKTyB0G+i0GEU0zEKIPK8MeKoCgq8bTdHGNnpYxd+OtbfsunzeOtkyqHG4GtGvjO5zT6Md2iNS
XcDigYt1vdnGybCMqvuKKD3BLXccYQrMiV1Kb1eUa2leey3QbHnfQi5iosV5LxaYJGYuBi83LxYa
6py6of5SGvmyjMN93aR7x65XfSzW8Mdw0KpLCfglcp19b4w4s4u9rSvbNINzmor8B/pE7DrRuOnN
GhFEGz1XsLTnUZ89ke2ysoGFdXSbQ+IycLqu2lZcR6YNmXfcmVWJPKdx0bWLyZmTYBELiKyJcuyv
vnLkJLqJsVq1HhBCeEQ+MMLvv8T3DuPXofnvd3RSiKV8X5dBSyUoR9dvU1dTzXbpm826oa2NKz+j
lORpxgIWDf24LaFDc1eZWvsEwCZvrv5QmvCQOImOTr8JfWykfvBSAuSb3liAwFp43gY/540F0dkH
gaKGRPG6L1NokGK3JJow3cxiF4sflRBz3TTOXWcMd5KDXQfHoi5fA0O7oUD7O8FLFmDZT51hUYvg
F4F2s9D2oS55kkV0wBhQ3vYGtuCugOvYGU8GHpqkN6/8PDwEWKP6KPgZaOEuSZJtazbUF9VrsyZI
dUgWY15sLzzbs1/9vx/tSXWnwK5oY0bm1BFfufmbjTBRx4k61Bdm0/eu3nfv8GSJcWUtSPyzORMz
iAZA4bJsSX5pkyMrKF5wuDe6tXRIgDZjFAZB8PD9jX6Fa75P5/+603e92oetXocNfawrN96VfnfQ
KiJ2TUQmEVziyctIgbb8XTgMJU9d+l39aKb7sXw2x2sBrDJMiJfTfYx7AKGoCR71LkFDA3tEvWqs
cKPRC6jYiREDCtkH25aareCJcqYimog6EW4grcgw9vvN8fvb+grQm26Lb4xGORmouD8+L93jWA+a
E5jJLiCYJe2RMFbqtS38uY/7KVe1beJswRk86zFxzYBz1G58wUG96EV6YSrVz06lH37KyStuhRoO
ZFlC1rWMdVlTY9YA4BAmvsrkc54TcB4rM6PX53n72xYPGZJhad9Z4Ytl7hynnSflAZEcdatgWarV
2m/YEA3BhXbc9CO+jMN//Ui8KJ+fF2eXilojgljDz3AdQmFq3aVB9opTq/f2+KTIjN93afifLZb9
+zV9qaF0HbaXShrprh+PSRjuyFQT1rMXkYzy1g7HBrtli6sTDohhPIbUfWPEMIW7b+wRpcxrb/6y
e9ROT2X8ouByzH94iB2Es4oTskYVcDUH8puwwCI43ZrwLujyld6zyj/yU/81aII1EfGeSRgLktiM
Cwu8igh8E3s51bU5522TwtpYpXsMepHPpWI8lZNS0ae89v2QPbvZ/PAGzM9voOEV4Ogx0x2yUWzT
4a0zZA9ZqNxrrHBgLmZoB56+v6T2fjj+8tonwRkLva15p9A07Py+JiNeu4vyinr281hnm7gvViGN
jjYkz57NmkiXuYEkFTzr4IU3VnuNZCnF+R9L0nRSJHR6tfCQbNIVu/NaY2NVw1VFfkgphx9epgNa
6x/FFKqYR6sqRbs80lnhGG660d617gN2tWMULj1K2FGa7ZK0n6Vau0rJTSPyZ03+BP6PCELAa5D3
i7q6T7pkrtHYMXR7mRo3ZC1YmJChQgFEICi93hkifPbtcEnBkdhubWHEN7FEvKaoh9iNwJ312zz/
ofUsZMjI+lhZaHbEGCtXAdVQHUa2LMarSVQz4nBFALKMAOcU+ZTpjSkZK2lJrdbFHOb4N37R3bgp
Sj2hg1fHc+I+h5zmyD/fSvfYAPbO2NoWV3BPZ5a4VwBVG96vjnzzCvs/t4TTC65RVmyciLNjYM/d
vNplowO0NbvXuIU01maA5O7jsb4eoZgWYO7tiRvEj1EDEAuNPChtnxP4oUHXFE862X30rihj2DdO
+Ue68toV6my0yBEPxbxNgbhgclnVhrMp+hAocXQzmvffD693s8M3o+s0jjn3q0LV/I6jQqaCFYkI
DXvFVLDMOvoYtda8VJWH+gNDMfv3HlGFR6xTOlmrKnvW+PfpM6Hty1ipVimeWDXg9GdZGzwIq0KH
5xPEF6bqr6qLadX49+dwKnMr67IgAtQNdn4TbAm426pjc+WyTFGq28BiPjRlsoAUQ6v2knH1KwDy
/doIfyyPrxFpzufvn+SyYGjxQO9yWFH+YF/rCbCpQiDnH6/6MNsCJSmT38kodhX7fbJ8UGDNUiKp
9Eu9EufcasDel2qaAfUVTfTn36KQ9NXy6QRIOiWsF2uR2t2Dz99Lv15adrsi43eWR+aKowMu/mJR
14/AuFec7NlpvijOZMojUrslyorogageZxGvmRA40mhR9NvIvStmOHtcVH12jHtrBqMDljaCvfTW
FyPtYYOcS9qxckOKDmwIymJ2ArjpDbA3oa2z1H3pXKC/+Lzs9h3lBXtcW5SkTxr1XdrYM+DFN6M3
3HXwekLPXxStdaPLbGP4w1KXCoZVYg3dX6nXrCIE+JVFLgeTVC44gqotww38rwKKgZzZ3hn1TTaO
JrEp0G4sCV+gLbonHIerKuk2FiXwqpTHRlzyZmnv7/30I6Jtj+0QOxG2hJNdfoUIsFA7Go19rKMM
BZ+Kw+im6kzYJsqTqZFYNjZ3uaDV7HdbnZuOi+CmC92fQwbULAloumVKfWzHemd24qdtA4VKw+lF
OTdj9qMHj9SqYu7YbD59sHXxpirHzUhbMcWi4pctNEh9OYE8Smh2aedwZvhZFnhJ/JfSd9YJzjeQ
65xA9FlL395Mf3q0GtUyuHPlc6D5DzloK4fugGXlC61W1hkmkXECKCfmopJiWdaUVgZzVln8SfVE
8I9XJURDHM0vRg8ZktaWZ6Vzj+5HMtwTAdl6+rKtd50udjp10+Q3hCzgXDh6Aw1URXZVD9UvDdR2
4UGvAJLeOmKt2O4y00gtjNztICZZdLpJgKgM9Y1V3Tb9LZSQ+aTVsI1HA0I7vWdg87+UghWihmXT
uDcxGRP5yMHJvwurVzBw8z43F4TnkZxdBSt8PBEVj4fYtNjDBUtFiedsUY9DcqyzFLK0BC6Xb4Rb
zK2BJTRh6/s7g+HUWLeZk76IHjZSb7OQOmvpKSuUI5QhcwolQ3OhT/n1E6diTsouxX+VuuAp1Zlz
F8xNfVIy1uqukOqVjUJWheg2wukoAemF9sOYFBfOrGdUNJ8ve1JXaBuPMDvyTXcjoiGbpQhx4EaH
OGqq/d7rlB+xnz5XGKyz2FkNzPhq3f2urGLhuI9Oltx0GqYhDwmFkW+1RgUFg+5HKqsCFkxeBtDS
3mpAay4AiMyvfny/oH11D1AKRNwC1hgkI1PjyakixpBHTARNjcJMboNCvmLVfhGpuzC6DhQRHqX+
IAPwFQfPj6+qSPnZ9hZ1ivHa7eLb0lM3amevwAetv/9h0xzweY74/LtOjhgCWjzqVdYOe8S9IjUK
My0uznihhylwEGLhL1zv62b10wVPLaOeTExL6oC++5D6U2oG90hobqo+zhZK57urrpIHERmryL8x
DKCD/cpLS/CjZCtATLHt6Vv3D/7gPNfxwH7ESA4JAfN2AsZP6XYOuC0kXJsgDDedo94arbZU9PRu
rKN5DoLKet/LlNuicKnD3SnGvZve0UdfSvCRZlHOWwUuamr/TKN5Nm3aBnOP22gRWC/wBuBCgPus
xq3SHq26xIjzU1B8ItILhryyl3KkS9TBDabkgRgSUNJTQ0W+djYiREluyDujJhFSuS4k7IfpXKnd
aFgwFVubZVTWBZAwg7Oer7tLRNJyuA9JUbvwBk7f+GRi5dTIzn0KzH4/dH44tut5HMpYQ/RWxxud
LWo7Shx6jz59BwHD/vuLTcv9p+FFKjZgasr2Fq6UL9heaReZTP0+3JXZaxAxf6XmimCy7y/ifh7E
dJuQuWByxt2Pv5/bOhnEWmtWdqChO3XzaNMk7XWTpFdx5F2Ro/vklI1Yk2dQQ5kS2a4C5WMDqEAk
vHDgBxtZt/U9IiGmc15NsykXIGXsieCJ36pZpXUPvgcuCj5CX+7IMO2yhtLFQXfLDTk6c+xJiwKK
j+eCx4ofWlbX3IQX2Ukyb3uahz8S80WPX3rjiSJv4rmrigwGpbuv8nUJ3rLyHyv5Upe3Kn+eUr7K
hFKJAQwE42i6xVY4s4drYUUPuQ9yq6dYKILhr6jqeUw+h8+eAhBzk8xTUHF+dB/B+ipfJGueWrwQ
2pZ7fEjVUQEdGICNGeLrcQvkaNuZLwUMO68od7bXzpLSzP75qf9/6KeGlJsh+L+Hfj78lJHS8Jez
yZ/Tf/s/yZ/qP2COu44NlAJHyFSn/Z/kT/cfOEpRiEwKBsgRTKP/Sv5kgPN/PmPdcVlW+Ob+O/rT
/AdnALDTGDD5L1Eref+X6E+2g6dfL350foCBUwXvzhcLQyJaX0m8yt+WfHXzwXkRhvvUxMEiau9i
jyiECNS9rH8H4lfiPPljPHecOzPkdI1crw+eWvHq51A5vTb86wgjnjMf0K91ZgFgxgYNA+bj30Q+
EV5y3+VyUbvWoWVNtGC6kdNF3z3nZHxt5Veh2AZu/RZ3JCfkNeV+SUx73qd7PwchGf0qCDErC8jC
Sb5u63ytAS4TYBbygQqIUDZ9JeexpVIWNZj2OTs0yU8UVgtfutcBh6GM7oPb2fNkxEubPgRhv/D9
nqXG3gzSvSoNdul45ro7xTt6TcLO9W0IOE1XMVu434lUqTznh5ZaRwxys3dQMYaL2Ex+DgEF/FCl
B9wuDNCHrtDXgexX1Kqy0J31JjFSSviqOuImcx5LNJflBF/Kd/D0aBJEM6d9sl3O6+ZIxjkFAXJ2
lKlhQJpGk9CQRahnZg8GmZdxrs+mfVc3XKtBe0zRBmt5BIkHTlb9My2JziK21afzUww3o3JXRji2
6UkQz0P6/DBzlGcjKq7L7rkSVxAoF8lwNDmtTeb2gJlv2PYDUL3aWzicG1lBFu7wZnNGqIW9yI2S
fOxDiPbUplxCAx3C2luVLgsks4rzPOIy6+16UTT2tdR+OoGzCmwIaJPMkzihsaJ3knNas6GIajWQ
6ok/+yzzYwHLMiueBrdBzoQqMOOg0Xgwd3E2eH1x1DOKXr5tXaIlTEWzTyuXNnEYLL5L/J4o4082
bCIaCrXONIc8a33mV4c4fP4wJRz/+Ud9zOae9qufLoBlB167Y0OVQFt4uo0moma06Qw622QYNnZT
XqmhcWuV8MJAX39/qTPW8elalOk4k1v4iU8qBKbbdE7QxRSu66smI6TaqfYqvZYcDXXCKVSNKRJK
eTN5seqENhAcWvpju4giikq4bMar0RyJsd/7LdyJuv4feEdUHAg6Enl05kTQnxQO1EEvs75xnG1E
n7O0d17xN+9evn8OX2v7EDYc+DtYchCyfwnWrWWnm0Ni81IzdwWLYdZpYi/TbOmPYsOWaAz7YxVN
sunHOkrupD+uopaI50tlkn/usk7evuV52CEp2JiqY0xbmg+7sG5ApYI12iGHJFonTo7CH4TjmG5F
khzVoV5lxAr7UU87PKDeOaYw6XDKzuOxWlm9ufWLcov096gpyqppFYuvzZ4FdsGGF3ss8bEhO+qN
VgqEpGA9CQDv8vHJK8D3Ox2WZTyAYKNB+2W7MMOIW2KuRPf84ljFWwYFOkSjnVb2ddz4V3k1qsAQ
SWfvraNUbUIn0nJdt+Co2UwR5bFqY30hfO/JbMy/ekTcrsUOSI+JJKkIFgxghAlzTbbKrAAY3gYV
lYj6pUdpEKbs6SlM5CNeQOVOa+2dQWlYt1EH2UZ8jbpvxgB98amDqma91ZJkj1Jr0VSvRm0tdEuu
e4+SQKgdNHb0dgds1bUWal+/pqH7Ix36WaPhCmqHjAAE96aWcgNycZV41k523kvlXcfhTZLZj3Xt
UUTksoo2LnSKxWL6M4wfJfoCt7Xy2TDe62QeuoT5lIgysrxCGuSsawewVkZi4FxVMAhUwdQefs7d
YGPn0bEc4cNqzirK0jvPUscLp6kzc8jk5UQJyCRF6tPJR9MXog1hQjiEA7jzPD34KiUQQobt8e77
L+fshSb/LpMVdKnTCYQMNaeVLjqWRFF/VJLYEEVG7tryUP/Vso4vlBjeRQInnwdKSlASTFjIDd0T
haz0XS2r4wbtW16zRVefrKJidgoXlt0vLD1fDl5Co6tdjyUVrUjZaYV366f5tRnRmHHBmHbqhUn0
y2aI29cIdcOWOKnqT39SIOD1gQmzt6a1Nxt3VTdP7DRmuaGyCNNusIG9xpeqHl9OyycX1T9PE1jg
clB4NfklctjgM/+dBTQhi+zKzvkkjezerLrl96/67H3q4NsgjLAvPeUTmqkNPsQgpzAPxltVgtYY
0sdSClJhceQT8p5R2ovqC0/33ACDzYY5+V02ws7103xod3BjJNaOrWXcCe0QuQJ15O0IGfb7u5u+
iNOB9eE6p+UHTe96NdZp4drlU6jcem1P49a/cDPn3hq6brAUGmsu6/znmzEG7JaRUJ2tYfyxPTR/
IY0r3UGATIJQtsqU/sJdvX9/p7eFDpvVDdulyZU/XxHjgBa7HVrR3hPQT9l80X5LomZuZIJtWsHu
OZ8rRbXICuMYVAbpvwmU0czf/N8fL31z5ODwX4jrOXmN0u6TtHFGZ6uKFUSiiImiDO6/v8bXVXyy
KmrorAkdZYCeth7HpjUyao3KNlaaxVQw1gLQtI5oyL/JNk7+PJjaynGsq2ACyNrlYgojrAa51sPy
wsdyplHFb+F/Dqk2/PU0Czu3ErsjeUUhqZJTRFBNMTXPFuKLQN+JUX/OCblr42FDb2DuyHATwMWA
tnCVcAQfqZ/LqD/EWbWIDH3j9OK1DMvrCNlu19pPyK+X7UXP55cvYHp6uJEB9cAf/dKv7wVpK2aL
4spv3lJO/oU4qOOv71/RGeUCe02cfO/XYDScjAMvHhNPjBpMFELlZ2Mmrl31Lk2EvszsbhOn3S3u
q2fTUY+GKicf75K8m9uu9g+Vay4sVfyIB/WHqSpTPOwtfSPYRn3z2LFPzQznwip6Rsny8dd+eSQl
OxRDSgwMfm3c5J17V9jFUkm6dG67/Y1M7Y3hFcs0kys8e6su6K+zWONf/iX4qNPglygfu6QE683G
Kp+UUVW3jStvNUVxKWDOMy2XG6hEtF1MeKDNykKbFhpssYo8+zUW1V/Ry03YQaaK6/gSHmCqL3ye
83jjxEpS7nOIibNPNfvkJw2NHXvUnuGwteR4hYzPfCTWNWu2aoust7VJgjISb6eZ9bLqmidPk1eO
Yqyht81UWNzzOhP7Bn/mhUf/Dp37NHHx27AScPSlMA6c7kS7YI9l4A11oWyT1qcOCWDbfCKW9HEw
X6+xyf9UaqJbjSLIZ3o/NTycGy3s56YIFgolv7lnWcew0CgBgAeWN9rYzKpI35WoOcdO3mTICXLV
eVGCybYFdBwMPe2Dtd056zzQD65ur0Tbb3RsgLZ5qIP9OBwheB6q+E7Ps2s1yi5A5N63Cd/d8PR5
ftj494WRlm1vBLtKq2apaHcO4QxpbN41stkq7rXnRn+dwHruMsITcr8sdwXiIlupD61evfims+4C
050PyPcdTG8jGk71ychL+osN6dZTeqyp0NZH9Tx087hqlzUlxzgolpYJdafKJ5yKLA+9f0xb3DqG
N7ES5LxqAyB0pD+RgbKJ6uoK1RBmhKNnbrLgd6GTGpz488oElWD89SASJ/ZALkBJMUGQs/JGg5CI
PBWRbratZD8vvWSlyGYdIJvv8mATSHqparzPveBpwLAf1eBxw3pV0wXQOOFI5U/G3g6qhDD7pczo
KSGXWXeOewgU/yrI3ZtSSV6dfnJ2igvr57kv5OMonHYnH15KDqRGDAboHk3uk+RPRM6XbSA6mBID
UCN/Pzmem4DdCWttQmtyjFPbSRxCOpERF0v9XVNQfqIyYnYX7ujsIvnxKie3RPNXFcSH0IiPjacR
23CXGv0c4jhuEwmGyFmryVs4pfUi3xd8U0iDX11eUKsnLxdueNqlfhnzpCs6WFJ1tgcnHzmWB0y4
ju1vFTzUatmSBkH6XMDeclTe/Nr7rZv9L+SE96lBmG5fweJts3U4DCuL424UjDMq8GxfnmgDcRAV
1CvsZe2Ea2TiQBeHhYnyrQXwF3Wc99J0Y3HOnEXBJK69ysiUxbYhB9SCzkGa+ryEQRRt+snlk72l
VDZN7ynnjO9m4l5Vgci5pXLVTq5rP3xxtZaT43Wb7q3iVZiXGiTnhCMYumijvvOBER1+HnoNsBXB
lk7Zmqayb8s/wiMQmzZQWHb7wsD1TiU/onlVtOGFQ9Y7QP3za9ENgxYuaBzqLdYp/cEU0qGKhrOj
8dejQrrBqnWze6zQcxUUhKQjV8TZVvdvqJYYc2ko27apr8zG+Rnl1WObqxt/mqQixdrp5HILfH51
+sd1k2Ufbr8fQl+OBwAUwCewp4DCDYDA+PyUtBb5uzNSiWbnsrZq+LLmsYD92qLH/P5KX79Ozj4e
HSUEdZRlTgUsDvJj0sZGf6sN9wJ7ESWZULn7/hpfzgfcDXIdSvi2xbs/dSZ6QdtUUamDTzZ/DcG4
MMzgCalsPqYkdwcvjvCW31/wzGwwXREMzdRm8FCDfH5+upaLiEKNv6XdhZdELi2EkWOVk6aY7hOF
NpRo0LY0VM9Tsc00676PHt3q2WeL+v1POfd86T5StuCMAEdv+ucfpto67O0Kn5G/zU3EQUS6m/0w
90pj/f1lzn5XH69zMv+ZEfFlHJf8rYT9bEtjFeq/7EDdlpGykoj6VONnwy2L/8S+CGoKbAuwDOoX
pygxKSoCpgrL3/bVZgTE2ZavRvZsE5nz/R1+zZm3dM6XfIoUqad99jTrfniSRdq6StGr/rbCQljb
i76O1poRrgvn3iFzL2+zeUKfpTDXblzcQChdZAS26cKfYcmbhcTv4ebWvWifpxUh7jb1P/JWELim
CNa5DcqRA2ztW8sheisIIbeXhN9iPKWiH8Ri5WvpsunlMld+xjRihmsnQEx5rJRjy2Gz6VC29LQk
atBuOukufHPL2HTXia+wD6O6iBPSpNnq13ADNUKy9ElwQCZbTTwKfje3vxvIibFksnSIKm7wgMjw
EmrnK+lyeojwyDhPas7U2Pv8EMvMiGPNZ2nq2BPbUTUPybVuEDkGnKM9bdmTQEy4jp4YS4GWqQ+J
hhlwGfUQDzm7vamRsRvK5jodp2QlbuHCS+byJ1M0SptpqqBJyJd7snIGVadJNs/+dqjeKvuPj2FT
144FoSjfX+frBkj/dJ2Tr9IoXJiLOo8h7sSsgDUwav4yt8gJjNFYVvJSx/7cbb1LBFEF4JA7uS1L
z4YmREm3rYj0KfP8tk9xvcVibhHO1aDt8crgknn6zBKCYEqlGsO0C4n9ZELw6SbKVjKxE4+9dDJl
kQht3YfjTPTLusyPcRnOqTb8bGX4FstfsLt2bl+vpMx/xqU1I0PgwhR19geRkc0kQWw3fZmToQeL
q+kI/9jVfjcfm41bVzc1VYS2NC+saV/LQ4xyw5nAew7BIwymz5eidKyVvWTSDQjg1PtqESTmxg9v
tRqheNJd92O8dytB0mq5yrHUlvpDSCTqhUF2bhX69DO8zz8jcca4MSSZmh01e6p9K5Kk1lWjLjMf
ge6QXNeV2cy0xl5Q4lliL6Ggk1ZE1ScPBfia74f8mYUIKADzJh8WdN3Tyo0Msni0NILNnP7eg2nk
id/RRYv5mXFOC32S2nAZGv2fb3jMrcYKHD5fSZZxTpgbwTWaQGd1aTF4n+xPJ4r3VqWJsgdNwckH
PFSNl9P8DXaRB/M5UzoiKnmfMiH8Ge7Bqs2IZR1lTQlihCtl1Pc8mbUaJheG2pmtjfneL6V4TPnm
FDIfmSZ0NJutTVD8URQiPnKLwzltfKTAI9IY8yJ84dwVKW7gQsAezPA+GdtxKTIvUKnAVajmK+8t
HcDbjfUiLKONV2czRQwXDnDnJkt80ACSAacg7zl5q0jNVemZDGN2vvOcPEI1tlZ1+6NvXjn+HL4f
ptM3cfpiP17s5PbGYrDU2piiNoqGDD7xI7eZjQSZy0XoLdUuu1UM576o8gung7OPFXQGfQBoD0g9
Pw/dOIlb0Y4MXWGgXS4wKRdvFvqBvBjnltKtzEt0i3PfI2cR9Oueyib19KkaGU14A7vTlp67EbtU
nMgovnwunmbVL8/zw2VOnqehVzkyfYIJu85Ch4yPffABExjqc5oDsqG4WKnGWpPmIjSqVQ3FcJYS
PxTqw/I/eLEffsjJZGgFrmcPiH+2ZW/vKIHNC8+Y8xWDzwlB3Xq3BUUWFa/I95c9t+p4FnAoKvS2
ZZonG55OS/o4mYSorntPmHXftESw3QPYuXB7727u0wcNnpGTJYdMVp6TC/UOjoghZ+B6GJrLLt1Z
CUB/bCsS9bzS6DeaByBSrkevuir6dK3G6cbXDjWhZAYyn1FBukKuY691K0losTX2O5tGWI28qKzd
hcr2li3kglDvTVYSUpaIWzytxgxP5G8vL/6LszPZbRyJtu0XEWDfTEm1tmy57yaE02mTwb4Jtl9/
l/IOblqpZ6EeCqgaFGCKZEQw4py91w4aNpE9dKuQtT3ufsH9vCjkLkyIutcGPv7q0mtvsrJfzJJd
n05o8zj48Yz/Fzd8bnRPWjbcdop5ZvE4Na9QYpicDKjJIsX8Pq9STcwiNR13GzY7TLg40FmmOdB6
KmVNdiUNboef3/ipifX3FY82PqY6H77/zOR81gO1wG/JU2GzceYyp1bFvy9ztCpmqAktIw1DEj+R
KKEbigiAz2kAmRWir+RcI++U6wUR3AGqytYd7efR9RIhMAUgp98a5tOEvCubif/OrT07rQVNqL2R
xCh4JwArX32x67R3yvyH3PZNajRnthKn1mgO83zp6cHDLjzazk6zLYxKb1mjrY+S+NZM9HBKBmrt
KM6IK5Q6Oanouf7ze8X2iNjPdSmfA3n4PpKS0HCrWuOqyEQQSYggc1yC087hK08sGCwXgIWREFHC
O64SySxPw9nkmBlRKdMbHBpykerXevLw8+2cmBj0LW3gkmhz+PfRMHXS0YZE7yrbMrLfaqs7hIVj
9BuTRW5l0EaqFFTLOd7wqZvjYq5mIhyGHXw0Gz13ZjPVlZyh9U+0i7Dn4IDu9fG/e2RpU6q8JIYI
S+/RWkhotgXvw3W2DeWXVHWCvm8RzczXihvdptmwmGbqnaCGfn6kxuHvHq3BnHU8pNGu63L6OfrY
ZcDyclOtoCvE/Q2RpsuktBBgsiA31oihUtEIaFLx9iOFipX5NTW750jt9jbIN1spPWJQaQ5Nw8Mw
obSJyqxf5Dhukq56TC0c0mO/FOTZElv9WJfzKtXRMwlwgApEmO6+0XRgSkjHfr6rU6cZC5g878vE
d/qPiitWyY6ZiSDZjoyLDAt0p6HgKqc1fhggKXHvj8ab4co7qw2vasPet12xF2Z95qWap0asc4hi
4R8L+szRCjTahtIlo+1u6bCsD93CQqqPkrfZSu3SxPVUZ8o6Hl4qhUYfH712eNe9O8rX8fyrVZ4G
Kg1pA5vDGoPwkDPQEuRSZPYtYSCvRZdt3PBiGJsr1yr9EsSJjvS0//QGhdRgEBGwgAIz2jUeKDii
FTUyQBu6YD1MOT+M8y+2Do2vQuVU5LiXXrXJ80ecRf4oaIQhov3181s58ZVBVwe1m4omcUze0cNw
ZIQFNaMpb1BZRGPhJ4dvsneuV3v65f91naMh7XhxbrtRFm6zjKjaVtLPmB9NciWmgkpmaC7j2FyW
1rwQEXSQ1lpPksFIwurPt3tiyed2D3IVj+M0sTzfF1/BlkSEuu5urfpFNPqdhpElYU00WKbcELyN
YkSsZPX2v1+Wrj2NI04ezj+7N25ZYitmvSqxVDq0cB28FZmSEig+bjIQqGKMSGI9p845vLzjdYSD
MtsVTrEcZY9erlUlJVA0vu3utK9Ckj8tLbkUEi0h+cE+E/VMsebUzPr7escv2QyxjIuYvSN2bQWe
nYoCACn0+6jIJyhg0L/OSjJP0Imsv695tB+PSi/Vk476UDSpUAkJpqgm4DGU5HN1NbTjSmQWASXs
0+Nm8/NbPTV3Dq1AdK8AJ/TjfgC5M8hzJtXd5onuS+fTjmDeYOz++SonWs+cjv+6zNEXVpaRWnQK
g8eLh32WAcWX7XQd4t8fRb3O3etaN1YKBBylfu7ce/r+Pk74GxDsvnYgJ6nJ1lKz+6qdNznRNhoS
yuq69a7K9Nly7/lKyHYTGgexKQnqe9ldVDM9zitdfwEJgwlSfa3Y8GIN3Ud8gcJ0raLQH8Rvr373
NLpQ3nIsnOuk2+WDflvVX02hLZMC1+6s8jDSGc4zJnUZ53cDqKi5fDU5LV2l4mGyQWga+DCJArtO
jJWFmN8gKjxo6BeO9qXjKq+cLpTmjcM8H4dVo1yFZECAZcoe9OwrjevH0GnPzNVzb/Vo0mROCGSL
HdWWSbJsNKA3Y7fRxv7Maz05N/96q0dzxTbppyiZ521NhYx1UrRjquRe58LUJSE8/Pp5EJ3adlsu
GwqIiYhOkfZ8X/h6KjCi1UZ8sHZ4Lb3+Ec/jXWcCg4zMZd1tbJE+U2b3S7VZFjB74hCzwOxMBJ5X
S7wmjz//nlN3z6nDACyP7o3giO8/J1JjbWQlNrYFIeOzVQeNZ68TfSL5AMobGdn/+XKUkLkUSWCU
ro9V6gjK5BAairOdSXl3sNh7xgs35rvOsGmSM1Vy78TulP4OHWCK5NSAjivEibAngczQ3iaDPjAB
kBJF9eh30dDsIkt8uEm3DnnTKgruIvstCRsiA2Gd1vbOMseLYV7n+Z1tD+w+1J0YaGTLqQIhJ/Dg
/SqAHhbyK/L4T7HRZus67brrNL4K3T1AtBYsbRvH17hKbtXwd6bd48pZuo381Kxmbxs1BptcftYF
dlEXGni07KTaBHaLgSRZi9r0545CjugeGlzIZuMFs1lfFhSVvTl7na10XepOkHXVOkvipeEOmy4W
S74yb8LuaQLNfSBz8WIUFn6PUL0NC+2KbtN1IvtNXM/XonD9ubd3adneMbHw33Ue7CmHjCptWlcK
PmDt2mNTaNLk8z40AEKPER8uv20RL4fLQdRbV8UaCA52k9nqpsnF0ky7WzZ8/x/bcHaHf3yvLiQV
9Wgl0F0IfnU72lv0MhxKQYkOhgu0MJxp07XFZa5be0Nt78MD8BFd5VdkIk4wtApfNQzUaIrTgLgE
+mmNuBFavKdDx3tUPZK0SXiN+3VoE4Vliv5JVYwrozHujRQNy2CRxJolzarr5R1+21VIZ+/nCfFH
yXe0NbAZougfD7hx+ziF0y4sRZ0On02izBdpqyHwM+p1HdcXllctDakHiUmmA2akqX1L6tepe02c
aZdOw0ob4m2clgvRf8Aa98kICypXrHNQCvB0/bIl9GrOyQTXHlKySnNQCVUFEwp4GYUakAaN+eRV
pDSRVzZqRdCENsBN1Nl5vcMdQB4bbUbFTu4q2wtskjiLbmpAcfVXWhPflI62U53wJuoQevTTRaxA
XMmqpymqNlb6qZXWVWpXV6M6fqSVsnDdAiqQ2y30Sb1wqv7daQmomfJu0dTGVWrlN8qYXRUuwzbx
OCsDp++/SgcIRqxuitBYNLpcFU2+zalHZXykaMoiSPGCIpo2qXQ2uqEt2y5fmnLGKWwAnvduLDEA
q9f2yGGQs/S7Gl+wag0y4IAhDRa4FryfdDfh9CVcuRnxr//8ek9oB9nSHzw5tKgs5OBHpQ1RDqYt
igohZ12tBkuu1Y4EObVEDVav+sJV0H85z2WtrhxeUdc+JIWxdarxbhjGaqGgMEvU6rOH5/fzDzvx
cf32uw7//6/mt6CzbUxagiQle57dW52D3vj58yVOrL7kZekmU5fIcCoE3y9hqzP0gIm1XgvNIEwo
0Wmw72FrVsrTz1f6YyY7mkTfLqV/v1SvWIWpZSbjRlMXamludHPcFzlontmBXwEZgpTTTMTPBbr8
amwXnOcQp2YGp53ikdjZRTHmm3iSSz2NEHVEymrWzSU0w61U3rOyXWuCE32fLtshZ3XvHwvbupZ6
uJ5ibyNLRif256SxV6jwVyMMHTHeJWA9Mu+27kp/4CBPfDDbfQUhUrVAtBcgHgrIvaJRrq8n8YFR
dO/pVRmkmrHvHUICe09/Srx51zGhlzOlXS/y1rhySp/pA7YlVteO61wUrdwpU7RKbPVlJtIkw2KQ
JDdFEz84bbKduA+zJ++JHbhVKk/Iv5ZFLC4mJbwq+BZQT72nnn0Ts80oEC+kWb2WLUxYGRMG/svr
vevBmC5M27yp9H43OcqDOdUXdddvkRzD3C3RZntXdZRvcqfZicg5N4VOdBx4uZR/DgIDjsdHq3/h
xkZRWKW71Z32VrQTSAB52VNxiaZxVTWXFTOJ1t5qruerSdFF0Lg3ylze/TzGThAoUJmhmueYQbEC
1cP3MYarg4T23HPJoIomX1GTTRjZDtbJYtFbj0Yur+ziMfWmW0gxPppnqPISkG6TrFOYUnojHivL
BBwqu3WMdfDMrztx+vr2645mgGbPbVmNGUcgp2KTIxflYF22I60nXlQZvfMbbnuUg0N1TgZ3Ygf5
7cpHO8ixanVlrE1n65nzIk+yIO9ebSzBiQXF5Fz1/+SaQkrwIc+VleVPdeOvZWukwQX8n2UrxGlW
Ascfes5TjwVG558f6AkF/uF1/9+VjhbuuhVGqHedso2NeBmr5oM0ycScw3w5pcSo0SA9RFwmQwqq
kZDJA868dc0rU/cWaW98jVK+57rqa4Dsk3gTk1AQWuL63Nw4vNZ/Fr6/fuXRMt5DqHIbkya8W6RP
LVZxWYS0/TJSSMJ6pckdksCV7JsFBkgfzoPvWcbNz0/q3Cs5/P+/XkmKOF8vdF5J3gtOo+Eilr/q
Q2hC8vHzhf50vP65WR3FpYaln33g0ZVCyOgy9uiNT6MTDDZxplqd+0MFDTZtVnNBIseIeNXI6Ufh
j/TgXf78C058NNE1/t8POFqJ1KHB4lkV6HDNO82+UqsHaZ3Rt5/Ktvh2jaPjaJegc61qi8c52ItQ
cZbWREVKTRe9A6EoLS6FGjcB1cKVbcHfa+alY1+Ejg4SL9kWth3EBeHnM/HW2ng/UkooAU5Z0K/N
2Xzr7TnE/rccxbAeJigeUtVuU4VqwoC74ueHdXJdwNPjsmRjaPoDoPxrXGRelhRW3LjbSLXZamoL
d6BHKKpND2N76n//fLXDY/lnbPx1taNVqJVl0nmZ421L1j97fpsyCARI5kuCafVOWSryjK7AOfzF
f66ID4heJEpMUo2/j/tstqO6TsmMnZWcYomLAV31Nl76JPOHTi8WdgdfNwW6W3iA7+1rzUTNEX2Z
ypNQ1+ql9tIr6oM6srMTBC5P5L4I6IsOOmo9IjLFbdzaR7TxoBCdqxivvVLfz5I0EKouupHtkKNf
RAZZr0DrfDN1PgylfORU4BuDeyFF9yuvSClAYuj2t0l1J0meT+V+7u7EvHbau8i96NJLLXnWAGPZ
9RuV8Cp5UHR7TezX0zCS3isP4QojeFw8IVG+mOz3pClgYx+IKa+OsDdOCX66T2m9xhujA+fFc1r9
/FpPLi70lXizBJuxj/7+kFVJdaavcxdoLFj1FC61suubYmUm55SMaHxOvVBsh/R7IIeAFvh+rdCd
rbxnA7B16uJSmTt2YD10XbT2vg5cTZ3bTdHpNxzHl5YQNwb1v1yZ942HIhgIakWIse6tdAd+fw4u
zaiU9cE6YnFmCvsbNx1WBUiMkG4EZ6sCWrsfaSnx8oQppFsluZ/UfZNrflY8zsmrnoM0u1bMT1v/
tOYvQz7OXrXN0teKfpNwWuIR5IVhKrvGvB+7eolAeSltZO+Ks3ZT3Y/hex4+RUB1NKgTkTZc9fpn
WleXo9MccnPu+ti7alzpp+omgRpo27hhCHjI42xTO9kC7vCzExo0u81AddNVQm1otB1f0yFFg7Wy
5Ly1cTd5QHFHBSuLdS9kejVWyjKnnGLD2OzmapGEHqVYL6iUdtVXD/AIeThKQD1uFfbvWLwDreJU
wDmsbdNlrWWQyEsa+U/1WG6EB7lY1zcWkYcggi9Fbl71RGTpNnT7vt04MJ5UHBnI4BaFzBYVrvm+
ea+iPBDz059fCjl1VpPrqEOWO+hLJyo4pNJPZ8THBAmY+qqAiqqI9yxizmkV5c4PF/qKl9KCDgWx
T09zf9tYT46TbRxLWdDAAY36NSgPQt9XEK6M6mJUPlQvXlbVi9VriyTqaSV/dHbtD163jOK9qdFG
h1ai5h8mXMNohjkXe9DTTWeRRpzIVWudA95DMxzDdG7zMDA5n1Tx1wxoTSdhMSAKeJHAGyqTEZOA
t6HFgTrt1ShBlVKz7FXEwH0FygshRt4QM6/GC+pcUHsNiBQ4kXpjVR6ivstiF8YJMLwc5FaxKMMM
kINEneSh9JCwF9ULiQFqTnsUJWhbJgrWg4dcRF3l2e+M5lCmPqWhDEiFDWrkp/oYc3BJLqF2w0dk
UI/J2sV5NLb9Ktay1wlplaK365Dt1sLUop2nDJd5PZBiDcJx8Kj9RQtaPwuVETjgxVdhoFdVvXas
bm1wb26B3tSSX+gjXqMU5LURB3DdYe+DdUFzNFPOMKJHR1lr2qLJX1vq7Ir5UZWHytpwn9XxOlUu
W9WiGA6usg3XaVuuTV5y1GACT7QbNfEoh8tbOwV6bKvXHjrmbvb80UpXrpsFRiSuKQhdNnqzTM18
qRfQL4i2rjPjqtaKhc6iHalfFgz45sadPT7P2l2jp3mQhPQ7jNu0rped8drpFalCDXiF8b2EiWUJ
66KePM5d751Z7LMJJr7IcKAJsXXHBFRnztwdGm1TE8buT+RUpFP2NgJ2IHIloIoFhpR0OkLhVl5P
zwMjbCTt1aztzKxYpa59hw/stTMsk+wa8axg94MY7j4qhUVAvGsuwzSCFz5j97+a0Ty6jeH5pV7d
Cxc2IN3tzI7mZWGWMSOs3BaW2EZe+in1A06vZjSUa1uQoGTgvLQS1a8OEWb2x9gsox4M6AG2WIxr
09z3cwcNKAfyzCF7lZPfYaTZfZ8Pd4qOt6pJmIC9tS6GFrGJgUquYlA1L5aCoSLSFjJ0Fr37XvIZ
0rPprqPM13fZzZQpS0cR7PQOpSFauplYtGX+FZZiqdZI5st4l7bzJTE6gS6NnZ55azuLb+qxwsnn
6J/KXNw1BxwiVGKr7A0Ec9MbMTfI+5N2ryCwcnXIlnV+OxAE5ntltmyj8qkpx5em7sjxHMd6lUVw
gAvLo26QjKz1WvTsFMrz7OBFEr9aQNZVUi1hWF/0qrZSphDgCAbmylolLJRR7yzCUn4VNGnAclIE
dLSLiZqalryAlFl2uvpOaAyuQWNpZuHK5kNomPPFmJlLpyZy1XlNrds21lY21DWTuxbZx9h7i6F8
1mhqhHIBkRkT10wwSpW88TEZgN1bwN+rfs2zzYDWuaKlYlEF+iBWff7LsDDTXtuYIkmnQmisrV0y
8ajPggjEKM4fmrt5MzkvefI5HVy4LYvSgTgwRQtsCFuiiG5cJb2nvbFRnPpFOjwgY5/m3ibqa9wK
5nIow7Ulkg+lijdt2rGKsM0pQvdWLdXLKI0v51wH7aZf5Z3zbDOTKAFu+EADAB5N8nvGhUEtsMim
KChBaU4i48GF7W1BOKNvq+olGuFHdHXL2lDe0VysDbMKiD1gApWLLIyvZGPfOTG8Ok+5qmro2Hq6
0qPa9uMx/yLokhyYothZh2xsN12TEfSbmszlFMlVDW8py9RbS4ex1CYr1cqBpGgLh/p8qpu/7WZc
YJSl3bqX6hvDTAZ2Z94dYi3CTPEJqfk0SCjlFBmlEUlOcsal0RLAgAj9V01xZVHFIvTbZL6ZnB4i
M2+8yOHBTMrOrMRWONFeVZzWt4E8TaMdDOPrFE9r54CmRv02m/k2ahCA1lUwa6x0GE3R5mW+QRBG
XDf3pTt9NhF/rIcEK6SxsOJ6V5npiq3WBm3dLUSfwAPV4qpLmSursWe6RIPothhO79WJdgMUE6mQ
aWjjTkdb8WiniC2z1rtRQ6Yd0zxM+dzRAqkkQDBDsB8gSKiBzZohIhuwrhrit4QWNE3uZ0Tmgtv3
121abUZVWRde9WDm7W6K3BdgKosxtokHU6+1MfnVTkDHyP/xzSF50FP2Vf1z5lm3jas/GM4IlCtF
8BQmXRC1t3GpXDrmraj5QMQRZmeHcA58esmVl6fbOGKep+a80oDLRP28w7OzZXnyXRlDPqS3MEkr
EJbz3rneRWpl3OD0RBDok/ScJcn0C45lfqXup9a8mxOQbnNyYeHC1lnWtCybd3Oh3Y693GRT8iop
XPiuMn6Oqn2tJHrGxkD/DNPhlUag56ssW1HYZiwpUAr7yHtxZwKO8Fn+vKH+UyH559jyR/rAmQWt
yVH/MUZQHkZA4ojHvWl1SXvnLlN3nnbRhHvLnhb0KPZU1HxLpDxoFnFLefn5J5wyXkGAMaHg6BhJ
AHh932hL0VDSA3MEQWFmo/O7mWA3ZOnG015AWeMYjAI3gjidR9e1ZTxGdnvbowiU2dNE/u4ID3q4
VqLriTpbYXfrlIMSGpWMfC8BIQii+2+3C7NgaO2NwLmVHv5WjzCg3bFnPBCcKMRkbHlpLi/Z+m4T
U3kg2tWz4cCNxnNYGBx4Gl8k6BWYiArsYqksMjOjd3HpdNYyjy+njKNYGC3sPoIhlb+pmRiXmWxW
HtltZjn4mhtvzGq8dmJvO5DC9/MzPHm4/usRHp1VIkeri8KFpmxjy9X59A0Rhg+C20y2LaT/nanx
nL6cg14MptABhfb9jSVTixTXjd1tQhlWFfeTYwaymgB2PFngWn++tz9umn+GKB0D7NcHVeEx/AI4
dJhzqKZSjxIW8+1uSCODkCMNUKDS+u4hAkwvmoDOiC+nGRgs/FsZIDMjskn367l1/Nqyluzwg8mO
FnlNBrxgXWLfq0XOTWPLC7dOOZn3lzjJb0OaZ8BBg8jLH5zK3vSNe2fo5Ysbppt8zB4V13hLtJlj
9oDFF+JWUduoy9m6OpMO9V+f6ZKNn1NiEqTX3I+6GaDbxguYNyuzLlZaNsIotjmb10X2bElJFG+3
dImWmtX0KWzTPZVlMqLdu0LrHuA00HYmO8kuOc9V6rRKbRtHorwReX+TaAjbM7TdOvTF1urRPkfP
8ICpvPa3SmaujVTdaST4kIW6awtO/cOA1SFXnusmu3ctY1HbxUXu0rjWmwttljHxZ+eUG3/a+P/v
N/gPEGQypqwaS+hskuNFpJhFYLJ9TCtojx0KuogtK/lrU1HQawfBjXBciEszvldr5/4Q+STdep2k
I9ljISAaexNBfdcj41Kfaxb2YgZWViL2OacjOhXKwdEfcTlr0wEHdDSttMYm88ErvG1rTReT7kBL
adKn3rhLtN+DbWDKkX6LYEBTp0D0xk5pI5CLjCZA5UXefo1Vtjrg/QYl30h9vJGVd5mo2CO0ej0P
r01bpqtRUVlVi/JCZaqa7q2wxb0pm3wRRgbHaS0HxJG9oIzcKFp3pl58qoB5MGmqLkATVLtHVTK3
miAUGBQw8/Layh4y7dYZXn+evf+7GBy//L8vYn5fLEZTmeNWIJOKbHsjXUcGaR7uRdleuSxWWlgH
MeEk5QNutiuXLCPHLNYx8bIIC5ZR94uYRBpS7QUyC1DRv0WTYLkzEhabtLpUgcgPCk1oJHqeHP3R
tR7qebjuxvZVTTQraFoI9ElJX46t8kgGud3rz6A4rkTUBb0B+j3M70KBttQpgrCT+3IEhEkPju+O
uW5t2uR5joHflVd5QyJMDM5c8dJ5mTou+3032la6d+ty7jUc8PmK/qTjiLAUhouIgp6QiimdrluQ
27q01k2PK6GtqVDEOdzAYjtRI29Gc9XQZcuktyBjFsgo/TvPr/t9Oe11SK/N4E/mQx8+KS0xIshB
9V74lt1eAN7KGUq4i1Px7rI6pOaXsGPSHpqlpTynyZ2T3A7psODcGJDyQdzkgHQg99vZIfzttSOe
JCYozTTxsY3oOnprj/ULNCvqlt+ZcV/Mq8PpC6vn0gq/VNAi06QHM1oLy8kXdMxBQdyWxJdThVkU
Zn+dJxLoQboebMkFkWgRk/TzeDo9ZPEGoFXWEUkcbRbsEpZgW0986XqBH+0Z5ziN23N9+lMfOET6
eLVc9Ki4Ob6PWc+r80iitt0CFXoRvaQfTCtUVZ8kFQ03PbMDOuU25PuGUhFVORiu49q47gyWGkHP
3nYOEUNhyQGfpkXjwc7wRL4dypqjsNjEkRcQ5bchz4aO9jkp8KmSOcZtwkkt1zqwBL7fc9TUYSIo
ZWzDnsaWWi9qaI5ynHzV470DkelGZ/vzyzxVzkUKgfQcOT/ExaOXGeo40lWXcq4j3SDSkiAT+6y6
Fl16ZtSc4Irp0FLwNbr0CWHiHV0JyU0qZXc4AA/expPFnWkb62xO7kyPQ58a2auwHDYk46ycsXus
DbY2w/jGl9VH8I7nUZAHnxMxyPmAOlu4NNVPNXsrib8Tw3xZd7TTRO0uf348J8cFbU0Tv/qBMnEs
BsrNLB+dGgOfXkQrjiIvPY7BVoCaqL4yDgdtUe5UY1X0kMfY+5TZmcd2arIZ1L7R5qmMimOKYNrI
ZrRajw+dS75ljjvhYFtxz3yFToliMKjgVjl46GDVHkbmX60hU7FqU3EdcyttUEvOtWlMy4mCJrC3
p8mMHyJKEbiOAwLAVl38WOTVlZHRUs6jym8gCSTeaPhx254xJPyvJOX40/XXDzMOXfa/flgtlcSt
FcU47DyvR9njMyENft5leQuyOllmVbxAUgLzl6DQeVjLqdxMYxd4uhGUFWK6bCip16ZLSqtb4fZs
XjKK2nx5qFRJMa50apxdJQIX5R+SPlP8irv7otyL/lM52BmKFgYXRUiJANNQ5V045/dt5rJJRBM8
P7daubJQg8SOso9FBiWCUjFPMlkkThgFHcU6y2OHnDfweqL1mBr7ggpG1jiPdlRcooLcjnQN3WZ8
d9QeYgAJWxExLIgiFYjiOtqWkORYtxl+1VQFUcofHnPqD1JC5m4AUExEj7be4xiF/tRFm75Lr7sy
2swkrIpQ3WYjR1kRL+quuJCTU6CMho2iAnaTigq3fJTboj/YbsObWHuhQr+1lX7bpCFxX/zoqWO7
KMVakYCy4yGgkrAbKgo6trsCte1HCaHfZUv4SEc+KZFyqkHZJL9zTbkAkuWH7rNt7MhqJPiwYd9t
LSeHOlf2XDtvrf3LTQCJs3XLMf1yxS6KgsQZFhLBkEWNQSMgKWKZrd2rOGHe1X2gTs1Njza4dW71
ThCNkq6RgWCw7JaOy21q5pn+76kVEpYbCxbFKe8fnFEnrd6U0eRsh1jeEu0dGOPb5Gm7rH3/ea05
rO7/DPXDB4gUSyibx7GDmkvWW95hAtLLp7m21inbBMUDdEZBjfJbPmerJjzncfyDB/3pqsfLcqeq
RNZFmJQLI9Bz2jaeh5jGI9cvd52vMc5MP7Y4tZgjRCRPp2k0mksjpbMChZ4Im8F3dToR6E0xT62H
cKB6Yd2DGWSQPyWGs2rKLmj09lotaz+PC0pV3RKK+BJNzH50RBDKzlfkZ9IavqkogUO0u7QfIkHg
VVgEk0OdLG/p/3DdYKLmUzklvMWE5CvtRa/FDQRbuFajrzs0VbT3mI0p+ONADPGqYB5mxrMt3cVI
AWqK3iY1wg+XL7IZaQzK/jLZdVlKVoayLI102wO074GZplpLxWO6LJwHURHihcY90W71uvRlwbE+
vE/H9EMPieHgwiNb4F5NLpR2vigcI4jG4gIa5nUZIgematZi1Zya+Myh/KT4Apsk7kJdZzN2/GmK
XbtUzArAbDM5a40EvJSCtA7rPKlumuxDRrdl3y2SrvygK35OAHw4d/0zbBxQpRhtNZMx+31dLixd
TLHGeXLu84UX/hqS0Y/mCCkWa8KwPKSaqtqXVWnBENNc9N41StwqHGs0E6gQg0m5FBjBvHsdn0ZS
BXX3hNOpYz+Orta09gkswbp4YKFwSNjtHKiU85k934n8JZqafLX+YKQOk+77PQw9WdnkjVIjYIh1
hv3VMgEXXZfSXkYTmjbTIozvYvfBqRXUghxRisq7tdye1fCOGiGhWCynbXwjx57FeH7sRRcY8bsq
P608vY3D8MFGkrCqun49gdv8ebk4/f5R0uPJshDvH3+zS6wYbabF1tZA4ibUQ90AFcIwcpbtf/dT
+TxX0u8p9AM+4Hh7ZuN4amNCwZBMDtMGYWYePbywH+u+tyk+hWOOdpmsNFIFZvQdZ+7ylIzO5OgP
U9NUGW6H3/HXBqCrtDAX84FySXqUnTFz9WKFyphIDhpwEbArKfplcYB+Tefqoqf8kI7JA3aw+5MY
Yh6NctkaSp9D1tkaNAb82EXqnnkBCU1XsqyZd8VFeOA75eG1YrSfhzqDNn7mFrg4zKUzEa1p9Zpi
lMRZRBdnF4tkBTYEBsK7MlQQlt76WSzEgFWylIz70tubw1fbbl3rJfceKiw/Sb8R7YNurjr8geFV
ntIhzOntNaUehGx3zcr+zRihRXhXqC6892nV1fdn3sGpd813yTOZKwg/j098YRu2SpNTl2UNXiNv
AWjxVdjZRlOjTT3G90ndriLvzp6nIEurB+2guCWRtGs4k7vJmXF/6mD49485qgghY9CLIrOMrVbq
K3UkiyV8xfG8rhV6aNXjz7d+8s7ZK6LMsDkjHXuDQrftsN+axnZK6jtBfz1WgdFPVnf336+Dm9o+
WN/BxlqHTchfozzpCoJjOpfKN4XqmnJU7lxl47liEyG2/J3jZRtLP3t8HE+0Go5mrTDcNrHc1KS3
ChqESHeLIHQOgThfZuCM00NWtLFvJMYnSFa/sNbZi6Wtsg992AzTDsb4miI9Fczr2X6jf+0P/htb
Sm0Iune3U3nbT1H2VEzEUmoSFl50pTjOb0sWC4nPZbhUy7tu+mgz0mxImv7ddp9l9SiSrRO91XJg
U3kjkG/pU3+ZpLh3tIpWlUqZ96D4NHNRUph8nroUzcTKw9JoZw/dUCzc1Kh9NiIfEfmTQRahQoj/
h7szW44bybLtr5T1O9IwD2bdbXZjZgTJ4CxRLzCSojDDHYNj+vpeUGVVUyEW2dn3Pt23SqlEEIDD
h3P2Xttzn5yu2XZtfOh7YxOIx1TYTNbm8yR1Gl6WUmRNZ1gqRpNhZGb4rNroNVHh5YRq85g21XOr
J9Mq06z8K1uMH8r16o2JI3XptN26yvVVm6RHPSpBxmWbxGN3ZgOAy5JuOwl5AbE7PseSk5/VolmU
49cwOFPmfTReGtH3Ub9y/bsCGVqAn5qi+9qlAKTDUu6oAJDRPY3nA7bjdVUn1w1gNofjTUaZOJYT
+p52ZxM3zxGGpMU4Q3yO39H/CpWCiCyJpcSKwLvdIx4htZq+XAMy1GM9lhVhl8hrKNA1E5IH75uX
exwzKGXRoAzHYJWO/qaHk6b3wzaasYn1rcm5u+iQD2BrccytMPidh/s2q1ktv5mZSUC3X13kMXC1
kXZOUm/HfliNLDkmHR7h4IYiTTKIckJ+mvXALAiSetm49mZwiq8qrWjhTEuRjDctfGm8X2euQ6gY
GvlmLFZWmG3iaqio4/krs9MPmqZtvaLYTp19lRvFV0isa5IaCSJD4V/y2+imxJRJ4cxATvOp4PW9
bc8seCeYAlAh9uFfv9PBDos44gs+s7EB5YXD0DcWTQTirWHHqdv9ouCRlqlz5QzdLi9JZzMYjh9P
Fu9RxyAKARTyZ1aiqZ8sSxDvtTr0wZx2iJ17Ve3sQqwR4JSLzrSu5xOSbqZPymBPLAgxsvon3x7P
KrgGuht+Ujp459Qy8xotGhXOLCw9eSJN4HahwSs7cyJ9rZdf2A8SeOs9DC5m9clfOmOwTsg5+fgR
vHdVijIm5zEbDNzp3rfVdSGcBrofbYcNbvWVgj5v5OoqoFoWBUCONfuyy+3sk0f/zvwZvL3uyTxd
2qXwvBrWUNp8zZEGFllzTmbKJwvuO0scV7Ehbf5sxlrzKHyzGkTUIzKthTxQmz8iSoF2/lw7oGco
JMALW3/8KN+/mM87YhfJCndS+kn6ElPQ/ChzVFzKUouhf3HK12jW1Jv3P6/1/yBAb/4RL/jP6ySK
2+Y///3PH7l6ap9++Q+C/5J2vFav9Xjz2tDa+89/519Gr2L+f/5P//Jvrz9/yt0oX//j356+F0m5
ShoAtS/tO/F25GXxyP51NN5S0PLI89f66W//Z/5Rf7t5jRJR/suf9I+gPOMPbFjkJWGZ4Azi8A3/
GZRn6n9Q+rT4umd3DZf/Z1Ce4f/hoN4OWLnnaMif/6gRqo3/498M9w8MtXONkho2ojHd/ytBeRQ2
f90osNcDjoBJbi4Imjg9TzYKWRvYJinp+sELXaz03UA7ME/b/DFP+KecgL3yCfeywL4i242Yu4Cw
quIlMpfeoxJX0MzJUYXVy25U8pg0SBU7tm6Xo+GUt3Hic74bjeYykzm75lbno1rVehWi/zACqR29
oe3xDMTIyEqEjj4aaKKWI7UJo/7bEBv3eiHGZRxxBHcrvPQOmsfIZNNRBdql49faks7hnXeeFM7B
9OpbY96QatKv0F7q+bKZ0vNoYi0THjEHfiZfaUOTc23RVxL6EO6NzIVqElXQN0xvpwgeQcZAL7eD
4caM1J+VouOPeh9lQlV9NxUlsK4lVI9OiLlBmwZvIHNX3kh8EnlO+XoUAOv12H9sRliJg6KRbntN
hD50QDcKPnRhaP24TtvqUFllcibUSADzUKdHdqfkmvo9Nmk1oUuufedC5oa80E3IYmHszNFaCEKH
3hCkpMjbTKQRD1/YG9lJ5kbQ7MOm07l3PGtBve59jPQURWN9XFm5Gmg5ph3qLRVfdDEi80Vs5/5a
gluxVyBhcEL63RTWS/ydSGZp1uR3GMbrrZ3AMteRyuvxMF5RphhWaaKZ3jbXy5gg41SPz8Tkyk1c
JhA5ayKGirqdGRsxFOGutsrsIhlchH5Dv68yZvulNOj3ETacrJy+YH/IuT+ZLaSajXGJXfIF6Gls
UxVNU6JJq+E+H0V97k1+r22DJix+JFHrn7vjVH7NG4JGCBOP2Dp6aUIMAMjKYz/i4p809pSk04oH
2rz0LKso8xHVecXB97Ru3VhmRnxxVpv7TqmC8NWkN9nrlMn3sB4RtQ6qGM5tg7z1Vda78WoQ5mth
G+GujAPYxKZ3i3/fuSmn9kF36DPG2KGXaYHQLg8y79wO1Kwqqshit4FYo1Kk+n9ZpbF9lfkeAnC9
k+JbA4h3WE5UHreu4ocYJsokDRsBDyomc6PMd3E4+Ne2QJ9qVelTXmrlIjRLnehyx9yNonuui5Ho
gzxxD4gT82sNs86tNDrrzlRGf9YaTv4FEjvaKBsznGESWOnW2sqkTo5ZqEPo26tpKd2o21eSkNvJ
SzOyH/2cGrSFb3mSofElkhqO7bGkKC0snMyUf2wqiL03Jt4iaAIami5f06LD6vuiAi28Kq18Vt3F
fW4u3TbCMybGadj5ZkgZRWXKf0johFA0EvqZyJzoaNuduC8kok436NWKf3I7ia5e5gZaNjWMByeh
Hxu33sbJ50pMnrwgInQ3qRGTi9wkBpZd8PtmwaE9H8khTx0sBGzfkOFXGHMsF5luHFhXNZ2Ezgbl
6gbd3p/qM8Kkp2M/KMICe8ib4G9e+ckYLCTe9UBjTjEddCWt0d83gx4vKlulGyOrk1UApfMid5AL
yhj2lNX26TrSyken1PPtOOm3zA9U7500uGh8y0PJnh0j5d6XY9rudDHAfyiHL2GldSscgmoV0b1e
JaYjD/AB+CpMo1uaFZgkr4aKgS4fVewgEeAl+jryGRJ+AmwkTgBkl7Eo141ZEVhv5f6udOoLz+yC
DbnVSD/Cxr7GN7Oyk2Lu71BpEWbcrXWyC3eepIyrk1aaTqRimkR3QcEor5QTUGwSYcMBQcvxbQvk
uUZtfMUY7+3cOCX0p96Pne1upSXK+0p68c4tInPdWZGzknWPh16HpN0GQ0CBUG5DO2RSFOUjScBy
gXp5XOCuIMKBw8Ra1Si8WungQkBJq89xirXRXFNuwS2sWeVtMOHndJv6eao8DQu6b6wTV38M4vwi
NMgG7FqqssISL25o2Ksq1QakDfmNman7kVbDAhdDRdKIJ1BrDt42ixWb+xB0RIpdM42cbKnieFrb
jsVzmeAXDIgl7+0syQ62FoqXvKzPKZF/nXo7O89r9lBOGfhXMg2/+W22lpav7UIHt1EaSMrlzYC+
YZDTqiuqZmtmA5gYf3r0pV6cTzXgAdwT4ao20vGgeZx2U8+nL5sF6Z4pueOYkbtLd0iJKfWHL6rK
xbIz6VMLDy68QCVtCDyRNCaPVTrxnvoJCfQU6+vBkM7WtNuLUCf/29KFsfCIR7ViirV5EmXbXPF2
ono6erH+BH3f2YTFsLT06KFQ7W1jjRg+QjJTutJ5LjN76UTWQ6GhjLbdpj2Efv9dEmlwKcp0ZA0w
OdapAHMQRGqYwaADkCu3HamEbR8x09h1e4Fu3V36oRw3rcZQULXXg08n4h4CQ/gQoDI610Vgr7NU
Ky6M0sEaXobfTKw9twkx3PdR5enPfhTqB9JHtyZunZViCGPvit16lUJ/u/BbJz1L4yFcTVbhnkMV
6NeFZmBKM5LYvCrUPJN5iQHRV03VqnO1x6nrH6XBrx1znFgx79774/AaCNamqkS7yJlkWgWoNlds
ZMTRUbP7JusQ+sItiZdEdRgEBkfdRs8a8zAmhQw5C/XqvCU5fKMrbVoUkih0NnPjkX2Bf2+mPjej
6nDXhnFImq/pQF4vMXIuK1l4rwXJNriUQidnfLX9jykC+5MDeUAVnAaXtlf7q1qQtYuNg3CRKBXD
96FNvUsvzMUqHBy0dAlB7aQJm7iVbJUNiBJ1Ga1La2i2Yzo03x0/n4p17HRuf5EWGeg22018f1MG
vclJxBXB/dQX9AY1Y3jssqTIcEMY3i1BFqhU32yhr/5ekXobJXvad/+5/5wlX2BzTWqOp+XlPg46
EZuOeyiT8gphBmIjk/R5j5xfh+UvStP9TH+J/bUpK2AZAuypa06ftDne2wXDeuWAiSuXouPJLrhL
LTYkfeAeanQ/hZQP04Dw36txJXVonj6+55Oz5d9v+c3FTk59GvLNSSs99zDpzkNYV18H5TxNc7P3
4+vY72zt2UIhxXBhUurWSfWgDVTjurL1Dz0Orm0S+80q95uXjy/y7gskl5aCJmVGJKPzsfPNGTbL
fOHqne8e+tj9Wgu5tXFE4AyiZdI3UK46zaVaDAZrCfG5W9ajcY34GQCDruTy49/l5IT788G+/VVO
TrgALJtpSvlV8vRm9A3isKtFTXPVKu0Vka6fDN35p70psXI1clZoiOkOmXRzXOKvNz6lhq95uekf
MjxJURWQLEHLUT3ZoQJDNi1b6/bj2/v9fXLBwABrbRk2bOITiYRrTarUHN4nStl2M2VocX2pPhud
v38KaL08DpY6aFo+iJNREzdIPahb8xC9726aHHum/WKIFh7qwY/v550HSEOToy+nT+Rl8+n77ciJ
NTvtURu7h5Rdr6m6C6by7TCGQB26S0mAjT2+fnzF9+6N8EWD/IY5iP70iwjysLYonHqHqH0pcVRS
0F1M8dfG6zcfX+j3T9ykW4eWwKG04xnuXNZ681GkyjKnqfa8g6PYH9nVgyUrEE3lJ7KZ9y8DiRlv
LD0z6+QJ4lzuI0XbE6Dh+UTHvLKbFeDU3f/mZv77KieflVlMMaXtyGNPIK77xLqvtJqNRFN8Mgm/
dzcO4ZY6rwZZyU/t0puH1vW5YWhJ6B1sr4ITRWi7HVxrUnzGJvv9u6XQ8d+XObmdILB6sxy5jNur
I6eXbmWU8W1cdecc9Y82FpnlaI5fMxgzn1z5sxs8GRVN44Wk0rPW4VK4bBoNyDcaxAqr7ccv7J2J
AlwiQGdMJkDW/Pn3ePMgAV4ReCtC92CYBdEzNcAO+t8X/3cXmb+1NxfRg97qeFjeIQinLVxT1CDQ
rz6+xrsP7M2NnIzvSfVWOXWslCLGzNwgn16JbjBXQ0gUxf/mUpwY3ICh95vdPa0zEURJ5bG/RLRf
lkg/hbmmpBdsP77Q/Dv/smxATwen7FNWI5oAQfivz62zFF0HFfr43OkwdV9VgcS3TtZG/erUfxo6
/n+vwzKW/nUd9ttT8Syeyujpb1evbAqpDT+9X4Plp/yjBmv9wYQSgCKiGco7Zsf1jxqs8cf853PX
l0+Fv/tnDdb/w8esyKtCdeFRvZ0dCX/WYN0/UGiaDjM7uyvGC/rdf1Sn/9zyUtj+e7X6z/9+uwU+
GeTIauafw2aC66P9PK3LczA1Ki9Iu72C0bagB/8tirOvMvI/mV5/958hseaYRcKKya39tmEJfKWa
AmnpXgQgysFS7Isw2/eZvMikT8Z9tg9r74v/E44r5YXhKyqqUCmi6K82dfjIDOKeDao7hg8E/9dP
YKAMM1Nx1d6zwFpUqbyIqQAisbVein4gVqmqv8a1G+MYjj5Zy35+Xm8+v/lp/3Ltk+1NknLe6zzV
7R1QBVaC7RtZ2A8nyH1Odv3B98Ujyo1poUC4L+M81O7fjNX/yds2Ad67ULfZKaP3PV3kKNaJsYFW
sY9KIiKioVl7g3WRW5/lGP82qkywHfMiN++v2BTPf/9merZdSD2CztO+sFyEV5xbJ3er6umTTfD7
l8Euhq2Qr8g6WQUqiD9Nlfb6foqmbzl1lAXNhK0Wolz5q8+NbwPEPrUDDooozH+9HwrztJwN09z7
8ezUxxqB+zlq2r+2DMwJCL9c5mRoUmrQcjbh5j5PAEcktyXi1FH6f/1mLBtgsg7kykOhcTIIMz7F
PgF4si8R72oj8mr32UI99JcfGf0mkn6IJiDY6HQbMJpTlbtOrWAUBUTARRWKIsCLE3Dkjy90sqTN
D81DOg8Cl8uQ4jTvR96MtRbHgl1Eobk3fEA7ZEWV8I5gKNbqhfzmT0bcPKJ++YB/XoyeGdM2zbPT
u9IVBRdbH+y9V3xr7AjvC5VaxAl2/cmF5t/6twt5mERokIFKPwXg5FTjIoXlfd/q+FvDKtul7fj4
8ZN792ZYkHzSQXlwPzG6b57c0JKANM6juqEsJdPHJrn0ve/KYsX75wL5zqTz3q1g4fE5IlhEW/kn
e46+lXajKcZbDWq41+OXJLc++0DfuxVOi0RSODpT3Gnqkl0YtXSFxa00LzUhG952JDI3ij55Yr9P
OHNMGFBCjqcsZj/ZUG+emGOM8FJGZe5bvH016NjZ46d5xidD+p27wR+EtdbV6dsyrn8d0lFrep1X
x8aeYtl3GERzvGnxHaTmLg0+E7q983Z+udbJgcSPytbWQE7umV5p/NfO0Sipkf7lIcCmBW07UzWf
6um6EwyeORllbu5HsotnmWsb3358hffeDAs6eyYElAZn+l8fmTcFHKiAWu+LCvN+hSR3CZrxOhT2
J6fe954XbHDCL+e4Nts8uVA6NWWaTe60r9ziCJHyBuDF+uN7efcSjuthx0EGifLm13tJm7DtKdxy
iaa+dSvz3CAT469fggHGvo9tKenAJ2/dU7Slpqo199jVVkpD044I9fvH1/h9y8fs//YiJyfOyUu0
sWCN2Mc5K0w8ZivEvJCyjWJHKR/6U6/9kHEfrI2ud9Z96FZnFIAgTeN9djzzs6y/9x4rlcJZ78Kd
Q17+9bFGPgkMtm+gng+fgOwtiYH95Lt9bxBSk6N6FcxGqlObm1Jjh4Sahi4enS2whZWvHc0q+2QD
+95VeGUmI92dZ+75Pt9MQh58ngZn5LSHqb5wQkzo/bRI4Bp8/Pp+X1e5D0QekE95aLj2fr2MFURe
NobK3s/isIWbV9+morsTA7XWkFrjqJd/ffszPzleD1IVtCmnN4bwFceXWZl7bEcLpT3Y0dMAau7j
2/r96c0XCXhL1PzZA598XENsQgFKG3Pv4PImQVVZrwCC/xcXIWoEixuCJ1LC5gn+zSuKOomqWgh9
n/rWwQr72ziADmEWdx/fy/yV/rpJQIGDJm6eJqirBCdz0ajSrswcbdpbcaevhsinlSZCc6lpEdAS
Pb8pnY6jFeSqj69r/BzJH135ZAzqQgo9rcJpj1osw8msrYNKXSOPI7e5dGkjm/cQAn0AnZFzp0PN
q0LP3phxIUEwpxPkGUE1vsj7XeHUkrxlNK1TWG6EaDWS6Yt4xT7422hIfPZiNBema92mQY4LC8QW
8cfljWn2OOatCXHk5AKt6nV8buns1R7QR8aVGPES6dj16jDf6WSIbjtgVEtCnGI6tQZ9xu66Jksj
jYDdFZZ+y5HIfbBrecSNCVzM9+O1aGP7zDUgbaVVhfJyjJ+NLhmWwcSumdYRYHOPdnwbh89NM7Xr
vELSm+j36Vgd+TzEmeQ2916uE7VELjMyhAYkTxgjNabduKRKvM6U8c1wxviqD8pwEdfjnTEFxqYf
MVWXRRHdF7p3rKcpQHtknTcVXanGy7YTUMLWCqYLS4HvMuQ0M0pIS8v6MFsOOT4uu791R0Chmn5e
Nnq4Mhxt39fTzs/zeqlPKYoLgDh8ATB/dPRRZ7ki9C3o7NePx4rzzgc3HwF1+tZzpeG0x5ZpPToM
IFt7q/GOcQmx3UbWvBwT4yqY3I1vRhvHaipsJeMxNpCa6jZ5DVTJLmI/fYkb/UuRGd8Sz/zBepwt
8lxCX/WtTWdVYmXaubuzGotMA5cniq26xS0KwTIoinIdhLogcsU9OKU6GnplLYfaG9d25D2qwvN3
LgEDi76i5haUWBWbKL2vyuqxrs2tlthfvJjhlMnu2gUcUw7JRWDgScwdcHrSrZ4y5Eh52O2hNr1K
WugLiXePa1rVZjJsPFr5X66h0LBgi+Pa7KKYdH8+6jfTSgPufNQbR+3ryNl6CB1K5azSSloYSO1x
GZbFTeaj2NBr51vd5sPBzd3LsWoj0kV685M57t3Jx8EYhmmGFumpOLYvJS2oSHZ71yQcGY33oSSY
LVfal0Gz7tOpQzUmwS9+MpzemfJQJs6RCbMZ6XQnWbZuFpBUpe/9GeqHfC1fx4G2J+Huk3L5e8sf
5QtiWeZxiz7x1yncLcq+9CQcVK2Mzzval4vJSW4mnWAjY9BfG9l+UtL+fdP/s17yzwuerBl9o1Tv
0yffW/5zR9awCZhyqutlIYJPbu29N/f21k5W9ha0WhO0qb63+3EjaX/1dB1647ay3XWm3xIK8/E7
e/dRmuwiHGoObCROHmVTyDwLJe+sn9qtyRca1mJRgNC0ZYrk/pPj5jvbTh7km8udPMgoIs9x9MJx
P4wAQJNjEwLqaaZsXYbOxq7B4uf1mWFOFyawNJMWZh886TL7ZIf9zrSHrJZMZ46kuCb1kxUyLDUz
T4PG2Pem6NZag1OkGa48nCrbj5/uuxei2TKXwfgmTtk11EdA8GVRTzBtsytce+W29oVkafn4MnN3
+fdv75fp53Tc9LRFa0dXexUMc71N6LcmrbnFJFWxslP4lim6+KkebmFyd+dxCcVwGnfCN9fR1MM2
TcezugsfE62IFolWgcicOhQlU2IuG9NC2NLAhLS89IBk7MoZLaaVjn1CHztPscoVsvTiWi/1S1Qi
HCN0sIRWclV2E+1uuxuQAU6b1JsAM4oIxp7zlIbhg0uQoCewRkrzkIMT0QQrdqHXq77UIaaLtNil
VmLeFFrw0vXuTvNTfoDcFAStdHEE7Z0x67g7qVxyA8naJPKhsZeDhbgz0VP0xdaUL6fBeC4C7Vsu
ENGr2li0EKIX/pSUm6knK7loKsxDZk/UF6hMAlayZVw7ahHYKRy6CmJzk3UACkV1rzkWjgoMtSBg
/PMIt1Ss10SCRNFlSUjqouyS+8k3AD4HWbOZxjhfog+6gZK+HuPuos7Sq7ZS53WGTV6VFVlkfX6T
47paQBo4RLLetingamY8Y2n3trGIpfvUUldbpmMEmzDgwAnF6a7ukRqFVncRusiLfLI2lnjhnvMY
mI83Tedjz2uTglxcGprDXplWu+NdwLsprGStnOE4DvajDYKRjPV1V6bPo0OMWWDFM2xXvQ6J3Ocx
sB8zTb83vXHWTfaFY/s3aM2+TIVfMwNiO4oG7VJU7cPkVPvebx/YvyOga2ahNjH1GzbGK5bFfaHR
vtDN0lmXOTo+TcsvlZ1dRL23H4pxWGtBFK8YiatOwLiOdC5j67PC1L7kwV8PsT5tnMr8hmLg3qvN
byx5NwXLwr6aC+R9jMTWrHAImxsx1l8j275KC4j7QNpvVVtBaxTuPD7Bx1Wj/NL5/cYbyy+a07DB
LIjdUd5ta/jXw9RspyG5pjvxZKBk7hz7zM6Do9Z3CPXS+MI2yqfUbuU6ofd8ZRfFla7x9Fz7zkty
HnUXHZy6upRWai8lKTqbMJhhhYlz1ArtyepDgI7RuQfQUSutqzJSO+Aej/M7hSYAW2wsfnjteBzK
6E7FErhBO2vDl/0Q3w2yR4+cZNh5g65fZnIAQ2JfDUF3yAjUWTY2yu+xkNOavTx30d4nY7lrI/tq
jEtUn2FzUwmkAFKlazFNLw2C8KWdGSso9MEeoE9FrmXwnHq6BDobYKnVYFHUXnYmUth+qQMItOoA
s5TFj6JyyoVWJudShec+gwirn/cQk1a0Vg0fNq9OFuK7BqL1EqWDQIsC6Lgl82fZwAVF36tfunVx
rirjpm0aUBg5U0tgVCuqulufTbcm+mPW2U+eFsE+TZJw6yWNuWy78VqWgMnG2Dy0HcXKMNwI5SJQ
RFq3CKrxUpjZddEUXyM3ea577zqdyUxGxI6vsw5Gl90mmAdsx05WqSDbJy0REze5tRkHjY/NA4KW
9PKGcKv1YELgD3pEjZj5F5o23GZecghRBziFAexUf61UwgfiWcXScTkrmd1ONHWzpg6aEk6mpWuk
9AmqxiRd1wNy53hAtlqQZrctBhsxbLYvpbcLJkZf6eLzTTEBe21LAGgyXk2Ur5ZmbOXL3PaSM0AM
LaeT9tlOSLbg8L+3rR5IgZbsshQkhC+bS7sGTEzx87vr+c9OCskKeR/Ez1Z+gZ5wLWRrrYNI/IjN
cjs2NGTi0daQC+b3XYiXDdkBf5SP1aNTDd11JMa7prde9DLjUKfpT1FEGHWmZHRXJ11+Ubh4QPTq
EkzwD83THgODdEkjP5aFsTSnYd7z58ssAyDCYR8vhtQPjiGyZVCVsK9E/iA7hoaZAVods+wI0f2o
dFstUJ7b4KU5IkpnfFDS/KqCQDx7qhCrLtB3KiH+NHYHrIgAD9JceyUY1iWILdmVjXvHzHqbBIiT
h9Z64Zi3NlMCgWT3HBaGuW56+QhGcoui8hEq9zE2m3XYVi3ibLWOM2ffBeHGIjonbTVgswapCKkO
pCAqrqwuJ24MWCsfw0oPvZGGbNbAQB3v9G6KFtXgXAmrRFTeOeih60MwmOO2yczzMlArqYl9QgJm
FNesvYIcXJXogMDbMyjo1wPouUWYcs/V6LI17wGcxYLAElc/KKcsF67DEt2UNdkJhgKyOCZ3Sc0e
0VfDKu8RqVdjjFaAipY3MPF17aNo4n1l2c1SREbHtwszEznrgbmuWcpJcgqyzvSmuBz93lhJJ7op
fYT7DtT4635yrvRSErIC+C/LvlANgmFZ4wJlW8A3XChSBSIX7htS5tId/IVhiLXDVrj3I/fMneJZ
LPuNKi25PK3wkE0Gj6ntrOyyKVbk/G3NUNOZ8AtxFmV5t5zKLtt0dUgygrigm7exfQ7yY24Aa+8w
v5UVIxM86gUujxZZFie/wWrJrJK9tZLBtNFiPLRFPMLPLgEdKFjpZtJKBp15NdHD302iFxdRE17Z
CIIXxNKdZ9Fsoa/au1KDSJqkzAXd9GpZNSdaH3qsuzWU/zImLvAExu7S881pE4zxpm50OuSAZl3Z
10sNPK4g6iVozR+uCaUKe+VlYzev4Uiud5DCsfP8GqN+Yz07GjDJrAthLDqM7rGU8//aSy3FueAM
KzTyFkiDHvuiF26wutxYmYBdN0AgVtW549YPbQABwRt7GmgFU2afbSsXKXkqSh3lMaM+tOXBt8PX
QosvBkuejbqxl5YlF6KLr2qDpSFhDKtqXLITR4cZqEPXjV+Nho88rWOO6jDqLR5L6PqHspHWMq+a
eyefnFVYNzvNSa+oAGC0HYO7bFI0jymHL8dWPwNFcFQpOxnZtBHwPdDOPJR+1dsRrZIIvaUg984s
1BdhGUQF8aVYblwtybcWyzADpBU66lkO2jVTXbRQo4ABqm3qRF81EMDXeEeOVesGOK7qK69s1lnn
/TBsSEa2nOBx6hOQYMkJkBLTd6ONd0YLISJMSGlt/apaiq7HqDXTpQu3xz2TtulKg+pPbca7sypt
xMcWbfSQj9Vh9jmUemQvdD+nMN5TwKud6SIZ7aNui52fJMlmGBPm1riDNpyEN4OqiJSSyFtnNGI6
4mzgUz46yE4X4RhTLkkKwi7zVzU5/FPIlKwe4KSLLXCUe9UW68zN2HYFDoIs/VmXYmM53ZNER7iQ
Krhm7sCWmYidmDPLK81YenF1R6TTuJamsSNrBCGrPaYr22G0WU5e8aj9Z8tmQyWJmz0XflitRrt4
zSgXLBOtDij2NfusT5PLuLAeNDbnJCTY6YoplyqaIH/QEF65ZvTDtIiGMy1m7+I0LyLFM+IXEKcb
TEPzRjgBFhSrazcoDko3n1ShPZakt66kiPEqhA6GIPQnGC4CXlZizH4C9srSZ/owo16R2IGJZ4zg
DTlJfB5OTbbL2vwapANAt7i6qWv2IqgarsaQXK86vew158IV8pWc8Eu97vdO312VE3mEhY3lukme
9cRZam58pHtCzIS/4cxyl7noA2ggJuxC0HJ3ShyywKDO5Gpr5lH0yAQzLuqgjjeR6q6CqMPjFl1U
cfiQlSWyxpj2uFEaO13ToTya+RO52NdGlT7TjtoAQkn3ELbg2lhUMedkAjyKZ24alotI1fwDxSIx
zUGCY3nf57W+lh5+lqhO9p3pQ/Kw79mpPWZj0yzIMNgbXoSpO7yqJgz/do+LPxyrp7qi/Ophc0aG
4jaE0YoIzD0Ua1erjIXU8DjQ89pVZbAaO5/N+CSHjd13MSkO8Z3GYn/F3BYvY1v1iyA27ox69vvG
abc2SJbHLV7Qs5jaH1lrXZalMc6Trw7SgDAnIkQkjkU/Wphaaay6UUJxMsz7Ehjd3HfBWmDv+55V
zO+JvqikfQiVZFQhA9hzrjzyC5H2YQEgKFjRE5kcxgYJP7Ebt/ZEKEPedRkr5fQlEuWub/xXw8le
EkcDEhz8CNlG8Muo8xIqmhmMj1FTDmtX4G+pxuagqpr9atWuZZpil2qPcdfdu2m1rwJWvKhJrrom
/VZ0RH8VnR9/9WrN2TROc98CfAJfHLvLSoirtgHwVFOzdjLruhIJsdXpUVaF3A4hkfZNxfyKx4eA
ds16DkLuNS/6lwa/F9Va8Fm1p+30rN8ZPoEmvu59KxNxtBwtXNaUOjFvPQ2YQAer32sZB3Nk+A8K
GsdyiDne1YV52XcAF4p0K4bpe5uPVyJiHRMe6Q3KiNZB3z1SZb+mlV8uYjfjJFk/qliRDHRmhV2w
7aJp74cs0EWinXX/xdx57EjOXG36Vgazp0AXNIuZRTI9s7zvDVHdVU3vPa9+Hpb0S1XZiUr0P7MY
QPiETw11JMOciHPOa3rGLw1mmaQ4mBrKZD6+AbB9XokXP7xJhcCrXbd6vUXS5TIPE1eWtd4xeHKs
RIQqu6pUa00p7G2hZzDqw5Lyro7TiOYELD4kmF0CpaRGCjMJ67VV6Pdw6yIIu6q+F3rlkvfMOvlD
4uqp/rNGsaOr8DaKPdR5rQdf1jB4bIN17KfY7Nj61gv0+1ZtEfXQxPTcyAFRqELgl3dWhbjFqi7M
BJsE23M8T/qt+GW4MlMSwiG/7PP2uZS017Y1rGU7Kdsiie7JaQ6IIkSrAD95JynMS7nTrzIbVbM+
VFZTo17ArFzp8AWJEfDA4N5pS3kof0Emipx2MLBBJk1RB/4saaMW8mtstNpqaqkv3bVYCqor0SqI
5Qvbj26bFjqN1d7mSvOcx9M7P+qXapbXUdC/60oNTdqLbho8A7qouEErcx3n/r1MpyPAbijXA3yn
hnCnGe0LhfY3q49eBWynxdR49MKsvTkXI5LefNakKFhWnYbNg5/ly4CGCJ6VzV3Hjt8Gln2FhMej
ldGAKTJIWAHtf8ez/ZaQLf3QisiAxTSirht702PUyN5+wCpLpCO8QXTZiUsr0bWPiQy6P2xtrMGI
iBgM+wMOl9NVqgXGzldLskQt2ylafm9LyVWLlnUp8os6rrZV0N9ZQXxn98N1IDe/+6y5TXyGjcwY
DDVPFsR2aeS0w32tUxAKwd06vim2RZZe9Ygtphhc6dl0YWYIANehTfkJxAV5Ga9gCNeWPMts1Q9x
2vpgPGiENoXhLXyPMF7EdM695tCp6aFCGBK6MipENmaYCId23aIopb1WGW/Qeq4p5yMUqbENTZxy
tZoapDYLr0qW7Qyht4oME+K5t/HseGVCpCKx1bQ73xi0ZZAqV4OdlKvUMoz1GLfcFCFsb0Ige9sR
WgmCsFNxYykt6WChlu7Uo//i84sdfLkkNIPjH7Gim+tEBEgYJSPmRtTX+MMS8zwUaviAVak10k0Q
dtO6D1NrowHbfrQTycli/C7lvsPpBHq2042VZC0ivFZWGCwby9wYf9SaGa8RjoPahve8U+Btwk+V
V2XOnGklREa/UN+twUM10lNzR27HO2jDCZmxgpBwr72IREoWsTcYi0mXspXvecausMTVmHiNa8RJ
DNwOT+NoYiqsHpMpLSvFIQFqurTSYY6D2gLG4cGMFfOAQfKwrEVPvQUGtIOogI3skHXZNtxfiy4m
W/QUbeZGWsWyDdvnwgr9feFztwXwiGaSb37pR2O0kFSokZEl3EEWIcQvT2NxKu8pGdONiJjw3Avk
hWjtOy8mhcBY7M7Ppx/j3IlqRq27QsJBPEgaZOxc79PrBkNxrAcujCZ7Kvoo3Y1K01xkoBz24Zy6
IpCEgW1bNdsWX5gEsWalw78orUWwyaZJXIzdVFwILQVML5N1M/kH1dPe0xLH1xKtJDgFmmOhIHSh
KCgoJqP4UXrJG+rzxaqM9HGtox+2TJI0OtizaApx9CrSlQJ7M8qJPbGlqS9iXWpWKUoA+PXhG6rE
6rQclZz6kIkqfwBKY5/JGFVRCntKcDDHOxjb1QZje1RD0jfTowo16ObBLOQD0cF0JDRknFbO7ysz
hPtbh6njj/m+U/IbocavUZkdqkLfkjldZWH8as6VtGYypZXaKJeqj+1OiWICsmN15tBbrpd1JC19
0b2EifUDHXdpnccIC2VZqq7CFKfqVGjTvg7y59ZPcGuJjfSigvzOHRaH1J7VZqlOiEOqfoJ6duSN
i1aGJd8HcknfOF0VoXTRKOZlFHjvWlbcDpmu86AXpjMW/ibO++uqk3gMtKBXYhvWqjnU205K92U+
vCaieAjsUFAPjVBtHQYcCBn3ztI6nGiCBymoUCnCWz7xr/pUsONzAIsSRtyWmbdLzyaXoP55F2tx
ii1V8AwJGKfRRt90Zr2vKy60yrwZK/Ne6sN3uwnReCUxrsdixO8tRLu5ma7srL63Mcx8klNlN+rj
PStJ3E7aDSBvFNm13NsWU5WsPF2GzQyqdsExX1cmbcOsk59lu/jVeilmhEEerL0xey3N6jZsKsQ4
Rl7aduSO+BHveLbelU1+M8raRmmGbW8AOaB9dd1o0TbW8J71vBZTPNw66w56v6h54wQU5brgbdRJ
3IZRQqtT/x2Jinc2oIVenTlEvSEvATFTsBmHyVFClOopoIJoEO++knJBqvnrIEkRyRKgJVNipdVM
cjRPatbEh4Qpt/N1Uw+3hUr4MVLc+oqa6TPG66idK2f5JYoK9z6ucLwx67u4pQzfw/epTKOao8WD
oaO6VaReshdtsym1+kpQTJGLSV+gbPtU5RQWGr/WluM0ZU5sGM9Wizli6PE7O25JvJF5fykVHWGj
bsJd19UXRljc6ZZ9P0tdOqmm/MTa+BDKHFdLoluQZXbNFOGNkAPqcGKMedA4BSfRJ1LrCE9aeS0l
LQvzO2JNaOxFRxRXiqbZzB5SvG5xF4zIgtadFEorXtnDhRWJcAtitsGr0fjZSPUIFbPAajLDWctR
C6SNE6rdWy8bilVXF+lNKESPSx7OQlMJvRelumqRWPGVlnh3jZ5wgURZfMVxekNs+Gc0WG+Q2W9j
8pW9ghrDQkt1kg3hYShtRR1QFDotRgLUAk4fS2VO5O0eOPCs7q7HxjwDzDvXnZr//FNzXFTWhAxz
3+0HPAV89TkkrPJfjf9iciMNtr38viF2YjxrBjXC3FXpgn+0IT+NF5alGWaDbu27IHzofQhjuXpd
oxCOcZSK3QyF/dQ6oxJ8otcH5wMQBfQq1AKPu994e4gYQr2970e493iiZNV7WpyBGZxoRFuoBM5A
A4aAWvt1Isd68Johy7x9UKHDON9qKVsii9tfXlK1Z9qkJ3rDs+w+zhRwhMExHcGxChgTkS+F6r7A
F7H274e6dyVtmmsnTqB6f/9pNlRkIOkGEO4/mNYgfLSoHIEJl96T1eOagHkzHP/45vutcWKZGAaU
oYbukgUK8usM8rAKG73OuS0HzGOomGcmBI/kHIhzxk8egbDsmcUF1wI9dXq/X4cpVbWwRzASe5/0
ZVcJZFHtunuyPCV0EtE+CcFdlSSmvLBGcQ6jfPIbdWYSkLKNV88RJWIaUc4AfTHtJ56saCs4fXdX
9edg8Ce2B5/4n1GOEG58+1BZaqTuKR1tjEmj32lv6qzZ5ThtjIZ2BoNx4kxTTcAPDNMJgRr/0Ud5
+Ob4iufRtLfbXagZl60v3Wtxc0hkzyl64yIYpf8GooUDwGZEgcBAVutoTOiS8hAnrbav29wxSbeC
CmxW/C845/8DMh5csX9rov3vzXt++Zq+1x/SaP/5n7/+6/9vymnszX8TEmaFtn8pr80f8r/+5+q1
bt6r7H88hvXr+FqfZuvxN/wXW0/8A8dhFgSQqEKpjkP3X2w9/R9IooG3VIB1GIib/putp6j/QLpB
5hToKOoJe8Z7/outZ8Pwm9XUIK3Pnh/83/6GrfcHtmVm6VkC9iZqFbBPPgyYPl06kRIC86tCxUUB
xVg3GlYDddUEyw7A4CoGfbAI+9ZcFbGgPBOQ6uBqqDuVZZdOY6jdAjzXXwo9gOrhPYZsLawIXcwQ
/K9RCJ8WPYWUobjUWjcizu+oov34tGAnGCR/iFDPY3DNQu3gpoXxeBTpessukEFvFdeWqltD0HGs
/WTrp9Z1XVjXkjlcdx6W8JbnweWXgxcc2oozwLOPu/VztP3nbwDLQ27JP40jQI8W8Oqe6B67udXO
QPYfgABujL4Pdplm+k4fi5fRtzYyOTT5NUjTuNtiXumWZevzOMQ/MrKxr1cDrLSnl+8n6DgYf/y2
mTc8k1PYn0fInBTFXV+XVMWFz+mAEnFLfHk83AS+H+YP/uLHOPNiozlhAaE/CseUcXy9iQXbD19e
ijNLX6KpIWaht6HyBG7U/n5qwxWeCW47lGdub2We4j+WgPCscg7ZdMdQ0mZEXBSTZt3tq5EO5YD3
5Gi392mFzB1/0VOFexbP4HgNx/5HkfmI7htuHeGxparjL7urf34/Hx/a7cc/SNiQD3VeFTaKC1/3
ftD4nah8U3fNfHwelb5ZjVKxykSBdauwFmhA3dS595MewlWlDvGqGoN0SaqGehhlGScYTYRvZMRK
ZMlz25o0vbcq7NxmVlGlGPux6nHCy+FoTFK9xIL4UhR2uQ217NnrdGk/6NGLRq7DMxU0nS+oHsiu
pnS/FRygyI0jp26sy0h4l75ZUET0Q8ps9Ai8gWIPHqoLo7Va8FWIgiHijzHQReTzmNfxtA31Yud7
VGv7YThzy56IYrQp4Z5AKdKpPh3zNiXwf6WqFJgqRlLuVAHCZxTwhYOn720PNgNhQ5yiK6JXPiyt
SGlWdUptuGuDyelgX32/iqd21edfc3R4wgl7+4hqrstbauln7TOM0nNsyON3zHxweAoiYM9zEOzu
0UZRG8kbVSNV3Li4lkeaHdGGlzeZ2fu5B/Xx6/1jJBhwMHwZCGTa1y1ZT7UQ4TToLrnJqgwnx8d+
Oyp1culzpLuTHwUJEgKCwp13zLyMzbgEaslHwfKhK20Hbz2tSydUxDaSqEx0vffw/VJ9eFMdHzj0
hP495BwIP91/uKG3uLyVzKOeV6tkwkhUDYH4YJrVFpj7ynq6RoRsodrDrSpXl0Yjdyu7kZ6LHHut
1MRgfBZJy5Gylo332AT1VkkzEjX07nWr39gDZi+idYxovAyV4LKRlVuwCHeln1RLCbPWM7fK8YPz
Y7U0gQKNgQarfWx5iTfkSIfPlN0CIJFc2ls9CuEnVbe9GW6axPo9yuOZIH7qriBf+OeQ3NpH97U1
qFJu2r3iYri4DLD66gxvXSrm9vul0k/vjv+Mc7TlfRkcUGmXupvEFbVYIKELKbAvJZVar9zB8GnA
XSx7aaSVgy32VMWLTu6vFCWme1pV+yn2XegzO0UluYhKUFuTR4tR5/LXmggVOZE6RYQMEe6NL2lA
By7wlMsoKTq8nYd+SbM728ZBrDqpnxwE1Aqg/hFCgDUW6n4W3uilhGGLLD2OgxctR0B/WTMdoNsU
S3Cs6jb086WCx3GgYpqu2ZemSK4ArxRnJooH5R+XmqFZFBFxuJgX5uuWzslxqkwbFZTtQi4rqsoQ
axy5DFZxDlRylGV07UcPiUAskb9fo5Nvms+hb96en46TqJNBbfRxcuXEfETUk7pF4NdrmVI8PTHN
QHw8/pE2Tb3x/LyvMMEABFLZyYVdF3BHIuu3EXQBlwV4wmfg4/lOToMz+/XkPvp0Wczz9+k3joCj
NC6j0Y2VZoOwJ+pzmS8tgF/+NADYLnJI82dO5ckYiq4wD02YpMqx8rnUCUzK4IC6WSLtIqN9CBNa
Lqm0lJtzL7fTQ81PCHiYCn/n168byjILTKMb3RTRajzkbbgljYy2uRc9193ZB9zJySRtANPB11ma
+nW41owbD0TK6AaTukU+WV2m5AaQXCIwymIWmfX7ku1vXA2eFC+rALhQxbtbmqQACI51acvlFm7B
FnRViwuZfff9jjz3+44OQ+2FsUpVRqcGhI9u8xZ3F1n7mgXPsXGO33gy9KJGjvQ1pRrFPpr5YCYI
9lMg3K4VAEcauoZVNt4YsR8t1DqiqGEMwwIHppfvP/GDuv/HHWZwXZIvob5wzAwQalrQdc8Vt+YU
bSTZd7FTum9G362MSn5qdPnONPqOFAeQclRKCygVS4CAUEG6FLBgohXL3kChDP2OBDDVcMjk6CZA
7nKDG3mwUNT89vuffHKT4tyH+puMLM0xux5pTWsYIp65gye/DE16PWb63u+pOYvY+ksJuI98EpYI
F+KsYvZHVSvJ64RmhMdgoX4F3PSSfu57quhzj8s4sxantpuJ1TSMUKiuvOG/Hgd0uIwMjzSeE52Z
gPjA3i1Uik1ZWsJpFZBhatesv59L5dT9a5I0ILyDuLqqHe07TZvCRpjEswLtXqfNqt2E/EsCsqhQ
xRLQxSNiHO7UejeDld5p2ljRSRVgEn3t3mjNZFF1+dOZ33TqLMAo1qGQoE5GQe/rPASt3UvlMI6u
XQMUFGn4FHTWY1DCekJA2hXG9GRK5U4J7X1aKFem1W17qVtja73JMulXr3S3dd4deivtN7JUK2cI
S6emjOwKhSR0JNAenJfx0xUAm58XZsgVGXtPutEDHgLDqz98PwknB/mwxUG1bK4yfB0kQM5BwQRE
cZtghsEVi16EiwKTk78ehjIJ8wy5fzZ7OvqWKBUiBy2puFVhX4aVhn9FJx5hGPpnLrET3yMMBV0U
WMg8LY2jd15aKpJk+eTq0CjhwzYr2I6wL7Qz3/NRcjoKZ2gV2HyQohr/tBj4vDiRp+QyTXXFLbry
ohDtJXZGd4nt/2xbv1updTw6qH9kgAkLez2U6ZtVC0cXWeyUpbbJc9pVU/cWAFTJZpxYWerZUoE3
g+RvTL+yAyPYacoVf891qdpoVEWTeiYhPRWSBRI1LAtdARRX5gD4aYMpHTqrTZtNXPiJsqy9aVgl
oSU7E8IFZqjbW1AqIRTVASaLqgQ/Wxk8/GgY4y5JBJApJcj2meYJfG2bBJfQ8rG0lBAyZFzvhiSK
Hsou30hF+Pfhi+iEk9McvlDzOTq2qjVInkIO4xpZ/lZ5gbqo/CK6KMIIEE3bFTeK3J8zBDyxrQyF
labSp7Guxy2oNhApMKRRd6EoveJ034McEtdeYJ9LZE8V/b6MdPQ4bSbCp2RUOgcyfLTQrKskdAe0
3CgXUtdQybAycLu9ugF65LvDoITrmmD118f1y484muJu8BWLhFR3EZLfqgY4rqDbNOa5ZuLHaTw6
RZwfHpzzrQCo7ehjzb6Iuby7waV8dejG8Vqqhz3k/stCkJnW7X09o9i1Lv/Rye11VfjVIlX8g9Yo
AL+z4N4LwUFourQbrQqkV1MxPfEbYve3gU/dN4rpPavBgW8FGUhXqg6nzWR2j4GcUpMon7Re/+mH
1S5Qp2w5Rd5rolY7PZ8dAUzU0Uo7SDdF072Vueeytd/xJthgFwlAo5R+S+B2l1ZXiUU2tTtfU3+2
kf07UwUQQ4D0fhtd0xWuVmAiHiLZfJRTD+CJ0CC5St4vaiMPZlUdwtJ4/evFQ+SBkj0B3VLEsWtQ
jwIZqHauIytvX+MMKA0ReQFwevP9OCfeRyaJwiylgrvaH6TkfuxyvYAb4JI2gCapQ43GLAS+JpDn
SsK5YtKJ4b7slaM9GdWTUiCEM7gtGJrKiNysqfuFWebIbGeP338aW5DYd7QzTbzc6HnwH5Kio51Z
Fy0c15iUAcfg2WgqF0sNYGUqj1u1VJ5ELt1ZIf1hM4b5iFfFXJ9ZlI11h27RLk77EBX5zHMCwz9E
aheRNGRupuk49MYrEXInyfGIsRnJFT5sUYgXa9TcUuKHJVhJawkn4BzKpD+ZVzRF7sC/X2rYE/hD
CnC7ja9sXSocY+wOos1XU6AsvTi4Q4wqwe012hEnnrVmuExN87EZ/FfAhL+Nlh6e1qjP6BECrugE
gGAzvPENNV6FReeWqlgXQMvHqHNKPeb+bPaJIq6LCiC+EhbvQJ92yVTcdKkngejOyhWW4BtzoGrr
T+oBL0dB+B33fu5dJZBd1KK4JOu6Vszh1Sjs1CknZRmW+joc+rdqSt26ji70Jrz3q343CRSPwdFU
Q38BHnWvjuXdkFkXvWVcqFnyi/rtU11qTHEi3Sv+dNsNdHnlKloVtnrVhOZdGan3QZGC0wV/nXjB
K1kfvr64j3aqsZrk+DalV6tFI8rYdniX+53CYcRwpJ8eFC//MajTvdrlbuPVMmLwUIOmUN/iT341
CPNaxrCt0IMM78D4EQz479FAR7zNZYrKxYZsCw+IHItpo62WhhSYi7H2VgCc7iqbLCb1K6dHvD4V
iHDjZ+EDeccQIVDj+0Lqtq0dPOWJcZ/p1TqQ2i301SdNYjBbxhK5j1pjoWtZs/LVCQM9oKJeltzR
q5iWQMgmeIvKqx7o9SLRM9hho4y2vpzioNnAvNAyAy1747LAgQaQtwI6urhTi7aGdUKJJUrTFoay
/3NSoPlZ+XVoRjc7bysziamd3BRqcKtMIHcTS6JXm00Q4kTpkrBvKi1/VeTiR2qBCZKllQzNMB5V
c4HG/mEae589H71KjefGVrqWi+4tHbxNX08vaVrfIfgO2opiudOE1T5TdByGQCCOlb0wcwtwWEtN
lSLHFc3ph8pDVgHd27vB7FzL9h8syb6rB+MHoiqXGPW4ZS9dWV126OR8TU5LkaalOSaNh2wybpM+
OVhiZC3PASt4AJwIE+SHSCQSJEzC4Ncn1NTmYvTStHfzCg7q1F/pah+uiklKF02Trksjx0bTzhd+
190oSl8v8nCoFrkVAIiGgwlYVx8XQaekK6vvt1GnvVRWuTR7C5CtuK9HzDGNyeek695KjCXaF0b4
hDcfyyAVT30iK44k1MMAlD/WxavfJPphFGO1bspi0ynAlP2Yg9JM1b00ttJFhuP2yoQ5tMbfGB8T
T5a35eCvAvAoFECqK5vo03Zorw0eb0JFrpDrRgYm34K62yIDUa3MCLBPaXvqLhrxXgBXknC5VK6w
JmlB0JQus4Jz2efEwHqyKwda2bCrdayKk8kyFoE6imdV6yloRtEvH6j/gvBa7yIUzx25B/NoBsFr
2kYXkk1e5TXP/eBdw75DVjmRXrHceAk8yMWemHCINf1VFRvPGkR8LBWMctkP0SbUKHU3PomlEIMP
87vep7l/GfoYOMo4x3bRj0lbGXK21ksw0k2JKXiERXZDNcppa2XhUwxXw+hJUccLfTbozkpOd2BU
7V0X1wX+Rh3EEpMiu07Fv/fodXp+Y+yYdYj4JjQQeDnU49tqH/XGqtVHHF7wfqdYm9AGSemcYm70
Ok6B5qRhsPr+9jq5KfEF4Llq0Ao5fiD3wRhNfg3yLSzGRR5oayv6oWFkA7/oTCl1ztqPb0lI2wj2
YVdMcfCo2k0jHlJpyBPAD4pLNuCDEkn333/MiZf3LPKEaJuO3Dpa0V9PmCDWherAtZ9A22l7/54a
Uo3wl3wGZHaiGIC0GJmpRdpIw+qoQOHlNQKygk/pjHKdhUW0jDLjFTJD7SA5cNOQ9PNQPYPeO/Fx
c/41d3aBN1Bk+vpxfVn3QR1GE0YOgOONbvjZWP5zFJlndsSf48zEL+oI1uyt+YcIHJAyO4Cdq7gd
2E0FXoOsP3ZQcL9fqj+nkFFwv9D4B+7VxzKhRZO1cUYJyO0iqItVUPzOQ/FuwB0ee25ILen3Daat
ZzL+E31VhjVouegKHQXgAF8nMcmVLstwS3GR/HmCMfzUphGmBpp1iLx605sQTgeeLrlZLGGQvHd4
Y10MQLhiiZ7w9zNwAiqgyRTxSI5MfLv/OBBVrSh2D13e9cv4FTK99JxXYbLywwCKUBFWAHiTxqF6
6XPV9bUDlqw78xvmUsrXM0ntfp4IkgCLAsjRO1k1q1oCDKi4Qrs1/GefxpIc1Y6FgVlxzgzhz1cy
2BTdnkWVufvEsecCDulzW5JKeWFLB60oNi3N9CTJqzWSLTEkzsZf1630M4LL9P1Mn9jRM3ySZJxy
j/XHyJJUFCaY0Anqe3s9TcMmwZJ3Qbf55vtxVPXP6UQtmy4FVWCwH+b8Qz4VSSw/9vLcYkXDmdEu
qJLFg/loKPbkhFMTboVeX4NB/lVJ8rXk53ejgRWs5WVP+uzGlHilvIz97CaorJ+B1l1GZXdpa+p1
D5dHr/VfiB+fg9b9Gf41oEkzOBLXWI2O+NdfHCVGhn4KlPRYBlnt8+wr7oRvOIp97qI5tQifRzra
avoYW4EmxYQvtCu7EfulSLvxszM3wKlDpYGZB3yEvpEljnsWmpkpdSBY62ayDtUID3+2mETB7L21
Pfh/PaonKOnVY9g6ktXkZw7UiU2OuC7atwRpDen5o6+UJ0keJvJElL6yJ9XzXi0YTfC74mWYDPUy
yMZdo+sudgnnQGYn55c8XjNUgrf2kaR+3ntVDRlSWJRHanXVqNOK/tWynPQzifwHMvcoZMwK6VQz
AfPwiUc7ZoL3XjVZPbi+CaS2kINtLPR+HwTqdszKWy2HdBqG075NvFtgCg60MHOFpMCVIiB8xxSI
FogUwF7VoG4G/Zsde7th8l77UNp2CmaWcAdkeg0LtZvm5PSam3DTt80u8svrCuAnzk8Q16gFQXng
kSxTWlmJJvmdBZyhKY32hme+YtgVLQYoNdSnJdQ98l1WJr4TlNGmz+yR500dOrwKL1Gognh4Fr9z
KhIgtw7IBCiQTIX567miFxgXuuRrLnnvSxZkBNge209fuw06SmRJbsHfUNuNJSI8yEpe/UaFjkkq
kwp+H5ROhPg5gtN+p1ME0PqoOJFVOD3l/IkLcLf6IHJHvrWOQrVZY+zNKxrI0PL7IU8UvBmSgrdO
RAHvedw0ykK/UtFgnNwomn74nfGIAle0UOxslZsWBWxDRamjji/UXnsPJK1eVEa9LxAxdOj3JQvo
Uihv1NEbXdb7rqmeNTu5G4vhSWk7TNAzfB/VVDyNXnVIh7myWq6//4BTZ4mOF65n82dgmvV19aq4
FIEGx9LtYulFBN3PMeif0jE884w8tTQ69y86xgQqNHe/DtNV9pAPSGC4GMguqgylygylhYuSc2Jb
799/knpusKNvqhPRV1YVjq5Byl1CWoBJit5G3npvZVTN12H9oM3eEoME74dWZrfRUBJbIGqxrhL1
pZXineWrSwM31WVgBNpFKZDK0Qf1OZhCdD5rC8Z7UF0N/fQuw/RP7M6HGxSxqyVfP/N8nF/Yx1Ho
09SZR4/hMbE8dIg6bhMNebVRU35yKf816g01dloGlJt5siA1/nV5lD5CAaQ1VCCjI96VMk5lYD9e
vl+Xkx+iKwJEAEmLeoxu8CF8RJXngW7QiFwDTIWhPnMnnrrj9dlr6MM874/TaIfImCK2MLmm/mus
HwpQQY26C8WZ6To9DPgy9aM1fSy160t507VZMrnVHL0RL8VsNeHtatg4KYfpubfWiQQC/eP/DDdP
7Kf7TuXuzvLKGt1ESDeFlV+M+D1XnTjUo7If6mElT8jTjeJqGOq1NGRXHZq51FayRwlr4SJQDrYk
/dKK6iaVdHheElEmvaIjhwNxGe/VIcAHUvoRBu3Bkqe5GB//ivxBbL9f//nY/bGRP33GHIo+fUZI
ukJhyh5dz2yfWk+AzjXLaZH16cG3BRUBRP/oYl3rBuo73w99os/OBv809tEG170qkLD75BDNVrq6
UdxOo3qj9ipk0IZ4HfiQ0qxAUCeEVStLybPpDd2slndvFOVPpaJ843s/vv9VJ7cR6QEIfgTCreMy
AST+wovknqBYXE5JtpvAdamBa3bGmeh7cgN9GujoihYl4u66NU1uaj/F03BlVONy0iGsqr5T+oOD
Wtfy+087da2YyFDyfALLSNb3da0jnD1gWHMQjcHedkODWES7VBXt6vthTm2pf2aU+M7x5DvaUkhb
xzEU3smV4ociA6YWv/jqnSpfo/imtFfYQW++H/Dkd4E+gJ8mYHIc62sGg6Sbfi2R9tiXXrLz9dsp
uf5+iFOLZZkkcSRVvHCPw6Q3el7QNwwx2FfWANt9eNRkm+Jcvwez7tMq/368U58053HzG4Bc4lgJ
P+9wlgp5Gbmzl2tghs5k0yLEIfv7YT5w3EfHn1IVCZiMSeWftIQQAY/Gm7TRlVN9I5TGQ5ASrfrB
q56HEg0qNJ2GZTj7W+R5j7SSEUJvHRFgSIvwSgvaC3jdByVBeEJHgmKhecZlXCGAJfCXriZrU6bJ
zvb8p9gDm5KMkHbR5U5DJcc7qbpS4uBRza0Dbrhbio2bqlOgU5f9sjR9uJm4amshcMvvv/nE1FID
R5EPJz82y/FukVPuqaI24Np6121yaevPYfb8fzeE9vWgVRUNG6TdCGyJgW0VPY6gcQz9HDT5RKjS
eSaSb4EgoLJxFD+RkcTVrJ+voPxFUZACEQO25hdhVP43pozXjiBN10+gy8YEz11aVVSKKNKayGhh
R+OU6s/vZ009cci4Dph+OF2I8htHxbE6iIAMhzqqW5XZLD3kFRZTOiJPUI172Qze6V+8pqr9Eube
gyQ1cwvL2iMc8lCXpNTqHhTznVoLVxkqmjLJcK0o0c+BkgjKSfoj4XbVcDYWlaz8pqYP0sV+G/v2
tpHLv79DvnyI+nX9k8nIG07J6CJi43hk+gmkn15/FerT91N2esZsqidzjgdm9OtARNkW2daKN49k
wCEYrOdIGm2u0nCvxqar1v42ltu/v7j4uv8MevR1kNZEMI3l5IZ5v5fzMd82BIhVWfjI/moI+U3S
hSyZ5zL/U+cWltr8INEwxD6+vUZfj0B28FIpjF/YeCBy94bG0Zmd/lEiOw6IAt8gXYVhSP44/4pP
7yGF4rYi0O5wKaW4neYtBtvDXMCz7u22erSkcYd9yC9dg2+dq7jTtxEK2VkT3nTZoHEmCmB20bYo
2204C5zG3X6cZmEvtbnOh/owC2B5/nQDjm3ZDRFJirc0htq1Et1zxg7tqLYM8X2TjFUutxeJj5Bs
lbxmYZoDo45e8tgcnFaaxXyNJ1We5fViNNiQkpo7843hSDqazKpnJhQx9B8o31wjK7oTCA2NZvhs
IDKzbKTswi7MV+Q01qHco0ph208g8C9iU6IKWGg7S6X/NWhbCgfrwaAB1CmJuZDyCG3FoBmRhVEe
xBjqqN5gZqBalb/MyihBEXF46wXCxxltzLDNz3QgTuQq4Nh4lsHCUJBaPFqbrtNBcaQqa9M2W/xL
WZbqzN4+kaV+GeIopPa12ddGQhKRyqqTp6GjDf+HszPbbVtZ1vATEeA83JIaLcuy7Hi8IRw74czm
PD39+ZgNnB3LgoXsu4WVtdJqdnd1ddU/+K7fKl5JJ03Dqfr783smggPXoNUB0Qo71tNyXWfJU9LM
exqrAGQ/FfrMpTHcF7Eulk2JMNz3w505QjPJFSFeNvcZNz4KgWmiEWCb+BVdFDBH1K8K5cIo5yf1
31FO0kxIHbloCglYoyl59OPpmmPLBzrcii/cGOfmQyMbFpUNuu6L01MfRaNtDbzCIQQNsGkNZIKV
rRzn1oWwcGmgk8delBcS5hWxtjMp2Y0VnDs//cknvrDBz4Tz2YtmLl4R0unJfA4+lp1UCYrm6q7U
nH3aZYknFAS2aw2uaIjxNYHpoUjDbPv9tjiTsH8a9uRcCXJqTCGoAxVOtSmUYacn0jrLsSVptZuy
hgI0ggxLxs33w57/qP+d7clZK2onav2e3LNB+ilC3aY2f7cYu3w/yrmKPMWH/0b0k2HQM86SvFPG
XZ0mR2lUttjgWPZzo6XXZDUexchePdipc2HcM5GE/qVMnOLA4Uepfl7LpqoR2wxsZdcGBXVk1Iwm
LVujP/5aN9S9Cim/ELrOHDsGhMOoU2jlpXIyIFdFV5dWM+7a4qa2bvO5LmW/hvbj99/zzKqBjoYm
KRsWdd3TDiZIb516LsME+S/RvYJ5dPPo97+PgcvULAICrA2Dvc/fLhrsBmgTLeCm6d0B34AxbRdp
/PH9KGeuE93hQYfTLMBD4sfnUeKpKWgB5+Bk1XyBMBfCo4F2qct6ZhuwC9AZgUdCS+70SJuRrU2i
4GzFseH16U5L7yfzMHUCqMmv7+dzLn82FOr9lPK4HPVTnj8QQykHCtrv4gQRoapDsg/hymKl4u7j
ornubIzOv5W7rHX1MrQpYmeVVykFvCEZbXwSrH2iBKmnjQFqwqn9NIwwj1C+W46jdYzkYVnLNQr3
VoOCTh4+lanxJIflS6OGCMZO1cFH1GD5/aTOLBIsHzpqDna4XwGiTWNWhYWpzq7WqlXpa2+o213Y
B2d29KchTgJE0iHxn2eUQAHZuMi/uTjJAiS/sDpnR1HpuKMwocAtOtnTAUC+fhjbcSeau7GnCpK7
hnEhBFwa42RHh4FwqmIeAzi6GyG3UDg2Yu7RhQv+7Jr8NZX5Z/yVI4tMabUYj+hdZIc3vUwzJU2U
S2oO5w6O9dcgJ6sSp6g6SupMuwORrMIG7j7SPnPT6F5GGvB/2GRgAoienJsvTwvHKhrdn+hNSClE
s4RXItjJ6cJXO7c4WIvrqNcAt4BX9PmrqU1otD7Pwt1gvUcoUPI8HGGPfj+Ts4PA8yDNm7mqpz2D
IClgYtYzSMfScTj5IVrNG5WH7wc5l6ZgRmsghTOzzU6BhFnpZylSUTxvaRk077g3rCpUlevmR4VJ
sRS9fz/cuRuc8AwLbMYfIZc75y9/7bdSd2ozaYdu15PcLqIebxrE83+Nij1tkXUZCVjZc/EH05ol
6kbuuh/f/4JzG55SMB91ZrnCf/v8AyJZysxSpf4hK2A899m/mnFTWZlTWGBPCjx9gHCf/36jTVom
w15vVBOJvsS1hmAx+JdSkjPTQC6QBJPP6FBTPP2OPdXyqVSHnSTKrS9LqABeRBXNx/Lk/Yz6zWzC
zVRIuubf8NdagVuOJgGzaRekT2r7Oljh2kAGvau09fdrcman09imdKnDHUC35+SbqdBNEGfHT0Kb
Mb6Bc+VgtSKH8er7Yc7kxkBcNIfnJkAVdt/n+Qx1PiKRwTC6PoFf7fynvtN/6pX/gAnGBKZSB0pg
+IdkaC7RX//ABU++JWJFpEBEJDAPp7pTCT0gkrpc5sqAyz1KWeZZTNntK9BqOeKRRgjd3qKs2v1B
jeY3UVdt6oHLUgbDVVThte5nj5ON//X3X+VMBPj0y04+vlQWo2YLjRKQf1PozqprBuC0PxxnXDRy
skF39Pvxzuxc3OrBqM3vIvhfJ5dB5AMgSLJM3kl1S7NNPhrTxTmduXBotdJ1t1H6QirmpJamjpAZ
MCqfdug9ap4iZXdgpYWHZmkL55NLbsyRX/9+XmdOy6cxT74jKudpG0qw+xsEZNR28Gz7UGvowcIm
/X6k87P7U1pFdRUu++d9jJlBGTkqXzAeAs0Vllgncb5OrHI3JfFuaJsLTaBzK8ZizaXcP+OdrBgS
EdIkAyjbJWJ60gzxOKrKhaN5LgJYIN1g1iHSgR7c5yklQ9b3QVrLu8qoIfLsYvR8/OTCPL5+Nx2h
MWbCY0d2vtzaohZBmlhC3vWwt5Tg1e5K2Gz3YSq8Rhf/PCMGs6C+ABaEDnWK65XTQeDIVMkEz2wr
28FCNDLmvvKFTOTsnGY+qIq1vE7j7POHy/O+RMQ5JrWaieoghaJFqyWzwwrYc6fC7bMyLhzgr2GU
mdmagiwDLTogip+HxAFFq5uRtTIwIFuMbQ9hxE5kDKT8xk2tDNnzNFkOuM22o/Pyr1t/7pJQOYaA
yQv5NPOegrHTnGpgK2aAWgelW3SqctvE1sNYTL8Du7kADfi6LwlUqMDxFiPT+4KEo3wtzBiLuF3A
Y8kY6Kthb9Ca0eL7aZ1Ji+ZxyIqo54ESOc1KOFCpnCvISUnImw5aGmE+m/5qjHLZBR0l6GwpYRrr
jJSio0t8ujNz/APZnDMWSg2nKDwz8C3sszgWRfBmY7njoA2TRtGFoHVmFGyFoM9CQLDAac8b+a9k
YsIn1hkLe9qRN7uFelOk4GDAZn3/Ic+OwkEgu0OuXzkt+XeKJJeaTCMeZWivSXFQa3B9itULp+7c
MDOcHVlAk/bJqahE0BZ+FydEYNG9Ia2wlsjzKL1dmMzXG2WWv+PBPJcPkRE5ibtOkwZ9WjIKqjSL
voJPbrVu599TKr2w/05zAAW2ISavGGxBCeBxfrI4uY21glG1CIEg3Kw3jbKMq26R8F/it2O9l0q0
xpHwwqCnoevPoBwu1B/RYvmi25pXhY9TEBIAmnw7zgJWeInFyP1TrEjq5AKiSDmNWqejnUQtxM70
0cF9Z1ebHdZFoYigxYubQm32UxJB2q9QhlqVtjo7UwTbLDeuhZWxsmPkGYWfz7yzawRTNqkEJghq
8SoESe+2entJJ+j8L501xeic8v47SV5quRSyZGf6rg4q4HHy8NMxsmk15bYCyUy8hfrwnMYYXna5
ETx9f37OrQn3L46/pE5oJpxsuQTyWFUqnbJLNXjGrYc1rqsC5GvNN82Pl98PdppXsCR/+n9cxqCb
ufw/hwRVcoyQ/FffcchW6ZCt8Ra/UEU5M5+/h/gTd/+KOkEsRz1+VvjWyGjIK+mxtse9cJxVP/bb
cUovXPqnJxawPiAPhX435wmQ7Bw3/hpu9JW81QcQ46YDLAxfMjXbSFnx0seUib//eF8QV/8Zi+OD
SCdytqfAWI1sxpk6H9vpMlgFfrREYudQOgMuamX1Vof4aZDmVOjR63QOIzjAqZ/g1x0Ob4Y2vkiT
dokA8PVjox3MY5F8G2FSEtPPsy80kakYOzF7Jb0bMepDzyTVHxLJfAeGc+nd8nX3MBr6JDIIecdQ
TnvIk+9EYVVQHlFqZA0jq/4teuPCcTiN8/M3NhllTjooxZ8CyPASoQCTAr2euo5vKXEN+20Gn1b5
14vrz0gkwOSMsyLGqRayqqYVTEBgzrAHcW50pm2houqp928Xts25Lcrz6/8HUj8vUt6HUxXyTkHt
zRggLGc7U1P30aC+mL2ULVrkMN1QsbBdSMJD0qiIfprSflDad5hcxqItyp05iedZnu37X3bmhwFx
AQ4wky3mMvvnHxaYpS13WJ/tkrj3AmyiWsWFYhuGl4QUzw1E8YeLDqQ08sHzxvrrkHZ+pfSONnck
0hCfNXFUOkv18ADyCl+69Aw4cyYsmGlIjYHp4JieDKaNrZEMgD4R33xQcPxUhndtep2Q1qguTuzM
bqUBQnI88+CQQD75gqYTDqRFRJ+ox9dMHl0Nxv2gGxciz6VhTu4n2UGwJcbTbocQ0VUdKOu8aBKA
+MHq+w1xbhxSOZLimYZJPffzOmm4BrXx4Ey7wbjry7dU/BqSC+XIM1thfjb9/xDz6v21FbQGADMh
BiI3ZJAunxYloFmjfDOTavn9ZM7tA8ABChucIisQgc8jta2Vq9jwNbvIKq70ospcGB3UuTDQS0MS
khRmyvcjnv18KF9BXgWvDUjg84i+X1PbdSw6wfbHbNc8gnpw/hn1QNyiK6opMjwpSuGnj0Fp6god
sSp5NwgZPYefcncPwhdPreofU+6TgZyTzR0CxFKmnFenkr4q011ev9ft7f/wxf47l9MYrMnY2mXj
XB/MoPLbdbkcteClt9p/bJb/ZyrIGFNtlCGWney6bHTkYrCYSim/KvUull+H7sIb/YvW5OkYc8b/
187G/VDH14gxQCBZkIR4tT5At1/oi6xzgw8cHosbcTvcwBE9TBe+49m9bjsOMljsCM7P57FVAQqq
HThVGb4ZWSJ5jQMxqUrx7UGz5l/lyv4z0/+OdhIm7C4sZ99eiscd7joYg0Coj60LeeS5w0TpCG4F
GHdSm5Mlw0a6jtKawzTY9jIGm1XF6Sb7Z3X3eS5/D3OyajK6t3Y/mMQjmMSx0m0TNbiw+c6kTRip
k6UpGuLlvF4/Lw5q37owypTqTYxPS2DewqDbfn+O/lxqfxe7/0xDJ9ShYTgnTic3hK2maBoFVBTK
Snus1PwOA9v2YNZ9Dsqs0g+20tmHvDeMjV5iqwyJ0pusqbkyWyx8lTx7ReMcdZgu0JZaNd1jZYup
R4H0CwL74kfj5C0K3Zm9CkkMsaass1VdhJcCztddjIo0mA9mML/BT7sfoaMGsgimGjYFSmPKkyJh
WSo1rh/+nOz8n6Mbg5H7AJUFWwCK4WRVIm2Sex/wYF6Ja8eWb2wz3gzGJUjc1/vu8zAnd0ITBL1C
c63e6T62X7GIngc1U91+UpcKjsvfb4OvgzGRv3bByZzwXYwoGpfNDqv1Za5I14ne3seG9KpK5aWs
9uyuphUG0ooV+9LaSeIiK7WCp8cUlwiEtAgdxbHjVo1ULPQSnfomxRJQGuakyAxetQihz2GwECQi
raC8gUUwNqMXPsClH3VyDHQlS3UBDnqnV5B/FPUdlfoLSfOlIU6+cUlhuVLxZ2bf5A+yFezKCUDH
/7COf33bk02j+E2uWylByVDLbVJydWiJfj8k0UIa7UvJ5ZdK6J/Y8ddo84z/urh8/t5RHhoSpb59
CpA0QS4KqxER/Uw0yyvj5oeS5AelCdYhoecCaO/slkVYzJoFDHj7nUw1iYHMCx5fuxJPdjuivlPU
6qG0rE06hZd4IV8DDOcDfBcWU/MleVoRdQy7LuyOSBxhrzjoNWRmtbFdyZC3otJLV4nJC79fyjPX
GLAF3pd0qAk2p3KCaVkUpIKhvFNpQjrGRkXsSTYv7MlzgxAvZxgnfXbg5Z9X0ELe349GiTJARRoV
ZvqjMRU/QlzW/ofZ0PbgdY4+IgZdp6sFdgoJ47idg6bs6mPwDC4DnV8QJt9/tjPbAqIVPQCTdhsJ
tfp5RmLyq1zP2ZN99JSpOSQ6A1+JlifcpZHObX+EYEip2YK0ZU/zaa3RUeWaH1d5bt4LJLev1TZ8
HTEGRQOsStBrU7sfJZaDCJfbJVpZFzP6c8sHYh7NAxRg4eXPf/7XAWyx4o6HiMaznhrpUlWjoxhB
0hhjdyE8nqtg2XMNhyc4CDeqz59HipVM0sosoun3rD2XN9OP5KqP0WF32+fhrT5cOS/QbOR/5HMQ
X2b0B0U6Oh0wH04GjUy8yUd4UjsZ1TMZqJMFA8q2fs8ujN/vmj/E/JM0CE4prTnU/ylvntbvfbVP
87YErdooY78J/abeyXZfrSwpy59Meci2Op69K30c1M2gJ8MOTY7Kc6aRj6CM0KMxlSwz/ZcaiYfA
VF5lIQ+reKjfMhvzYnkIi2WoBtW2zWPsGEVVJm6YxOWL1UzmqqPXsoylPlukjZ3QCxT3kD2sgz8Z
klennb4IzKBfgKZd5pXpgMnCsQJXeH+RVQ3+2ogLI4ZW427aOXG0iKr4Urnw66kiGTExVprrpXMZ
7/PyA0oqyi4h5+ng+k1l7nVWErvB6FxN6qUyzNlNTdyjOAsE5Au6vMbuOJEMZHMn4y4zet74j1Ny
6fB+LdzjFqUhujdzMtlcJ1eX4www6GoCX9QMCoXWjlzV7tQbYUbNounJdB1UiCyjajylzMXy++12
5joBeD+/9vkFvCtPPieMfLtO9IrcTtZufFDftTAhSrWbpJC9BgP2C9v70ngn0bfKVcSPhr6eTVbo
FHmZPmvxXQdFgVyN8r9MDgF3ZDBm5X573kt/BSVEIWVRYZq7G/RqQ0X/qAt1P+/9oA9f2gyO2Pcf
88ze5MDqc8S3bDTATu6wGmHB0XYqiIWGeecEzTHy6ztziq7atryQc3xN4fAzQi4Jq0nUwJVTplyR
wVMKjbLfBXF7EFG3tyfr+P1svi4VODQ25Fzx5HVxChZLDJRDRJoA8kyNner3d+UUv5lj49mVf18i
L/r9cDQO5812EvpmZCRPP8If7ZuTak2uz+Qmg9alImFrXYfYKeUYaKp9XO8EoiVWjtodLfH+Gs7H
sbcKLXYLdK3vAthM9xnCWte5COytLanB0kbca9GJUXketOK9Vkb2thRe+aY+3PSgtrwI+EsMg9Id
AbPtcqUYVpqTL7BQRstxspsDLPx7TcWmZAjspWSJn5rQrjFq3teOjlyGMHSyLX30MLhO3VSgaalb
1Y0UcxcVBl7jfhIcx5HaYF6HR4Acu2pqXzD+2Ug0BK0qv2qK6Oij0+ah0/ORx9Ir4sm/cJM9+qH5
XPfQYdvgfbTs4+CMT2o1bIWjUvSL898l9BP0EINXKWk3baMvsIDO3GjsrYWjRS7mu3dm0d9EZb6J
9SRZmnZ1P5W4uqCuG3pAqYZFHov2ykpFuciM2oLWhS5OY9mN22uVuoicqVq2SXjbatkyGNrd2Hav
lk3GFCH136aVuSwcJ7su0hTnFyWPl2FT/9Ci6U7CsFfutVUrV5gTl8WtYbcfTmWgBdRWk9vE8uTp
rcDkefjpl8TuKqteShmVRd+C4y/jPF7m/iJXxyuzhvNsDFm6aHQkj5sh24dl+CMOlUcEaSU3xKUd
mRZli4WM7MFd/QhAebhyEu0TwYMOpRt3LHDf7svrqZ3mNpYduEJyBrdtxW7qwfPl/sp08EuPpG6n
Wjmu5Fax0TvgUXM/KtbV2uuaaevzXPJKv3vPczyGs268U0rAYGKuwvbj0K1Crbe3elKOe7vtalfp
YevAfb7uK2Qte70Mtuh8l16FHtJUVbeitT7aIg3cRA/eZyXmfprt2NvstVKSah1ZFjooKJ3PDeYP
xxHcspkwXaUdjr6OZHGa8mKr9STzkEcdl42TLKQ0XQ9yfgekDHuwZtfaTL9JAn1T5shBFcFtKk/t
CldQ6LB1PNO4E8jWhtTzxcR7WPTPbVINkLVEv4xS/inv7b2Gq8fCykfsHRx9n0XxTja7vW9Io8vr
ZlhFcSgtRJdFyzCQfb4FR1S0qbQoG+yGUwPu6whUiurLXs+TRwRn7hM/XsVW+KNQmzXCkqnr5Jbi
OlF6GMJ8axrjYw7sG4jawC5Vkb7L/JegaB6Hst5o+pCslA6unDCSuzFIvNooPpQJdRytYREmDlV8
4zvqk9INbGij3AI9usMrCJtVufuNNRGznx2W0x6XnAAeTmzey13z0+lGvOjAlsS2/TrqzTE3xEEI
fcKeFSGrVKO/hJEG2B7QQ9abaGWNam9sIcgZrZArXgvZuVN7fR8ZwT6J+jstMH6LrL0aM3lrJuGd
VRnbELU/dsO0T4Ep11HpOX333OjhUxQOh3YwF2MgZwtniE2viLJHmmsw8NuCf91ismT+rKL4qHfy
xqgTyQUHoCzLAuDNlEjPZooibT5FEPhTSJiOuYvqIPBSMc3ByTx0or8z/PCR7O7JSsNtFnWrtsbG
3VCfOzn+1SnlL39WBsNMu/0DN+X0o1/OO0zB8NQIDrTer+XaQoG3sBA3UdZFamLoWPRHiTKJEioP
bVTtSklCPqBjRc2p3zRKtsi4GK/kSIV0kmsE8KC+7SzEqLSmKzy5AVjZxBKCUNpeG4xDrkwfQ93t
kjTq1lmbRwvfsg/piGV4Z49bOyxf5TbfAJskey2fW2gb5SQvUHddSnGP2Ip1NKRg2TQ9yqha7nhm
IVDdLpGQxoPX9+y8qKlBxD5/Oh2SrLsx9SBeclsc9BHmjNP8HKtpr/o56BnKFqpIUY1qjJ0eOS+j
aDay3ViuP4bjgifDh6JwAYj8ZztEL7rRXQFdWZpdcxta4zGP/augVhC9yrKDqhWCIGku5XhkT+ho
PapLkFPbKIk2sZjuUE+7xt/spZKsdZkHT1Brr+saw3MUuQ9Crfe+1m670VYXetK2q3G05VUzVLbb
NiXc3K4dVizbLk+GW63Hdca3TXktwvqxMVHETTlIU5GSW4YBhf1+I8ksa1YnkRv2UOHlksewkA9G
p22RV7Zcp2g/EuS5CCuhy/+kujZSty56Me5YlsPslQyhsxoO1YCs1zgQDc1hXHcqumapZu9tRak9
s1NoKhYKppqz6F2emY8cnHo9FdZVga2O203Br0EtaQTRffRjfeP7EJnrKCjRGEdyWKhiLzI5X9Ok
vFbDNPWqchI30mTEz8kIWTEZfKSo2Vty0K8qXZGWXdoYS1sP14lAiDnFnKCzbWkxqNwsCUZVbmr+
rqyFDu+5C1HkMRNlC7jutjHre3SKG0+O2q2lU1QJ2uDJH9TcKyb7AXw+odXZob16LXDa8rpgOqSq
knhgbfeZZr4qmXqvpPkHYt/XSK1vpaDWXS4ORNBDY49ydO1FsvkTmbEUGTI80iY9CRZyb7fQs/1n
2ZJLr0X0YKMWnUU41VSvKUJ745it4tb4BK70vjPcuqpv1LDIFxFSyFx4L+juVSipJ/fJxFmytMly
6zb+DVdK57DF9xQTxQpeKTj1TH3UsurBgmwON9B6mTr9Wasp53f2Pq6qg0XW4bbV8DtL4J6avrKd
Cvgwbp5wpkPVWmWjjp2XZODKVkwLa0Qq2EiLrW3lqwb3BZ0FnmA6kZZRiyoq56DaIS8bKV/Ww5Qs
8yiSFrqdG3MpHvBxG698s77WKt5vRm3om9a3e2p3w9aPwutYQerYEQc5kBGyNMdfST38kvTu5zTU
94bcVAulia8aO/5J5Sr0ko6HkhL6tdf79lIF9ukFoXYr9elbGvUbU01XhRm8lRKgOAL8stKbRU6/
LorVj25qbnw5eGqy9ocS8jIo2gGIWeu48qTx8hKKxP5XF4Y0EWAdOV50nfU4xAYeF2N0ZUSS4oaI
PC1IgZwFBMnn0CYOGrMH29ioNw45wrLQutvEySw3UIsVLN4U2P5wpSl4WI0Knnh51ILDCUm27OEu
lPBuCtTktewUnRORo6Qdh64kF6tRVA+aKCXEVMx005XVQR2tB/qDj6GPn7Bm9esxt6/Qcn2u0nJZ
yua2m0S8IsV9Ni1/FdjmQ2+qD8mgX2lNfgOG+kVTuWYakRleiQvDQk3k2nOaoHebrhJuV0oowCuD
4Zm9fVUMkgKxsMhRiJ4OWFXckY7oLirq3OVB56WhUN3MR8FJiibVi9Rg20jTOmj8bWGaKycSdMT4
gzKAp91BFnGTnk83WEG3B00+IAlI7hAR99yScLasKlvahT15SySQfwoMoSxKO78tB1xJE0Ui7XDy
3WzSjYp7uMUEYV/12dHyDWdVl6G67PIUxoZ5U+aQ7jRk28itzHcSpSdNyW6tCJNBlLhrN4wcV82H
J9xlHsI20RYdRbOF1anHSaL5rk7JrdIX7xTW8rVQRL5PCmTrY3O8E6jTLbu224qWqC4NyHXZ5QvC
Z6hxZ/aLjAHPFeRIgZSJurZ787EjC/RQZO+9qRaVl0tUTjK1fNDUObNHdwLbQ54Oag8JqGqqPYFa
drGtuFGD/i5Kygd/InyaBIilZDCcERnAKRTcFwJMSFB15C9IgtCTwmZpqPiMKmGG1GthPqZ9GCP4
PqUPZtkhoZD4nZcpHPAWUvq6sgqxLeX4vUTHdFk1IJhEFu7VKlzWRv8ea1q84PKrkSmI0g3YLd9N
2/EYRZGymWTKPW1JZir6ZEeqpXl1BPp0woL3OpiGaX7PUdIKSAzNXFqgx6uueEB0q6wyjWU2dfaO
RkvwBN0cM2wp1ld+TtHKkJOl7Y+bqmrS+2JgW6ghdsKqHj3xavqlZY3tSUiIP1nzD7CSmbwaKLEn
Wj3G+kY5yGlaL6dGWok4JsYSMegTRuuglzdaQgRH36x1NQVDd1ORHjupn25NvzN8QMCagYVFd9Mr
TUVCI34rNRlhE0wfTqhvI1V79c3isbXERrbacTXGLUwELRlZs+4nNkkY98pbp/a5oOGRuOUY3ivl
/PuG5BgNbJ7UkcZFasboeDhqhTGDvRgzEeObOh47UaJeA+fRrK2rsavzhVFKV50kbwMhtlHVrUa6
Y16Zm/JicgjMWMAdM16cHLn6cRBIhjRD+mjUJlwFMikXSKoXJhinmeyDHoSWCuXFCxu2To4u5jKO
dcWtqngtNUhADlF+jIUg0jf6Ps21xxDrsVXf2b8oIhvLqp3epkFZ2mb3MMRi3ThoHTVljc92ndgu
NTXqckK5YtBrvFs3yKBgbzErryID+ZtiwqZRWy+2lGelNT8Klce8TmtqNU7Kh+q3x7pv8mXUqm/h
ZE9IcMh8zKTcjnLLy9SWf6otWTnSI7NRBOsfVbSClURZpl3tFbFyVFsChhF0O0XjrvUFbwUtDBSv
F9btCElhHfeUS9Nx3KNV9QNt3h9VYUa8DKe1nPJoG+V0VTZUGJt+OtQm+v2t5l+FdfqUT6UNXrIn
HdaKldHbJLWSUD1Lw8VUH8IrVLU6zw8HZ40IcLL2Rerp2GKDN5yKVdvabNIBQTtJSq9Uo78VQfXD
H8rhMOr93i61Q9pykdujtKVLFzyOdXmj+qZ83zjmjeMb9rqt5I8qi37GcvzWTNjSZVP06ijZ84TJ
SjuQmRriWKuTs6zs6U7vLdh+Kis6+sW6V6NF0cjH1ozvHHKgsO2uGmBsuW6i8zzeNtq0tspxWiBX
rKLnhSShkbw4FF0ao38UUrzJcnOdOMHb0BQ3o26AME/F0gz7NdobB2VS4oWtZhNq4cExMKI9+t4H
Xxq8Lg6OWmccnWi6Rq0tdLPMWFQVhthDLnmGQQIa2+ZPPUF+LEnzH6yO5HKn32mxMS7m55la2IBr
6EFLYhg8MJbozGDr5dpaTk3F32qFts5FdKQXiMNLcpWCHgFIUx2yukuXyCILTx3HtdOHxqEOjPwG
lE66Uazg1jfkVaD0Eo5M+jGQYtvNZkEdc8xfB61Z5pK0ibIEPkfK8613eD1yomFy3iKqPK8tl95o
8iSLIz9ZmFV6PemOF0ucfy1SUDobEQYW4we+Dbc4eX80Wqcuqiw5qop+F7bhMWvFPeYqfMpWJJC/
tJR7zXqxOsoJqp5t4I3rLjKN84THh7CxrzKjeppice/rUrnUQuepF8aPbhr3XDC/KKVes6GOciYh
NqDcG22zapwC/d+6fjac6Dg2xV6Nu3Xtq1eFnWB4ESWUGiqsdYO3VmmuO6M6TqJGe9a4U2prLZnd
r7JI0KSXP2ocO0JUE3CI2pMn7CkPuVRNboZhvKZUscmC5D5rmlsdMkqIMMuiiZGQazPwsPk2GSrF
9evmvmm5nUSTcHWV2hsYiQg0YIK5bUlNobxPZGo/cYtnehxk3DZDcGtb8jrguPqi34i8XAs/wGeo
rN3aqe7yiuiS+tGuqq2nthFXZmG96gVvwGEk21SN96HhUdl1Ryo4P0kcfplldjPF+W0XjmtdaTeS
yB77wL9XEuuxH9RlX/SRq/vSMw5q72qVbCoAJuD9hhuz03/QZ7XRs8kGzj+/NDcLanHYF4/9k9JY
r2lgY4s+NXed00l4iPu/RGhzvbTW6JmpMq5CAzvXHDkpnm/WdT4HbTVqbosp3CGW+qKNpAGKpGzs
ludQHfwOJOM9lSOqimW2AXz4KhnpthI84JsmiN2klLB16ruDVlFxYxou7jLdIk7GxOulkDUCTGoN
+17TMNCmnCS6aFxWtD29orJuoc/u07Zul40fPU3GgIGKpHv+mPVeI0f5Ip+sp7TWl1NUP0VjsWf2
tWs0SrFCkMnxHB+XoFF3tlIhcOXEfs4LuN08MF3EMbl8iuweXVTTX1C74pk9LpVa23aJeoXRV+zp
yE8vB5+Og6HFv5NBWgSqeq13PrF3Ko0NSpm3gzDXHVYwS3/A6oWskLyj7vfImA/Y/ZC3ccSvDMn+
QKX7MXa6ArKeDMLUafpnWUneUY/YjCZ+f0I7Cju+z1qbh83EUyCRElIvSrtqbJAXlfZP/LK0VdQN
v3sn2FFaw7sJc4BlZZrck231xLNxDeyb96NgEesBEa7Iit7EiF2khWSWC0Ea98sm41lh/rZz5S2w
jPvJJ7+A0LsKh+nO75p7HXeXqyiugbfJWUuFGVn62eI2dPRXzRmUba+nL93Q7aOeyGXa/m2caEsj
Dv+PtPPqjZxLzPRfMeaeY+ZgeHxRZEWpSipl6eZAaknM5GEOv34ftmd3uvX1dq+xgDHwB6mLKvLw
hDc+ibSJd7NDXVvXZ7cVaYerRI4ycDQsRUVOKWZY9tQhFc9jR+VM16+ptlDo/vEjJSVbNd0kqgzB
tNjHGXW2JmTxIa95ErnNPjpVXw270vzQo1eqLEJA0RJ1Jnh+y+fGz23M7jhkI964zrWll/u0bm8z
SRZaXNKdNKXHKcsCpSi+zTqt4nH7UOSmP5vhTVXOezDqTcaqvDyE1K19cuJAS/MDuZuvLixjWYDR
Wqm2kcyRo7CuzQbKFa2NPejnVKlqf8kg4agybLNaeU9obSy76Truu4NVwc5RD/bWZ6BqU30yc+Ns
g3iA0+obRW2CXk2vQCn2pP04ftP1T3FPC5k3TnIVK9ahm8TGEf0zJ3Qi3yMwmZl5HibjcyzZy0a0
YubeDE/m7MQkt+zaLtPM2HeWvV0S8bZMqSyZVnLMbCCRQdsIYRzNsg6KUKtWxZgEmle+K3G+Hsl2
i9XsjQPATk7lLXnYYWCHzqHt9bvSg1/Vi06sB916183s1RTqu60TQZ+3IDz2uEUVPBNPlrRrfLHX
7jQ2q56s8kqfH0Ii6gatvGqE3FuVtnaa9FEVGglmevmAa9GkARPEptKrl97kNSnqsFslRlH7ZWk/
zkVHWqU155uWh6YrJlVW04MM43WotBfhpL/IttmbM3O3Uu9idb4hJeIRc+O6iZynZByKVWyB8Zbi
dgYyLTxrOyvJg+UQ5Wtp8qbrjWs6E9+zlkW7iKIRQxV0iFrIF6npQVnnr5VnBozyq5iOrHrCEmLq
46clSdE0EuIlHE3xYToCQ87XXipBr9XqyayzhyYakTvY08bJ4nvFMNvNFKecDVv+2Dqbx5XajPds
bDnrZTmiQOy1tYJBrU6H5NacbQ4DYXquqqT001ENybjMdnYxXOR8l2woJOJroBVCxw1cq57hExK7
i632s9IIUZg6fTPX2R0zyiGxUJfM1al0nMtGKsDL1bXJBnA1JGVL0FXqUfaKLUJgrNsTK3BXWphE
gF3oaqLRflWb5mEsGhlgqszBdBd4L5xfhcyB3cb0mGfVznH0S73Rr0mxv1JSXLytkR87k7Mfh4Ua
06dRbnPODofUhtiZLXA+oRjfdArX2Dk1TSAL6Ag3ZzZTI3ZezghMpRf1OsyU56mzty66uKJwb8dw
vuzaNgtEsjQnDPAqltzNIsyCMTGhVE3fzsU50quTtqSaqG75lqnOkRqSp3kU94BvxVYLS9Z5d9ya
rfJYO+NGlAmuRJ3QIWQOJwbzN5mp90gcHb+MQb/r1NrntXWrNUURpGPfbGyw3KDVKmUnuY2b3rMo
Xe6yLa9oICEHtYZgyHH0fIbRxtPHI3WnL5NCcK2rpi+dqbzYoliLfrzKejQPaaW+hQIpjiejciUE
24+cXPrccvahzQ7UHkDCZGsEEL05jbcFRSgW3JLQKAVTdGNFBWK+5aj30DfZU2iJN7yWL4VlfFjC
ejRm9jWyMeUqXEo5rehArdhubGZIJLAw3Y0JMoivE6JG/Nm23zM2QyuGzlOLpMvXU70Mmsw+VFVz
J0y68OwpvHL6IkbK5m7I9HlvzeRmEPVRZuMTVZOP6FceNE5DK7VTPqbK4Ac18IDoD+zWyiW2wsUe
M12SuP+N6ol9m+dBTGHk0BoKFJI8RDkk1uT1ez123hotbwOvcHtfpt2ryBxq6SLbj1u3upT1dHLK
0Nmrmt2yLzPuhcFQAcVRrghi/sTVil/OtlZa1b8YOcH1UeHexB4d2SYTVmCxjgFIeqT/07kmzXhC
jKtlmy7J3e3UDd9m2znJin6+MVL2AE9Hs8nXiWCoZJF8nRvvyY4rj22hPBgleRNjqK7bOL9K7MKE
k5ovs542AGyClyYnqHkekn0cgbNHmbUVOl1rv+etf0H6L1Jf4qlIw0GQov8sMpiyyaiHlIwO12oO
bVrsnZBQRRCa/WBY77+/FiGXP1HkLoFoBtMKkdzfzWum80U/AXRZpX2p1Rd23N1k6Rze1IZtnwRU
VjAZmfIw4jVcq3VZU13XP+ZNgVqVs9/WlbO+M7XmOo0EnYxT87zMZoEZWk7gEmW/ygbnQxFj7qdT
+2hG5dFyAcdVCSxGgYdOJZPQUfmMzJyc93xFzIrv9myRU2Ql/kLFHukbTzYGYSjrXJ/fhhz8ma6/
eNW3TYykvzkPo8aSIdKFmCEKf0Z0r7HUU+FJ/HuE3mYtou48m9VFOuRHIyyKA4TWS6F0F7GS9kA7
nEYi81q1o0vFIiq6NYHL+05eicHsgsYUYAhzAwglojP6XBVsY5IH0ESHjUx6q4qCIeldRwn4d9nS
V1+76WsL5bQr3Sw7Or3Wv8dRCpbsAPMYqktTk8KurWIjT0KGGF2YZ/eSPok7Knprn3RzuSoTF1ai
2cKjs6UvpqPCDCDCagpKN4z25tQTrTaUZPKBBURq4rz0wnkh/aE6WY16Aw280S150xb1eCu4rz4N
8p9ZQgaZXupTQBeJtWvyMl7TZ1HBQDravDYHcNmVW2f8r0a37N6m3toTNMxkbiNWypBKkCn7Tsny
u6nWq7UpdIDEnCLWcKqTjRk5b4pWPhFKBV47iXYfl5HcNW4kfTPDyJeV+YdME3JWAPK9SWu3Ovo+
X629vcy415MzPVexqazMeCx9N7Iv0RHtvajjAkZDNTi8pN9b+rSv8ug8Vcl+4n1fVY0ab0iJqVe0
j56ggE4ckqXfR/EQ4PaXq6J3lI0rwE9qu7gigCXZO4zIdWLk5bbOssRHWFuvZsFHOM78TRjlY2iC
OQxhe1DmaFulFs3HLETCk+UDvY5QxTQABXOXZ/BR+nE06VYuZmXcVgk3Bj3q6xh77BWA7rIEZqvP
vWYzy8U+rw7j2smsA7U/J5XuESmLPTzdEwK4zI8N40mpeuFTgm1zpq3MlVKTFVykeFg1fcrWScxx
SExTGGhydvzaUOrrxGmNKy2XtBS11lw9ixKZiharT16XToccg/D91FrIRVXQfnhr1fJ70Rs3IwxH
AmtJTrsdpI0D8VZ5nx2QX0DUuOH3SoVgfW7IfCPiANiz4IvzJ66nhroiIIX04E0ACJlGNdLc78bO
3VHrfMUiztRRqAnBv0t5ZFMOl26Wt349mXf1OEY3ZpLcUcDJapvsJZtnLZGPaQT43eePSj18qgpv
fKprbwkJ8Vvs8iad8JkMeuoBN15V35leEiiWfFN1Se1ORygRR+44NL6leSb8ROUhGPmn4fSVTwqx
vkTGMocpqeNPpK5yJMt7GFjT20bSgK7p3OupiTeirp/ydL5FZf4YD8abSZ/z1jHAy8fam1ZJCx7j
cYt5FOWVKDuIQe3o0QkqFNz5dbHoIJWtaIrbXFF33cz0FubmuW6Gk9I4N0geXdQRBstt+lkYjF0l
lseaNNNNilaB3k92QATjX+RJecrQr5QW20BzUM7zso2yveFGjXiRiGjf5B3qkczUj1PdbAgZg1BR
AF8U9T5e4pejKT3NMe87p4N90XrPFAy8VXWtBXJ0HT/qNTeoq3jHbhDNgS5ebDvTA8j2AozJ3U9p
cXJkvbeEzX7U3OoNOxa0M7RmqHQ+z48j4PhK7YsLupd58ejyHDgfrqLZeCQvEpZJaY+ukzwCstzV
qtEFSu8umhvjZEb64AMKf0RNGJCW/agqBAgl7V50FboZsqVNsQsN+qzGjGzopq4drshnw8Z2dFIq
lk8byoIN1DtXAvdqXvzQ5M6mmCQFzEb7InOGYG9sx9ndEKptbSjzYgoaitPSM92G8YaRzFmeY6I/
ePEhHk3nqR7pBOHg3K5mJFXgTteARNVTqpFMzy2OVwPqtROQPbW+SjSsCeG8zqq+XYtSEVubSrR1
FGvv3lA0lyjfdVDoKDykXvlZJPFZRehCaOy7UirHDBr7Gk38vqNsZPGLt+uysiZO/t31MHvnaAC1
aCbg2snO5m2qljdNVNdBlRJa6CUvOTJ9zomwrJmBhspce7Uar2ekbrsipuFIVUM2jHbC6TZ5CNvk
NArzKl+Qp9JTzlGbOquh5k02iA0sDfLww5FtVt/sRtX+1EOLjkaDc9poFw9hBaZqJt6BIjOqxwYC
kZuGAAO36JvLhoCnPQ3z9TpJ2/rS60CDlSovNp4mjG1i2f1Bdmq2HhYOdSFThzS/gRk+TjJfIw5s
2EuSVdjV5rwh/fXczVXKOmXo17EZPsKO3naO/eC6UDulRmuMDssJBTJtnVTlgK0Pt7VA8mF11aNm
ROaV0SwSYghDvoj4Noj0blSHLfFBsANZe5mN8VOs0CcxS+b5uq87PywbUuTU8QkVn9zTv6Tfx5St
MbSwRBf56K0n2sSZ44piP+j6S55atzyu57FX7ryoqs+KZURouertQEUCaq1DEavXuqbcSRCLXgGp
ikLvtuq8eReZ9BxOGochpCSrTjObAAlX4s999D5Nw6ayqktNq0laGy24KPsxTI2dIPoUEHYLJngV
Yc4QcW+s5n5+SJz51k06VKHw9GEb8i7mnKeQjXGrLf0inaur0tV2qMF3tWmtZ1t/gpO+tpmd28Ld
sgg+WF3yYYR5urVIOgZBxO1uLRXlIAWXbewGfU5drt1En/SPU10Wl9ltPjl3yKgf57zZySS+Mpth
l7v0UFB+obLdiz/KSuCRhqsxCpDBUTsDsMd+IcuP3qlvnaXlwyvCkknGO5Yp7c6iek4MGtDwgaW+
VCrfLrs3WaNDabo3RHgXtK4BgNiqpMYbMC1XlJuoaMmo68lQQyqGksR1j3OUrQZbY2VU7zpY4ZU2
lTc1jYgAorbwTRFejmTdbapR8C5LNosrxZh4yb04DNo5RzaVWo4vXHrum95WAnpplZ1IQLNmB76i
ju7bxvysE+Q7/IVM00ambcza1SEl5jtn0p/ybn6oFffSc6yj3UMvVt0x8Ur6GpKrqBDHHK+h6J2r
eKQsU1SftSKfwu9m6CR5DYfqCJP4ZE5zhejyxutvR9V8mlXnXkNTaLhoMzwaRTsFVG/MX2Bpj2Ev
b3X6yJLWfbayeZdz0oOJCOEQo31iVy/Sjd6dWr+IcnHZx+KKiN+QRdq8buL2iWqFZyCJICVSpVUG
NHg2m+boPHvOejAkloe6WTcFMCiK/mRNEDqQeabwg6ndcihF/lOdlaHbC54pbA9hfQO4QZvCzpT1
ejDV154huAWaaq9naQJoS8qhmzH5QHgSBrpirQnw+ojRvBi1Ji7HocwCZozLsWXvZRnVu9Ui66nk
Jy4Rj/4ABEgW9XhTOOcB3Eyztgj08FwIWWtI904lRsjLcELZxsDlHHGtEo4KNUuUaBtqnV+U4xOh
KM+zoj0VU+fRXBmyHtsF2sbkxYKW1CznwkvqJ9zzfrSkNXFMA8hKw3z5GHYBDUtrYiNYrNv7uXEb
aPXK3afOdGOlE51ywkDd0c/PYekkkJwhuihZpEhzmHKUsCspwQlvNKlfYrlZMnvoprU4kvK3E4es
XwkzpSwVuVBuSJQ1k7JmO6deafhgiMONZWBp4HzdmKBMnZmZkU5jnXVL3yrq+qI2w2sz1n2jVgky
Sh1JZY5w+1PqinmdAZUcRxqK9xHtAKRGt2CleQYylGWPGvX141RWCG7CALjruu8bJbCyvGCVLGAo
gBfrCskeAe5UnZi7Vm1OaLyfFhPxKX3q3VQGTWLi/FOeG8fchYORUD0BNDXaxM/AcnzqdnWP5pZG
kSnm8YRDcpoyw7sYi+5NUGp6rcfuldnFL4Nppls8Ep9NDXfaKvT44VdgD6rq94Upr/tiAo9LwstZ
1qdWc0FhdWNXQpzD2jWzb5jpfenoxZplyNxLNr4+vHV7F82dtneFA4FWVUfiRGEuqjsspxQDZ7Hl
7pVkTo6SFBK/aNx2R4mhdrKy6ETP0SnSgeWlUluXaldpm87Jgd7SRuegU2pUGZeXieyppXKHtRU6
bIkVowZAzy8g8y6obj0ahrVBVw4Z3BSvE8sM57f0QRqso/24zUtkHOrgKzb6K+zWUp1Lv3EyxHZx
h2hJeZA2jDMac82v6xYVUGkNmwGtcpJ8uL1rw8jYH9FcKr7o5kC17D3HuTUubhMKZ4i/dYY77RqV
g3EuKOYspKn7A9F1voS59AnuZv9YTCi2hjK8KkRcBu3U76rWKjcq4rrK64JojOxjoRsMSo/eROgQ
6hbdSq4Lo/pTJNf3iJ5/6fb/CUoQAGVifvSwIyygxQ8+i1QZbEhbTCQy99ojGoXpaNuavKjJu0YD
EFkfoRAI1zgDF1FsrcfYUf28QyULd8+gMmOJQEpHUySBtvMQ3NiGql8NXaisi7abVsh6riZjekUP
yTvtufVV67GPMkbHxKmkvSodozfh9INJCUquxZHpa2nfbHs3cTa8FQhVk9Dk0F5RMB2iRimUaKVl
1rjRdNX1gSk0VLSVuktQ8q315UykD81Hhyr23rO6u8qgBIVZR13lKZhyr7Ysb0mDOAkw8XNSxm5H
766yzuIiuuhVc9gTXqUGCa844xWdd5G544o2qnFTKI62KfOlZSXnif0eIfoSGfvXZ/HFg4K1vnaL
lglmzkhGU6Ra0z+kfNeWlZuu0G5UI9lnAt2eI1N77aWeScJpH/nk/IX5Ko27bi0E0umZHR71ve0f
ItV+CWBhKMFR5RKypX0BsGKOIEY16t0FiM1bPhnbfMFfXY3UKYS2lj8V4g/BAl/ckd9viUu+jQZT
TiL2X/K1XCKwwyx0ugsZDWxC8hb95mSyh/A2DuYBvM8n0LTPZKnk0bJY/28X0r9/G/8j/Civ//tF
aP7rP/nvbyXb0TjE6vDzf/7XXZnzf/+5/Jv/8ztffmX7UZ5e84/m6y/99G/43H9eN3htX3/6D16E
uJ3O3Uc93Xw0XdZ+/3z+wuU3/19/+G8f3z/lbpIf//jb63sOtRs3bR1/a//2zx/t3//xN8VZotc0
DGPYkv79x+v885eWL/KPvx3j/LUu5ev/9Z9+vDbtP/6m6frfcb5RwGBRnE32Bx86fHz/iWb/fWmB
WArN0VI7KoOFSs024h8Zf19Sesni1g2iNdwlErwpu+VHzt952nwgml2ddEybIfa//8SfHta/Ht6/
FV1+XcbAZP/4Gxf/0ZPERQwymBg7GLuIJfnqNzQNMkmcaLAPWhqeCi97jIrmTxDy8k7+a/7ET8oY
JQ7HWQyNTAF/Sb6wMlMTle0cysR6TajrKkr9nEuZLKTOJW0Lb7m0L354FP/8nj9+L+0XX4wZaDF0
04XHbfwyUQBBCsJaPf1QOylQTRIFY9ETbh7f99LWWC9tpg+R3yhhuCkbpi2d/apSvlU2p8NOLac/
zFzWL24CxlpSfEmq4F4vPskfFhEnHDLXixz0YrYN5EwJDTPIWQzRnzJFvwD2y90mvclFWoN7GNL6
yww0ot9JlMgyDxE6V3PSLyOEQNZwwH+++/09/nmu+/5csalqPFUStMgH+HIlqyD1sYPtO6gaae42
suwUBZL9GaMgQnHyhxv4vVDmyzAiPQXjnLfYY/9in2sap9ErVdMOslQ5aE6xCys5RL4RmrdoKb5P
sO+CxhMIb63y6YlDVh4nl2k52H9wXn6/iT//LSbpfCT+Ygd3QVC+jC76DwGxdZ12PsvYl7m9LToF
dYH9XFjtpVq5vp146wT6TSmS12GYt1bebobx/fcP4K9jir+CeFqmjqXg2l7egR/GlD51KA5k5x5m
NqcJAngpPyq2JL+/yl8HlE1cs+UtqYoqxQ5ftj+F6fVllmfphQGbbRc30pEo7UBgsu3vL/RlcV8G
FJZPfOHkvSxj92tCeZ2VdV/FinIowqnjHamzG1edIAxKdwuHovoQGHA2pbaZsvFOryZSh7Q1Jm3l
3TSG1yKXF3RKQ/xp6h8W2V/cAyJUyCEkh9j561CvkjTJdGYbJDiYlQVF1d6NIW6ryPB/fw9+dSFy
IpeKIxuD09e5siMfG9Zs5kL940RVO7zGqpdvevr0P76Ojm6GwCOmRtX9mm9c6bR3DqXhHkT/aqHN
Tqo8aNrCj80/lan84huxdV5eleWZ2l/jQ1A5AFvWpnuIiSpRR3GY5PQaRtOpLXQ7+P23+usLQSwl
9lqmJZZMFp2fX4hwrqWqJKw0uuNe83DWRuUGDOk/THy/uAzc2FJ1wyOH/lt+/uN7hxqwqek1ONQc
rHSwrnB+mOn3+v2X+cWN++kqy89/uApK4ilHtOkdbEANIKntrEVHnuSqcP7gtv7196EeRmfx4GF9
WZtESvxVOIwu/O59rEW7meDh1PtTtMH3J/3zpEkSEW8P8UcqOVtfJxJAE83KYpWRINSNY+YXhEkN
q0lHFYVT4mKM1GvNRiY9zTNuLGU6zBmaMAna20/tbW0WWB8m9p/1N4N4+i0g3dG22hd4UA7aHiga
0X6X2WKaNfR4Z0k24JWpB3CO8batkw6VmDy3Iz8nFuCinmzMC1Ny//un9tdFkS/J24u5nO0Zd/Tn
p9aSZiBTxJCHMh04MSMMy9u1tCiujc92fPf7i/1qiEC+MfOT7g2y8OVirPBNBUTqHVyYLS9Dm7Sg
p+opTP4QX7OsJH95dP+6kPnFum56oRwr5pGDlGD8U/zuNIX2P19n8OEvGxdVVVnev7y8FjI1axLM
sWZ/n6BZ7GI4O/tUduIPF/oeFv3127BjYUxwRuPY9OVK07zo/1OmpNLNr+IwvtJqTO1FPD23A8wq
3q4Amc+6aimpNJO9W4k/TCC/up0wnS7vG1kv9tc3gY1FJDHZeQcaN4gcsVHoWPqfopR+sQUmcfmH
q3z5mi2dkfXcsD+zched6/xcw0XCHir2qneAnnQrF+uymW2QwFHuRIPkqHFHrClJ+wkAgLswmZ9+
P2KtZaR8vfdEb1JGxTzNX7fcmh9mNcfL8lprGLLCozDO0fUTYUU2PdhOQLbfEQmcSwt3+pJOcxiE
bRMQ5nPVJvkTiC2GZ2XGTlKG+qYX0xue940OgLuqFMMv+5EIk2xeq63xaen9bsqzNYqeuy6Tup+7
SgJSYJsA7IhXNXSiJTK2iLqGBRFkh1zfeJmxbvvyJjQiFHVowlYF9Omqmgc8DmG0llN2akrnkDiI
hnrMYKlN5JBayXvpVRuzhTbKnD+cY371hjOLsCNi98FB8EuACZ0doJO9wh7b4g/V6a7LPlQy/1Lt
D/PWr4bk96g4lmg0NF9zchO1mDXkRu5hDMW2BG3MS/P5989e/9XcaC1IBacFnSXgy4GhixszotTE
PTh98+q51SNE8KU+G/c5tcF+5BQIKbQd4qm9MNx3oxdPNXCJOSUHKaAXwxnXSQXJQqlmu4Qm3nGw
VoniKRugT5gVYypuifLatK7z2nn2u4k8VHGgxX7/PX61XC4TPGFJlskOavn5D0NYHTtt4FPFIXV6
Si8zmOZuJcme//+7zJf1P4pnzskudws4EfGi3UeBhy+pSNLN7y/EmeQXL+USG87xlGWZAMyfv5FI
Z5X9bSkOMrEuKxuTB9zEk1PhsHJi777TyOUY+mlTURQb6C0sWpSBNU2lQGPOa1mMZbaZWuObMqb8
Zu2CJTrrrswuaekImioxVr1Jgbs2K49Myp/R4D7mvMGriDSG1VwYnZ9PGBxqIz4YNA0AQOb3o0AF
ZVfFRqb1O53FpEy23b0hEGyLarC30jBPhuPhZTXVR3uaj5i4b+NWPqTGUK9HxA+KSN5wWJ1QlS18
dAzT3QJ0UFlgNPgGivCMXbTCj5u/xHPfrmDKqONkKkbz5Hi+VtjXGhY+pKp0JSuU5plm/TCmooYz
pQvErIzPrCAEoOseRn1U/VItjokk38QmNiXF65Wi5bCEei5am7a6qXhC+nFuUgqk4zk8hLH52jjT
bcsb15TNgz3qgZup7QoysqAZXn0sbfshb7oRA0sgtOSlxUOv5Tg0PKSXUWNeznH90UTD7WDXZ08a
EtNgrQESF6fey/eZjiTfc2McsaipizrISW3zQztyVnlrv9dq+1o3sP3CNV7sWIpNW6beetbFoWm9
D4BFd41ALt8oeXMso2Ezoau1Yfqu+2y4RIxFpqx0ngcBG9dMYp9ZHHhxnt40QrF2Dg0WJqkqpk3U
MnAMeQ7thWXgv2mXh0zNdx2596GKIqtmd4OQnqQBMSbHPmrnQO8tD61upq4723sZuuY5q9znNNHu
I+Fp/ijRgk5jq/jVYB3DaN41GtC5oabfZjdHgI9IzmgHSPqJ5q7SgcsybWjw0t07OlKz1nKnLb77
zyRDVV4Nz3EGmx3N4r1q1U+jNE9Q8UHikhxTG9o2rMIHY0ad0lTU7DSpUAMUjBfJoNvIyRa7h/Ke
IbxifaKJVNiFGtizcopK96AZ6XNszee51l4p9/6WzPJV8ZL3MEmLXVNOezP38DCgLN+2bdluMCTE
qE3ciZrG6rMrPGQErknwvLyHeH1yXLkltgoaS/dOimdQD4GUoJ3eAcYf8gIZkNpm3dYuFYfFkMyV
vOdEFw6DEWABPFUTgvWuHlguzeQaz+R1VaHwMBOkuYO8UaS587z+WpY0xNSWk/iqNhzc0d23dndl
iPjWbbT3TndvjMw9e65DKIVrXHB0frKH8jAa83l0vXs3HjeOLJQ9YYSYZbGV7Qmf8w6anT169mz7
zdCxoirXYZc8KSX/vxHuFQgsHtt1WrnHsdZtzGZ6jvmThtahq3BHlXssZBsB2FKH5JhkVn9iEq5I
LMjWnVbsTRkd3IZ4ipxzrDNb7R7SskPUQoOvdG25giwpNlZen9H/EkajJC+aMG8Sqz1Lu3A2guyN
VaMMpzQ0xJWoVc1PqsXulBbcO55K64R77NjkXYTQHuYU1we9mJutXimzr9T1uTPgQFPTCOqkeifL
wEJzHV06U/Y2W/ghzVb3mGys11Tz0FKkuDKymnbyTs8e5KC9qULx1uh17ondw/GZJN9UK+qB9BW0
1blzLUVGwmgawt4q2zCt+pUdjtGFpyPS7GV7M3fxxkhcQkyidTXEDz3gEJo6eQXZJH1ie5C9VBGU
eHoV21qx7kdoykxXRMALmwTTNJ2H2nkNY+9zwqphZrGxQhD5OeFgWA3wGqtIZk9m6V0UWFdhk/aa
wPZu2zIIKXQkFSq9i9QBU3qYOZfsANlKT/Y61Cm17AZyphTkJGbJjC+c/sg4H4Iwzc4YQYr3tJXd
mrX9qcfZozIUZ8Va3r0p39Tu+Ca99hadSLRKaagkxhCReqKdRtt7nj3PWJI99q1J3oAltl0XBZNo
9l1DUGOBvNdwq3M9EISVjd15iugzVK38ZCEsbENuJkWoDUqO8c5qh3U7W3vPaDYpv+ePHVqQridY
y3av0NReuVW4o4PmvnETMyAQBgqvQAfh5aWGZYMwgcjtcx/vJHcqJrIo17O1SE12ufj98yK/67TD
ENYUHIbji8iaHpFuusGGdGcJQK9+UTXb5SvH/vtaKGcTVW2QOV3jq1FZrapcBqM7Ie40kptwTFiF
qmmAn+/eRzV5pFl8P8fRufAGa62nU7KzbedFAbz7w/aHc+wvtgvcVlujLgKc6mtHjVojEqZpxDoM
+HdXqtl/FA6UGiaDj9qoHnpMcxus1zoKOS0OnCS7tNyZzBrElZ1ZrhfhgEGWAKI2NFxGL7cEsbzS
FHhSkTit0m4YmYoLtCXprhVyrfVY0UOm+ii8kmN9meWW6ydTubMjgq/67KGo3dbvcBAjjNghP9wS
l3vlAniv1Ml58MJ619fhKdJQ1wI6BqUxNkusBXZz92KGZ3WFEghU2W09nsZwWOc5T8KxK593/x3p
+dmx+SyzdFH65NlBzZprWbeXs2c8FDNRQyFCfmds8amOgaOIi9RJtZVliPvYBa9k1/2NaQIUoNLe
VdPaYOvgOiLZmhVB9PxpJud29T4n+RajNUBIq/dBVqPPrGy8xSSZIV+wLwxNvqeRcZHG4THW2F9h
A0Ru0nCSKyfv1EQ9+qcZ50unXrWpfiOy3tvoDns4VcucbR5l29oQG5mRZNn11tZmCp+aaJOHaN0A
BGnCrqO7OeW6kxeinm2z+yYjpNFOD2rbvpVad+EmxlF3pnOtp29zSyaOV8TnKBvXpEyS61TO/v8i
7cx2G1eyKPtFBIJTkHwVNcu2PMhD+oWwnTbneebX92I2GshUCTaq+uEChVsXpkgGYzhn77W1ut/l
Qv4OKBMzF9pXuROyHI0rq6kltmMDNxd6hZhP3ExpjSKgWUmJLr+FhrbKzAk9fVvNh7LoHh+XuSDa
rmbDh85ejjasAf8+8op4UZvD3i8UeqtlfE1a22YyzPdBK9dWO1yhrV6FjX+fZ0Ij6BtSOgXHK6/W
TMw2yq1S95spmDkOlvoalNE1gtCGnwR4zMpnBYuOzkNL1WtNTU89hLEoVe8dxJ9oWLJrrWvKZR0S
O5cl2mPaV7dhpozoNIiBTafyPdACayU1fy8AobUBKpXJwpUVKSlQGukUKLd9nGMWVSsnSF7IgL5z
ApyvokcDWlnpnV3ocmlailyqo3pS2/Ym6qMvvapwuOdpusCagDnGfLFFvev7xLVLA0IL80xoObdm
Gz777XQau+QTn8VLX4WnbP7FlOZ2HCeREUU3uaLtsegjnx1ie8n5O1z29XAwIDasvj9bnHWn/9T0
53oODSnqUzQbz44WhWzbRNQ6JJYS8X7LJ4RNoJ054+tKoChG+70v1K5Ylll71Vnm7vvrXzyr/XWy
OTurjRipRyWjHFeyGjUcQTKspQnii/+/y5yd1YC5qzg2G2cfZ9OzzFL8dvlRddqH7y9zaeK16PnQ
FyajR/3TIvvr5Om0bVT1QSH3VWTd5mp84oz8/v0l5pLheX3GMv9EgQpqtVL79ygI0U1qExa1venM
7JvoBiTvKS05GNEFXLUFbtauDFwkZj8oJy69qb8vPJ9R/7o3FSdNYzS4wmQmaa98CecjwBP5/d1d
KqegA4MkLcmupOH070U0g25aX9v2XmJDlbQghgVlwEzrf7jOpUoH1+AoTVwdTaOz64y2VyJJm4x9
qd8Bk8RIIxFnv1bjWy7S039/T2QBQRe3TMqm57XZWldzPekSb88aw155aE74iPZCKQ8RtogfbuzS
AySYkPqNJFZJPf+caycC72LH3l5V6bzGTIQjdisWbD/+4bYujYe/Nxlnj7CX7VgSVy/3+kAeC26K
xE5eTSVKf9jOzH/nbMD/M0GdzRBl6FVTiihrb5lhtPIoZyyLKf6SnjgpdbdXOhBXouc89v1bu9BC
5mWRfoWvkhEJWf/foaji3Y26Wqey19rP9RzMgGkJPpPWHNWyZnM3Kl9qL260vHoqqyajfmDh3I3r
dKn74ef3v+bCeP3nx5w9bLXr+7xkq7fv5WyAsjYOi08friw92QVy+/3FLq8JfBeQ4xhGRHP9e+sY
eKeM3EltP5UeySUG1kmulQHWXvTeeJPG3pOS6zsILWTLlfXT95e/1IcyhHRoZuNnhC58VlOdZBya
YwmdwWvGYxYYj8lUbSot9xdOmcdI4cFCe53sllaiXI2AlDl9j1QDknYuPEBDS8pfPm914XfZs1Wl
D6EJJsqpsNcOyQNqmtd4YlsVxzuRtOjMk+XsiQoK8zdqDZIHx/FkFGa+1TF61VLdI2qIfhjUFxaK
f25R+/cJC7NV9Y7q057c0iusAqs61X5oGl6YCQxhoQqAio+G8FxnErU5imE79PZtwCEEMAP5x/A+
k0Xa/hCdZF+8FJP1HFeKEOFPo+OvpcFoLag7ACH3uLX6jNyU+mFokRFnyrVlBAstnKETw9p28nvV
qbZ+6i1h+Lm9EbwnsYMeFZvaUGbQfOWvsY9+pdTqDKpXjfNqIv3l2SyU8bfheJsAv6GG6FwW4M7g
BqiJThMv26o1SkgIxrrJN+EV60EzKA4ArHX8taBqYwocbd0AdiuAsaMfvK69Get+WavwpOfKII43
tpd3SoN1ib6HXqN7H091n7oN8nvqfWuFslvkJVcs/ptGH1dEfSxUz8en2u96q3YNPXYHHf0zWEa+
iyjV9tE07hTsMUZ2zZF2F5TddTKWghOHv1ESirBZyAGhqPZdULupiAYAu9pVEyTuELT7oPtpSFyY
sg00IhZFcQaEpp99WLEeO1Gf1PSRR22bwMxccLbYTEn/w4C4NB7+vs7Z6A5U3LC6Ws39amDF+Vtv
v6F5taOfOpLa/IfO14a/L3S2J4nHEOsznaw9JFmVsmz3W8VulRrGHZt9ddEN9g0WRtgBVv2gqtGm
SX2BF9EBsFtg3qqnU+0UKxMoAeDG8V0zlGMkdBeg9q2WlXuch/KHD//io6Hqrc1CFZ026r8fft7T
fNEbWvl6edeJ31kfQZWgyOH80Mu59Kpp4WgC1aDglZ83hJN2cErBq1ZN/DglhYvgJaUW8v1Ufelu
/r7K2YDysFGInLPF3pyeA/S+ZiU5E0cLGaY/ZMP9dD9nQ6rs8GapSFj2Ane70F46jZTnXvvhfn66
ytl4Ijqir/qWgZtifXMtq7x3Jv2XOuEt/P7BXVrPNVwybAcB6RvnX2LpyFq1UNxTbmJrFr6kLDVZ
wD/+0eEE+f3FLi02f1/sbMw5UkmyvEYckGrmAY72iWrQ8/9wCZR/SEdA15nnLbc6Nwag2axn9Ocf
yro4eQmz2PfX+CPaO//aySWZW5Okk8Ah+PfbGbXU1BTwDPtWjNdpP9z29D2SXD1UKoBepwmWIMHF
tu9g/NU2yfN+dGdXI2xv3FUh5JokImWHwpfbkMtAj2j4bY3T4DJv+BthJ79z/D2YSGtJ5Ue2S99G
6zJgdYvK9gRO/r/MT5vldCzNFhnpLFlCavNo/GvZzKfcT0pBD0JpvYOtNW+dlr6YdfXDp3PxI+W1
cDG+EOt8NyeLerAbVMT7NK6osQKItOHLgY8KfuqIXhzVSEQo0s2i6POTTgjkMZlyrtTDa2oRXIXB
Uy0xPpmoOPTl98Ph4m39dbGzGcErDQ/bim3t62xy42IzogtW7Re//qHDf/Gm2PixYs5ivHMFtuqF
tuGHnbUPetgohtavK5SPrqeH60gBl+U5eMn+h1vjMVJEEAad7LNbixonalMfhK4VGtTY30fTWWrG
u0Gv9vsLXZzvbBTNFkZPyvxn83daC3ZuhW7tuxJZalKEyVI06XMtiv8uivL/DnUik1Q0JQgYzvNC
GC2tTZAdMna6R1aTPEWeshm7+L+vUZC/oaNKkairESH/+0VJ5PKRQBC9L4HMumHv30RWeEWR8X/5
dOeZW+d8Qk6tdra8OmZuA3FCxJ2g7A28X2GAwsD4HybVvy9y9naKtg4SlCfmfgLcm2R72mo/rAyX
3j/GBgMpK24wBsC/z2uKO6XSJ09CDI1aOMzwSwY9TRncQJe/H2qXPiM0cAQJE3tO0eXs1SD2iQOz
qZy933vZAYrVpjVSWJUw3opBHPWxMlbfX3FeDs6XC5R3uj7nR7MJOlsu1HhIwK9yc1bYk4ln0lga
gMB9f5FLsxAqqVmmpiPNOD+rsp9LDW9Q9H1DFzOSzbIu7kbWjawcflj+Lj7Av650NilYVqFpfWPq
exsCTYtlDcxtssD23i4LnPN+gtTm+3u7WAJBC6ZiQaFsxWHybHh0XRV7U2Xs/ay7tnyoYrWCttzq
qPW3Grw5Ae5jytv7Acsf3eYbJS2Ovj99mFX4/sNvuVQG+uu32GdfnOdLYsEEt68FbfggOo92iNVd
MV+Tejw676KiIqKOiOO8iGw0FWShH/0hylCVl2nuVgOQn9TXcHMCXbMRebggpH94ZJc+KFOYTAr0
1G0cif8+sVj3OnLJGOW645yk8B6NyPIXvtH/sEL8kdqfD+6/L3T25bLO13Y6SntfqzZHW70ANMdW
1ZQzAjtTu6USkXtpZiDjtapw+0bttn2mvJpDsGujBB+ooqyAIF8bDnT/yaxXdtxfd34K6TLjyJyV
PxSVLj8ZJHKsZ6okyfHfJ2MGzNfCbtEV6vkC//MiTgV43+qHF3DpK6Hk8f8u86e09deeSoRoOtXM
9/aw/7O5Xxc1myEYFuCrl6LufphiLn39qP8Mdlaaybx29haIDQCfLRx1X8dj69pT2blm5NzWav5A
EMVPp62Lj5ANI1Ux6uDauZ+nAPrTKlpNP8YOnny/Nd2wzZ703m9/2Bb80bf+x+j660pnU6cjajBp
UJf2TqWsAq+6her0amXNg0xDcoU1xBpTE5qLQsC5anuqO9a2QgNKZkC1Gm1ScJru0fJ9FDBA5L+f
CS48BVMVs4+SFov2H5tMHJB1arcKpwAtuCGu4WiPwWoY/M33l7nwav+5zNni21smarFwQBAQDjjr
499lmxy7wTkOYxD98Lwv9HRmm5ZmkdVNQMt5fiYmcTbLFd0pnuwix0rcEb3o6K+59TignqVayTfd
/7CvVS88SMmSzxOce1WGrv37RdZgzUgaTj126+ZnWRCBoxz14mXSBLBX3eXks6tKe+XXgj6nsRVx
dk09Z1PExCY1P+1EL3y3s66VLRtLtUnd4t8fA7G1VOSQaPvOOzr9tAyzo0U9DIw2eUIv37/aS+sa
rkO29BiGsH+eHyQ1MXlojqdZ/EU6im3kT2ECpKovwn4fTjVIe41Wc9aNR8sv1qGFcMwQ2it0VbAB
nvz8/ufIuapw9rXJP3dO7YevWp7NIo1FLpLZ1tp+6NK7dlDQyQQgjVI79N1pjGDZ2oIdGjmqiorG
pB6lD7XUO0yt9e6nYOjKPvrAs3Q96sWxiJFEY+O/6q3xpoXkWVoJwJKgKRZRFp4a9kIusqUHiByw
PbsxWQ8qwT96dcT5kcxCrC82ZR+hThkHeN3VCN55yWXztROTQZGoBdFBEAtwn7cFLhBnxlDbYpnB
oVrCBkHFjYYYOkz4BDzgMZjKZqfJqUIY7X2NFWIIkYk3T9pLu9aQr2rpI8OTYB8jgB9a3DHBpBzY
04Ygz2laZdYMpPmpT3tp6OuMfKyYc0Pu3F1VGaCx7JTSftJDV66MdFcU8Q34yB+qcJcmUswC1ENM
0nH/80QcqY1TU2zAM2GEEgFGqS00yylcu4EBlkAy5QVPBiZo2J5hWMLpMfP7UVGQT8smWuXJY2z6
W7w6JDqEebv0nPqnfeXc0TkfgHRcdcwwUnAym48D/358VVuyhpQoRBuvU9aTEsLJcFJ11abwNMv6
ORJkyVDGQA4GFC7K0a/JIeoWcYEiz5/Mtx5xx6LrZreaIMiHeJm2o+NQ1B4oBQh1tg2bPMFodigM
4la6GtmRMhN6SOgGTmjGXxyxrztRbSL+00WRIiBzWOVIulDCZSspHkhgHOuq7efMZOuqYOJaNdAb
CBchL8DxwiWhPM06rghXUfGpV7GS77BSxLtBmLusKJeBZw0LYUQZ/iUNGoUas1l3pnClNMm+F8Ce
zAbdCroYYlVUMg0MhXAUOy1X+DRSF3YlWTv29CnM8l6Lq4fWoH4OpvAhSWlEhHbxMWikmMhOz920
yBqXNCSEXmZorAlOuC1t+HhKlhxjvVGXUNQelCq4zhTjdSBNyq2xW7plSqbKJLONaPIBy59hrfJB
XEGeCH6rvP8XC6PRpkSq/WmWLXpDb3pqJytcVw6gomQk24iJDCEagB3DLNpNkdrFUijje9LODDEc
V5jMoDY19qprBo8YhfrWdOoWeqAqXZUa2Z1ZExE4WmLnVfLNEnXFC7RPvpP4m6JSnyJdxuvKLyjq
iDY8AHfGCKrRjRk16ux+BfMiNePPIKuecjYHVqGSV1cjkFVRUC6bsid+EqUd1HlwS6QKaa6McYn0
IJAjCaSp1gUNo2m8hxqIvyRMsl3Sk87aCOuZCGQ3HMrxDTR07CalEbm2HnVHOpVvbRg8qlb15LQw
2HL2+gutyNL7LtHeELCSXDJBfwv0Bm60HUyuREC5ttKZ2W3ejzpw6DaR13aobwsOB6ZEc0vfB0I7
3H3ptambqQLRmwxhiCovYWDA3ZGqBg7NeSk1/3FS1Xczqh8B+cZXUhMNkjQY3Ehb98YorzDvjozg
rHcD5MCKgUer5f/WYkhHTZ78aoeipKrtoLIazH3SmTekT7w6MQ2vkvNDXFzZcgcKFbJmnD1FskAT
3ttMHimIQ2TgxG7l9bapq6cOGJ02ZOMm9vydbwdHltoPOpqVa1jxV6vX1yJ37kpdsuGflHapYSaA
0pN0y05B2uW14y9yICqYMfVSC+xnXQ+BpoDjjSw+vcYaNNLkZDxDPYHz9Kemhw6la9yLFheo0bt7
2xqPeanTcUiGNZXnXVc3X4bavTXJrCC3jFsCg2680HyWvn2DsvyjixWwX5Akt4Wt7xFffYxOfFs3
9avhQWi3o2pVqh7xMB7RkiJw0kWljuRIIDH3UiPaM0VeRTqZwfNJx6QmuJwbIzclRJplm7a/KmTc
hGbZa6m16BDRcQJsK38VvfOkV/UXJPCKpQ4+aZ/MCfNqB+2zWzUNN5xn5jEPmiuU9YCLlLcmxPM7
EFXijaXjWp6PZFsh4yBrbISljnECc0q+qAkaCeQjGSNl+d72sMtaJzG2fYJoHYMdQPiwA+GYoRpF
nHpleC0yuDiF5SpA2OaNRX5BuE7qeotsWVslqbwZYv1uKmS1zVMYVaNnMpL7+rXRwsdcK46YybBn
AOXJSwIAQLJe+2XibCsKcsBWx2wPArFwye09FTXDCKcSeVI+lGh9cq7KaUhOYQzXx8Hfzfw4HoQe
gsqFK2jJ6n3yGrJF8vgmzFCiKakebZG+7oi20haVX39aZrc2jelY6uV6glm3KmX+awqVK03Jb7Q0
Xs0Q/k7N97DQk2VqzSg7JzjSs1s7af+heTz2QDCTOM6krpqkaUHgRMHG8MDlFF56ZwR2ugQEr95k
ukaoDPDpsd+Ijlj7foweQN8Jt4rGdGvVdfuEnr1nDtdmi3qyZ07iBI7sZmGpYj/k1o7dtptG029D
nV68XF/ZLWF7VR9+iSj7RPyG8YAYSzWCzzKU10xG8CS7AsgnM19OMk9nt78yz/+V6HnnGk70lZGB
IqL6mIw28bX1kqzJdSXbT3OgixRo07U6w1F5tLtKVRAaiehr8sy7pC9hw6X9Su9Aq0X4aGd+AlUk
J3S9Ot+EbBlIACP/gAhQQprsbWgrj1JvrpseZ4bX7lWbvV0Rlzd+HZ3iJH9ldtpFIXlAffdJi2lY
E4HwO6B6vahFe8p9kFoZhoKDsEBYA/6/qprykHQR/faRfnadsd31xpnQgNqi7YZbsKQNUcjlsrfl
RyDrx8bJ0WOpd6maE0FYnpyKynhTnAKfrztPlL0dytshrfbkyniLpjbfiIp7BUa4bCzSwYQzoPGN
r00+j0Vm6KcAz+ky5Qc0lcVRjojgGARfMC2EOi38AgxyBNm7t/XrMuhvrLbiCVPpAql5g7ST4GHz
wbGdg15rvivq3vhsQhS6ul/NAlNB4IdtraDi0pf389St6uo0JQUYpV4Mh8ovb/GqfcDxggzYxqDO
+l5ZmCiSd7IlpQQiEBlwpFPovUBooJbkhGRsW+yMh9mZD3kRKctqTHetbJ9kZ6UgXD1YnI3V4D4S
D0LJ3iuAvddxlk7zPuI4oVrtYopTdtiQ3NOhftCFn74rpg/bXK38O6dKh+WE9KE37Nupc1ZkaB7N
KCW/GPSjpg53fVqR2zga+jbVdGWtjZKNivC6qyiueW4KhYdxpIoLSY5x7WQePQSvdTvBgpYUJSoQ
MPrrwCLTZxpZi7MR5WqfY7mKW4cWkam0i2rqx4VwcHi0ARHLoUfgCa4JiwBOByx72X55WmVf2XHa
HLCAZ7iH2HnY6I8R5vKXwtoib1Wm5kNme9kCqS18QvtRKQtiqDrdONhjhTVQTAdUyoiEIVEZOOjo
xQeHzGsO3izJr0EhM1+y1OSiDVatlsJjIz4ryoxjQzH0UAIKXhc+VMw0uVEGsmIWEercQ0Fq6JJG
Ki8viYjIKmhGwuselxNHUMTKIAJHP+cIMgyPdhyzajgMc+p6WFykAns4GjZNUTs3na577igI3AiM
8qPus3IlbZutCoGz2jRRuib/xdK7I0rwEkiu+JXbYbSl2WcsnWmICJ8ob5u+fQgnTGVIkCFT5Bw5
7NEjk0hNs9WY2jppAHCGA9l3y74nBQDPDma6LpFbHbici9/ggO4YkJ8Vho++T/7rqOUD/60TbBT4
w1jlWNg6zWwXphHeOdnoNgSjuEE5fWka4qnWn+57UHRyImCkZm21kNToGfx1FtopLeiZWgb5cikh
YkoJ41iEWFZGOJmYW+fs55JA7Qm7SZuOL5lqbwLC95QmuOtC69FyQliX4WvrG/aK+DCarw67aWOi
xwqy/tqr8udupkkbrRG4dR58jrL8AD/nL4hXOPqGv8MADfJWAR0HqkyFEJ12zQ7G1MbOdJw7SPOH
dGMkYJ7rkfjZT4kuZ4waN8r15WBob+GQ3+hkkEWcQUk0fys0Y6cIzgsqe3alJnqAAd6mD6jobvyw
2bf5fZErqzoYV3V/p5MlUxpfhfgo/OhKFMURnwYOShMc9uiGebVhNV51FeuBD2QyEyurN64UAAyi
+Crs6VfRcBmzX+StuUzBSJa4nSQBf0irV5lWXsU1USYJYi/f2FVYBjo/fKSxs2KPuLCwJAGzzgCK
jj0g1bxZiYRJbqh2gYVLRk0XYgCbIMRtO4mFJrrDkNwXVeQWjs932V3R814VnFU80mdy/QNbPaUL
b91NzF/CWbMr2QzdsC/HFuMP5FX76OTYFXuxdExvPb/zYIzQ0hEi3vFJpqEbJePRsxOYbI8VdgFh
pC9hbx6qjEoAYMlOxNswt9eDAyEZiP0Uwrzw7AXg50Unx4NNX0/BDYsqmU2mfIRHtzLUlLgEZQFD
2i1IkwYHvSemjXhfZRNNYg9k+bXCuqPZ5U02Jbhm2Pjlb5n0EV2R9uqYbpV2J/yZrtmkqyC1lijF
riS6rjQL16E+YvgZyXTjHNTACh/omPLnC6onGXlxtBsXHhmSiu/daok4QDmsJ6LgsGbE+XXm3JKZ
1Tb9BpPKJnW6Q+mUS2BrgD0xz+ryZrQIGhyjlcwyrj2tak3ZKnMqLzznpIp3Ss5nGhngbeS2au5H
KY+driFmJ1W4iK+1Uq6Qh4KBsG+7qNqBteAcAjOjKtaOHpN0r29iDB6ipoaClNSRj756E2RsGnQo
FWF/18afiv1MXNVS1VIW5Jkkp21qmxQT86SWBpubbQhLL/GbTT56nOAyd+Lc1OIM1obALRrwjcyH
DdlFM6beC8I1GN/HSfwuRLqxnWnT6vbs1txN9nCyuqcaYwR7yKVa+6vRya4pyWyioF1VerEbxifi
uMhw7rDzF8nOjsVrT6RDai4bxyOm+jnz+XBhEYbSe2PXUBgExRbFgzdQU+vKdd1BpBTVOu7rFWpe
8suCRd3yIKJuTxgeNxdtOITvg3KWeuIEg6hpm9UDfmBSBPzDNIbEyQZL0/xQ5JsMaP8rVJaE58ZR
uWyIJEzkLlYQdlcnIIIEOh1LdvkJJyVF8raArwMQJUt3siCDe2y6xukwFcptY1QbmihkLx8jfGYh
gYl9oP9CY7hS8OdlKem+g8BIRq64XT6YFnERGNDqT78AZMDbVnQ4PQO7PmXjIGkMlOCZwtCmc4o1
QImNZbUbOvHLiMkxhetcdcM2Bp7rcMzz8MEoQf1chdnKmbgdhGHqBBqUpE0SlXbMPIsas1HvedtB
KZ7s0rk3o2xHx2aFOenJx3YFtn8b8WNbqJ49CVZFg9vW8ViUpevBHR+6/DBZ8tZqtI9U4ySEHQ8o
PjVfWkT7qEiWrUJWoe9ASs3J4lU2Gia3MGj4NDD+xQ2SS+Zqn7NinnQHxcpI/DslhIiRw72xtGKl
J+02UkHA4zvbFH527UzdOlay62GUL6pT7lG9b1IL/GYGct5idzJo+Q0bqI1Bvp2TWZ+J0u4I0Ebc
bK2GKLnrFbTstQlcuMafWdLwC9LhLs+yDSJwMleyJ2+A+c87lhYRpqp328X3uk3OJO5cXyU4CTK5
l1lumkT7Dmvchozau2L2SVa0DybjZfAHTm7EuOICZn+Q2Lh5whIoPdOOGlKQJ4BnrU/KdWjA+MXP
eR3U2VUM+3RBnHvv4iV17cze9Y5xUOy0A8AbhCs4JiVeFgXPOlTPjZwoghGe8xm0pDwUsI7ZBFad
O00sKBnmI19XSSmN1wChlqaTPU+afUXE/Q2qpOdAySi5lsnGwVqCHbKj9pqysVIkzZlcbEYOyRFB
92Tcc2Q25NQt6UTtfAMLD+Br1AkDCHJlOsoY+36E+dNFTH2VU9FaWLV/00BpcOFlOOtGHwgo6R6N
XnjbjOxYotPG5E2xAlLudZG4XUEQW5lNq663b5TCqtewHF4dB4rbmI8DLicToF/3oThGvVVt4g+V
lPpCDvBt3cOx2ig5g7r0i/eqkih72+qxmSNkvflgWxrh5NqtRlyTAgfFD4BZ57rJI660bq3hnIIu
rb70I4kGose9TNKRXMjCucv7bFf4RbjKI+M3opY7PeIbIuTs5Nu2m/Qtq2M3bBIzuR27RiXaU6P2
NX50DsIA9MMGUwLjEEr7KpeeNu/zYgZ9zr4j3cUNrzLPSJXw8XKSWzU1S62eyHHQabgOFUcuPSof
pezJGzKaj7Y0t0atQTrCbzSoXKEqyk0YTepiaLV7VDC0HPCnVoSpbNGpHVBMfXmespacnmieRazL
kbLX1RD8QTzbe8Gok/kUviUKh24tsrUFXvxtLCICoCP9RhU6ydS+obtt0dhkImAh7zL+nRcw2Dic
bcewvU6qjiA1J61XSTI++1bXL9n0fmSB+kV0W4Q1Md9INiW+Ue1En351Zi2Xoc83WljUTNWQ9OW0
MTHI1l67KTXOgNM0qJt6yk9NxYYuSCj7RhppDT0vknrn2C9USYIpMezeLEKHv3qMojTb+h1pNWUX
cKyq+aZs9OMkNfkfGkcVaq99sUIdJd3Bb7YYFcrVoOf3sSDKi2COxdS2/cJumoOhFvhOZu92nNSu
gtd/kZsmOxcBkTjUBRHs7SiXhpc+VzbmZUoXq8qxQBMX6dJRxC10+OqgJga/pRlfCtsHCZjGJJLI
sb3hZEfKn+N/pIVymBxJ9dq/Rlo0e2q95zDqAE2rteA2pbkxFfMUVNxiEGlIDkQMaCCMfTfNh3Yx
T29FMJlbxZ44IeXGR1cPt35RYoeNbjy/OhkWOP4gNI5Gpx5bIncCohcXlT1qpNt7W92L7KUCZGZZ
5bCjDa/b9AWxK2MOvFqryCm1+0rZDAWt2SS2t0GbT4tSwGtWYtFyuBbvmVFDDCesw4vVQ2mQueTb
zaonWRkltL72YyL9HL7bFsox+Tp0lXFFbajT7mn84NnumXgkWeAEz9SbRomfgtILNq0VP0BkByzR
wPyoakdB+s4Cqs1GeLLqiPVTmpc+pYZaNi2kBmbJNtirkfmUlWIZ5xb5DLp9MoL+nkjdg+0zvCab
wpitvzld+hSx/zZK412jsBu3/geVU8ZZaryNJAmbvcmRG2NtVdxGZrVp7OS9NrWjwWYpGjErd8FE
jm7TEQ1dadSkyEpNY8tZk+kCxYS4naUeN+9xE/xOORM3Pn+iU+/DpD+2EdUdtkgrA8rz2vd0XAD9
neVYD85gPdX5dHR8RoJSiRsSi3Z+r12HmpMt694+kPY5Bxc6Eym73B+mwyeCLbCaYDMhd8ipo3vm
otdUKhtJXYxdc8Ls5PC/aHlnFH/CL18P30pN4dyq6/dO0F6PzRitM4pDK5AAz1iviPKrLQLE5Vfh
l/Mk8ttXwZpIsOYDKkVtDt8tHey6U/3aM7i9qtBdyr2Dm04ENjVEUKZgBCbTX/uKfNFC+Yvpa6Oo
/dqJ0n2YhVu6tenW4M9jjtBrl8S2iMRVRWPWsLYlCfKxSjxThBZv5WSwLkrxWZICsUQBeMJ/QoYn
FttUaa+zzPT3hTE4b3EbPlpd80wm+l7zq0Pad7/kGH05on+xOnkb9km+5LB9L6X3QnJqA9gGzY60
d16kngT0O2Ma96Nf7+l1vAUNE4GkxQZEPX9KvOS+6s33PpRHkZcjp39vNZT+Mbbs34XXbWH2PE15
QemzriHlt7dVsZrq5ATTcRVL/6W2nN/jjP72nf5XZ5DXp4B70fnJBNvsFd96hFnyOvj9s12I9TCQ
ceLkHOyrQFzZNYIIMzNvwzT87CKCKGOsfrENCr+T1j1hYjPTIn4PnebJ7GgyOfGu0CLiia1+7Sch
8OtRX5rQFCjIsGsPSdHYqZO86iFy0K6qhqWjJ2t4AetS7bs5aOwqnfy1CjPbddTgixitLzuCo1Az
05CoqG0QLt5WanvfVmyBhW49Bn1GDg4wcra+zwbZrdIIxWIQWrkzMyZzTY1LOo/RW57C0NSn/jlQ
tauSsAm3ID0UA8kWrd09pT03n0Tp9qpnufSPGIoMjzYQD0U1PSVRhe1quJ56ZU302qbM2YiHhQT5
glBs0RW9sRwqjuRB3j1VwtxkjbLyDSqSaltzMJqd9RP4gkXYs0YkpAi6Sh8eGru9byLtywwdwtAZ
rSnRe2tfFlsjVF/MMTpYfbW3fVI3tNy8zc1Ym7eXT6mw00Wvdpt8LisOgAYXiuI/joLf3rYNZ+qs
Xfk0ORYiMdeZbj0lxfAo1TJ1o8JbOQkyIi0LXlQE7q6aVBQ6xs/UoLJVemyeIrImY2+u91Eartr2
tQnqYdE7rcX9UU0PQv1t0L3brDb/D2dnttwok7XrG9pEAAkknGq0JA/ybNcJYbuqmCGZh6vfD+6D
v0rlsKL7rL/oKKeAzJVreIe7Phy21TQAXwtvEotBVYJeUAobGbTJWtXOW4WWx8odW5L8qsoXeA0f
IY6jUBHoGrl/9t5k/VUfW5taMSEs8+6uQ7Om98C1jwVDr1AltzgZg41J38NOwwesJ1lLUY7H7yAr
1tqE1aKqtukAdpBZ1aF0grfaSH4HunFRm/2tl+KcgYvUpUn/YBmH2lM2DHuHgaEa4VgZ6bjF2lRb
To4XL2LffsWVkip+HEkOubDWRPyjqHBji8wPWZhPjSE+So1vbdK0j2yKIalWTJl3Q2gcOF0/g+HT
MAaNnTCmS+fHGD4MmOtt2h6A4Yhxru+12Sos1GWFRonBzKm2uxJD7yla1VZj7nM0WLdJ4ervSUCk
kugUMHwZsXIyZXx06ST1UXXpR+lDwbVaZZW+gu41HYyqfXaj6TqmZl5EZZRcla3Q7jMZFvdm275A
/P855EiimMhe4LPS3SLa8mzgPtTMgJC6OiBccG+mSIcMzbQk1uycNOwX9VAwo3VusKQIyXColJIm
2vqtWllDTHpQa7ukbAxM69pt6jakCULcmj0mZQ2+aEXSXqqOezXNp008uGqRhKgo0NeDaRZvho7W
VxiD+Sun+qIYulunGS87X3vqcOcpQ8x+07K5pzd31UimIljT3WKPXS2Ql9iLjLFQRqodFt59TKBJ
OmfeqnOlL7t66QzVRTIwnY6ruSC7Zsb/I+qQ+oW5dqh1vQHEUeO/Vt6Uif8QteUBnt29mqyffjts
XYc0u93YY/XDtYCnFs0xKZKbKSbjSfqmXsR2cJsyZF/qZnNovYG0uvff3VBSphsOplVBbK2VGenL
pNYeXTO/NxN6OkVL27nNK3rvbQ7YxcOEF2LNzslqUJ/xTzut3kG+7IZkOhpykFSo5mVmlFul6muI
f9fZIPeBr4frGPGgeMqerXTA6hO90ca3LoTWBCBsivu6SA40yigxPQtnM9v6YcTVY2CqqwaqIL4d
2mUUuigqxfoPQ4hDmfvdSlXDzcgQfGk7xqs5ZDcZxbgMpl1FYYgenBFsomQ8Yit33Rk9cQgXZv42
LQ80nba0sq6UUq9jbN5Pvf5Bb3aNzt8hdtN70NI0LS1y/9IEH1NWBu6M5oUTcEoQTrrClvSnBxt6
2TCRQIiTNqftt9fwSFCg8FFLs9NkhxUrvwKjsUWB+05hOa8AXTqC93SDeF2Oj8dE68giUGimfqm8
PFunZOHs4bFYaLNRuzeV1Ur6frLNNPoanQq34eBw40TjsTeCqzoSL4kgcuXdLkDfZ62Z0G+C0C8W
Is1R+sL1kFxl6UxiGzXapdEnzKBkfFBReDH4+bGmNhGkhCs/cPONKcabzC7fzSG+02oYqxYdQqpm
ei79DM8odSZCEDXWCJCVtPQ0sQ57cYV1WbRAWOeHJhS7wy/3pR0y6Bjwaa7ofcYyWTSA7Lad7eCd
G3qPWRcyuBJi2tg1jk6TbmJKlFXrIrD2Rpc8jjJuFlSqj36Md7kmX4OwpPcIyFEVFDWFHq/7gCxx
FG8p0leRp3kr6bWM11F5E2G5byJwc5VxZeE6Y+Dus6yzwl16I6NJuMzLWtDdY1Szqov8R2qP5Cnu
VRsVDgAQmuC4Q5gLJwx/J59jhjBZxVO6hfN/k2ExhCVqsWvdvuHGLl6KUr1EJuNTa5IGkkU8ZWwe
kHO5s4r6tctxgKJyIls0d7rthUsp2htfC/CrGW+xV/6cjiJoE2XxFv0Ua+l3EYLTU5NcAAxisyBC
s+7qGi3FARX32HQPXpe+tQHgm4C9Qor03Fnab7McxFplI6NKw4nQqKR+LxL7KpfoX/V2xvUvCGep
2bfYgSa3IiDVbcFur52x2uMSdC8sb1bium8Kc98GAsXhZ38aj2lDk6Jpu4kRKniKwnMupN699FNx
j0Clt+67Sj9mdDgRK1JICOnmKrHGNfZyW8xqMd5F/0a5KbphxUPbdo8mwFQshLNDW6vfaInST23w
Rw/T8FDG9d4tpz3qtDtTGSii+JTPfeGtM/7ROFr7KrcPdqc4fhMMlgLchkDUDMRPc6mkPFhljaLV
EBw57Y++OekbLEDJN4eANkFMA3YmlCyKSTVbq/duLLt/Gf1x04z9eDDj4KcsGYuRpplAnzgOKiJL
ELNZDMPOdiHk9NKgxEGq6IsFdjxQkCs+cz41O1T3+a84UusxaG5Ki2PjzQJzuJcePIu5vZ02T31h
mQu83stbNdsaWnL0DujauEtEie6x5yTHwzfUahXjoQSsf1S52qJA2ywoDWoO9lgcxthT4fZKJDhG
dvCkMmeX41G0cozkPR7iV0cI5lA9dTEQ0mdQEO+N7nmrruqPVcWcSg3CQAQO9Io/HTPc7cCOzG1e
BhUI2jIjMK1uXDFGxuEmV5chmcmEffBqCtEX02WUbabUGzAuH6/RX6AmzQCClHK4ciYsKwI/fVcm
IMcWSf6NZYxAFJwYOyQz8S80PGc3gWcyt2opUdEJZdjiXQs/vTW0rtgGbVgvqtxgah+Xvwkaj17A
6fWcXcBUc1lYEIWx6UHzrZ5RFjoUNzbUUzQBWtMDpC+4GyhaCwwzgrs8Cul1ljvZ14fQSd66Rrib
rk9fgh68y+CjKtyqNl4HygWS5fO+TAg5Kxp16CnVOQJ0vAujlNf02q611L8Jpuw+caHJO+MDkTZe
Y9659QumMFoCAAsbK1hi+FUYpTrEGJSvXdt+cG1k7EYSxdzPgotAJjj6MsmgYkB7shAamx9I7ra2
VXRRuAitTCRAKxAfH/rIhKsJCnud6GG2YdT5O6ZNtow9S7t282xj5CBJqHRxoNSKH15H+zb1opCs
pcRLqYiyVSux9qKd4NDudBGxqlD4io359vARIrDLoUZmcNzmUVJtnJZmaxjJS2Tu1250zMKhphEd
mgu7MjGhTTSM/2qnX8X0w1aBPiGfyaEKAumucfJ79tPqFlPVJt5qcXEA/ZkvpK6Ghavy26BljhiG
2DwY6WFwU7GM3fHOV9ouE0W6rC3EgNBq4ygXV01dvo0J8zTT5qsOLZofQ9M82pkEekM9mU9k3kUL
BMgAMVHU3o8KyiiCaEG6iHXE82KdfhSwjRiQCeoHqYWRbDwkzjbzOY4SoJo3aCgOaPdAne7rhqm8
k440UdFPRxeC/6BUzsVah8O6is0eTp6h9yu7RXnKIZR6OmNf/vyjrtH6zLCZAjuUvGnjjOQynWbR
tsUuKHRUJduDF3lot/bkBCLHuy2tf6SlL1d1MLc/YJ+vql49W165y9uiXfpD4u3DyiLKl8mxi0K5
jZzouonLt9CIgn05m8/Qot/EJHhOXOfLJArXgwVyyLKy+KKB/rkkn0zIO6cfMJIQFmQnF3n9QDNY
rMBKgb2KFbeAIZHji+jClV4gF26QbiWNBpqqZHyjf0Und8MUoV+Y/fiA6+trYOTH0uj6hQzrqxCi
4SrTknupBdUSyUoQfUn1FhPUNl5Bvqk39MPp/1ABDgGxpCE0zt36wE2GBUTy3w2C03iUOPbaTwF/
WFwxKzQ/wos8DzEwAW/rBDqTh+qOHCNfdVPabdOwBvNiDEc9BtcqXYUWRH6ludreNuJ3bwDv5Xj5
JoR3tMgJywK5Vo6T9YawZYzpWtKuKqTnMPdmxtrrqKhWon3G9oZQFKdccZOHAhxBgqj8URQ10nwW
+8kOaKcOkiknImvTJTCJbsnQHI6ZpgqQAIBOJdrviykeaGQX1jNW02QRiS9oxfu3omf0HkX2zpAo
Unqj86Ou+Sd9CNpymDiGowd0xgqr1xktfaOVzp2vuzdN2LxqqiEHwm+dt1sUt83g0Pq23ZdmqmAQ
28OF5ukv4ApRUtNWyCW+23b7lpnUFLlHyLUZtvAHsroDP6pWwFd2xHg0OLzfYOtgLfV2TMFY3lsu
YpdFQ/vZ2IlA10H6MRRFfi5YFSk+QJJG7CphOIrZe/5L9QjVqaa/TFv5CCaQOjtg20UWM40+Q4VA
BYN1A3vlohrcmxHuzkUcuR+dcibmjQ5vpWXy03pHSsbLYOLrp4591NXY7ezYAivh+5RkGJW2KqLH
YG1wys22uhiMQ1SRGbmgAQBpWUQnW79tO/3gGoAk0/YB7Mnep0JGK9zZdq2ZrLg6rrgT37yafmU5
KChqFQ5w9HjhV3ximfTXfmquyjr6JcP0AceAazewcPHzfwwDHZF+yNidJv3LWkYPEVD22eQ5AeSV
tfi4CvLcAONm5GfZo5LRRehtisl7ZucadJ2HK59LANQomFcLQDXNminfW64fLIXLd/XMwlsNZX/t
dyHKsr2xAXosNxMlzSKaS0JU+OTCTGPsTlteHTPPy94LEkZp6aZFV4//Mfw4w4f4F43uCWgwpivR
rsB46280ejSNTuxzHe/NrAcICQx3aWbdvvPA6gTDcIZO9A/Ph3AJ+RX5CAic3HQnVCef26Q3R32g
owSaDBmGtmAKiZb05NRnKEX/sA5YCqstvj70NFD2JxQ4xPOqUentuK8cjalyisNUvlLOWQ++mZr0
F5/Ew93Omq3McFnR/6ETJY106grni53OaHErAuMdb3fnUkek67qyMfRskxmQDWlhlwhmxpFZtkvN
K8UZhpE9M4hOfwhMtdlDAXaBOPXayHV0wGvcGXZDX75SnquFsrklhBaERxVmAT/ECC4U2tTPxAMm
6mFpbQ1SnK0dAG4ZAqM7qByt58h46PTuqhFkN1nqTjstdKcLOtbXrcGBjwoRAc3QNxydN7NGYbfQ
KTliJ7yAEIjtc6kdCsY6FwlQwUXgR3LpNHoAaAtisOd099KmxQBAA8f7Obmu/BuiDXr1JnCTNIsO
ZSt7RomGeaOlTB+ssrqpXefdKerLSkIrQD9cX8StT5pea8/fHwdDP9k3HnkkUq4CiiHHwvWcmb7x
8XYX5QGGccb/ayIcXu2izA5WJbKlwWBiE4wJVG2pYxdRVO9KWZsywh+bFpqzSBi68JDag/QRgs9K
tcThkg7+zHYlbbgCE+9sqBS9lVc046pSpIRh3o80fqvfuJeTmLkS3+Om8bdZ4spVUZjM312a7Frl
ZLsOMhmDqclaGoAhl3Sc90wxjaUxTyYxcNtbbfuceCCQoCsAME8Ssl7xux9TbKzRBVqabfHi87tJ
2sWl35lE0wShbrweJrS53Y7ERP6GI9avem1iapo6W8zu400gRPPkkM8996ZePU7eqJa5QMwzzqoN
A7v8NlUKDZUZOugUIbde1b+FCe9FTgZslcw/+rbhLeMqvLUzuiuihF5W2vT+0/IhVcY7LvRIiPl0
EbXeGzehTsvUjEgXEyvMNxku3Qtut2ldega4s9BdRPjgKjzcEpv2eBe4V45b3mUFl4QPyYcVlxWI
Slv5NQaALmjb9FgL7S3pXDAD8sKsuUqYAEF2yuLbuLLaM6Txz2D5xxH83Du2xbzFRmLExUrw770z
am5de7R0DqIfj3Ye/mJSMFy5RbFLkhiBqsxY9nZ4MAUtDBWsI0ujve3aJFBIE6Yj4rS1b9yDkL+O
lFzDOHvS++klBL7j+YLJbHkXK/MXqAmf3L19FnW4S2L3ilLxJhPMZjwvudJnNKZZQ57D1mWvaS0l
UtiyLpADo8U3WJrujgLkp192l2Wt8fX89klkfnUrW/Mjt+BvfH+mPrmNp6/F4W3gEI+ejDyNTGFc
p34UyOyAoYVaamr8bRInIaCVtLaHKNh1eot8iTN4S9KGa8sc56jZf7gwydcqRi2/95mXqEaGj5qB
W5JWkO4r10fuqoO7aUET6EPUei3INXbg+jtelbaUdVVdxrZ4MD1nm1QFoqoJhDlrDLeq6N87EdVn
rjfzhFjJBpgvNfCmti5sqPwn3K7apCXguDCvBgFlqutVvpfe4FAStuUKpsqEyapGX13Wb0pDA9pi
WFIISFqWR+uu7uJhpasw2ZQwxoHE9Yg8qS5DY089tTasr9gFaSCbkFaGfT9Y8rEV2S+3ai+xsJZr
EsLqzJb+NxryQLYwjFlzAaHQk2iI2guYB4qYvUW/A4w0AE+MBaJztmin9Nj/vDioh7MCpG47p3ZH
HuUnLBYrPZB47fG0uxVl+9h1WErUxrR2pGbiAC9+hhOzuLYKjrrFwGbmdy6mBhvsKcCGz2AefeaD
zvnI6c61IOlxUzk26l4nvOS0x0KqRkH/ANj72QjyuxKgzpk1TnKiz6BhzeYpJoZ/wvvkz/5x4QiM
wLMg07PDYP0srHvRessp/D1p/6Xc1ryOBEPukKdQCmJIfRKcKpmqrNFzMFMzDVdb65q/KIZh/f1p
P3Wm/FyH087L4hwgCzOfkT+eB3iB5dLezA6TG2lg0ZpH30vMpZrQhhp95wHCvcelhylvj8ktcAFK
I2Q97wrpUjh//2O+2r7SxiMT6jHn4zQJLHxYzhWtsoODFCIwe8YN1BLcp+eMzr54aseQfD8WgVeM
HPzfT83LZ141+PA7qjQBOQ0EDqKAh3rOMtGqZTAwy6h6+9iq7qbH8MEztHhBH3D3/QN/FYCkxC7M
w1mOucwJu9l06YbKVNf2g8VHBtpsMM7SjBwyC/qi+pno8Gmp9vf5IDxw01kYVZJnn0raRKIEbY0+
66Hyrau2o0MWp+DV4aDFcQ+2T9e3jqDO6Wo/X+I4sClTGBWGznDFeI2t8oeOrNSmsElWmBdcmlYa
zlS/JxyJ35hf7MCshWAGpg/luy+iGcVCZNq4DlvvAvd4vOjH19TUqYzjrTtYHoAbZu9qTMZl5aYP
U2/dVC2h1kj40/UZYvu/sYFnNxGrhcqL3dwprRnXu5R7gC9uIp6at4LOERyEM3fnv8GBRRwkYfAi
siDQn2wrpQmR9UEUHKTxSzg0rOlumTd59/D9tjG+fJhPerbE2N04lWiu6Y+OrXAAwXXAW1WyKsB9
a8gUWIRjzX6U/nMQDbShD3AQYswv4CCsXPuMohR59j8Bl5NoIs6AH6dAwcj8+xj1dTlNMESrQzKI
zRiribDv3QRkvOOCJlYNWT+YiXu5vXZmBoti7L0dq15bN61/tBgWmkFD17sN7IPV3tU58E2IKMGH
UeH3MWCZpaJVAaRoiJqNbg309ZmzenK87JUPTrQM95Wu3JU9gAtrpmJtaIDjUCPVF60H+k9G3lPi
FBeKIgzwm7Ny7HEv7HJThXULkof5tC/FfeU5zjqjhbXQxxL+aQKGoujXrgZNYISQsHe6nDlsKH8n
Wigu8s6b20og8Gi6bfi30bIm1wbuigPYlIfHttBvaw19t0puer+4DOGtFMKoqTwAQ4AcC5ZweATg
kiaFEgzmwdcKfpvtA9hygpU10XrOMp6/k22/TJAzuafpPjKimqDrmrp/OXrNM/oBkLVANTO1Gp5r
vORXelIZ1zKgTO8nBMsgqtvXbMqPoRiiH36RXQNX23mhu66jmiGwI499oc80WUftjDy2t2mQazd+
Nj1+v2O/iOzIEnKXwLCYE5STQCe7LK97QF97Envl3ybD/WSfqQW/OBMmm9AA84WbLWp0f+9FX3lY
V4WVB76DOV0RuGtzJsL/D8/BNekh42fjwDj/iD9uS0cGuarqDgkdx6U8A8yUZFsx4AXx/TpfnXCe
RehAhhC0+ef69yyqakrQ9jBq0y+LnhhtQy/dNma4iSL0JqZwTRWyc5wg2iE1ai1iEQOV0pD9HFy2
LXlsd/f9b/oiuPGTEI+bfaMdcZr5uI7mjUlkqMMUV8e4yX7WLfVobw/bOC/PabV/+lie3FVitsP9
TIBsXsTfbzpIGnCK06QOYV89ovsBlI74TQHLoEvE4U0mzU1kRAeRAZEotPojHMtdW4GM6mc0SRZe
6Uq2YJstwOUQK/s2Lpdx1vQrqYcQbwto5OXOmeTGxBe6zqh2JfA4ra4pzHr9ndoUdLjNGMMc8wcz
8X45er2JG3SQRxe+a9BjqEGztQrkcze5gGKRgHAzZqb1R5ABbFMY09efrKe8wR3IYmzn9WcutS/y
B4w4DZOGhEkuenrfTBXgmtEI60OZNcepCQCveZMHIc54jXwflmM6ndkEXx3kuVgy0bJ2THGaoiWO
VnYjmdPeV9Yy6/p1Wtw7pdp+v9W+XIWiaBauJT86FTRLXM2sxlZq+0L91Gb2obvTgXF9v8gX+xk2
CbKsNgnBv05AAwDXLvd0cF69Af6txn9KvoipO/Cyz5WaXwYnuoaC+xr9s9NOKgelmHIfUFCc1c9m
KukBgS34/nm+2Ax/xdiT5AMubaWsKAwOY/5bon3QWIBdanuRpk/s6ovvF/sqg/5rtfnX/BEJXYb/
EWEyOWhTdRdBr/jkRe+mSfuFp0PEYQpe4tzfIvIGVRB2CzhYN3WO3/+MLzYKIDpSEDrHJlYp8///
x68o7cgNyDv8fapXC2VhPwjFErLomVf7eT+dRqM/1zl5t+0UZCBu8KmI5WPUMnxK24UkluBInSw1
24V76/xK9Tu3A/gpNehFz7ED2sqy3mTZPoxTDWc0bjdurZ1J6j/D7nc/7eRDDP2UGLjcaftsrA98
6JncSFouzGUEJSOOyv0QC9pI3VYAPjJCZ1eFR7QK3/+HL2GYWBPMiSC15N9fwgtqDMxTmxFp9ljJ
+0pHBP7n90t81qL/PKrhzWq9lGLCORHCMlWY254my8NoZWpnwZSedO2uMwsgYN74I6L5uqS9f1Xp
+sFJjKsclYgl1qBvTQdXPYhoWDvGSmTiQshzckZfnHCOt5ilcF0kg06ffwpxBFI5OviWCQYvyrpr
WzsrhvbFEWcR5iNztc4k42RK0hqJozdDmR4wnzikLVoNqd5eSDPYUOcy8yLRPrO9vnwsi4il0x6T
6B/9/VlBKhjkoFVyyIS7T0OsdVPnv2/b0IOlpfJZ8yMZeJIc+g50mjTpykPW1hTkOrXL+Pv7rfPV
YxDlqclMk4TqVHsSfq8FMn1WkcNrQeDuZVn9w/dLfBWK/lzi5CkGoeEeYKnkEKL4UmFz7FUfWWqf
iURfPsgsqEoNT3BxT1pcgXDbAtG1+IB94jounKPowtvvH+TU4oSME10u4WJoRB/E/SeoRhJBJNR9
y0M+da/gyG91D86grhnrSFlHhhu/Ldv8iTpGtGxt+5zu7mcKcXrK/1z+JNbStQlUWlfoYenottgB
BoVVKgF7V+0ErBLpC5Xmj20xPNrOVKMI00IPNyCJ9K1Rb8ywuydJaVeWqwEry8vrYdJ3WT7s+iID
NF08JIW4jrOOgU8X48FdBfmyy1BP0Sag3xixVgWIZeYOEAuCEuiMszdFfGcOLbpOMgPMXEl70dDx
pC0n7yp8OlexAnHSx1czptIMRsKRRIW9jteGSnZd5gKPGgCV8CsV+jyqWvllfoWf2tM0uqDQQu2V
wdPzaKE8FHvJw2gF/AnRTisRA1JU8RUcmB09DRhecz0ooJ9qWBMuU+TJ1pOW021XDHxcNZ7ZC18E
HA6/RH6UPp+OIODfxz8wkCzIJqM6DAayZI7jzRjt3oB3Uq/SoXg2vOycLNy8g08+/xxsCKM6V7pz
2qhREqfKKBLtAadKUv0BwtmEnAWG0iB3APkAWqoh9zvipQcxQo8ymiGNeI3+96cAJVZUILmkcW45
HYMkhdGgzODiG4g0WI5KFGR5O6PymvUSYn3jNIZc9bkNkdeR9xoKmN//gC9OOqrqOprQgo4Gb//v
Vy8H4UQtXhyHoqC81ECmu717JizOMen0XRuUs8REhnv6afoUQYAgaY3UAfWndzpksEO8DGkZLhKu
MISNNBUYdFFKtf4fHu6PhU+SlhC1CyVqRzE9HsNlC6DJTWCifr/IHCj+eToGfDR48ZyT8mSRGiRU
7OupOqBecw9uYljQGoB/jF+pFXTJuQ3zxQXgGnTrqSnw+jHsk8t5xL7GrtFpOzCicfCjxNfYyeOd
weBpXSchPc2GiXh60NvsmUC6pXCbFnVm/Ijzed5bGq9NNTx9/wq++E30erleObwYqzgnsdRNk0CL
YQwebA12ZCxWrgwhDD18v8oX24jbiP6OyW5lqZOrz8YRItdbB4rAhFKYRMlvAZ3tUlYB8BoxvEcV
sCHLqs90zz+FT//4wLNyPqmgCYYCCUmC1HyE/sj+W71Vnpb3BorS2WLEnt2gCLABsUHpaeEElwlt
vT7a6LPqT5csnH6XzW623o2pir3b6odQMcTEJmy4Qy3nzFV98u7/8+vEXMISO5nGnewH7hPMYNMJ
jywfrTAEye4mI975/VmvjJPX/5+FSM7wVKQlBeP379fQOy2mwgh+7YdReBB6UDYqy9m0yUQfCwRz
vjRqxHORgvv9/Xc3TmL1PyufnLCC71qIRnogv/WLAYvcSZdYozpIbVRrz8OptgCYWulXhj0kcPjP
jfDnJ/tnAzAms2jH0XM/HeNAcbLG2qvlHqZ9vKO7X8BGQ18HV+sWEFevLr5/YPuk4f2fB/Ys4gkj
BEHM/PtVV0McQX0adPia1QMB9QGizVrpEvCg0t/1wTj6TvVcxsFbNFrXdJcekNe6wMd61p3D/rjr
C3AZQ92uC3sYkfbwHnXQ6qEV/hJm9lRl+qr1gp3y9U2SVkAlptk1y0uuB2TGZA0pWOPDekP5s4mQ
TjPQHnXL6inUSH/SxrxzQaRGmP3OypGvtWoOYzch5zRMF5lf//BMDsjgRPayKUHkNj6UWLRzATQY
qxBaTap5BiidaGN74u37N/fll/q/F/d5lP84qqOdkEzZkbkP6izaMBd+CJG+hFpV/YYM8fH9Yl+d
PGkR7gyd6CdPUXJ662aacjs8QhB1QO8hXkyqOUL/PoPG+2odshRHmp9d0dMrekIIPEJilMIobrtN
labviEjVmwotozOx5CQZ+Nx3+JmyjGkydT+d3DV+w8AHoDZi6vAd0FPaNZN/Zpzz5dMA94CNBSCN
Nv3fezsOATCYmWlS5s3STyMesNAZoAKduZbPrXMSroDOV+VIPrIfYIeAWvWfGomNgj3kZ17aJ4Dn
NDy4WKqwrxlSCfvkfnCcOEz8Nvf2RejfFNUYLO3C8lC8oofcp0a9HGp5JTQYXu5QMS4o7swOkQG9
6Reg898sO91UmOMCHUuoN0ACc23ctbpC36WR7sb1ko/GT5au7BGa8noGV2Cpv9/KX50bpFRAc8AD
0ckr/v4oVjYmXTPhva6K/E0XXYcFcbdXof6zcMwzmMRza51sgKpyZY3Mo9jDR8vootXWNgUiSITB
FM7rznWuTuE3/9nUrjPnttaM+Tx5tlEnbXBdga65Buimb8Q0ywuCHATx0Hfw65CAQQm6ARqeZj9l
al5Eub3nvD/hro6JfcssydO2hja82zVqb01/peX4ONVZ+oHs00Vj4fybOc594aPM4FfdzoOtEvfl
9vtv9NX9CxAGN05cfCyGT39/I8he2BO6lbkvdZSgjiFywomEbIEEsrJWnTqnSi2+uoU8BjBQ2nSH
Vtt8Lf8RTEMrreIgdbx9Xc9Qqe6ib5rNZDgbhQy2ssSBs3yhmhKBDyQmUvcxCW+bsLy1Gu8SguIC
Ki/qf5Y8TmH8but0CbPuym2R+OmLbVyrXUazXXesC4t29cIS6SPuk6seRknnIgdrPWXTe1525y5X
fvXJaeVjz509yh6bLPrvp4qHrkKAiA5ihhofBK9r5enbpk3PZI2n7Y1529H1NywyBt0A2nzy9vqg
CxsntFEcsyDloAISaPW60s2F6T+JsVzLNL0NQGGSlH+/T744X/O4Yc5XLcY2p/udX5UgnaSwAsUY
yQfK15Efi2Fc5drv71ea867TV+mR73/6crEx51/yxwbpqqklU+cCJNQtiw6OY7DKvfuurBeqTc9s
/y/iORXP/y12kgT2et97Gb5p+wE2PDjhQ5OoX7ILf37/TF++vT+WmU/hH880ghaAT4ZTnxbj1IJ9
qfXiqxto7WeuJwYHX729+fsAyOFMn6YPgOgc4iAU2Dyqn4vBPSpbvOktDlMWNDF7wh7OVURIx0Nx
UZlIYMFlBIvLtHCBIi8RykHjvQ3gzyUITbaBwY8dj00YrP16PKoqe4Bc8+547StEvl09II1cBzsx
yGKhV+I1Mo11kalqnUzOTdFVF12pSuhjoEFFbKGogVRT1OcblBjpf1Txr3qItbUFFXILx/NO5tYv
RFuvaJ9cI0L/VMejv9Rm4SMDOc0Mm5K1iJqrEO6H78T09EwaTsPj2Na7xtNQ0kS7iSetHqPEuQAn
tQE0/TiVwS6toZnjlrXK0KEqAu2u6rthOaQ4d3cDwKXmEzLu1g8mXQXkQTqaCD0j4qZO7nWZDQvN
a29Hb55Iacjp4K2KSWyIMAiiDgs7SnaAltG0kOZDHAa/c+hli1BG+WU5GE+R6d6GHdSDvEJUNXdf
WtFqawhUXBVJVK6N1rkpg85btqS2wNUB8YsYVHaOO/YC0brrrI2h2+rhzWjWauUWDjqgvfiBz/01
8jqHouwozaIPO8Phw4GVGtXih69P9wrZkoUYjRfCBkGxBt7YmWiV1xoCdVqEnoqCMGTQxmtbv6Jh
x1xvmlcuMKRZBEX4Mfoa1N9h22njD08AhEzGGnVRM7mHvn0N+3SftbDKckBxwNBQePGx+dUn46Up
UEsbg+5FZ6Bid9qzGL0C1kv+ETbaTz+gA6Ylr6EI7+js7MIE5txkNz8FwPSF4TXHblL+qoa0haJV
OaCFy0ymZAdnwFNC+PiLzPfAu6keUj5tHjsH6D/J5r1r06fEE+FKT5vbIhkPWtlcY8e+LztodIlR
XcggfCoC/catB6664V0MESYWHazNGFHAQVTXNiPUqpm2jd3doffyXlc9fCIMjitw1Ws7LO8DH96N
ltIwsAKG6cCZroa66hY5ZAlEy5K7TEDTdfwC7aq+/QgSAOB1KeUtGNN4aULh3vSZOFhej2HwLPoC
zvsX/cibsjFf9KzdyVDe6B10nP9P2nnsyA0s6fqJCNCbbflie282hNSS6JLe8+nnowb33G42UQWd
WWkhQVlMExkZ8Rt0A8Gsy/Gmbo8DihpWjAgJqru4q+VNt6+xdVspLfTrFsrpyrQK3HGbEXpdL12a
mCJsVb9vUXWCn5dk3rWnyHfci69aN7DUFhyrFJkEOK4dZIe+c9sqPaLE9QtVhg/wxWh+Vfp4OeLB
udKHch90/Q+vgrqJQN+HUDUMSOqq3tiUdte2gARKygnCGD45KdFlaYDUk9FnS2Xzd+fjgZIDhRjL
5qLtzEMYR/WmmJSVGtP5E7VocVSB8pZ5xZMu0fKKeyoAYxvf9ugwl3V0DNvq5yCVB3Q60wMYDwsb
yn7XCHHt5fJLW1bGWtfhgxroLh+DpEWYv6m2IHfwpOK1tRLO8ACt0DmgLHsHr+W3X9ZvY1feF3Vx
bTSZW4bq0e/9nV5Qp3di+5hWxa2meH86S74wwhrFujF6t6jrUCFDPKVNjsik3gsjfi8U8waN8n3m
xbdOiONesEeiCdH6/CnuIQW0DdIvFBeQZC+8FWo4v7XevC9TZPVKtCQ2kBExY7cC0vSyukau6kEy
gmDXZ8lWb/1n2LLbIOfGtXpvxB0AAZCgBPMJkEcgRpfJPKxjFPJXWKjv2x6FCtEFt6rWvmE+8qok
/hWMQII+suWFFrzpbfUjTZADN2xAjzHKuRhTS/sYDScoL9Z1ji1cMFB/KgJEjvTCJxmLdl6tluhr
aY9yHLisHsWDnIzVUaFF5uP4+/SVOSXQ39IAYMr2ZPklQ5L5emUGaF5EftDYbugPN45VHVBz3/4X
Q1BgBXTGZSkbs0xDC3Q5syadc8366DkX0vPp/3+pxGQj7PWfAWbZRTHQt7OKwXTR3XuPRusmkEsw
gFlYAi7lXivxH+ntXtqaPPDWJLVH3mf/hjL434zx02+YpR6a7XVpUic0gkLr0GjpT2VEMSE712xZ
TKSgMP1972GgOUuAO8duAznSDNcyg2OqWvA+2uc6HP6bfO3/D/M3P/6USCkWCDYPkUu3GE000CUd
BbIEU/YcDbvTi7e4/2AJgE2aABpzmCpNN0WVy9x066x69DzhorBxZmmWs/lPY8wmjUCCOYMxCe23
q8pZy8MehlGGUQOCA+jHSwijnvmqhUQUDz0NiQTIDyrAoa+nKhkMSUoBcWLHhTBp4A84eHSPkWgJ
6Shhnp7CaXvPjvCXwWZHuJX0xCsEPcg4997RthcEqg7RqlCBMBT+jsHsnx5w6evQiFF5g019k3lJ
NUYQNM98CjJyjDHK0Mc7XrfbVgpQLOxyaXN6tDnOcTpazufhZsdbKXPVK0NJd2sD+YIqHKpVo6hc
JUhqhqZxxK7mXu752gINinXgZMG618Hrj1lr7h3J/knr7+7/+Jtmx30ohEpCJhlAOYL7pM4/bEzI
cIRGbcB3SA2V3JiEh1qkLqDm956xGyYZdiv6owkukbRjK57+SQuR4csszTZ5boo0lCoiAwJ96155
okS48oEdnx5lcekpk9EJVKBE/S1+fwoMKaon5eTWxXeTUEtvmazvIu+yic+Ybk+/dr6naVX8Z5wp
bHwaJ/C1Cks/yqa4DT0WHfTsrMuvG1S3fb+99lHYWQ/p8BCr8cfpD1ycxk8DT3//aeC6UUs90wrb
LeDOrTK/uhaa+hQqsMBPDzRHx/3vtv400jTVn0ZCX6VQeEbxJib32aGsuUsEsj++8Qq1sOLl2D5W
ormCIHZjdOVRxOgKEyDP/IyF+Ot8nujZ4QqNHLbC0FmulBqoIZhwgwtx5rSc2zSzw1JJkZpl6B4B
xAdfOzw71R9IyysBofn0nFrnVm92CCY7bjUpelaPB8AKpY7ntun79agV5RpZnN9q1CEnl5vpumiC
p7DXHzLFPBSdbW912eSgZuLSTIt9VtcvLSpzq0moXkT+b5BW2t7JkY1urey+65L7RA0fghH5uSlD
FhHaA1CQElX6hXcMqThLKlfOfZfYD5oaov9oWwfH1F+yTLpu4mjfNsmj6dVuNlDoaYW97s0cv4X+
SilT4OnjlZkkh3GMLkO5pijD+1vQlhzqlCdya92BcXb7sdmXsfkjNKSfY1ld1rgztwNeQE2WvjLn
JU8kNPWQX1Q61LmA+D1Iml+v03FUkZ8ABcgjVajZRefk9/gZHLshxtrobKVpaYtNt+DEuPsLE/u6
0WvVR9XSRwA0QoyqzgPkcSL5nK3p0iX4aR/Pb9w67HtPj3PLteSuAWWdIucVespmLHgt095GdAkR
id3p/ba4sVEUUU0uQQLiVIT9fITNyFL8hlvAKuSVRwFNji8D8wXk5Jk78NxAs3CInZDwNAqsbqjg
v+e/jGWIlONdWJ9JlZZmkUaIbUxcHbKX2QeVGP9EWo1FLr2NCrsyb91G0TaNxR85UfeSYBpPz+Df
bug80H8ecfZlsRKooS9jlQsRChGpySNAzjaoEqXgpyqZAhY6cJnTX3VoMSSo/eOUAT4DX7WV5FEl
SFuo+Saqml31y5KRL1MsJVnLpXEOOr0UWiA8Uwumgg/2aPZDRVj3NQw93a30ktfkANN9sPHvzp36
nKbG4lAmuhoYvSOIPC8uNqkJGQkHXRdzQmBiQAXbn+bZPbV0xdIImaDmSIqpczRqiTdbV1eR5+ZR
u8pVbYPaUNW+5RZmjdYxCK40NAFPr/Y0R98WGwCMBXSLXtX8kJoQJrBn5MNCc0Ao3O9QSEv769OD
TLfJt0FwrIcYQgJOC+LrobQRJPZGNYV+IKM0ZevJNvWihw77jQb55VLVYLslZ0VDppPxfVTgkFO/
BSde9euoY16ITrVjWD8qmC9PE694X/JqT2z1JanDhwgzCz8rb0MZs6i6ob/eDw06AY7arzGjOzfT
SwGDB/F/fs7sIMcKUljU93UCBqo3CYSfHtjzY4Wq1+nZXooYn4L73xv5UwgErxtCxHUcV9ait6S0
uFnwmVvrYfo2lhYiVDIVz9NDLh2PiVIOjki17G+oO7WA79Rqje6m9atmpjvEQzaN6qxPj6IuTeGn
YbTZG446ZlDETc0UIoWUeNnWc+xDbtCyU/S0vEyE4paKpKyyyV5DqpXfnGd7O9jGazmiDaeiUrSy
hsDVSk1HQisrqGRSO8s78RJiwaJPdiSxZj+XXuYmlrUNhvIgowR6+jMWv2LyzqVCMj3VZp2sUB5s
S2hkRGFtoWwNosOQ1+jaRc7z6YH+Em7mJ0CnKYexA+81dV6ayAoDeUIjw6u3RnvT1zPEDQTuDI5z
0LXaVT3rVc58rAEs7NvMJqlxywFLUpfDbWpgCqdVkBkTLdwUxviTipV5SYvK32DYYO48EZhbhEwQ
MDRx1uMmvk36CsRUGKerskRoLyz1u9zryLysGOR2eTUEKP4qaH1pCEf01uh2unEZ9/1NJoG0MXxB
Sxlbss72PkzU3Q3fGFajqr7JGoJyCNvStQm3uupdZGxBzHPsraKlN6ZC21N07ZXjOR9+V9FkaRCU
L5BezIs/Cjbj2MemiGDFbhylHyqLuzMUaY/QonyQC7U8wJRtHxR63a5iTmrAkjjiwrQdDXkvZF9x
43bM3lpsiNQMEIwVbau0vbTxXUrRbBsz/cz+WDpM6NFolkHXEdGjWdyi10h0ckbd9RTEZjC0idIW
dcD7M5tjITqSICkIK4HB+8Ztqq3C9Iwo8NxalBaWdKhwZYXTb6WUB03YjU9yhgarZiX70+MufZ2J
kJMJxEfDIn728gjsxomVmKg88BoeetAc3U/ZOwfA+NsOnm99anIOKD4qMXCMvgb/BMHRRtcazFcL
Y0NqdVnTFkMDQl5bDhKTjvYoDGTp5MaNAmMjGtBYTneEjbu3JciCkX5ph8H13z5GpNdPeYY/bqva
41Yq/HPJxVJAABHJ05p7imM0C2sRKvNxrxq2S+vk0AN3RB6G+GUlr2ponHtdLt3FJigrpARooyOl
8HViihZn6y6M8eSNLI4nTQ9L4r6T/AtN11GmCS97VT4Dil66kUzAjCDJsB0EIP51zICuvmlEQEYw
ztwkNLJ2WuM9Op2OPXd2ZwaiO5zeZIszShFxAnCCf5930kMFx9Wk8gBeUUaXcZK2zaM66lsVk7nT
Iy1+GiV0iHAq5CZnFsz9oRiTQG41kD7SXVHGLmDbdRJHP3Asfpb9c+DoxeR8QlpQtCeyk4x+ncq6
bDD8FpUJOGrihYn8EGXhHTYReIVKQ7PJiuq55lW8gozubFs6KbmFBVZVFb9QfvkY88HfBE55YRv+
G5q3BfbFo1vY3XBmXhZrKWgcoCCGJhZAoXm6MyijRpPHApYUP2W69GhXKneQUh3E5FIG7fsQ5Ngi
DEXjDkH5Q1OkR4RKX08vz1K0+fwrZpmnhUSmXQEFdIVpvft29wwN52aEAn4m51och6sc9KJGx3IO
lARKAc1l5EFtjr7bDPLBbI1V0J4DFC4Og7SxjMQ2QkFzbLxsiLGDOu3QhEL0GDnhjBZ0bJ3rACwd
H3DJQLNlw6YJNf39pwyyxCZTzaQMNRNbYKKJISi9yR3ktn7VVvKZ3HF5MBDQBD6eIfOARF7sxHlO
/XLCfqNLv7J8nB/HS9N6PL0XFgfSVQsePPeBMyesSanditEHdhyMJWbjP6lobpxGwIYKz3zS0jsO
BgM5D89FWI+zQ2o25SDRbTRdyRv+5FmJS9XYTgJuAI5L4zXL2ts2szHtSoYz+3Daz/NrD5lE3lgG
BBh4jV9XLkZbvTY1bteuGK8LE/Hg5hxubgnH5oAcAkELonrC8n8do/YBZjgSZHLE91H+zCwA4536
0jjZfUh9LcBgiNz7RhecAs2/QkPP3PWYzCSFc0ic0gRtEO55R6D0F47djRVl/VWak5oLW7+wBNLs
tTHeK7WP2TdyhLWKIL7T3Q/68FHU1l4uuK8gKjwMubeuk5gKX/VweqcszeLnL5zdkYYtaVVG9/AC
M4a3tlAQeR3O3FBL1zCCVxQtUGslA5sNgVHX6PmyA/G0+VmWwYY/9Bq/MxwaG+O5a59Pf9HS3v88
3PT3n060lvSkeplwXD+q7wdJvdKl4dKz0pdICc7gUZdiFC+Iv5Rirl9z9mV5g5BFblae6zTYSwxp
gHWCX60Evminv2mpiTi9oP4z0uyjKlAMle40ntur0q4t4r3mpZcSwqfZML76anCpaOLZycItIoXe
mfvt+1dOAFiCFsebh688u/dxz2y8njqkW0goWSP7C9nL8cGTBEqxPf2d33cjQ0EpI401ocJ+E2/I
mqY06DO4CF+/Irl7kffqmQLN0hCKCV2QwDG9S2cBCwB0LxtRabtgi7am3t45UX88/RULq0WW9GmM
6UR82oKeR96SdqAbzUwc8grjAKeWwlXdThz4Yk9UWfMbLnzIT6u0GM50r9S/d+PX0PhlGq1ZaPQ1
JVUlDDwu0P6kS9lDwQz8AghpasKvsn8k3nAIe+fY5NovYVQ/IktIm2Cof+SqeJAz+w0l07sham7a
wI53IlURFx/jP6FRNus0VZ5K1R7WWkllZ3of81jwn21T/FIH4wrM0W3vYSUtpftQ6ewdyMM/fdZh
hiV2vYotROQ9YQb/Kgv/thnGK2tI6q0fx8+t0z1lmD1IZt9tkazGgBAXG6zudk6hX7Wd8yzn/ns8
aiCA8hBPgKD/ldQopgeqBk6vMa5Dcki07cVVESUClbLkd50BnivFnzhvoGUm/h07z5JXmo9UnTF5
S49c8nhNSMbk1Xov40okUKzZNIWPgBK5wbrptHAfI5G9Q4e9wS25Kg6UqLE/q21rV8fqb4UYc7Dq
Hstfr8SXcIzTtdF0GNnq0k1Bz4YX4FVI/9UJxTbQ23AHez7cqY7urezAQRI+Kv0LebDGXQXsd83j
6ZZ2DBCnXLNwmMN0a9BKsS5NDxOOBJ1sLccQpe/LTSWMN+bxUbZbeatESnrRh/27JfDJ6yUs4JtQ
09dlpRz0pnspqFKtqgwjDDp+q1pV3tumC7exFryoHZIImMFTPWjeW/q2m6C3lSs0XfGxbcc/1kC1
w1fAdem599yCBtwR6j8Q3Sooa+bVvsesFV8Tvd5Wkq0eibTJcdAlvK2y91pN9kHbYC7eA74SO6MV
uMvkwGMGDZOKNLQeISX+7Fl62RnSNT+E5ZRjeS2AUm4S3h2rQKEcHenvjTLhaoMSu9UGMe++N25K
TXlH42InNPlgy/01Lyy0HQv8gfTc2dY2eOmyNu+TofwVaxEW2UH30CriJgyTX2jJVaiO+TtuDO+I
U2+y9hT1jl9/UcFL2iP2hm+chxugmVFOa4SFRHcFYay2fyURhZk6zX/hIvJTC+XLvDF2xtA/UUd5
yOvxIYybK90zjDWPtk2iTV4rLcSM1pJfJC98xLSkW0k9Q2JAWGxwcXtp/P6WZOReiPa27D1OAxbB
Kj9BYGpg6JeNwJenlIgkEZO4QYtwh7FBuq3NbDsk3jYczBuN7vS2s8oMGxsz3FYDFn+62iLQm7UX
1Kr2HoZzgW4CQYGEFQwQAiYvT93U6oNQq+fW4OBZTXITqxTDoqg5FKqA+1IhJlW/Bdi0S1LeUcsb
f8uVLKNiHg47vFqhXSPWu8JUQtkgHVO6Qa1Jm7IG0ml5KB0XTQXhzvaepXjSKHaa97i3op0jeRdp
1N/iCb/HueMabyEX7KaFGDSVtiCmjehZxePQF0+NaDDZMO3g0aH7eSaZnKL+qYg5u+N0At6QO77j
joRNEKzR9cSirnFMVYsQ0/D88fQV8T1t5oaQidy07i2HguXXGyLmxJZFitxYAB6ac3YhOuS68vHV
6grs2dGxtFtEouusvjs9sP49PZpGRht2Uk8A6j+7G1rZb+2iG20XjVbcsFSk/4d1l9rbBC5VQnTq
nfHeNLpLzEhuJGCJEsfR7zAMifNj4TeYu0Pn0G4VvzomYbQNyo9Mzd8l3v9Wp62o+my9rF3rKkaW
hPjBOOq92I59uW5bYzuE4S6S6k3oYcEbiy38p20DbtYfsRXBq7ooXjqaxFZTrbG6WjVgzAckagfj
n4lxzAK9NJ4O6lQ0medTWSw4Q8jyhMlLFVrYkj8H+svpqV7Kmz6PMcs0shYFMLthjNG5kfV0JWRn
nw76P+egfAm6cujts65Uvr/upCiRCphlFDezztu0k712TOUOUubpj1k6IKi98ZiEGoLk2WzCBhFK
YkBvnmG0narG4NfKcR2r2CB23lMPg3hzesAFXCVeT3Sg4F/pdLj/ygp9SqKwdSjGeHDYqEb32FbK
Dxllw6a3PyS5hEAbSuEGRMTRTpU/DXj+TWiFZx4uSwv4+RdMqeSnX+DkXY3IAgvYiJeEHMMqrlVE
Mk5/51I+SgsaJQmLM2k6s4n1iYehWeq2Oynm+Wp5R5/y7fQQ3x9gzOSnIWYbERnrFp+RgXRUH3ad
dWlFqBCp1359JSi5q8GZEuhShEFlaALn0Qbl0fJ12tRc7vTSxp5S2DQ1En0lo5OeRGJToEn171+m
TdJyXIuTRPoUZj+tUJP2Vkjt3XarIPoYUvDfbAVn2+c5xe+GLGHARDqzte7M5lzaGShFqvBveNgi
dvR13DpXtACIIn2t6Bhlr6n4jcbJmRO3+IpA/tdEYRCgOw3lr4N0RtFBBeNpPlpC34Rh+MfqMt7p
1gd346tI5QffTy98f3hrfMTaT8/s0iJSfIOxb2sEmDngAJVSo0ZCYtr7ys6zqmDnoS5oVtWL48XG
mWff8mDQX9kvMvCP2Y4xKZW2IzeHC89GXcmqdJ2NKLtjxNdukq6rzszsUiwDeQAR0jJon813DRd9
gWd0bbuwZT9gFIPjfEjkYI1fMpUZ65xzyNJwBiIpIJo1rvr5oxbNz2YsI9VxU02CVHQRcd/Z/o9s
/G0ll6dX7cxQ84df7ukKDALwg2beHnU1/S1esKqCzw/5K8DY/PRoS6fA0GGUAqowqetoXzeoP4xt
36gdJD40hDXh3GheeJTpgJ4eZqHBRQuAcikFEDTVQP5+Had0UqP3qj658IYB+JaFu3HqpH+aPsPB
HqPqXVFCixnkVFkZaq4dKbzpqwD9ganMVu2sLm83OgKUOGGKS1FEl1UGiicYABkldm3soEJ2m4Gs
6PX0D1+Ku9xclkHZ5C8v8OvvDiszSSWD1bBSro3IbFxef0f4F2+lLK57vLsqZNpPj7lAKafqK4MX
RJjIAQkym6yWQimiQSwKHNKtPgavlGePqIute5zZKn4H0g3Pfjdc+eVw09qhSjEnfK4USV5DHphM
qW99tOsAGl6bvUVnWa7xo+p7fRVXYpMST5Uo3kghi+BjFHD61y/NmDVpInB78Odc7scwsDZOUoWT
qWQ/dVtcVU5S7JK8gvmia5sQsOiaFvGZktBS+Pk86iz8YJHZ67zEyDTk8sUu86MfYKpRAKjUuzPL
szgUd7FuolqPjIH6dUuIvB6Qi6H6ZCHHnAPI96+M7keDAMTpidSWziYVeVy/uP+A2kwz/elmVAM/
jChiwFWu8ou+w5PUKGEXpfDS6oMu8TIuIUU6xbVXD6t+UB7ywljZ9iPGfXu5j1cJXPcS3fPEvm6q
317zVkNwshJ06SydBydoUT8/No20wXT8EdvpK8eOn7MO4er6KUjSX36OXd6gTf7r514w/PL5Uw2+
EOCxaRZRyf/6ZXlUBFhgcFmkabHrzODCs6Vfp2dvafI+DzGbvCFKRtQZud41XN88qkCwAHYlDfz/
2zCz7MXwlcbuBE+xoCw2dpFTxNVQDqDUcHqcpU039YZp08AV/tZ2amxFGGZlW65SdeBSH7Scx5h2
1XlnNvfStIFENk0AipqOe8HXlVF48Tdj7wCNCsq7oNeeGqncIma5P/05c3MPsOso6nwaZxbimqKQ
giKF/pz7urWKENjZ1R3cRxHgfdPASbQF1m6ULbp+8HdOhxObJepyU3pOCXwm9dahXf9JJPHn9A9b
mudJ5piYjyy2bcx2pt60vRN2tCyHEISJhJdd1rwVQSCwvv339ihz8Gms2RbNAyVSqXfqbpPlO+pn
l6XpHMyh2Z3+pKW7lxY8rd5JOWKS2Pu6pnUtgKGB4KHLJgla7mgajmO9HuPkgKZ19pYqw7BWI0qj
mVyjso9NROaE+7KgsCmKyX7OCKhzpf4DSkyXkh3oGwm361Ui9xCjVaTl80Rqz+yQhYUgcQaACK4I
z/p5dcWH+57Vfie7OJRtUN44OlF4CCcPZEO7PT1BCygFILKI0lgTXYRLd/ZIJDMRCL5WstsW/oWo
UwUv+YjHfgv2LveuJFN9tJPxtyrpGcPjoKsF9jFo24PuIWPU6wc5q98yNTzw3GCv+u9N3Z3RzVkA
KIB6IrfG+4GSz7dbJypl6AHUcVzRGN1Np1B7Fdn4jl6PsZNjHMTQVYl3esQ1FKelvM4xYB7y5DF3
rIcz0zWdzVn0/rKfZmc3B49Afw62JAaJm1ra60gKVFa+htm7QzZ05cB9VwPrVkDthZZ/5qZfiFDE
DVnjvUhj/Fsrq4+c1KbIb7hdHTzWYXsvh8EvvfXOBNzFYSbXFKAyhME5IAR7W5pbAoiEH76W1R9F
22X+ObbJwqIS0WUyb3adDcJpOgSfbviyEzY9FayUHPVjVNItFdxHb4hhTr8mnnWUfGfvCO8KTOOt
XtRbPTpn9bjQHbd4zfxFHLOtTGu2lmkRO3FfSapbthej1//2ygL6cemBU3VgREu//ArXPtGHK1F1
j5bRXjr5+IRnI+ybNESMCE8iA0+HCdK4E2Z7VJIcRFGDp3ek41BXZFW6MWkVbOpAe6CLLK2Sug5X
Qam9QibeJgo2sLlQbhExvRqgYOx7Yfx7MQObI9RmjcmFTZ/HvzD15E5iMDBkJmm74eN8E1xoguZ1
qwzn0Cj6Ql2Y3BcuMf1PC8LKtLM+Laoq6ljoA/CxmNxtHYUa8kK5b3G1wX1V7Bi1nEQtNnDEcAPN
HTzpOuhCOAg0tAZ6w3s0mZs+8eBEyvGhG6qjXyavCJDv8iiWdsUElXCsraRIYKTQJhDllWbXbt7p
136OXVLcms9+3WMdUBRPQ+25rR89YDG7z1Qie+8b3qrvPFLDMdZ3mH1YO08Jjo0+vJsypr1CHfZ9
hAn44O0tyczxe5QF6B3zWCGodjqUTIF1Fkmm6gg1z7+6RsZs9zmNb/b5oCtuZOCZ0/iPhsAC8vQY
0419agz163LAoJZ9dTRRAhvwxeWJ/wbBcz203h7nmkD0/0Xg+HKZzJa/aG0fzbiUy2QE5caW7lYA
7l6xAt2e/rDFySMI6hRbeFmrs6d7Dnkka4dInsq5z+gFY4Gtpsrm9CCLs/dpkNnXGGXg1U2dyaC/
QZ2L1m1s88KhJ1z1/pH+2tO/D0fr1KKUCtyTOtLXxRqzuPW8njKn0z5kyUvimxuDLTjEbEOkDE8P
tjSBJLmgE2mjwEWfTaCficgZMA902wY7XjsvfxaOdyb2LI7B/z/Jw/GIm8fXDFvrcehz2UVkFz5h
G93DwjuzEaZJme/wSUj7/40x+w4IZEzlUMuu6rebXum3Bi2gKDsH7FjKyEAWUCRS4Al/I6hgx+0b
TqWNrpzXm6jQd4n021aSQxwF/80HcbkD9wa0hVDz111QKbGqNCMLo+I/bANLpB+7abRxfXr9lz6I
jBjQICkfpcRp7T4Faj8227DIWsVVVQKv8lElYHHQXRqHc5ZdCytEnwhqA+huTI7nr4pBLbSuaEa0
HdLhEVWU32rLOH5xbrctnFbGAdcLAY+UZc6+U3zK3YDPYPkFr6jpV+8pHdgcB8VzNL+FbY325V9I
NnuaKs/XqetHRy240GWeFMH1WA/3ft2dWZ2lbzEmpDXuRLpJyfDrED4+uKEqzN6FEoH++i8s3DaR
iapS1a6t9txzY3k0KsmUI+jEmbO3WJsUpZG3suyC0bqP7PbXEFo/ow76YOXcqShZnd56SxuCsgfV
D04tCPPZDk9jPcxl4Mgu0pH1eggwl0jY7PBH4B7+F0NpmCnBn506YbMKhRTXmaEjD+bqnfcLhPGl
kRekXLW8Oz3O0pYwCaKUeC1YVfOmtBGPSSIKZtDL6w8FB+e8tc6k/kvtlEkIlcgALp9SyLSKn06s
pdUTU0JllTiqidUf6Szs6QJXG9nPrpUMWESuAKCxqJHEPE5Pf+H3RZsqMJMghwUGkoTy6+hqUNq5
ZYUdRKDHEZ6pJd/wKP3n5foyyLwtBStNB5+UgbMRxnMYlwKj2PCtN7FZOf0136MfA9GRAl5M/xyB
zK9fo1TGKLMlereilKmlxV2pGmv4Oy7okTMl4cWJY8Wo9AFAZKyvQ6UhumhDpPdUTJVNjl5maTdb
ZOf/feoUXmyoLk5Fc1p3X4ehsTAqlZP2rpoRKvzLXGrXSJ1tT8/bwscwCmEWKUXC+RwwOkRllYwB
ozS9el9pzatdYpOSmH9OD7NQIaPxij4GIXCK6PNYjr1R6nVVqbm6k4oLW8vGg4nf92aUbNTjCvXC
Kuxg02HacPAr9Nx6+Q2pmCu9124Krxk21hgEe8PQzkzy92OOwSVtCZtHuEUxaXYIRhMBhNBQe3f0
lMsQEF0m1DP1mL+Z69eE5ssYf8PAp2NexENsByZYszSAcFWqh8oKrgfVv+16Nd4ocvEDLTZ5Fdb+
vVYbr1apv0VNfps1NWQ3EVAWbD7w3Ry3vLhf88S5DjNz23pUb+qgupM0c1P58pmIPm2u2W/+X3tV
poU4OxdPhkEoQPogQ+Tp+Vr3C1TJq23a0j0Pg/VkK22Z6pmduACvQKmUohWFWp5QdIy+bnhV9vMu
bXUCEkbuKxovwFRkf937A05+kTGiBJ5cWjV2UdQY3pnWP1i7/KNXMZVcfgR0Im4Ymj3fyEtFK4V2
lxIVCy4xx3jSwNqJTqCWMZ6Jv9/vaOD7lGKAVU6dyvnnBm2R5IjhDK5T5qvIcS3AjDme6X3zgfj/
4fT5WwiPDPY3/0ComjX9OreNWvmDkyM2WvT+E/vvosjzh77Irns9vTs9FPnF980zfRC5ITRQEAmz
XGdA3B2N+UHGLgCxN1OWXnu/QOtNV4qbuIvydWGn/h4BdgRWuuqox/J1HMrgB8wfiIj6qyK3ca6J
CpcSHNIHSbLqivjNzlIVJ5UxWFVlhn2N1b2qUn3obGlf5NKPUDP8deyg7ef4+6aixO141WPUyO0B
5OhtG7fVFqzMdTmEwSbU6D+ZsRyAtcwe6wGRutKujgHuOBurSy+pQNDRzettW+o6vBj5px4oB9Zz
XzrDuMKSvlyXXnVjt8516TXv/Is76IXvydAhN9KOeJtBoIiEhNkjRmZrXL2fdKtwlTz82Q/ddZvQ
6VXG7mjGwbFIx61lJxmrn1z1oqHpF+5RYby2uuGhwrBxZ+TRsxANLutlizNq5qwKW7w7FW7gQRRa
ayMHzyk5Nw1w7qGonwSmk6tmHD5KK3vtY+MQFe1jDPO/64G91uZwrBSx1xLjKPz+h1LGnOlUesDl
5zLtsINMquzD45B7vnVT1uisKIb/4lBTSxTx29RNafIJrdZRk/wE0V5uq2wgQmPlAUSuufIUyV8X
McosuRVu5dLYAGp9MAt529GLWOk5eqx8JiV5xTr2efiex4mCQGnyKkkD5YVwvBMpQpOS+cMr4nYn
dVT2c3pQpVTd1iK5EqNk7ao8e/I75bKttdsMTdpVmjmHIc7+OC2aZoYMaFLgTr8ZbUiOQ/Ge+AJd
mhpzd4zgr4qmPPYV4iElAk6ruDPNu6EZauQNKQOag/E8+BHsBUfd1gHBqOnNYpWkpraGYnZope7C
GtE6rvEtWlPav1CD7iPGe1tCDEdooVuYxREO5LYT7T7LEqDtEAdCb2sIDXVRico20XXvexHISmmT
GOZ1kxkXePNClozxBMmjh9LWHtU6NFcOFtrUNH+nEoIf+o1i/lSV6X+mHRpqtEy72sO5DaZ3nUbR
xo4TOiB4FiAQ/0r1nXm0kkd/lJVpiR/9unzH+m7rD+0vyp/8uPS6M+qN0al72QOUWyJ7tC5C9Cbr
PEe3uhhWXeZfTTyaVdX5G0iP13I83iBW9FNJlHit1V195WRWvTaqXj10ygDPqnN+nQ4qczdBKpAk
DzhI0IueiH5zFuuI+bGXk0m7XRcdu87apoVBPvBD0eK1GC5TLbkRdrhBC2gdj9UmQECgV5+D/qiX
k5oqcF/tXZLVf00F+VW8QUg36esQwmdhVZbh6dWZQnpbp0850phlqV15dn6mjfntqpiGMeDTUvCd
RDxmWYoS61KZaUPPQ/hKG72bFPNNcMgJlLZmDPanp3rh6rd5cgO1QsSJe3CK7p/SFR8t1xgb2R5y
lNxuBnAtqy6ESISd1Xsu6wSY4TUz2uPpURcSMQiPZNN0gxbeW//D2Xkst6107fqKugpo5ClAUhRJ
5WhNULJsI+eMqz8P/J+BRbHE2p8nHthVTTQaq1d4gzmV4PJ0dnJAKranf5zFyjkVwlNrWAt8jcEY
OjLHCDI6PrBKsmLaWcVkeH5rLeLv8sy1fmr7aChJRqFAXr6MtpWkSIwQCT58WPt97sj3IUDbJRv1
O7NErS+xkxXY0HNpy98k8lPChns6qgWAbhGEZzZwdOcmhpklVmgMu2DUkPmM+wsn1/7MFgLYUs2v
WyUBHVM6Cm10eyNC8d9PKDALPBzJuABeHWN+FVFFZp5zaBLanNWh7n5bs3Cd6Jdjn+uAf9lgPgYU
JAEWw/EkGByVX9IJukwdHXOHOf2mcbAjly+Jfq9VEeuhOaieAxp/HaiyIn0omoTcbTzi0d7GTHSl
WmrU6G1XuiZyvYlq3OdW/sjl81TlArVn56Pmno1gAU09SsKkAO6YYA42F9o2bpSrtMkqJLFQS2Eq
du0P2O58/wGdihGU8kC7dJJY2KefP9uylqYsY34kGsqbwRBri58AWL/IqCLE6/eLnXoHHG3+wKgn
7B0FJM0PkXIkF9s5kwIHOu/SddIUuyGhGq5EdmcmmIb5NorN36978iFpPMP74w748pDjJEPGA4Hc
KXBBsAAaEGWa7jh8m7oq9pGt//h+vS8RgzevQbXFvZxmEOi1z5saRvgWznmA/lfq1/CNEK8w4/vv
1zjxTFDK6Qwv3uiEp6PORQFn0jF9Ip+fy33ta5on4QO6bWYXrsmsdJOFrfPf9xHBGDZpGQYjcyw/
P1fnpFWV+3yuqng3sQgPywe8AZY7pUrni++fbzkLR5Fp0YBSYIpKa8GhfF4rZxOTKgraXY3FN7Vj
pq+5y/dZKj9UrPKW0Bi60RztRC3OCSF86W7QjWRXF9sKCdf3+KMwgrGw66FAhj3OTAQWk5/k0yis
NNaZ6+tvN+b4KRcQEBobRL8vPNG5hfEwmUyeRdE2B0PzB9c0/HEVRo3u+Vl0gwSfAeky2LdWv5JO
89ykynucxskaNnl0WVSoqHHcNqUi3a5uNKyZEevJZN5t0joRW2TVCi8xCmNFihquw06KlWFUqIc0
aG25Kr6bOYPaMwflVN7F4QcayGfA6zvmPEh84ZqSaLXjOrFdWPzxup5BNoERj1ZZaR3UQczrES0g
pIjgxTVDcTvPieEWttzoAbroHVzCJOwe8lIr10Whhusp8JUzfZy/v+N4/5GGIw9bxEAA430+ZaPq
kEljIQvy13/HyD2liGlVLxFKfl23we8qi5+13vmpo/20BgojXCtyLNePuEDEJM70MrQTAdJejP1w
iqS8/2KY4hhdl0kz9S/xLXkRRrZVe+un3tt730DLRnS+4up9rqBeb+UbPc20e2JqtjUC+WH74VZT
x2ZVGAvyxGyv6OX/JLSu+WbnyySgsELFJ3JHC8FfHLp0LJqCwkXcCdVSO9/3SXuVmYn/lASmeT3P
pY6zn2msfSOL72hpe4zvf7fY1ihTj/OIE9ouoeAsW+ZrXAPbBwNiuTXpORyrIcSINxlNrzqXST3k
L2NeA76bFw4p1WY7Wum6KJsfzujcmJMz3PlDhlahhn4y7j02ZFF731F4uEZS+5cDbdhFIT4/0+U6
Cu+Lay9AcRvcJGk1zZGj0FtplQlYHL/QoVTfmiz4pUb66vvodxSB/m8JoLXMYBDgQTDx87kUTZzr
cWkV+1HrMeVt2tgL2hQgRTclZ76Bow3/uxQhjtOP+Sl9l+VM/pO4C+DUaRMn5X4KJ0CbIt+MwvyD
BPOr2jUHLSTWfv9sp7bv3wWPsoAsJxOLOJx7Q8kfa83cTl1/5plObR/BmyKLdEN3/vLK/3kmLgnZ
zoVZ77NI+V2m7J6dTddKq3z8D49ioOlCCbnkeMvv+Gcdc2IRTme574J4P6vBpR3GZ2LCqdfDKA5u
JaJoS9H4eYlcr8jeNKfdI3hWblqRXeaaCp0bvqlf0nMX5xpx5xY8OnpFFZZWPfntPkJ4sQJWHxXa
g6T5kw2HkXTm+x08udrSuaX1h/jJMdbBEeVoMjsosHLt16qVPo9mxgSmEhH5jH9pJc65UeD/SXL+
E/T/nnjrr6blogVBdXy0pR0Oa5kyN3sxVtdzZIV36axXNyo0bdfpo24dlFO2ob33W8UD3Asro3SH
rCtXM3eD2/cjljihv2lqXJPlmOuerfdMGTT9MKdJs/Fjk5ZiBZVZ637ZSUW1jXlLZSeTG1qZWDWh
Mx+cIcFfIfwVhdpVrVSHqW9+DLZ68H31kvYnGk9CKWlRYKISaxgRBrLaNzJ/8uPmNhGDOyhQh5Mu
uDCJb27Ujz/Vwn/QRuuOhObD0LrWRW3gLQ0wz56zFFNemk8i1T114dOPXb5MC+kmMl2+i4zkZQq7
atWI/GedayV9sCS/N4LmLYsSSM5DfwNte5OQrniQ7q+SMpyomnRkQLMMZcDMctvOfmnzLtzrPiY3
cY0mmvMIIOM2RACjc6Z7sx9/cPtLCN7TR9vVe22212ZsXk9qdgBF9uwDf9oWdBXdTI2Gi7psGxq4
4TWmW2+61e18X7mokiG/p6d0083RH9RmHvsouE9U/cJoLctrfXXfxWgahrnw4l4+KXoGZCabXnQS
ELcu9cu4zG6DwHi0JJKTvMD7sqvu5gorHTHLeJP2vvQKHmOlYFBz2Zbak2OFgMzt5MUq7MeY9rGn
C+2lTcdDGVW5h0fBtVVOH0pq/cr9isbrjODS0pefsl0fpxeiCHDcy9pXEqHnMVd0r2yqq8QZW0o6
eHdNn7lO7j/ac35pVd1HZUeWW2bmfesbldtN5vMoFS+ZMOlzkEg2EX8ObDnhd9T9UUq18FJ79Fe+
WYq1HaFaxJibYKdtepFcCDt971tLdUWr3BeagZqCkjyV0Rx7ut28Cbvi8uzEM4k2XVuAcLWVbyEi
/a5n4x3h06VGC+KVUdf2OozK+6Cn3ZyWTXFTcuRvglZPMd3qn1VslMqsmelLp6GnT7MEVob9cWNr
sTc3I74+nX7QZSYQE3dgNDZm7MqO04J90+zpXa3YXhfK9LFPQrnT42rjG/6wLUcepu+q9DYw8+id
ZHndt7Tgp1isxqahZWxum7zTvFaTYCJyoJZhlDy28+Aw5KLfrUbKszpqyZmgdeIGgywJYnRRxqNw
PkoANFqiSHWM1T5NsaoUVnNXVdaZ+d9RKrgEKfoxTFiRG5K0Cpbf8M/VMhZ+mA/Y/u5SZfzNtG8V
d6j2l8ZFXnWPOm6NwjmnaXgiFgMBMhYGtrXgMo4u5iB3jJFmkdjlsngIRPhL5P094u9R1G2HTnZn
braj4dLfJ1x4p8sdTV/muMLzSdYsDbONXZDihJqAN4daG/d3lXr//R1zciHgxciIUY+QXn/eykRE
SdJizYao+XM5/XES02vb5xCX8v9hHTppQPZ0coFj+AwDNAfhPoDMpdjN3bwyokct6VcCIu/3Cy0X
1NEFRlZI/knKwQE8dg5JowHjMsHO6eXsqfgV01j02vL9+1WOKvC/78fQ6CAvvMilPP28bR1m9FOd
cxz8wVfW5hR0q9Bv9jhkvATm8OTP5Nl6Ee3ySZyjz8GGPPGIZG4MVWg2LMzoz4uXsZnjR+bHe90e
76GHWOsynyhubJ/SEHb5pRHQ7Rhj496eJsUNx/yJVPUagsAP5JbW7NodWRXTOp9/tWdDdZXK7txW
CTdG4jCjddThIGQLBKMbXsvaeLaDdqXr4R6e6VuVt1476YdG0hUVzNG2aN6snABWnemvqizy6haT
MdWYriIjvhNISPRI0nmjNGMv97NtH1o/0kQ5OEJcmprykM5gwaUfXamVfZGP4W1tIsyDIssfa2x/
tzOsCb2+KwKtuIzNFCpYONmroWrwzqjn3/OQ7INGe58j/Uox2md8oNC0tbZTHb7Z0r+eY031OmWY
Njrrai0+o40N1skufg6xZrpWbCAn6Sd0eFPlViTjImkhE5Sfa3tVZkj8mH16QOAou8A88E0szlpY
05ENaTQpcVoGKYXuQ9zbEOgwpptFdD9Vmhv0ln4FsOYl8eng1REEs8KGLzMr9RPAudtmhg8mJ2f0
LEweXWnLR70yGzefptj1wwLD7bSjFRFEKGHW8ipPjadY1H8ypUP2KM2vMQG8njUEchItXayo4jc7
6i4Ya2zLzNrkWvwnsGiT87ZNT9iB/lANAcaE5jhttNjYIiyDpovMrtW87XdKPw73qi8ZI4INuUDn
71BqKHcs7yvzUY4NlUJf+b1uUEwO/tXYKRCsZNXQgW1Be+JHhkbTNOAKPovSm3zrbkzN+I0T2l/U
M5yP2amGC80E5x80RgjeAPc7PxPJqgaS82h2kbzFkbB5HAywliYqKVt/bAYEhjJ0BYQzYIsxd9kt
XUwGwGrqbAcY88+1PalrKwrrncTN20Ue+wBjqtkhZXE1TUm62O/NribGaadZvuMGS86siexPjnfX
2td63UND/l1Lp3kdJrXmVlVxx1xzZxcSUU9Nv8YUbYcn2iY3qj+x3z0yQE/d2E5fxoTpMa7ed1mi
XgV6euk7RfrYGfp68GtUJqOcNojfPSgBjBs4O8Emr+VHPZdoBOVW5CIa/NDO1K1+FGGP16pXVoiq
YhwlWzHFW6OtMfPu82elJb1RI/mgKXnjRaLba43pbNCBexxCeO2kFcj8rNQiyNxe7bZgEw2aNIni
OjrpVQpQYIFH/ynUiVR90a/LzdkLyvAeMe3VDNszrMqrRmtv7ICP17CqEiPqvARCFP12TARj/Kq9
QTTqF6qg225gLFppc8e65ashhj95o5B1jPNVFRTJ2o8jrDaD0HyEKeiNRY7KTZVE3Uur+fVtNM8Z
kSXs1/3U4eXUNcHwI1KTt0FEdwXS5WmMjBAomb2pJI+2mf3QO6oraHg+tGb9zrcHdDRRjaOJhyg7
TglVmK+nXrPWMra6tTaQy/Y2IlEM/lFT738Ysco5U5UXzbYfptknOczJsvw0nndW2N+YwPSijiEL
CvkrNZrepiAJ8RVMDkkYbdMUcW6HwURgvzfq+NguFouOMWzRYNlwnT0RYZQdNXu6GrQk8gaNtxsb
RX9hlOK6zs3LOuzf1DnGAVpQQY39nLi9ozSrmckybqPmrZ6ifRYjt1fIXHfjJYVrKnpt/tRfUcA+
p47/0Jsj/owhGPRQlIZbGuN71+aO12hjjOOcNb0A/YncOui6KwUZs3Un1WaTFKG1rSNUI4rAQfvM
YnuRKGbo5ax0q0wQdRH7DgK2m+nGZSAgceQqrQ5bqTZaAFN4wiqYcihAcGOQdCXHzbAwyHJ9O+U1
9W8j79qWaVjmKyDw2/aXlWB+N9t+4SkK5rtB8lCVWFeg7iVdWUsWSqd9YRFf5umyFdYPteWHyUZ7
6SY0M/FzzRsVuELDAF/Y6AyVObEUjrEekcyG4bUjwlc7Hh5DI3ppECgDqbWpdefBYgcX55qftlZd
2kA/myIGJxE3H37qVKupyxKXNvUe21f9IauiCThBLXapVoZeEQHgSGtf3/UlRWublu+mGll8t2hh
6IkPLEWfbFcOpbwZEqXaCbT3PSlT9QcT33rDS6LSVOaJQD77906Z7JyRUoh7FWIsNuKrIKyVyz5F
BrYUtunRQo+3Zp39VqfKv0vU7KmcTB4Lxa0xHP8k+XIBaPldIu2fCGwhymapk+fIrln5Tte85mpV
I2suS1cWVnpVDlHwyGVl3HAbaW7o2846Ev3HgHPAVnNKhiy++p46Yq+0s76qa1hFfT0VXtPVNrIj
nfRwDghdGuS41bZ+vovT0qHQ7IaDMme7TIlwnG3VC7tqPyY52heTqVdeqfR3cCOMC6XtnLVVdMTO
WH01QJVhPyt/DVH/UltVszcaS6zSfAR1EhnjZWNSRzWTuuyoMm/8Jo+8uRrjSy1laENhnkRgOqrC
G43uMuqIiIUcKq8vxgB9mWCDBfB4pxWAibQZen0optCdLOUXhrTBTiboVlkOZaOsrDspoo0DAgfp
j7m/iGEkblBwz0hCGAXI5DJxymukNUtXg+sTDj2DtnAC/1OZhzQIabwXQJ4mNHZvALg9aH48UBGW
APWq7FkE2nUJ4nxdlkPjosKLkp2f3uMRoK6w26UzVE8ARTS+6SmrEWxSg3ITjfOjKiJwLz2GSnhH
mQjHZWAryjGNNm0VJrc9B/OnsLRfjPXJv/CRcv3GvOozecBrVltZcYx8HYHYAJXrqrXd70Z1BubW
GL8AvRcrI1X7C3TdymuLRKl0EZ67INheA8hu8YyrD3PYXuideu3UUngi09H4NAT3hD9ewHZ5DNI4
2g1K2On0Vbr+JoQa5eFA85Jhc+WCoXo1u3jX6eVvADyc0QxfXxVp3JC4iXQzzL0UszqvV4x7USXP
DLDvHVoHXqM0jxQ0BIqoB5lZtxH+7sMmDLILTTbbwgyqjdVr8SYreulVdexvxzJRn6uRRnXSBmRA
3ISrbGzlKhBTg8Fu90NvtZe6iw6G3eW3akeiNs40ScKYxAchzvrChMMH5JuTrXSlXJIbvr8G34g8
09Rt2nXjJRJ6+UqCAfECZ2H5ZHlxpVckMW0uIHQKw7AvdEzbVgTIggJe4uVrJ+0mHNDUJCcexu6O
OxNWrZK9hxVJcTGFggObvLcjXUnMGjwheLCxi5nvUJd7g237FxUhG3ffOE1WQ5Zpz7XIU+y4wmgX
qiYpFA69a6XUHi0rvAjsZmuUNnIiSo3ZLzgpA5BTmFvbPJVrEYkSmZs8XnVCeYpaAHO1lLDTx7C5
lIK4b1SW7akmk66WbohL7HgMEytaDaNYuPXJVUORADBlflmY/HM+HGw/fwqNLvMCqz4kBu2OtMov
G53MPh2CS3jZlyY2I7WZPeuqtY+llfKWVIYR+G9YNApXfZS+WHSzNxHqoxeJKIyd6gttNVrTq9Za
e2xrHzIGEkiX2i+pg3YnGwQqkK4VwiDNLbPPKx9JRi8hJKUj9wLbubjtYHOQN/AUqT02U5O9oyoU
eAWZlGsoCFRGWaV6toyQLI2r6i6y7Q0q89o7PcZsZ1hJcLDm2ORK4xUbTWWegW18rT9BNSxuBLqK
kTldkM/FGflOHihFZu8Y1GwTKVXX8nNnlUG/OlNSn1npeNRSVEh+FYAFd7aP+5veq3tD+kvNlj1+
X+x+bekgzeMw613mvcydj9otUZnmmRp2zb5v+o9eNleGb2+/X+LkswBCoSCieKd8/7xrfS46KMFO
tQ+De9NH3NNGDMwrzKfvlznxJMiIm5qBwh2CeccEgHyc+pL+FCrHWXrVmfJnnIxn+HzH411aAxwA
ePwL5Aot5ePdknowt3wOiM3f8LGGt8Pz9C4By11FT+OdeJOv9uvw2N61V/61fv/9431tDLA0OB40
2bAV+kKLy0YhxZTQzEmtbakcqK48Vb2RaPt8v87Jt7XoD4GNoX48Jnc5TqvoXWSKndrU21zlXnDU
5oO09L8fPBXdfnQpmH4gtXbUZdHViXaSliOqNYuV3uys+RyZ5mtbD3FOZLtsjT8kvkdfq0muHqDx
QbfIkMTQonzwi5F+QWT660AZHgv7P7Jq/h6P5XSA87FhsB4fQbUcp0ZXfHuXZe1tqWZXIZx9re3u
oeaeaVIdT/D//1p091RpQJM8no+RyBQIfNpoHuHq4QZxfBOqJVV/hayPmRf9qnHSD70ykmu+/oAy
qUfFZKq2zGw/upCu438/NsZi5w6wjg6gfjQ965PGUcdosBlXvChG78VzuQpojny/ijz1TukMo2IO
xd4EZfY5lpAlhWnWGNHeCOlLCagOda84rt1JucogkzLX4YZMFfuQddMNSqf5KpDTXVOHF7kYrCcj
LP1VTaW3nkt1i8xtePA1/VY29Vtipm9BG2z1uLhX47Lw+qy+DCxtVUfRoZ6ac2I7p+IVgH8YbRbe
1bQaPz9Kpjbc1z3xypItzbZOfe219vf3+/W1mW6B74AQigAhcPtjrXRtAJ6chEayRwfpWouzX9bg
ANCvC4ZjZmd79di+KMVwDnd2KoawJAgBno+b5ejbVmh62W3LlKeYwPo/a4tZhv7w/aOdXgP8ELNM
5A2PdR1Sulp6HQgbj+yfk1qSFaEWd05u5OQ7QrVOWVrBJn99fkdmpRedM0dMBiL1R+lryF3E4pxP
zqmXxMCeQyBpdnyZqkwj/ln1Yg0wO+9O+yAb+46jv6ZHjGdOcJejV/391v2l3H3uo8NkZCV2jSYs
5+PzY0Vp3pshicXeHvgcUkJkkMQ/ZqG+gANWn5wiKQ5DM60x4FlnTLaSeOnBTFs77A/FHM4XBXmz
1s2Z5ySWv7ILgR+hRR7ZiunSUOZ4K0QMLr7Gw80nuev1Yh2a6rp34mtQR4dsVMd9VWj0n8df4Nk2
9CVWOg48iz7RFQZur3WG/oQSvdUC6HSd9/O6zc3s1RYUDHqQ/RiYdXlFYVYrZ2hTT2ui0guTiSqn
epqNwfFkUlOjUMP5BaZqsgbcJPp6cH0ljTdtO+gbH1dZyj1lj8cPPh9pF3o1gAccP0B+0Epekz88
206+0TLlz5kXwP4e7T+4CQZNOvC3r5okqOpT8cZkd7JDiqOJQt9NnYw2TtD/9iNj9Z9Xo/TVEYmw
0UD5khh1ttYXujKLnTLfNMqrXlUXffybYn7z/TonzvGndY7uWxmkelaP+HZIHyxmhrbrCnH+92ko
V+1MGyU2nrK2Oae4cSIvYkxCOk42BvHT0j6fZdovkYpaO8YMzvXkHLBddtPoLk9/fv9wJ8INy9jW
IqAMXk5ZHv6fsaQRW4Vml3ykdam9To1yF5nmrd2Kc2rCpzZxUcbjVPDOvgwHgwKv67of/F0ooYBh
QxsY10wgzRTh+/YjOucec+I+Zc841kuQw8DvKBIUPXquMYP0nTHf8uYsE/JY/qQ7bykw1+938EQs
BdUG6mQR9YJ4fBxLc5pDjg1CQFjqqmvSS3uM7v+HJVDQBp+28F6OxXfsMSA5qHqktLH0BRR460/n
6qVTG4YcqI6VJgNI5gefzwEVvxGGsxS7qvu5eFcEqlhnEQnYhMNZeW5UfOrUUc5AMEEF7WtNk8qo
t8eE0qkrI7eyKlcyJkCK7ftt+zrwZA65MKeh9EJLOIY3l2NfB43A38fKnGStteXktbjDJen8pzeG
yq1V/81o4qcyaM98VafOBFncQquXZAvHfOKirtVkWAzXY+BQGIQNw0pxqnPU/VPfFO02UiDJE3I0
Pr8zEx+PUM2QabRbvwc3MgMLBYMxJtWbog2PueiXBPDl+039K991FORhYKG650CLRbPgKL+TSjSq
SRijZjP5xQo7zlc9MRqctfyDhpbXusLZKHKM90GKZl0P4mAp7V3Z+LeET2U/1AluD8ZmANX/3z9E
qVBxoWS8hM1j4OPkV4ZfljitDkzPg8RmtneufaGeeLEQHdh0VVsYRMcSF1rS1lkw6twF0rwscjhK
Se/1zvSnUCamT4o1QvVA1hGOMqgsmxZ1G0ZMJWq1O6iMWtdJOATr79/IqY8JRDZYOxRxYCvLz8fA
mhX4hRMlio7KmVEfRHqtDB/fr3HqNmJfIbgg6Y8G7lF4gB/Vqr7FGhN9aju6iuzmAgddNwrPhdOT
TwOdxABFT/y2j57GASXc2Uix7DI780pGnDEKv7gvfP88J1bRF4A48iEGrB7t6BB3eVCHibJ4FQvb
d6cmiuFeA7nPiYJn9D1ORFawxQpkFeiBCN8efaVCLWWfY3uxG3tlHzOlcOJd4WMxFqSumd795+eC
hbSIiYBipVI/ylVwuxGGk5OBEREQUW5eIcYAmpjN/2GdRWVoqYnhjhwzKrIoZGKWIJUTpfOVQlVe
K9ONj3Pw949zYu8WegqqPwuHnCj++WhnNRI6wkANLM9AEqTFzTzoh2Qu38DmXM1YvXy/3IlTwX3B
2ZMOLlwUeJ+X02ety8susnejoR9SicGRM43P82icyZNPrkPmSiShjv3CppilEosQc85d3EJ/BrQv
O9W1hfC+f5wT95+pwXKkPwn6iwf7/DiGvQy9SFVJXKUBizvDiCq/CuJuM+vtNmvEXbXobhtyWn+/
8ImLiaSVEMjD0Qc7rmErCHh9MFdEyRGT7zZnsDfX5iprAZQIzEf4zMqVVmpnTssx+3HpHUEy4L4F
M0Fz4Djrk0h3ZuYAO9gg3OqNcV9Da/Diutx2hnmIgkBz7VTVwQO37QpD6TNB5eRj04wA5mTTsD0+
Pj2Oaa0poV9gJ+QOIYyHN1/ZBobjSmy9kIE/U5icOEaElKWEJ7Dw8Mu//5O7zynjFyVLtV02AS0R
eYHfun/VZNHj96/zxFfIOrB+aKlr1peODhMZzTejTN0x6FcABaA3HSfGAyCYQ5Yl5TqqzlUlJ1ek
2YYYjcJk4jh/ypPKjyY2bhca2coIfrZ65Fl5uxrxpdNFdua4nmp/Y/FN1Yo4Bl4yx+fVzLE/ScBu
7upZNIcw1sUyOXqHHvQRteVzZ5mHpA8PzggwuinBZ2OmSDkWjzNT0eGyrOZ9mdSvWWSmIOji6sJU
W/tMdnMq78IQaGEGEp3Qljy6GAM/MMJRb9RdIJP4pupg8uYtLnhGs5iy188DQ0g3Ucdga1qJ7Q3I
xCs1+N7WoelSF7r0UHmaNujYGg/aoMkzweYv4fYoL1w0YhTQplRcfAKfT2PVT3gXZYh5J+Dkujiz
PKVtwKKDFpuMSHPz1H6BNOu7ok7fizG5D5a+SGHg8YU7WhPpjxGgkDkpfkax+Pn9CT7xZdLn4h0T
IBbK8NG1WAVpGnQVkbDsnB9tLhE8YHa3RCg9M1svxYwBuflzxJgTSdO/qx5Tn0YMZ9PSDJBRT+qn
Uc8uUBi6tKNm1Z6jF534XhC9IveD1E4eeHxPBn0J1F8gaDkyGleRblDj1waFlbADT3jOWfcElpMX
zTCAyo1j+EWQD6Xium36TuVW7u/bIn+ULWm/UW8kACjdSB/t3FddLDMfy3G+EG28CyGeXTgdeaMK
2Ij/ejP52tWsNh0arBq4cHufQbmoy/S+0rB3yx3tMA4y97oqvhx99amNCtzYab8we7GQDSk+Jqde
x4pY9wX9kdCavFTEnojKM1e1qXFsj471wvUm1aE5uWB0Px/raTR7mgkJAwCzfHSi7CdwCQFoT3Nc
0FaGC4lCeHrBryqbcFfbUXmRagGUF9HcKWX67FvFUyvirT9oV5WSo0QyKuqmLJs3ywFQFM4fcVc8
hKJ+DXP/uajTN/RwH+JO/6N2Cm4hU7sxncrhjNohwl/wgpUZmTuGtIHLURDrSLXrlWIVh4S8hpDQ
PwalAIGhIW4wpOJinMNrozR+1Qx43LKQzaqnzGecswYEunKKYaXX6i9VT1dTnTF3mEGdjoUGeKe+
r2rVYcRNJ1MteowqgdKs7Fk5pIKLnHHemRj35Rir5G3I9EPWBST8JQ6nkVWPMXnTzugfhPnbNGwq
AJw1OUzADr4PCV8uz2Utpp3oBzJ+ZyT4+b0mCQCz3ImpAOIWoCTsBqW1n5rmnGXDlyDAOmTiC/XZ
MhC1Pc4plU6YBsoyu1KqOCr+atoJLtBNM/3678+D4AQhAG6B/MKJF5kmrLCwEM6Vzd3og2kBvbVR
uuzH9+t8vYeQScWXnGfiambEeLRxalBURNpZ29l1+dt2RLFxTBTBzMhYg7B79pPMAa0c7rPRPuRh
6m9K07gxIx30Zdz8yVtgUjRs2nt1xhTh+9924p1C8l40dtHvYjh09K1mShE0mVOqO7sSuzIdAahZ
G5iD2++X+fJKYZNjdroIlUDkg474+eigJltneTOQZtbNozPjDCunDSw7bLLPXSFfnoil/nLmEQ2l
9D5O4UOJmAdSxTgZyfZiduKHoihBog3/mQHLMggALAYZXN3HXeCx77XIiSm6DZCQblwC1bPO8VJP
PcpS7sCCpkfxZQAfj1k8zKPmY1CrHWQAzq+xoa7PZx7lxFVP040rcBnAkyYt8fyfpDiISPXrXsdT
pJj/tJOZX1BZKkDM6MVgSmqvssi6VRJz/f2Z+PpZkINrS8feIGklsBx1FFqsleMyxPtjmtonqfnk
ZHmzRyZlbTfq9TCbe00mOm1AbNPK9ufi8+j6wxRv5iBDXww30pmeQBaf05c7se38LngfKgoIwAaW
w/zPfoR+10O9qK2dNT601lXvvwTiTEg48T0s0BT0psk+aNscLVHkmZnPMR1BEWqvsV1VnuqU3Uqt
rK1anruQl3j5+T5mvMe3sLw1Sfw5WqwdetycQSbtRZm/FWTliQm4/fuXeWqN5T1qeAcwszjmg2VG
788ztrL7JMjeTCf8yaThjPXFiasOpjlMcN2E8vOlgTIIYyhEEHBMmeDl9aOJfK3m9F6kJ/AymjMC
VV/7lkvQtiSjXvg/BK6j0wkhvEEiS2g7UH3+qjW7rVCLt1KRIA3lDOem/cOYiyheGaNngsT3+gTF
J+xtH4OuXWn+mG2+3+Ov9QI/STIIYpKu2DSSjqJozi/Nx4GqUnbYkuROednK+t3OGgUsvrgKrPkq
wVPYMwPnxVfrPUiFg6lkDyHMWUsU+5xMccVYcAGYi/D2+1/35UgvP47JAX07CGbgVj9/NZFS+EVN
k3mX6tK16+sFzot2k5hev1/nWO2SG5tLlGk1uQgFCkHr80J+OnWoayNlEzbxbQKAVMDbNfUHXE09
neptKMvtlMqNAu04NcozN9mX4PB59ePrpQim/0fdmS3HcWTZ9lfK9B7qmIdrXfUQQ86YQUwvYSAA
xjy7x/T1d6Va1SWCarHL7tNVyUxFAkQyMyLcj5+z99qD0afWfCjb53htA1dZ/IJ+1F+/yfN7+O6R
ZUdmYaDK4g6kSf1pSY5FCXJCFM7BHuHJ6dsihtozmfk79lQRNIZc/DGGwOX2/c/4zX/yBhFKIXfF
VHduJJ6//ofVr+8Na8ZWQeBJb+Pv0spHrDrbef5Zx+uHFYO3aHIhGfXwf36wCnp5TeQKiI3DaNp3
UG63hVn8ZMX405egL4mjkzfCLPD7t+I2GToktXMOlYHInFNTrOuvf32h/uzTQn5EkUrzjBf6VNpl
MitUUUG7nkrtJXOGy3ScjgCorZ/0Cn57fD7fEZxVETudSa/c+d+/lxE3bDFPznxQZN2HYjaf1km5
UnJ+A4262jgXNfQ8ziPbmeiWoBinSK5EvS9ixda2bIka2fVDmuwk0ljR2wBQeiX3zR5Y6CB2dT48
Nz2ryqI6t3QET2suHs0q2SR6szdzlyNoB7xmqTjJITO6VFJVop+bbitLvs30D3OhFZE5yycdqhea
n2PnLlGeMBUnj0gG+Hu3QylIxpVih1rL8+sB+9S69Pde2dRB1lo7NS9u9KSrfQD8H+MZMAdlOwc3
47w7SvVcxdV2Ee5Dlg+7Sc/TkBJsi2YZfZerhOPS3ta6E/TcuX99idmSv3saEZkxIACSDTyN0Tja
qU9bwWDUcuxN0EctxkFk5wqdrNq8t4oaeoCwt7MNiGkWMQH0anphx8rRWKpLRxvIWmm9C8eIt4aD
6zZ3r3MCpI4yBZVRYlHUK0fgjqpOhjDCUtceB6F6G/K3gWN6yQSZE8tRPZJsb6XKg2NNRUDnb7z0
8sr11RVGJWTGYwbWiIkprkpSZTANDj0xTNarSOxr220flS4/ori/QO3v7oo5e9TJ+PRLM72ptMbx
VQdnQ99Nqq+R6oWYEYOYfpWkcSC10QfOstPy/mJ09J03Lq+0xZ+ccoiwrUWaMRa+dNbbxO1vAVKd
hKJc9XjgFYk6n61z22R6FaDlR6aPcsdvKGXrWe2DRWhulGjEszazcRgN9aV20yrEv1T5amwfbKe9
yDI91MjHmfr4S4OTYo+KLGybLqx1Y6tkFIh1UhPrLguMHbYTWvGobaUcOaB7WevHip779Vge9YXE
STWRl4srXtqkaH01rdMAcfgLF+QLK5TmI5GKfTuf9zE1d7SuRAsgnm/CsvTysLPcY19UbbDW7qGw
ijhcUWFu2ypR8E4pdpin1V212PzVR2dkcGk2B0SoFdZ4mLWJLmlwmnT0nPatXOOHQWphnRndTQcZ
OTAMmgTDqG/0KgZsy18ID8HRq0oiIpyI0KeoG82L1RiTAyFoWP90rPyIpiJdmHtzUsZQk/XO67uN
nHXgOJN13WE62sT2fFF07jErpBZoI5kpsR1D0MnrNgQn9rjoE66ahvplpK+Z6Cn+uDK+QrXj+Oxu
im8asNPWmR6STPsjYp77WU0ysqbj+GeV1vnx+by00bxA8IaW4gyM+35pW1enaCXHG3TGVs1spb4e
lOY2pbVLhJi4nfTlG2vFRpBgrCkNRIbZyn6y3/64U9DnZPxyrlxQEP6ARhwwNedVvx50nDZmXuys
eYr+ehn5sT6iPDoHBlC/sKtbn3YKVdhLVk4wNOkwb/q6CtLxYRr0vVnd/L+90KfaoROalFaB+bkq
rOMZb+sM1y7tWoR4P9mUftz8TN4HjTtGjeY56fX7C1ejHkSzUS+HwjQedTFlIIjrCz6Bh79+R9b3
l+fHBfjTZwcSewEQubr7uC4n30gzouqtngUlqfDjuda2c9b32LG+1plabuzY3ucZvsFRjO9KmZyN
ynJvtWnta0u5U7UO99gyymN3tsg6xvysGDDy16QjtLrZ1Fq/77L1MjH6SOjGTm8BUPZudec0YtyV
jThYSXqdWj1gjygzuBcnihl/nJVdkdaZT/PqspyxmFrtTZerl2VHovE0rzdYRzd4nXJIMcPXoZ13
6ZCxeTn3arwczbHaaiOMeDjA+98+vv94m/9P8tFc/9ejNPzjP/n1W9MufZak4tMv/7H9aC5fq4/h
P89/6r+/6/s/84/7puLfz9/y3Z/g5/7+uuGreP3uF1EtMrHcyI9+uf0YZCl+++n8Dc/f+b/94t8+
fvsp90v78fdfXt+rrA6zQfTZm/jl9y/t3//+i3JmQTEEpuL6w510fp3fv+n8Xv/+S/g6vjZ/u/1I
sqb+H//4x+sg/v4LTNRfGWQj5yLUgbPVOdl7+vivr1i/cn/TH9PP1HlC+n75W930Iv37L+6vVK8M
bInPIJMRBAMPwEC6AF+yfiVjjok4P++sFTyX0f/8OL67YP+6gH+r8bU3WS0GfvAPTxqdOTq84ARN
mk48ct8/adropWyeaXJsZ/yjqytvCAVefNQ2b2jnkmCV9K9XPbZAHtb7KdaAvuvfljp+zcE9LP1s
fYF924eJcNZgqMaPjhzCYLLy5VvWl0pgGZwQ1eIgz+CmRKTzC/C1J0uON87M+IFAbaZR42xA8khj
DNSdEzDYxMc56enO6zDLeZMFZ88xFDaNUt/3Oo5WpBUY62niFoO9Xds6ctU5LI0ltFyKoHEOlHIN
EVxPdOTFq4vbOmyVLiwkpPimpjUvaBLLMFGXZTvG4L2ddLhrlKrATD90+94be+ov0CyxtDM0wOlL
Rac8sLQOf2ErVb+34v6I5TAO9AWoON0REPStVPy6bj6qHGs9SPbQsMuc7j7FVTxbRSDsvrx3ZsPb
LumIHg1wysacUKvOZvtU9OZF3xY/OTt/BuV63D78Q7vBRSRFY+jTSWUYndZKclc5ZLHhbmw7ua1i
D84fTHWXjPvtOE4iSOA0biHFjVQwBRq5FC66ZnTdqXb10BJe+84o8KEw9Du78lRfmaFcK4Pn/KRd
yGn704aNhO2sD8RKQ4+M7vmnHQaoANYKCyLn8UXxnywf7r3/7oRMUAPLv7gIXzJ/0/kXT8djeLHh
f1f7/Wa/uQjDi4v7q1vMhv7+1n/bbj+2tx/7j9H/ENHpervf+9v9/d7ff5xcP4i2pR9dHg5RFH3Z
7fjP8+Eu2B22l4eAnxOGx13A90TBIdgdL8LN5im8OX9bEIRPYbgLn3apL//NIuH8tkHQGVysc1PW
+/S207zRizXmbdujdeAyPpiQRf/913B5vr2zOJaDyG8LwR9O3wA+SyHGM+y05/lcAUhRzf9hDfx9
cfnjYmJ/X4m4TItsFzsXXXhaKGilPx1nbKYemtEWjCMKo76C3l/su9i6cPm90AHp5JbTCS4LMdZT
ZGbVyRzbQzwkLzLHeI4fLIfy0SaBHau3XW5/Y3R5tOueZ6SNDE0JlwxhqgG/dKrNY5l4Rz2x7mNZ
ECs+vfFzMRK3VNtJs1/r7L6JvfsWG3JkS3U5jh5QMtmtOHcn7bpN8lO2Dq/YznyaFds+VjnouJzB
lixXSYqoQqXKkm0/pcALZrZ2SBNBxx6vGSbKVdW+N43ynnjCUCaMd5Ilu20EWJKG5GhfCu8Oztb9
6mXZNlO7b4bRW0GrLoe56n6WBvrbCv2vIvfHD13/fgVvXDMfV5r5B69cCaxIihfGdhJ4XnIbu72+
0fpR+NSg2CEbrLhx/YApTSPLAS6GyoGeppNyIa2k27kjEAIVBeNeWg58GN0E1rJIMCvr7TIkeyuT
X5Cun+v4JWKE8ByjBQl7ZpC5vuaRcODDLIgiVr34gt4yyFQGGLXUcB7Y8rI50xHMWoEJPhsbR7ju
Vleb3TisF26lvk2m8rVskCWY9WlZtNTv7OngqnLXeZwWFT37atTOXTGYpxbjoOX19F7y9LhMovhJ
Pc1Q8PzA/fiZMk1nJSIj6bPmRdauy46jGuCzemjmiCSWBBdLnCkQ1YqWYAo9hJrWBzQVnsoUcmGZ
j7vYqcLMFJuqSlc/L7yFg6/2Bpmtj1IjwUtplM/zNE2+NBFkNBkFpRqXQW5Uj7Wb18DxFhlYUrnO
R451ubrkd66Dr9o2y61e0XScpsrc9XbGh24KTBZmHhZGC7YGsWjIEKy51/RUBbzNXYtGaGoDxLlQ
SLr+upji29bCwk9ZqPoG6S3+0pG8AYd1OkHoya4tRwGsgCltM3S5Fy1iNCNtqHDoWBjulRjKsOGC
Giy/mXJ5r0djAkqQA2uY0/UG+VAW9cUATznRCUeR2ikvZxFmnVyC4Tc8iTFXoVqPRzbSh8wpnFAu
ecWgfr3pCMIJEDWpcOPXq0pzyNElcIqLI+4X0ieC1Mtve4iCvhE7VxocO79O1oZZeTNH89ppe20q
p32T5XtPn7bJMpGo0q/pptILEXUexMe1zJ+KaZi/uquw/FEhVW1tFzVIaP77rQEPecnFuyxTYA4m
TQw1FyKw5fCmdfF96xTvDUSUfdovIhIQPbRWvEhtGXyOsSNC3zkG/tgB++GobSsk7M2dcrVU9sls
F/CTUxMIPd1Mstpxfa6dnJTxufYuhwJDzlTVy9aaZBHRe/nizooX0mjpokwdCr+fhBlUlabSoNCf
OKM/GMPySAmxXydxJeVymQGf8JvOaQDTzB/T+e0lOqdvN5+v69nZ2JV9lZpjt1HciaNhhsMd9Q+o
TQ9rUl0DcxgEJvm4SXJQRh7spBoQUDPMR1D/ReAOHG4GV0VwQMxo0FYpuAycZOGa6gOVQvsBwmXx
EYpAcjJqO0j6+WoZy4u6ip9QITkgPu0xAg9wAcal32mpE2omKa8I1sw0gc0fd2R0SO1jwWnqx/OZ
uHaOiPaMsvKlpgAxIvtmYycFy0175znqCyHlN1Myf+Wvu8ms6mh3/RtojK2G6EYyAm4q60iXvzyt
bVVtz5hFmDtWHqiLZftu7FoHUE5OqHj1XlDxAuXQ7hgBfiGAGralHt/WLgzAptb2rJS3Zdt9AQAw
BEMs5W4usl0izBsCuA6qO6MF0Sr4WLb3fB64AwkS/pi6SeQYw6tLpMtWkDcBGbLcjmvq7HtJf01Q
3ALwcfXAFO5X6KTHRvV2Rtd/1ECvAJ0x94lnDLWqvW5k7mZ+pqjRTFSBX+hJ1HZ61GWZEqpsp30C
QWJcviRJHU3IAaMyLenkps/QIQj6WW7zkkedfKK7erKerSWtA72mE4oXBLaZ3pbBaBVK6Eml2mbg
h0KiUSNkfXrQG+m3mi2deQAxoiBZ3pKCi1wa4CSq5MTeUh3Wrkt8tzJf0xyA3VCFseWmmNlaKmS3
a6+R0F3CezvF2tYconjIIZSaHGaVTarHWpSs62k0V2+bT5wFCkur91Wv1ztYBPqlmyrfunG8mdie
krV8cXMenOY2YZYMdXUOxNAH+gBeKh/rTUJYsEPaFIQm1ruGYc04Stg42uta9AdtquBIx9ntOvPR
pTSxy/mmi8UHkZKnmgREdCHlNs2chCXtTBdp4ZD1khmJcl93aZTH5a7t2sCYV9hwZOLNIN8UW5IT
BR2bZnZoqx11RrEjpq/YwrOdfUXRd2tXQLsxDVgp00WhUmOgV7rXymk6ka380El+xxm0UIE9jtR/
jxjnDncGVu4kmjyxyZb5Hv7GPTK/sJLj5aDRoJfdV9PpN2Dvt9jhXiuZzPTUWMrU/ERowTc9w8eF
jdTGEGAH6Qwm1ZV5MBno/pikLhyADHlZCyvIl+wB6DgZ3Tm49SpxTiAuQmm7zPRQT85sZVaRXDVS
HQKpd3pYV8V951qL33bAbsoG2ponrNtMqeaHUYGKSq1UPEh7xPjY33mqEkgD3pGenspGf/QWykC9
YXSQNOZF7LC6YBmjiZk3T60hj+sMRj2FRzLE0ztMtovGoYucTta70KyrcjF2xlgJSH9AogpFyFBY
LXfg/GxaTb3p4+Jeg7pPPxUnzJTa+5ZhAcgY6oNlnV9ad9m0LihTIrquPXO9YKF6ShP55nR1tRMq
a/QKlmM7y4aL38HyW0TxpJcZgSG2yUpfJ8SX9+1RNUZxymH0EEJfNFtUWcmtYy3dXisIr6prd4PR
5h1N9GtGv1a1Saufsw5yihXXW88cUBiUMMUKzTjWlrhKUJ/JutB83a7HoBVWHZKngVdldh6V1WxP
8Km1u4XG9Z4WKvxZmzkdu8UaxF6W3wgjNaDdrvVyUm1CCIA+5b6SK2qQVW6/L2pzDGHSUfiNy30M
tMrvjaXcQ6mKsd9qDuwkaPVqPCzhWkr64KZZ7KhDdH8djEcuM0dxU8tOhMB5/kKDDD5/3wfdmdci
jFX183lmVjGge7NiixsgB9hVeyNYAh14TFvmQa8l05M6yG2zajDx13JrpyDvZy9tA9SKcmvENbJ7
jxZtPgo1YDd975qyILJhnTN/sM0NJEPXLwoN+6wB5cbSudDeUhZ+tgBVclJ1viJ3gTytBViOXSEF
VCSGI8UlmtguvQe3L++YiNwVRvwogMMculTJIgq/Q2JqG2Om4zGaFGUEb36JbfvVTislQsuQsJwq
78qcBaNGfluf50hmPTPFsUzrbtScOWC88OY0WrUFJ/OkTgMVP/zfoIO1vfNm5WumWGWkdmfE8DQ9
INEi7Wy2eHqojzbLQm8PP8qH1rV8dpozAeEtx4hUn4bWxfouaisJ10m/owTy4PBVsTggO1Ijr7GL
iFnRizaNGjOq6a1duCSuWS0bpa6+LklXhGbGcHfox4rscZV27aixbrRwpVJyCw5oZ2rYeqvKNCIv
NkVRx2wGpuOXo3kiKeNj6tS7bmwf7Z6AMSluh1z9ADd3Y4suSrz0CmDRi6eXJkBA1jdT5F2IDcv1
pcycbZkJ7Qhv7GDMTfuR5gxggE1+zHRWg7ibvyxdrYbudNZJO+KxWfQRo3TjRJWKLXuaBuMs767f
s7U4qLM8eAl053HWv641t74xCSiBrvmCsE1ATTZFRFbA1vPWfTYoezqZ16pu3w0dVKa+dd5s3ToM
LkMTyQ7UjO9gi2Gg996eLs3escfjJOsIUNwTQzpKoWaPXmZbcg9oxrTl2r2ZsXO0BvikCxSviNbH
Y2spT8XSXi9t2/l5306RatXJxsVMR+lGi8hOuwcy/Whvzevd5HEruYA6uCvqfiroqRX6Jqmha6tK
yXrKc6aZRBtX5h11hmAUaje+K+xrOTZLgDhgxbkNSC3J2vGWwVr2uA5cYFU9FWV8ncHS8kWmsu1O
9i10SSBlXr8B6DaE+FoUv2qMK6kk2VbWJgKsFSb1Kt23SSFJr3D7b7HQ8sjKoDy1LOt+NrHbmZV8
rRT72VvZAme4RDeSIjT0HDLm+zFX99zoyZVY66fU6Qm9Uxi5uxX5iiTzmIfeql3fHY16b9NO21n9
GXkNSELdlI0honWBBGUquhVpYL72xJl1kSyZ3jaVQ20+TkYwZG4WEPBjnJMLIzgWByCYL7NLkp6T
tXdzAaU9r2lI6g3HTDt+M+FGBmIE4davKyWYq14y8LxwzPXZyyGzLxWAONJfqkC6eYFo1gbrtcT2
RqqjGtAipfjvZyOaxWDsDWkQAoBKLFEplGCSUweR76osTGSXtLejajWeUyrSTMd3147qg+KU6dZL
icqwagVCKVUI+1Q2QvITTWQ1zlHTe8653ps5T3VogZ7fN7q8n0drm0nXOioVY08GCZyiGQqz/zbJ
ZQUG115YDYoywZ47LPGxyJrGdxL1zbLL6eC48rkjvQWslngu9PW6QV+EfInpZdeY1nFIqWW1ocUg
rxDbuZ6x7STwkHIgNKpsCyfsyIws0BHZ+AaBYefN5d4pVztqykNVzxRY+dRtgJpuhsb+Rt2KaBSK
uyfGsJwYc5hD4Em2OsRO1IeJV2457s/BLL3BB63xNhIFwFnKuslbW8d+Ux5ajVBPYF069Syj5sQk
BDTDL/RK8lJyMxnGuwaiK1hmwwkaGAKuh9u+APnXjfmuVNbM1zPwImqc7BVvN6oanEgcfGIs0LBr
XlS1lhU0McUCzAmDvaCi46vHDFvUbrpozwd7RpFtmC+rEkwFe45td4CrrckKunSFU1UXYexqnAia
p54Drs/8jdfLOViqDAsns99k8fRljOd91gLntNMp5m3guNUS6Wz49COnbCNLFRepu47hvLj3CmKH
K9SSOeFDg7ptmM+GcZd1kYLAda8mnKkyh3YAq719NYqYXw7Wi0FAjJd5JofoJGEotPaRy6EIorz2
aDvZR2+p0xY0DR2ItbpUu/KeEedGN93WByB7ygeY/LMg8iDhiR5tqwrU8jzvLlPc+qfBSKZzO4Bk
K4PLrHkccNLKAKqPZIIeUZaZQKnjxV4jtxzzu1zRhltkXvWNlmncYYMCWLXXG1teMHKq8VJSj3Hf
1eut09h2tOSqcUsCaHuuH5/XcZ1PerM6lyTurIe4sNcbYAsy0geOEdqsepex5/UP3uDYUBI9W0RW
NY/3qckchwA9p6Pt140C3mSvR2sZFzdLW7fRZLZKoPb9uQ5OtXkzAkI8ZovOUdhWRt5ZNwvjqncq
eUPnMf/oxQy9ujE8d0deSnbBzlndcd/MeB04CBGHyk6arplq+HNWu0+DupLQYynzPW7BhDHrVH1D
XlzuSajWQ+zXAyhU07ozPVJmu2Web+b8t/iHimyJObsknInlYFZfUNyyGqSVGRR07fwMUQAlD49h
lU2Xi9PzYGnJDdjI18KZl7cGCw/9FEqaYuZosjAp5XxyPnM2JOvVObDQEcGBKu2j5xTHWqgngTHz
GnFBwV6Y10k4Uhlyy5rehX1W9+iuZPSY1OLFNVYCXWsosu9ty2og+lT9Zky5+dg18bJh05xusyWL
zw3OuNmWLhvu2np9ODqdtrULooTtdX1NrBExjTS9216m5n1aNUx/RGdBde1UyjAj73gKEVHGh7yi
bqqHVESzq8OfJIIEKv0ERXFMBJEFo64fjb5l8CJhKtEYar39hODzatDPCEp97ffAJt1NaarVqUla
7dQu7nI7erKtzrG4ZNuS24Ylgnp4kBCjlQlpZSVIO0ndVG7iUnrXspHELbhUHW6+0sfJlmKbSooz
RHHUzfbwTs+oJB5w+WpAm6KfS3fFO7vIVcUyIr0c0l3tOuDyNP0OCx5eDL394oghQawxTgGQ4TRc
FykCEAM0rtzG850WGVJqtN/Qi9hRvjbZdrUoKVHKlWE1ZeupbTJk3hNnySUr6sBTpfbgpsxnfOYC
diRtI+/p0xIUQ+2oE2s6zKw0WZmH81ianBrYSzbe2iq/57n8WwPe/w9nt7Rz/+OfQ9EfZreX5xHr
R1//7SKr31/r1+bPB7j8jH8OcK1fzXOADnGyKGPVsz/9nwNc41cIR4gawYGouAP4yu8DXO9XnQ4K
k09PO8eNMYv87wGu8yvBDGcxClIdpLYkuf07A9zPEzPodhAAOM0zQ0bK/1k1iqLI5JRRxMxR8hMz
pEdX/Vmy5A8j4k8v8Wmq48xzmuTA0g7k9zzGVk2DTbeeOUV2P2m8n1Ud/+q642nlhfCxYUrAyEEE
2CcxxkRjO0kanKZG7wZVZwZ4psOS86Sufxs1bVdNw+YPV/7PJlZ/8oq8FEZOE6kog9LvZyeWRXk1
FY53yDsjWEbY8m0XIqsPHf3ur1/pN27nd28OmDNGNBzCXCkHhf73LxUjVlsa0ymPeeeQjN06NIk1
UewTE4UYkQbg81rnQmI+SMqUs9lvEln6o329dFSp+HPAhF1LBfctU8KjGucQidmbGsugGOxW6uWZ
klqTVh8WKd2AIn+gPTZuNXsw6E3lC2FTU7+Ni8Fgc8xcTN9F9pE74m3umAdVRXyvaDMFdKokoSiY
sicj7kxrZHn1NGXwyel9yPH7+K7RtRv8F12Q1OnOlu6IhyQG6usZ2Z6KY/Ux6SVh1WjjxeJOzJQS
or8ndphwVlbjyjVpN7WpxcRktSjbUu0nwkpum88X9uxu4U7CKY3A8gdbJFT/VSZ4hpFcqZd1Afhl
LuD9sx9BW6MHEbMQywLFgwdq9RrjtrcpnMG5nwQtGUefq4txMd1v7jgTktNoig+kpritpP6lt/Pi
hB69vautPkYSUNdkTw16/GhYcX6p1xDeY5sCkCiU9UbM+nowjEo+Kwo+PuyBdRC7WXMh3bi9sPqm
fCV+h8rFNcCF6W6sXJcxe9tenCsr/bciC7RifTOPen8XVyUboLOQWuA7hTLecJiZSGEC8//YmtLa
LMB7N0Ki0ewcBpG6BCtYD8MtdBxOfISJih1wPnra9uAxTcJJSU5cFZX2XOwGkskjb6jcB2tZnM0y
5dW149Vryntv5YDjyQHDb6jlXAUrA21ic1tJ50i5UxTnNPXtvq0FGA2RI4SsPTKyHPtKmcsbc3Kd
/QB32+d52Q36SFBM/dqlyXVa2oesVu/MuHggGA+0vZPfkl11Mmt5o0zds5xSCPKJ6wQakHjfghCE
QDalo5W/lDnk7nZi+mqJ4cMBbiOd+ctYlvt5GB/tuWGi5TCrT6i56GBFWdEc9c68BT/XB2mefBRF
2xfblcamP5Batks4tu4UYOf3y6T0VyuOxGjS1jYqsnEJvQGwTrq6b7W54JNYxGVdMi0pRsCDzGD1
vcDLjFiF42Qbu4+jjsDYbeM8TAyuFqIZAgeWqaIsIiFFGdR9b4wXK0eiYJ05lnZxr9Fyi9+1pp1o
Y/fofhUP2vkYR0a2gP6fc/MoEM8c4m5gGICrldqXWflqkQXFySMZvPc+54Rl1nSyDGW0o3Idl+Pk
LO6NtsZrRC8yBfE850Fr5uZtq7demMO3Q2eGYXnjWUsV9ayxaSeN8DzeCo2hV7Z8hxJkNekKsqnu
agxBwZRhBmlNbMAyC7oyZpyhEUdVYF7zhWptGrvVNrNDkZOOza7MmV12XnqUal9v80LNgrJ00g1h
YZy4y/tMs0WoiY7Jf5dfGBNk+lItH7tS7nox7mdt+ZK3WNeZPenBQGQZg2zss+ScpYNzsqWXhbkz
vfTt+fifqOWV0jkty4rtHNbUmH1pYYUqtY7TPXPlnkwNs16nKGEru0sc94MkXM3P1eKhLId9nuj5
tig4Zg35JmfeEsITFveNxx+IKcC1Yumi1WZAYnQIkJzZfDTmMbssOmPaoO1I97FZiJ0068dxlTqT
L2tHm2A31e0jz6zCuZK5ujKiMHJng9PftN6tWpdES29Iv0zluimM6qPT9OsBmKalaHE0D90UpmZ/
VN2SYLdles1K5S6zaPovyq7NkrCfdDJEBjUc9BlEesX0fVoVO7KdtNq0S0keKUO4TNYX0+hOZ0JC
HjkTZ0yF3vkWDzcSAbXmLAO+jy0+GAnii0dvYLDhvSx2AQixTvQXI6OobU0yREqoBX53zjJpoE1R
HTMX1HoHzfKiHcu5vcQbvl8MbHTeEuYtc/POK+qdMBaTIBazKv0hxRM7TOxZShXTbjbXe1E2z442
vrXSeTPmugIG1FabjvdWDoVznCfawaIS9YXoCZWTNOuTAT0zxn780qitZ7URp3Uxh8tktng2uKNx
vq0QGc3RIGYdyLrT4MpvVLM+WIPMQ6PoikeEYiPn66yOKK7zrW1BtfAYHOyRgtI6ncickQtdsWRq
im2eLPLkZhDAGy/5ylToRsEQfyy0VvsodO/LajQ8ZInkiTVLeWvTn91b5iA5a3k7dajey0EqEC6n
MixNRk9G6jTcviTKiWrIgzkvbxiYPsikmkOlttNbZV3x3NfuHHBml+cm6a5XZnq4vf1qZflzk+Og
6UbFiAyzVretQ3yL6S3IV70lpfNgqGEn0808nJMTx2wCJg8nfjH2oum+VJ0ab5S4IxXFfFiz7GYW
yYOXaILPWS8DyjXya8dDLa13TvahYzK9EO6dYWdHNMlH1D5oZT23C7OKQBPNJnZBWfMtPYQhantx
w9QB5Ytrl5ueDjCjcC1I0yYctWnazEJYYbmcxdgp2rS2EsWpJGLOMxIzJBnwFoc7uX8aGPvRG6NB
oCzp5N5x/y9z57EbObKm7SviAb3ZMr0opbyrDSFL7z2vfh6qZ85IVE4m6uBf/ItGAV3ojoxgmM+8
pq1X7KhFPlYU+qQ/Zio86kqC8H9wTlOsFXeGtTAHOFqUfTyxVidYAbL3JZUOd/LbyYZqFYmA9zGQ
XKHpwq9I1UfXTbWl5NUbRQw1TH5b49ya0H90qWMHFwgIsonChR+gv023e234GGH4inZdis0H7YRq
6RvhR0WpBDXQXZB4e0qFq1iJtgULa4NnNjYUTBE/l87aQsmyVRpLFSWysIhiSuIKpYHSB07TnNH5
PyNWvgvzJrNTw1xpQ7stWnWX5AX0BnFUwfko73LBGdST5CnWlAEzj2TvqupbSq9XjKIdDII9/9Pb
zPDO1Sb2rkTNuPEDVN4DbpNQ6ahlD6+Wa7kOpfqlGeovqACeVa34ig7rZx1q1pVcWAJ2m9EfrQle
EZt7z4xqhxThms4qKC6dH2PiNRM1NL2KcNU0Y7PgHmzWhZlI60ENGxsKEzAGha4q3sGfqV/0m3QM
qCaI0mCs6BzWjtZJRrCL8jDrF6kUy0s11LxVbUGI6OAtXWmu+FB1ZOOy2knr2Jf7K0V0Ya0rCs2Z
tsICoAtBWCkgIGRbwhiGunDvgLvEFSOL6uLSmEgUvR+jFdskjyO1ae559Julvjn3Rm5vipU5iB4/
G9eyUfZvgqACZZBz9dMSzB7fJwOPTyVT85qGrV7c40rWuoCYYpW/w+N3oRhI99ryEPnGORaR1Ugg
VPTRBpsTfAIM1b3xm/g6Zm/fxZkrr7iFKT5jB7Ns1D5aYhgELEiT9jmuQUNbFO9jXn76hUszLew2
GFA8+aN0h2k71iRZjWmYSX9AluTrtHeNO6MU0XjNZRxIggGBiKh/TuiH6K3eXRlwLXZ5aUjI57Ys
h0J5vfRuTNFz1FZ7w7mmXlJ2kfeNQjlKCIubIGyEZQAabNm5/j1t8WSyiqhxieLLZsyFxpJ13SS8
NBXJL6Y7FeWoxIcYJoEmlUc0KsuqPG8rEAtK292LAWwtSa0dUM3VkuY2eq37XEQkXMSOyC3Gz6Sk
uhsqOcAHsbjINesJ92mKxa3lVF52p0bRmVFRRonKmgaNXOzJYjCLy4y1VgQXhgzoqk/qVWNJOz82
lJ2l9q+6OUT7Hmv2y1zExlNDgwLfolpY437n2mrUvyq5S8mUmDLrpAvDwP4XqLEMhMsW8dQMZEg3
1uQaV7ZOICj3glBJK6jOwBxK9UbPa2xgMIuxI5dyV4qkcifUl4HZY4gjtiRtXk+dVjMaWykGY+cH
3RtmdMYqC/BMdgNZfHA9qyYHSkUOtySeYL8AhJonQZA8dbJp4OfGRDWeJe5WI/dj5yfAqcgz1qpc
33t54JQaxc+6xBIybc6EqNybFsY2RS1YT7o6Vosxs2540tuFpWVnERg7GzGbhxxBhyV+Yf5WjhWo
gC4wzlbW1z7KEnGhc3C5luweHUzU0uN0oVIal/uGSI4+71mTKI9uyn/WW04Tmc8D1ho2gXD/LHak
KDw6dPuklDBf41ouVP1D6ehI+tai9/zwMYJ7FQSoVvLVzzzfyq/DKFl7oXAnijIQGw04HtdOspTi
9p6vnq5UKb2ttRL33q5c8nKhb5Pt3Tjd+j6sjRKoCBDunndaXroe3n3pQDcjyvN9bbUFrBPNJ2SH
15gFuwJTVqz3hFXlR8sM5JYwVkC+km4NPuyhwNLKpg23BaF4X1QJdTo1TC6lCH87kKjWItDYbIlf
NhdJ1aUbHw+LG/BAjtcN1O2zKXC5zrVIWeEMrxPJU5oUChU4qW5shErwl8ShVxKxaIcRoI390Ae1
mCuPgsG0y5Cq69AzKSM9Wxk+7jjaQIxE8NjizWtsIx3zqzi1PqhNXuA57GE0n7SrvuPDiYQ747ji
pyGhI3mX6GRvFc3fFI17n2T1U9UM8bKP1fOU+aANrNKKAcpZVyR5WUYZohzj1laT8TzVhLdcsvRd
E/kZBnQplsWiUNMhIjkLgYUuAYIVG9Tjt2aNf17boT9tRFiJNZCuLFOQFgPOCaFfApQ0fNWGveQk
g3fTmimSeKn1B7zyhQk4XtK820yMl1SKMFDU/AZ+QjGcUeDZly0A38yS1qEFka2sgjOprJOlURW3
xDZ3SRSdlyFWRMhEk3JpBbicqIJeDy4T02FENgTKz1ObPhbdF0Fsmy3G8NZSkrCKhpe+oSJTLcwm
/jTNDLuZzlsS9mybEQpq6OtXolDdR2296XMl3MIGwAJxrIDTlw+eEN17ZbMvMGlWWnMpFn3vPhVx
lmu3QQsE7jZqwgYvpj5Tie6kG7oTObbF7WSsXr8lQ6gsFY2/U0KeM0mQX2IxIXigYm1jX7yNK/HZ
q+nWxPzgVUhXRyiVlWi0z2kRlWQjPPKJsox0QLtfNa3/B9XhH1Sg/4sh9P81/Yd67f9dQrYDei9H
6T/85/9TPVb/NakXwP0DSWyB9P/f6rH8LwViiDSpMiLGPRGD/rt6LKn/0kijFRFJBmD0AGz+XT2W
pH8hHznpKhpg+GUNkYL/qXT/d73zH4LWYfrPrLRL7RmNXm1SiEdqxqKIzQvyjRQQqjnV0aRVnBBc
GNXAqKFl1n1+W5sDRdZZifprkEmeBwANfUeqvD8Hwa0u8giDJbD81MYGRb2oe5zPjw8y8Vi+lVf/
GQSu1T+UechUPweBeAm9LU4kpwKj36SANkBXpjK97b3Q3idJcxv9pWDDP0PKWOXIcFUQ8phRa9y+
HCHtlpIDt5Z+nm2kDx6J7PF5KQdXj06BBAAQsWNrNjEr10XfU7AQANNkx9Q/LnDgjNfJtfZY/AHA
gI6xVS20aiG91o6+Ayh4XuzktbKiuYmbbHaTNtSD7eA2veeP8j7o1oTiJ37lTEHln6VgL0ELQ4cO
9tzP1R9ULcm4bGTHHeV7SgFrNPDu1ToeN1XVKSto5MGJEu/BZUEsjD3LyTG+dPG+7VxcipUMNI/s
VGp56yfyTSF22+NL/5PNQoeGCSGsDZOFAgAuyLPvGxaBFIMbl50sFG9bE0fmNm1537RwsjRFhOTv
h4OeAyNcRiMIZt/PNbRava0jILiOEtafUugtGo4MVj/Pfugujw91aPFAv3C/oI0Ku3b6+2+LB6qh
RqJsUBzT8O7qNCOL1JT7E2NMx3p+Ik1JRcUTteDJOeHnIEms9f1YxYrjGTyhSArsk34gzcSNQp84
M3KhAUZECnJZVN2W7rC+iOW23yYe+1Zqs7PUwPw4pKdNr4TAp3pJQ/XVqwE1ePE7YH6RlD5eykLz
WORdt0ja9h5GrIEJqfsuUtAkLJO6XWSYF4Wb3gmJafHtoj2llzu5NUNSYNSsQdkXtuEHF22LlihY
w6tcEU5cgNPu/7US9OYgZ0Nvk8TZ6WjFMVJ915Idzy0+JRn3CGloLoUUk8Hja35ox0IalZD8hDtN
RPJzyTEbKbWw4zofeioRLojrSH0Cw/lm1Ce1Kw7tIQtqO14fBhRVa/Z5gwA2meIzlpVn53lDr1oK
iHQVFzRXkKkfQhFTjkg/ylJZt6b2muPGDDOhxk05JqeQrOJUh+3XKltI70O0VzWwGiin/Zy8jKQi
10yiOn54X+SvHGl08J6PL/DvSVvIvWD/hoIgXddfzgxaISPA3auOGI+rIe53YWbtjg/xe7NMQ+DN
rmsGt8DUOP5+NnNd4F1xfdWpxGyj5emZq4DeaZv18WG+Xt3ZpqSyxVUt0ymzyDp+jtMRF6aBWxP0
Si2lK1IC26dCi7+49VwkMuF1El81uggnMUX+AlL6yvROOqvMUtTpjlW5W+jQYRdAK30WgAwinbRM
zWQHLPfGarXHPBehi42BU0fNm4K6uC5Er8enfuCUcCvB7OKgADDXZ/GIS5MkG6kpOSot7IWvd1tT
hCKHvOBdX5V/Z+f4zwS5zHFP4x+8cX4u80gG0MR0HR0C+gVqBgvyUI2M6/iUDry/ABMmETORPxFl
+zkK5Kw8rKBoOCzmYxiN6RpWG+i6cEQ+QIqucrc4VV44NCSFBeQZMBcjep21zjNBUStcPGSnC4U9
Pbv3JJ7UWDBnXIvgVZBRUE7Qgw/sFRSDac/pREPU9mZLmdL4S8oS8T69Q9+lC7PHurYu8HOnJuMD
ahyqD73LT2yWg9NkZyKNBj6Auf5cWRE8rVDKpeZYYPbTVLBzS0ErBQgpFuyF+nL8O87p2tN2MQAj
T9znCWlizOZIp4bMHqyHE1iJZ3ee9S6onSNGstNY+iaqhk0/qBvZTK6qxtz5JpCx0oRRIQn9G8DP
a2/Cl9P1B9ue3IReemXg9nwiUDn4HfB5ssgcJtjE7OaH8hGldccN5fnt0sCQXEKpwqoeOzpdlfYi
uZ/HF+X3pSsh40kShDodqdRcELNIpUSQXYVXLUQ5V6TMEFSb40McuHShRqu0MzAqRPhtFurhXZWH
pRIqjgDl2JLdyzTM3oBzpCfO6e+pWJOMIZsXCNBvUS+/D7Wm9afd5L2MqHMD8jg+kd/blQEQ20RW
G00vAsmf2zX3qAYXnqA4rRgtIKnsKs9wBKGzUenjG52KAr7kA36+Ij9fq9leyOVSSjHl5UFcqAvz
gSITDNP72r4az8pVtCi38jNO2+qtuIZRvROem8fsMXkVb3o6cUtjFy/iE5vzwJdUVAw/DYm8QAIT
9XMBrEgC9J+0smOkl7KuLIQKtpJ6wkbk1CCzUypprSY3mqY4SReekVt/mFrxzs114u048EZbE0jM
nNwpiNLnO7+mNADiVCc9z3J/NVg4qkXxJVj5C7MKPkQ/XovmCP7ZAt5setelVJ6yCjuwn/gF2KVY
ZNCTSNzP5WwgPPdUwDTHj/+AzF80rbfx0zfJ8teZcuKqnVZtvpeQu/2yajLYwbN3OSsR3S68SHWa
KliZ5hfAAU9oa12Pp7yDDk2LTUIhxcAXg8LEz2lF4hiM1N5UJ4dlCf1MqF7HqaLZN8jUWZvjZ/Lg
vDSdco2uSOIvBVPZ7FNaroJKttXsGgNEiz42t2MZLGWQKycugAM3DPow/zvYbBHhYYlN12kqvZ34
ggTszo3bt+Pz+foQvz4UqepXZwHLT/nn6klog5PAWqrD51rJHRxmKxlxBe/dLap/WyA5HuQR99zz
6qWR9IgC1tda5W3ROm9tqNprg+KunSjmJgBnsBxCAUc4pAjgXPrXVDqvj//ew+v/vz93didOXenQ
yFl/vrpCY1gpFyB0bmWzW5dKfXd8MG1a4PniUAaZxPwUdti8atBlYufDZgWhF0flGumoe61RzuA6
7EbPK2mKm2Apcv0jyiV0Y1TpT1FGKCaoa7NVr+WmcoowuqqhkS4bH96lmye3EYBEMa1v1b7aNmWC
dXmp0VkKvLMuLcAmpHUKtkv1YNuXVyGuE7ZaiDdGKSylTsmW1VAiGxesOg2QUOaCxPP6szSvggUK
PA+FLq5dT0E6UD3D0mMNCnKfB4DHWqV5sgbzw0/yyzaUTHQKsjetlPPViRU7sGAWxx11GoXgbp4C
CNDOUN6ZyGICyBUK4QMKCTGqt8eHOXQwvg8z27RorHhdClXEqRXptRzNwvZxhzk+xtz0hvCNKP/b
XGZbTZSrGptIg3vFTGzQLBBOAGR4dtNCp8rg6IQPvNpQCNP/YHbfdt08AWgTHbuFngstkPJzv6PO
2rThiefo0Dn6PsbsamkbXHrijDH84s5H86NLNqIKgEUrlseX8dCn4gHAckxEYhVnwp/3SyGoLjLZ
vubAI9IXiCgFtu4WJ97wrwT310HFkIkyuzxVDmbT4f7yG9WVVEdO9ZvERInW9R8kD4m3Joa0jDAA
KqHZ/Yh+4ip3J6nX7I9gxSe2zMFF/fYrZtsyNdzG7ATmGjTJKvMKuy+atYbbdp6dShIPRS3c2WxP
sn4qJNOyf6v6ZVnouoOYG4hdxZew11zbSMIz0wN2dvz7HXpdvw80zfnbQEFZgUVsRsmR84e022s1
SDHvJhAfSdNObJXDQxGhmJRqSZhm8YlaN0LmqoXkmD6w585/CrRg56XphmLQRkCA4/jMDu1M08Rp
hWYJCoXz9Gys6lYP+l51jEG5jKPmvGuzE0Mc/EowjxWEoCTuktm2zDJX0krKbY7Zg6ogHz5Dg+E9
TPqb41M5tPHwqaKuTb7wu/7jIniRIeSqOhmGwEKWLcVeP0MiaqsMw18n7j9uxbkZZGoMWph2PImk
PtdAyYAI6ZsmtPbY6l76yXApDPrd8dnNFc3nN/G8OROn0EPdVJjkD3FkCYcFzeCHaGwXmZi9F3W0
hgKLjmqLcWT11ptjtwRfcZe3UDKNeh1V0SYalQdTaE5c1Ic+L6ksYqB03eACzA5hjNJV2giG7mDa
B2v03Z2o/umJb3tgkKm2p7FRdUgV88kD5Xc9hIZgy4XnBqGW2ClbQSxPfNaDoxBp0r+E02Bos2s6
UMMg9CE7wCYYtn4KZhzk1ZkOzv7v1wxqizxVdWUVktssWq8zfBPChq1q5O3C84PlMP0ZnHp2Dtwl
tPEmxyyeAxL02V0ySDnFNWTEHNMr7Sa4zsGMTZUekwAXDtqJSU20oXmgaFCln2x3J8W0X6JveUxM
5+UKlMbwSvZHwO7ZVS7E0UIxE+S1YrpMdX+RDC3mzNUNUrvhEqH+y8iv3vRscBCZWpXg5YNqwCGg
NddD3SHWpJrXkDnBVetoSJvieGaUylvaZM+VQGkOtccMdcY2BQgiXyD6sqyz6MTZO3CzTHU6HHZ4
vMkeZ/uCKqjfQrlQHCw/l1Xy0PjvkgniyS2Xxw/5gQ82qftS2IfAOJ2nn+9MEQfmkDa+4oiJ9CfX
ivMapBpqsfqiyIrXQoNQcHzAuTnddKtgQvH1eFLx5Hr+OWIQYwkBFZIeHTzxRd7CDBaDBnqwql0K
o7sdxBLuAp43ev3oI5u+IqY11lKvr4HHRTbw39d0qHw6th24HJOUM09y/+r4r5ymPQtsWHzqAjoq
+FDPZsui+kMvx3EqO6Okn4mZADBSCck8kV5YZkkAHTORn1mm+1h3TzVIDtwJ0OBgvVGBoU0yvxNQ
nRhNI2JspZH2WuGeBZ51YQbpw/Ep/hqG6jUnZxL4J9OCL/bzO6C+PQZekEqO6vvYO5rtVdkPN+RX
f31dMxADALagVEDqPnuNy6QM+1jhTghaXLZA4jTmSyTIfxsEzkaRf05n6IohQpZEcfTqJpC3emHi
h3fTp/d/v2rfJzPbvamUIgMsuLrjBvFVYvr7dgSm6PrF7vg4vy6A2XRmb1zldWoQ5CyaUp7FCMJL
+yJ6LbvX46Mc2gNTiRMAwFQenndVIeNLaKdmogPiCltdRfzwMu9dCaB4/P1AhmJMx8kEDTB/fvpA
K/zcIyLTKjT8kl3BexBoJx7TA2tGYE5NnfY/reI5VtPAMI6SPWuWgkrLjL2RE7ZYW/9UeDmt/Y/L
YYqS4aXqXJkAfvT5HmjiLFNG8g06EedqXZ03WnDi/jnwYX4MMfv8OXlib0i94bggVZCM2CJUBDz2
lHGFdHAqzGKCaWBeMy/1hsh3uKpfG45H/WM0Xk3pJYeNPri3Y71XqjfRvEqDR7G47HMguHAE0Gg4
vjN+dUKmxYQaLJGtEs3NTe0xduirROejxdgjNOCI1dxYqOEfSXKGKF6KEA6PD3hwl6DmiN3jJA49
NwVJR8i4qB5qeFcPt1KMIiL+JlutDqRFYDVvxwf7Sgh/7hXgPCTIMukVFOd5GBmXiej6sKic1qgv
RMHV7Loja+yKzIHAfkH6cJOrwVXjp3tZdaHIc30hhXSHzcQuTPzbHAxoregvVWU9pUGyyX0xWBmN
B49O0epF6nsvuYHuVhiOb2bRrgxP3su9dCs0ItYCeDSWmfICf++CNuS1oYTVduxcc1HH0mcU+x9u
YqBCiLRCWcSXUqBImEBWpY1XRG774IqR7Orvji/Jl03okSWZF6vgSY5JShGIt9U/lzr1QVL96ybr
72Oz2VSlskPIaBmX2lqvfLRImnGr+MPKF+OHWpbdheBl4iqT5HNl8C/IT54srUDxNLwSx/a+szIk
dbzPTo7erA4dK73YWYNxhiwHEPQKYeBSXR2fz++jSqUSoixNXIn8ed7dTISQMBBzBAdoDbiZ0K4a
6mLWXzrngQ4B98gjSrY5bSht+hnfCgJl1SK255qqIyCe03gfXvzHG8MTZ+PQXL4PMp2db4OklkwD
XqHMW7u17aeFnUUtIO9Tvoa/jyBe2hx2loxcgfzq5zAD8UjvqeRWhUDFusS1ym6K4hqO5qWp95/H
v8/vK+7HCZzXqBrdA3/m0i9U4QQu1HIQFm3hnbivf4XRfJ1vx3xuZowbmYzcvAS/Dhk7HETUsyEQ
rzKZ4FbIejgXmfC3NQ5GBOAKBRAEARCC2aey4jRTwO9pztjAWOlEOx8SNMlO1aEO7QiwQCb2uLye
v3qBZptF1NwpWCZYAxkhJKceYTohqoTV8c/0u20/TYj+NH7jQBHBlc02RZtLwiiA8kCey4nU8oLb
1KaQVCJ7rdz7rbuXPWs/hqjhqeJ4NVh6hHtNw5HuruAZXKFFA4OkgGigKdkVpPNbuYW8cOJXTm/7
/PLi2SdeJmoCKzKLmoWsNsVMc0HkeQEPZLoKSwNQrrsnVQnQQYrQVcQXJ4H5iLDzOs90fxlnI3XQ
1DuVSh3adN9/yww+ErKInq8DPwJuf40G6HWcCq8pHIIBnaKqg59xYvKHjtL3AWdZkQfr25Kyjqsu
kq/CyeOxjDIbW6RdaIHahXKxVgvteYD1Al1Dug7rJqVZFMdLqxTTBSSR/+BWBEVBmY/XHNTsvLfK
X4EuDQ169Z28LYrct5Mi3CtD+Hx86gdmTsBHSgjqyeTLz0K+YKCxm7QexwDZYC+r/witdXN8iAMn
7ccQ00/4dvcWqp+ModhoDnLv0EBfBb/DLfhUxHdwlMn2gndkSslm+7dUEa4dIrghtaBc1rqxgh9h
rcpYyTfHp/N1EmYnReGYQAlT9emSmp/ncMzxAQtUJ7L0ZuEaMSCCNIfEyfPit6p8oRXCuPV8JIyG
TEKmpy9uparb9VG1tgZ0A+EJxTZ6EA/WCPV5RJ9FKUUitanoWIEkDivxNs76pVxZJrFxcxno3ABK
XT4OBkSkpL42K/3ajKRNGkQrf7Cura56QJzgMkB/t5SyTaF6MKOba4xp6P671dkg6o2NBr2K8udw
4elibjdsetToh701YqbhwTYeEh+1Qit6h+N6l1VcvUWpv7tesYkjs7e1vEZxTvmj6VhhKAb0PQ3W
i5eF21w2Pn1deJBa8wKlk88MMUR0odN9VhnXqSXdD2PkL/Htules/tztRGewrI1REhSbsucUkAVh
D7vntYWss5yUqFQjDULQDI66LNTtiJJhm40vYaBeJVbx0CXItWH9scu8elvH1m6A44kBV3VVxwNo
BJhCrfHQt+gdnPj2vy/J6WmfKnLEvL8qGLmuao1Uku3FrtuhJmusDBcGt6DwDsbneYsQSqSg+Ccn
6vr4yAfOKT0Fqo/owwDenddOWrEP+iZKNVQzAwcLsh3Yybu/GoKmBVnKBA1WoHwAVZ1dgnXSRUEM
1NOBCL7AwhLC6vvxEWZndD7CV4f0201gqKUVjEWrOwJPe9muNcgJXnhiGgcHQdqFNgjVWvoxP68b
XXdb3Qp8QD5hf+Hr8qWWKxdd3f85Ppd5E+GfyXwbR/45jtyZWaKOGOEZbvlSJEMHWTB+jI1CXOXo
hiB0Wl55JOqFmaGZLS/hP6ckIcqT0sefX9otXMprTUaoxFONU0HUNMtvl9TXr1OnMApSjcgrMvuY
3oCOuAXp16mtQialysFEBpeJqzxWFcRX31jn5otqoYFjjnsh9278eoQDUq0jIb/ryugKh+PPUPGz
Rau6SKiZqWK7rvCBKspzURrbqgTBjfoidOVzIODkmpGwUodupTXu2oK5rGfIfSQCd4wsINfaqtUt
oliXuuc6navdyy31zR6noCJ5FgaUNLNEWbhxfyGNorEP5F49a+Ix3LKK8No8pd3V5ngjJyjhhrpx
qt5+YM9g3s25BobD0Z53yGsJMLoZ1bXjW+qDZ7ah7ddWj6bjqW7XtOyzz6LzoPNqAPehwzb9kG8n
AJn1sPQiZXT0uhQRDc1i3ArK80TzLiJJfEbCBiSeGJI1WqeqlZji/h6cgPrfe2IOUIcYgFu8QKuN
BP3c0N27JFOXQpd8IBSiX7k18oXoNkbIB0Cz74v4OcqVcWNo5VXpoXUhkakhx2yhz24h/xJVjb7C
PAk+bUf9c2g8xByQULAbICVG3j/HOd2lsG1SO3fjm9xMX2D7BwvFil+blAsglXCPgpSB9rCcPo0x
lgNDXt/lVpBBJFcAm2jsvgoRQ2Tfd0jWlMsu4yEUjexdbtOzFDUdFXkEuwuidlGMxm2aTF4Y0nXe
p1s1gMGbogIS+VsNocs8SQS7Vod+I0rhh1XLr56J9GXjC/FSSqRHfJmgcRqo+rJz0VJt9orX++ii
pjt6Be1KG1FUQji8lVyMN6K9qgaY/g7lptSNd5hNDwMqOQH932UY1muzCXkea2DA0LMCOkVtY+uC
KS3rAK2lUK3UBVLsN2ITg+Hl0YuR57AHw3qJymgZWf4W59tzaLIh+Nkyc+I6GFZ1gW1frniI+ajG
MlLzpZsXl5kbXnPC3gPkYxaNGF2V6Nfz+9HOglJ3HSfjDgYybiPmuGz9ZOWn8q6beMlShlQ6/+aJ
3uZbV3So4mvxQ4wPpqT2D2Yy7JDY3Sp4txiCjOWreaaO+sbTNWQLinWcmjdpng/UoqunAoT50rSi
P5AZz1rJHxYkELuh8feDle9VV9kojblRxuS+E8ds5aPXQzFBum+IBIpKuRUL5cIX2gBx6fLeikL6
WcJ5nguwdJul7OfnbsYuYZY2gAg6lq6xqVzjT+CWMKHlXRupaykd9r5Ba6swcMirQvPNQ7TW9hr6
dFXcxHZQCtcYmmHMKXkUm4r7Skx3qgFRWwrX0ZDuvKF6x/nrelCSlzIWH8Mi3Ia1tUe7/kWPYLvL
FaD53LhPA+sMcMQjMqqqrQXmmajIjyiXr6E4PrQ9bQbcuB25jajzCbWtecJH0RmvBeQkaWq4an2N
kGsRO/T0LsugO++M5D7srBENkfpCddubeizWaYetgI+uegMzwk7QxkCsGZWkLESXWsd3JtcfWpeq
jBZq27Dxr/pOvrKw8xuqnLjI89BAD4VFpfiXVocMVSshWCAjQLpo6uYGHZitV5QXcW98QEzf+an+
iiKbtUOG/awx9GfkchXEGKzCNlHPBGdDrJZPYrUNXcdgeAwytJf4TU3QO4jnGigEadtUlVaVND6a
fh4sRMxlJaE+awqJwkTu32G2W9tdgwptEuXDWV3iN5vKvrcQkriy08iElIVA0wqqNyemVTT8nKRr
86zy1ZdUs7Yl2IPWKh1NLZollfB2ifzRYoi1B8R1r5N8fBEy5J+E5jZI270n/rFGceeLiP1m6Sf+
Ilu0U8luhU2LcrBa6sVS1IedMpjroozpjdJcRYd651XAy8zEzRZVHgzLDOs75JLacdHqUrXE2fQ5
krSl2PCygXBao5C/dnv9EsXS2o6sElGfNlqKEmowKjksYXo42gXomoVnlOeNO/R234zKqsq6N9mX
LyAwbqkbuEtrskCigShuRl3ZjHXnQNJbyuIk/YXCjqg0bzKWj5zqBPJ31zR7i9j7ySwinJgAdW3S
NkJZ1IyErSJ3+gvWSAtgL3xTkyxaCJIbpLBdu+xrUNgxrjwCn9RrKc0qWd7skJl67MQa+bRRRsgK
Rx8+4HU6pOKqq+NlppZvEILOMUCA4B5fVqgGNajd2x5iFXD22s5WqwDXyd676HLrQcW1YxWKfYvk
Ti4tVLM5a2vruszMBzwWHkLdfElTZK4QbcZRIcMFT6/jez8J7oMmNNZCi++NleQIC+YqKm8a0UKF
M0wMVLHyyhdEd8/LSvC2AtzAhR8PJEpq2m1jRK/DQjTpkvARNKRGzB58e2ZsEbVDYlzonSRFj9jD
BCf2w11sCpMvSAvIt5ZXxyPEWTHwnxCM5tPEB4PiOK/Hq5zOBuNZzcmECicYPExQGUP7wJb8Ey3C
A+ELvVxKWZC+JxXS6eH/FlVg6StgsRSJKNWjLd0ixiAEy97wT0zoQPAyhQ9AghiMPGgW8eJcVQMj
FEYn1yseXcMOhJs8UdbKcNcjq5OV2Cz+ZVr/tYgk2yQ8uGFDcJ6NqbSeVEWe3DqlUtqlfN9GO7c7
ldbNQcv/PQp9DFI6mHvWjCKlIF+WIuuAuHdufngqDi9jdel7pOlo1j9knfhijXppx0F2VWe0KIJQ
udWRCwxc8ZUa1VMZCkuA5JxYfynhMqX4XrTSo4oDnZunWo4HM48pioQ8C9AMvv/Pzy3pncQ5Ulqn
fWrGRflsPXKxApPW6RzYAIf24l3/5za/5qkcb4/v6S+q/CyABRQGyYh+5wHWQem5aZdp01ZDpc9G
S/0iYIViN9u13DKKEO/HrnrSUAkVqaRGWbNTqwr655A+1xhYo6qVFNvjv2lWLfz6eODUDJjYgO6M
Oe4OJeam6lPyVh29QQkXEc4z5RWItNmtGJYnDsGhszY110QTQDKejLOtIpdqR0TMqa6qZpE0WAMo
aDUVj8fndHgUVBHIyIGgzpsied3XI5e67Ei+ekkastZjfxuF0gmc68Glo8PzP8PMdpJbm12ZWEbH
pfhplM8t7txBIOJz2Nilr51YuYODTU1R2u0Th3V2S2Ua8EUtlCAFBsUlsLEBmJZFlDq55dRt9yfB
aHTx98sI2BReGB1gmaM9OykJGlFC5ouADa5ln2BaONe8U4McPBPfR5lNTE5lzxvR78ROofjUcuJY
JUuRenSrDypuD52YyxeouSPwVDVXFQK+AZGAIOafuWC+c5QvxTGUTsz8UK43sWUQSqajD4X258wF
YfBilajF0cedgkoyhgcnamGHtui3EdTZQYADPXhC6MEB1oY7g3M2pNVdhUXZf/AJ6aAjsYAVMR/y
50SA63p6lVmjI9NriKo/LeFLkzz9B4OoEKp5joFZzCk/EtUSFxec0RGRQGxMf5nLf+Tu/fggh55P
qKL/HmTW1ahRxYK8XXSYDlVOkiROFMGXGHMk03wR7d2oMNGcQjDY6NFBOj72we2AmoPK4wZ4fX6f
JLIX6XWnjU6UtjhVooFUZCeO9xwz/3UP0+X69xizywTZltGrzRTqdBndiz39qsF337AuxgndShIs
G9N00fwXYWe23CjSdt0rIoJk5lSAJluybHk+IarKNjMkM+TV/0v/0ftVdHSfdXdUtSZInmHvvRbf
PbLd+Jn6mSLC6w45GbX//mH/8Yv+nzdyO4j+pxxSsC4d2fNG8iY7Jn17bIr8Rj3RggVVLLjQfu+1
2qc2Lg///sL/OGG5/cDgJ24/s2H+31fmISXaTCquo4kgKX/QDhMFNPQbMQdmkzuBXRBuEcNWjtCO
3Zemq5AHUlCtmhXGPYGPQNq+//1N/VMZ+r/v6a/Tya8szSeRWDEXH3Eo67Cms4IULFXkeZA42dO/
v9zfNpfbZQC2HGkxfh3Ed38rDMt80IvRjJc7wCxXGCJtWLrZXnbjI1LNHQVsVHXlrunEV2poxuHf
X/0frnMyNNgAYTEzGej9dVp0q+iELW3yHc1bYnDXLwR9Tv8x+v2Hb5QX4ThiqXvTUv51I8dZk42O
5Eiy7PVNzO6jV7vMewvtkjX/9YT+h1OW+IVb0U3mzE2d9X+vKM1MyH52VnU3lDrQ0GlrEKNerOZ/
/Gr/+JEsCx21o9skdvz1vRkA2DMoGstd7g93ebrzxDqFjtUM5CSt/3F7/tdr/XWTiBYI6nx7LV9n
DMSex+s/PDhXOkFk/341MMG8vfG/6lUbysItL+N2Pf5dK9dqsk2ppLqbhZNG6bzqe723C8gp/bGo
qy3QyzuB54UsR/fXLIhgnq01DxDGPA0tLkx/ZSw5xPVTPU3PWd92qL371xXGBhH2677t1ZtjzN0+
lUSmThDVhgzBIbYJ/dhpMGKMxt/bLQAxTxUnycIgWIrF+nC6ad624/RDRPi9ltZy2xqduzHm8iKz
nFTvSlHQG1a6UJBV5cHGJhrwnvODpqVQgWvj3aihZiZ6lkRWZVsRsm5JE9Bo9MjQJRNY05E/MopI
PAZi0iLuebAOHdGn/Wi+KjhOgW6nNzLUwqlgyN+9T+74ZFn3GvjVzVpjzaRW50GhOUCeCf/ALZ7j
FpiJdWTCZzgZeX+tG4de0QAoXLps1/nxnywnOL9W1W5KGhQLNn14l0+B1to/KjdofpXxq/e1V3sa
iE2YwbYtv9mBv8HedbeedK1oJTKXM7rClm4TWG6kBPELjOKxzK9cOARckR3LXtAHNuDD9UvzOXvo
W2/fzcoiW5KGa2CU35nGiPfUpwnq9BidMfLZsvtiufXajOD1WH5kYVNUZbjCAbdauEZqPYNTLkMy
S1HHw4cxSMNMYyMgxzZYqz+eio9NZj2BK78MffzY1WO8Kdrl6I7Or1r55zk2SejuOA1mT+1APSr+
gW1F1/ndppFiCLQ6G8FWxNdFNnrgiurMxQdcZvYSdqrpo8L+ua0NrSNqDViYlYmn1Orm41Q6AKVT
MIiTVcot09MhIGNXbKvWUOBQ06MkhDxup2NuMKvPPCL4F239k1kyibR1vp8Y7W/g5hAKqepdbJi/
QAJum8pBuiyqa2yZO29YH/nKYRfKIuqripRqu1s3ufKtKMnsezsfvzOVn3lY7SvXuXQVQYsQo8CV
ddaVUjcD2saga/WtfeIM7xIJBwoeowt6B64gz6F1Mzq+vyHCRgtbgsAfCKl4VxVRkUpZJ6K+X1NW
SPxeTKg8Qtbn9zGLizCfchUwNIcG5srP2u/9sBu7E5KNh6liM51W8Z3qvQ/uOlL/E1Tsycy4YG7W
Qx67AlGifSlMW0dwukBTFr+MytU3QjYfQ08A8aCxv2gspM9eemcaRbLRFiJl13a/WNaenc15WrLP
hehYUIn2vLFT3gl/KdkaxiAiVRXeobC8a204XdRDFL4jC4dRj0/KUBoPKEX46EEqynSjDK04DMY8
bS2r/6hk/qUUIavrShamyVq9gks/YFVDH6ScW7bqbyJo2lA65bVLeuC1FgWDqg75Mm77dfjszX7P
H9jKUjGVqDtErR4B8nV7XRvvk23BRk0z8Se+F2ogNSC2EbXgzog1p+TBEs1Tn7rcxhIM8GCzxasa
/3HqGBc2CeSvWH0M67h3rOrJqlwJkA2q5rAWMhLkw27WZkU1BRE7VPRY9/yMJ2ExAapml9Ds5tqK
7LvEeryr9e5V6E0bWZ3VsVou74wOrBSSUCBaq1dGpdbL86y8hiKoDrIYo1WSHtjNwOaepkM9ZvLF
MhrEkhJaLRWoGUCpiGFTFmrrttpvje1H5CteYrSbZ1PLGH935hNYigibKKZa2QzbtJi/7b776dAt
XXVfFnteUh0Tmv3NqHvFzsuNk7aMv+y49IJRTldDeXfNYr3ofqEIV3HuO6PHf+zAcp1yeeozc5ub
5c71+kcwobforgTipM8XybnyKZcOnFsHOTOBUhkoU7q7wu/Pk0vbi6Go37siY2C0FN79QFL1GIAu
NN44eu0jdSOx80T6das+0f0Tu28I0lvdrHCfRbNCXij9B6NL5dnIGaSLTP3AjjE4esshjAu/vGsl
8pE81rXbFzYyzZ543KLTrSfSYsqym/GPw1opxDjvYzDagWY4YzSOZI2LBSb4tA5JsBhcGmPpfCZD
e6wtDuQ2Gz4ABpDq4nZvyhjPxLMibi47EXiL+2aZWQQ34cp9d8wGZW4wpT9lrv7l1CQeuwY7B3e9
Q53/m6fF0RDrFqp5oGfpDhL6k3CmYFGC/H/QkBkKuam7U4ro0jZd5XORcS8p8+qm6UuTxE9ANaft
WE9PqbOcifc9mNAtg1tq5aZd2nRTe6vN3TqfJi85m2P8a+2rE07ej07rI+/MZo95h0Uu2RTviln9
gYB8mYz+msTFm3IUewT/15xijB+Xp3mAqYMCA16NIheYgP3AspEWF+TTcn2zIY+fWxOYpkkHadih
X6ptL0jvz/JIWCax8zzja0b86dz/Ivd638h67zrViwAEDire/8ld66sr20vtlWIDwRlSimfuRrct
gqUaL+YNb1aWgSPlgyHjOzCWrGTnz7Vq2N0mZXDbJiAo2g+e3EImCQv91mUkVsDoLA31xiNWj4wu
fbZOiW8/4SDdT6139mooiGPiuBsThPUGy/2V9dmOKfOla8RjMRQXQlzIFpiOMTeouYpd2av72wIi
X7pPwZYvF+7vbLYjE9iGk2c/SLMNKPHqTCLJs133P90UP2WNueuSFdpZ0nCGKnubOR0t2dR9cJae
467/VRYz39nYBaoWBCm13l2iD682MfTkwg33Mot3vlueIX3e2agqPKRqZay9qyR+pMbiwCLajg3T
Dbxb++9TS/mqFRKSG2jsNTNfRH5bas35s2iLSBPFsUnFywLg4qZv/GmqUn82W7LGCSKJw8l0ftam
Pmp9/OnVaJM71O4bZ/LKU5IthF8n2yQladWlMDdU/YxlHQBzXu7GZmX9bMLPHdw4gnG312X9YXX1
qZ/MkJ54V6btuV5RKlXOET/PycrRX5j+r8XJroPuX0A0lWE3rywArRuhY1HRZK57s+vTs5aMpzVu
tlKXv/RqiZa6v7LWv1dG8j6P0y5TbmimGtdZXR+lDpRk7YlJjAUr5ebeyso7yb5vNO1DJ2lNTQKY
O7t4SxKC7MlhCOIkpyJItacy0U7Lahy8WBGmD/hocF5xHsCcB4nAkl0nGLx285950h4zc9lrmflg
udq1Ma0lEFRcU+9e8L1tY5FcRpEV5PUzgoOycsKDeCzI226Sht1Zsm+g+nZqpUc3SalO4xhFriPv
Fhl/5XXxmYjiJRu8c6HKC2djpGb+SkNmxpSxVORUyVeG85A5KFt1DsYq3lZTex5L48t2+7usIlVh
mdPtqhegnvQuDVyXG4FkZlC6w3oDWvmhvs6/iYK/1yzMCzWhGFlfIlMEVboazwZohl6JjFvdvSya
HVaqetMIyWNt2b05q/ZSQfwVUp4WUBxaYW5T1/6MZX3ObZY+1uB9V8Z6zRfxLA2ov3RiXugOXiQb
REIAgxMbMrNv3zf2rLPgEh+al/uBuWpl0Gr2NvX8MPPXvaf1iL/6EKbTk1e5u9zWMmDyzl7XvAMr
jPOgZxdDyTfbVyhL9PmP42sAW5z2rGWoW/T1DaRVtpFyuZRzfxG5/5jPG6Ffuv4aT9l323qXuRbb
1JD7KS/vVW2fiyq5dyDs+J3zyD5ru1bUTF7ivFRWe7JL74UI2pM3L8NG8ajroedsEPS8+caEodrx
vrC5whkyzjWz7LDxbNb948+yOM/JyD6VMBMC1OMPyFP3uYcLx7Hmh8bynkqQj25dX+d6BITZ27t8
bkmwGB9Qu7+kmrj4rbdVPteyF7/3NWyXqnggj42KXa/fY6V/+466OHN9gmZ5aDWK8nQB5GzJrc47
SxuKuHXoHmJj2i+MMVMzO/k09IkxgGrKvJ28SX+rNvszTu0DJK+zv5j+xi7AnmnOzs+pjx3ZvOmA
OTaCdTJp5uWrVpYfVjHtWUVfEHye2qVjdxT/cnvxo6r+gIX43NQTBgHLDLUBnHwi7Y9eZDvgCzLg
X8YQJtZuyPxL2lsEzNs7eNxQLFRBWVs2RUCJ3PNULa/ocV6HDDYEUT5nkRo4Ghp5Z2R8Fqt8m3yy
RNvMH0KS8R9t7tK1J/y+/k1WRXVjI2sHLxPcaUVu7OfEM7b9bcu+uO65gm4Op2wim51QEqGmkV5w
WPdrQaxHPuDcqhyaZDdzwcbeZliThbxUi9eTVNnVXlmumrX+DQeJRPOEJNOxylC8usaDbg5XSdqP
mSsq7fhstvVzB6xr08/d0Ta4f/w8HOw8mKvhbXLkMbYKa6MktTumN8RDrr3rBjhp4tZkaSU0mVw9
atOiCLwfXpVeH/25fOiq5Fkzzbd1zZ9HBvOrO9AlF9uhhm9hVh92TZZ7P1fva9VelMtWwAS8mU3y
BIBWhs2Qguy8UdEgXxON30b5LdHPdMbdYjF+UYiOCn3dz329x8H97bZ2yGOEYGWDZXUui7vJ1lOs
7/OdkOrQutk5K0RUDM68M3Lw9n6xPGCKp8skU8CK67tFKL5P23yyajfqNO1bi+F1xmv7Aofv3U/U
c2Ia2sOIEZWreL2t++yL5VZ75EX3PvmNDCvakOBaPP3MJKLaz+ajmFtq0PylmNdLR6IcXPoDlKSX
PvNuZYw4O1wUySK22Uw5J2X72ajuxV2nnRI3zKnLPMsN5Iw4t0UllbEmjbxCjkfhtnuz7XcMPe6W
pNyXiXMyb9MB2++OszHfsdB9LsbpcWKms83JIoua0chuwlJ3gyd7G/fLHVH9L13eHvN6WA9pKuPP
ctbmLxIL6w/ZJdtxxPextuSPGr52LnJ/V9vONq4SkqXmt6UBeDC3RRwol3Ogq30VFI67d2H2Pqe9
Xh08mQIPgrm2FbI2o9X2OJz83D4v+tAADkDwVLKZCXOjdzcaebmUyd6x6LGYLbY4tDX52c7qGpck
6buLkLSgMdn9d1XOpT8tzgSCWb9xlxI9iOdWY3xg/BG6ByW5ZIFcmghB7bFPoRDMr4BLXIhv/Qde
myPxjQaNMPnEeTmzqM80uChN3QRlHtchZIIJwSiXmDXiU0tSdF2LLM+6Fe+Jl1WbtEH+U8IS2phZ
R1MGCjdpmg9lznDJ0u5XnHjf+mSgH0dtHgFAUsxDmCV48cxDRyd/iBTAoHWXxy7laCXp5s02i1cI
L/fuxF3lJ3m2Gc30MujGvK0qJ+UmB3jEfoRLTDofml891ys98zx2QIdL52LisLuLE2G+F3OCoVLI
Ypf59jZv9Idk6Q4GJKOyfjFTY9fmzstScr3psP1Am32MEuCSnA45oJyWrYRw1VGNaSSFt3c8dc8I
J9ILfv08vmHvSjYmMB6Y0LgjatWZO9AhYrIqxbYGaG8mZjBp+NWc6gc+Xx0NDU6aSe6cdX21Z7Xz
jfkNyAnTEw1y3OTAcTK3Y+OcNV+cxkKRM20Aagf54mUvbhXbYRxnd7h1BvxifLS1bHZG3UIfGjn9
iH9YN21KCFHn6G9DnPJBb1VUMZA07xDfYZYaY4fOjtJUPcwK3V3BjxW0SUku5zy9ZbH72zfLX8bc
cuSS0bDqhNP0Uqt3jYLiA8w5D+c5d7YLjCoc5il3LSw2mGMbo1PP9lweMryD1XRfNM1Lx+M3UiRH
BMOi/8nSBPFlKnexBWyutpvLYidHg3GcUSMANpcDiApkipKpZlXxhF+q19mHTwiAaJvpZlCpGAVR
83vste8u687NWL0Ubn9UTvLoJv3JWMuHVEpnY3ruLhmJd7e9e70iv0A3UrLEFipm0cEBzTo46mTw
F2R8F0cAPC+DMFTIT2eGPqxFJk2oBGMh5wdSvlTolaBzqirH+WX2QE+0xNz4hUwCYSbMBK3UDZH5
59GUT1whHnKMoe9+zdrYB5UAxN406j7rLJrxUsFTiheemDU4J3ovp6Kj7dsiwxY8X0tfHash/8r0
8t5zV3DhnDcdBYsAKQlG6JIvC5uiCfwkcGamPnGExfbgaph6q5UrIJMVK6U4CWbPmjepY+18DUEn
g9nfFHivQzt3HNbmjyzB1A/2Hz2p0iBzjKvGeHVjiDRC0/jUm9UYzjXKU88mscPMoXwkDgFMcfJk
laRnav63leXrTmZLZDReoM/qHmjOuJmG2g/LW+K8o9b3LEPqaCw334iE4+7z8DGsdmNrc+jJqd8a
nUOQW/Z7ZksTxn4Vcoy2G7lQOpNOOIewxGHNUB+M9oBcV78i7+QWz+sr7uU1qOPlw7aK61oi7yyW
t8yYg6FiVASBl2e+kh+uPv0h0hjtKIJxu7W07SKpvgvvd1k0u8RwLy4IgCDX8u1SIx1a2HfWtfnN
pO11sGk/s/53luj73srflA9NxgAaUKZdF0xVRpavaTND0/dZsp7MudpaisVzMo49kO/kHZrKoVst
oor6PpxG+mpXE9Fczqe2ssooJh52TbpwSHLuUz823f0wa9BySSKMQeY0i8lcBDC5YzLchJ4dcAEf
u1EeSeY5DW1dBr1aj1lewcHxgcOhviSMDxGouxza4QZN85pryl2MGBNN5SR+mDQfinrG0dodcA2h
d9MajycF61Di86LUdMEeIZEl2nKTFP0l6WfoX8NTPpk7MZGT6lNN40Pby1Z85xQH/Ex0VCpjOu4K
PcxGJLBDcfI9kqNF+eM7egTOLXJma5er9ELYwkF32q9FTr/xH/xyXL7JEjlcAX00GO36eW2qvYNd
gHmZ3kbmSOpsb7A6kPLHweGNeLL6k7f1V+FqJyerv3vPGYJSd398WbI1aYAQpRzIYw/mrMph09y4
Tp5XHDuZKRjnOPaItO42lWVDRazW+8KyiKlZz6WDgKlVzXbI0GG7pnzXRd3c1Q6RKRXOzI3ZUYqh
+uZcLG2GmqnOmKsxT3nfHexB+2RVlW78drg0cXnKyDXecAfC79UM0nkR+yr5nA/D46jp53LWr7Uf
95tyRLoG19Ah6qn+6rr0SZWGF3hl/e3qSxe1GiMbS8fQkbvvKub/qY2+HQ30kIdVCX6cmsGPkY3H
Dp3vUHg7ayEwMfXz+sAgPAtjgYFryLu3NM+QtXj+I4t3nO6yLqKuAJWpN7PBdcxqqRBFp10RaGdc
QrO5ttwJvlM1p8Wo5lDzWstg2zAO867lMv2VxUJ70CfWB70sPhdRvFZAzCJk6JA+vS7qzOUPxVkf
cAuWH2Ju+l3ujD/Uqdt59l7XNFmxFqQPmmVD+Rio1owp5cFpWi+Zrr94joZ8Ul+uzKPuYnBRYdo7
T1qjnuk8BKo2c+uMiKtK4Y3hsKDF9+1XzI+nmNFlKBtlbGIm3FsGrOxf3Po7NlhRtEWiOFQSdKzx
gzXiGZsZpAW+kV7nRD8mwtmlYgwdQ3sxBnoLp9k6enKwSGwJXFX9kloasdWJ5iavz7Qv+mZo3Jd0
vWFOvPgTN7e/obfg31rvoWLku6EBpyEq5QXv3iV2h+M66Ft91BlAL3MAovrdX4ip9fv9EiPHT63D
SPgd8uX1vRExkUeTHIJJJV5gy/jUjf5pRbO+a/ShO8bVDE+3pyBxC4p2Htkvnljup2557LvsUzmY
ZNGzFtGSlT/6OGrhpJuoHNrytWkKQIP0x7rJdC9p0ZIvKIEMI/nqxLRbxHIgVJDKiZQr5iFOEta2
HQflQgmXGw6kiraLGP2x1O4NJq3UX2TTMtcqb5GlQwEUvWsWBsRjpZ3yXJ6bAgdraXkPtAw3YbLz
1k08LhAoTMQ1NMtDPNsIxdOx5yDrNeLCDaaOla8fzGUciCSCj9WCxfgtCyX2wADYQrT0EO5aHaeZ
77j3XdQrvvGmtXl/kPHYHP01wwZpDuOhkhSqYmUb1mc6Nb9sv7v+tuWoBt595ZcxkUhQMacESllv
lhzSgRu/VwM1/2hrD33XYFnIl+FEE/g0VwwpNH9ihu7kryQUNZ+dlSQHwyzrYxeLz6xjIzAoUMMo
MBlzVu0SDcRPf42NZnmsvfpyu7TYFpo6f8vNYos5cTtIdVJShn67NqHhro/mIr/JMwstjeuMtp68
xdR4XjWxhZTi7Gi7xXF2cv2+Vqt9VCLXmaX38YGxuc1DiEDpOl7HSLDINGR/kzhcW7chEmbFwJzi
Q2B+GpgLs71MG8+VMI+aI0WUT803A2mJnjt5HjvrN9s/gEvIKDaMMtetUdAo4gX5SAWwFyNmF5l2
mLp0NsWBA3EsTO3+FxBLFMZZW4Z97PPwuBHc5PLcExgRrK623DRpCRVe3gaSXIqtM42EyCrQKAVV
WefYNdzZjgLLSOTRr81DpwHkJlCAYaoynB3k5nqr0YFxDj30dvZbKEogx1UZrpNO43G0ZFtfpuKH
rtDZrjU/dgIJLZA5ybbJ4uImXRg9DSOBLEnlkFiAco1CtNQe54x/gCJe1OMFcIZzmZlAYLS29ODm
lwon+oOdTxP03Fjk5ep67kSNwYbPNrT7hNHXmsFeZGEargvjPKelKHfbeFfpzplNhRVBWz815vKo
d3lKCF3/7rEs0Nz0gHn2HsfAwTey5yUuI4flnYQCzLjcbDjLeLo1nvPMkflU+tZTikX+yG9CVW2a
34z531fZ5iH2jodFmK+Vbw9bQ2U/daKCcay4vekFsqa5dr11KQjVQXnBIpiTESLBuE26AsWPYONq
5ANMxaX7YF7Ib0B0OkpZEeiCYDBFKEBeNIwYZHYvsvKEdWwNe6jiVa1+3Hk+MYb67jPhhmKytKDN
gB75A+j3hn2EmLO9J72BCp/Y4XH66kz4yoWe8MzJkidX61qi85aXZOKj5s1udayTY3PFFs5WN7WT
crwPt1/3iGHwtZa9hqcGaUKiEfKqL491leCTM5r7dVwARtKa9MKsN4iDjlmKWavWKJ3nGDdUQwdQ
6O6XyMaP+vYLGtRdNqs+Y7Ues9JkVW4Me8FNAjxQuxq0joMrntHlPy/Aijc6q6LSGY6TxjRMNC17
IeN+VYQ3JtnRlMV9vdSCGY27H5MinLDuCafa47M5itQ8rpzBXeKynB5BJrSTYlhZXTVnvOXysPE1
2uyaD+qLofFzf0vjdevlPMbOn97xX9hRMPH0m3Pi6A3nlH7KqbFE7t4a/HPnGkW43h5flUsVWZhs
B426Y7gz2seunDE8tQ641KTcskhKNotZbxfb/ojR+zU04PjqCHuEbElvoichTpWgQE7vggrViiJq
2iFIaWSl9kfnCzXhluV2H87IjuvK3tZgRyuL9tkAaiqScMQ513qK7pjHgpMztRn/5FOLrMXc+g1m
m8E5oyh4liwdpyK/qHy4zo58adhk+5IJAlK5At+Z1AWIaXHjUG+EsNAcOaEscQ2Z1GNqCbo+5ucE
SVxRHjneBjvVg0pZio1xpNru0xm0yK6rfa/SnRzMY9cOpCpMjH8GmMfV1vHHg6itzSjoRmNtJ4s8
MIwmgqq+9VITpxu21YmH6pScqwnB2K34slf0HSP7nDlwOzhnqwz7vAMrbRz8cg71hdTh6cnuBQW0
z/YXHUbtngw+jsYaziDVuk/TV5vsZYtljeXLjcVWqp+64DZq6Ur21lYbms3EgMfaecp9tqvvzGi2
OcG/E1NTYz7YsmVZJbfJ8rti3dRVUI2xVhXlfOnpGZMVX6BLS9Rb70WxbKRmRQvqGc9wt3O9RBWC
n1nqobDYpcX1cY67w5CdG7fbcSuyDmf3DWq30d7lqj7KuXtm9riJ+2vqzudZ4/xt1l3sFVFFem6f
rYEfT1HpMy/JyqNT5Q8O7ZVsnciteVO0SFDSj1nWHpdV57DJ5e9VNXfa1Bw6uzqNTvmGczcsdSeq
Khnc5A1CLgxRh22X2bvBLIIh/ii9n5TniF1aT0aOZGWCley44SzeEYrtlOzuXUjRPUjMLC2us/3a
ejLMeFA5WXqnMo0gxJKhItUPHPXJJL6ITBGZM2xaIZaUUmyb3oLPPbKZFEe3NffeWD2olqlymjIq
LMq7ue63wnwS0zu5uP//W+9bEWXoGaT5PS9fg/QD6d0vdr53DYM4ebjEPHOVnhBRQEgzPXlusQ9c
5D5vp6AeGewylCawcLMaLBszP4qJRxAFNQR2ud4zz0U27tzhzyTWCF1V0GfX9WZ6oS8s2/qutVSE
X5GLv4zaGY5V0hxNTnHgaRhkVhw/7DGlzZ81Ioeg+8pD4zbr/OV8eQUhHXXdvV/QGswUrTMzoWx2
HqHKbTqZbFrbD3I2ZFPqBi46zdgvbkaKNDTQhjhOVBr6r/7mEowxrNI24xokjSH/VjOtjUXvwXGL
n3pELWXHiYZAh87R98f9arXnaW24RHN4oPwiTeFtJjeJbBNSTGt8dRMGQzxnso0xazcMByS78zZ7
SuPbgrE86GzjOTCisn32WRjxeu3SPKuE/8oW0O280CzNZ68unlpvec81bgfL0JELkGHi15xAc64n
jC7To6foSJIqdFS28WZisywa7Djd65bY4+ndeCbnsjkx/qpJ6RlPEO9D4vNDfpuQ9clmKPJoWX1E
09Tv8xrOTnzETvqY0m7mJpDDbjymubhvmuEhSQX3eAk1V+zlKoOmrDcpg9+sks/gUL404tLs8rtD
M2ZlSDzMJhorj1h+yfRo2DMUPBIK8klQfGSuvxqGWwp/Xem039aQ2jiU1V3nF1EZk27pzWEjy51p
8ZtW3mNXtN9CZee8UUfkH9dmsTepN96ltb1dR97WhIhM/HEMIjYcCOwO76j5Y07ZO/oFjKWMb1uF
2qI+OTPTPz3Ze1MMwd3ZlF0RxWYXZR6O8UF77HVn2+nOTepzyniVevzQ0aJ44M+bSZx1ElC5Imgn
+21MiSs0Eh4NzHJeYQfOoiFPrtSVUy+Mp6HdTX5y8HyJBEWLv/zGjubYNfdCDiGTYHsXrxrimNaz
w3420dT4a+ikEAdau6aBmkwjQHvyo6NNkewiRf1Hab+L6guVmIaQbdOT5lZfWSSsHTO7Qt8VRK3v
ck3w262pQCFi3YkiFce2kjtlY8USmo8uyhLMvFppEobEorpBhrhxB0pqT0erRxzndsJz5Nj6AZH2
czMmd7VqzUDF41GKVHLfIw6BNkAKazJvgDe+iTX14aj3F6+Lr5nl3WWx/eWMPM7px0Z8yupVeeud
alnorzpiKq+ot1bVY6du1x+xZjYfFJBCSTS7bz42TftEsYvoTGH5i4X34ufmoV61/4o0wwLxD9pW
fHE+RaTB5v1vsfOCopywFAy4VZUtG7BsaGhn1viFzl7CTtI/k0MbXZjjbjISCKFtCjLx/5F2XsuR
I1mafpWxukcP4AAcwNr0XIQkI8igVnkDIzNJaOnQT78fsnt3kkEuuT1TVlVWWRQeEO5+/D+/gLcl
877c1I2plkPf4O0UxDtP+nIRzy0crLFPAADXPXH3C6cMzrO8omBUJm7+NNwhIc75HF4FnbufUkrV
5EzAnFjYNhmjRJ39GK30wousG/+e9HYLDmu7iISbQ3GkoE3fmjS8bWU3dzAJ3B60J6OGZVoURX9b
FiyHthuFa8onl3cIZ4LCuTY1/SJHjQFliVMtizEmKfo1pnfNIsdhcQFfrVrk9mxZ4LD4jQqz/jUs
po5FJn9EuJ4tNct7cGwllr5BDlnYpM2LrZe/0oDH6Qx0iyv/3MlbzgdaigQ6xx1H2WAehVw0HHNu
YPyzN2ZFt5tCJ1+VAdrKcAyvMkVEu54+icR7rWV8pUTws5KVt4J1py3cnAK1bKGaEPVtw8AXpb4F
jj1rckVqxnib9cOmxpB74aTmyaDgPqQS7I4OwLIU/quexFfSbFcgaWt29eHK9yrCa1GYA91k40Ig
kT9oFb7lpu5sSANae2Ozi2eLgyqakKYjzXYLxSMF6ahVepl62kk2jmc9y3k9RvHC1Pqn0aKKSUTi
X9e+ug+rWj9zZQ7yNgKf62igV5McB9odMHKrzC+3MD4VBI/mgamhNq3S05upHeOtNUb4YbXRL50k
+dUYKHtdhN4brWV6YBxMF2VLCNhU+KX+jfTk04lAKhqCRLL79GMPeU1mJgaCwbCfXLvbxrWdn4aG
rH99zSZ3jh2ef0sbsHZGI2TiaS70IzJ+5Wcjll11t89FexnHGYnqZjTNdADgZDtBnC2iJFrb9oQn
WF6/+e7g33UOBOom0utdmAc3dTqdhNhM7OMKHWlbqZ8qrTxQ69hYN7Xt7CfakyeVMe8No3lChXnI
QrCQqCTVWwKdObiCL7K5cnbraSd0ekQODb/KoGOAeXy7TIYaBhPHbYQC0zCJ7RhXd5PKL7OkewBP
cmA9dA5Rdeon3IsLlNmQKcO2uYuq4Sy2w+zMdcFQrMD+NeKjtfHogHBONtWtBuwLq1g01tayDXtp
xJQXsRLTC+cbc+mlkdoMaZI9QKwx14M07xrTOwy1/rMfPR0sDIW95wzWWjWJvsRslgaocK4Cx3vB
Q/cFGmO7lHhjrgvPu/AhJJCHt51qSKF6jT8ILOHcq5jqaZyuupoKMpFRsNFKbEJCU78J8ug+An6j
UDNvtNlACjuKh3q0bwqXcHRV6JvAHuSN70M8dLKyWI5xaEJ4kxBWlOmufGm+CY0MQRsUXSJpNTR/
g2kH32xfhhZdssntHrqMieDLkFnnF7zndvMEZJ2d6kNOeYbAvOz8R47Xz3FIiBtOt1YXAQ4nfboG
CcBlo2jpl0godkJq/oKe/WWfNPZraIc1vhlhwzwpOIJjJ5LF8t5PkgtYOFdNCCHWmYmi0UWUAR8y
YzkYGv6G2u8qDJwLY0JJ6E4ziLaWafuDsW9g5MFk1s3rJNLpEBnFrQIvWajE66F+VSgVDN5L4pio
2QCWdbkrLQ08djA4ZYmCXkE5rgs8y9rWvlaFeVug4YlK+N1wlhdZbMZUY+Qel4YUqwhPxUVUc+ht
Jcw9CMzdTBPBPvTcTMiiH+H7qNala2fppyPmpYMufiWTNYPKqljQfr+bQpiDZVRfl0VxmsOcb3Au
UpNHfJHGkaQrnAEgDx5RW1o/+mDKlmR50hWoL32pb/2ugqkOg/GtyOnINcq49Rwsk7uUgrK2Zqci
M9gpYxx++FN3Bh8XqktL+65k68xc4+C60WuEq9GoHDxBwnEB6/UHgMZlacHOLaFhJGR1LXuPhpOZ
wtv3o2wDl3zv2zZOGQrPBhKgF91UXoeGexE6EBXhqCjoTFYxYEcitHNSiM+V2R4cuiscf4ZHrRo9
pmN5rrvNj7ahHkP1fVMaSX+elsPpIDosE8pmPTj1IezD21oFp2lZHyqhrYe2upAOHm4USMui7s5i
GtatHNa2W/qrbHQvNE2/b2baWIE4XNcsxHfs8lEc3w2N8axoU9pWfDs5nsZbwevMYs+mnv3KRBku
YUOceqrZq7I+Dzp+rp0lwpRbP1kLLpXJZtqXJHURKRZg7LXIR2QlcqghdIh+F1Qdu3t0myY5/cDk
Ge40iLxX0XuZjKUZieymM2BhxXU4IhdPn1JnkPs6x3ADTqZYW0Rqr/GW2YweD4nfzWFGRJem78PQ
owM2IR1c5z58uqq0xz1Oec6VrVroNVVx6qjkyqE7B3l5wGxenvKymotCpicQmE80Lb7SlbFpsp7O
UtIeJkHrvW5CJN1ig+fwodTBvURwjVd1tZCq/FGwnZ/GZEAu89KoT7VA0cK3Z2Vh0DQUT1b0kI76
RWlhd6IX1iZocO5lx4LxkIq1PkAtzLAKDLzQX1qVfhtX452nIVYJ2zyjw50fKvJtaZHBq8mip9Cl
2RLlQFOFwQYNwX+jqeB+bMU2VGrXTOR/Wcl43urEIM36d8q35K3z4YYYcJiWrJ0/WZtuCBJYdqVq
sDftz1KIPfNXrmVF0o/uPhiJDSuh/2XBzihG+xDa5WtXlLiAoVNUHcwCNwl1Xj37mQI0WfY1DhMK
61KyxfKFrApn3VGE+GV9ks0TMW6uSpHshDupde3LM2eA8RCPdrXWc3FZhz0k1uQ8F4UD2leQjdCj
1evj5KXFThrdjfYWJ6pcQShq7oHW0RsRhQdXT3swI2daZR4oRG2ZyHRwmqEz2Y7NIQ/TQ+rI0zIT
s9MSfO7E7RsWM/1U6iF4jctzDw10BYEOk964DnhtdMu8hff6yxT5nnMgtippxyyk49hO8APGpjEW
sda/KeLoQOzUQ2YD5UrSjslMvodzZC4MCYo4NmyorjG7ZqXhaW+M8MpEfmB7mEPMnWY56P6vRpEX
pahBzdq6bNp2TzaFO+9Z7D6j/Rgp6sQa+l5DQh7kBp3XAcgbxSg8HX2s9Z2rRLZ2zMQ+tSqnXkRe
7Sz9DL3cBN6xMRVkCRDFZyPsKhpQVb2rVQYWVUvCEVsgelgU1cVkVpIHGETrUYBw0aZwgDxkdFZQ
tdB99kBA2vY1z0Z/S1Of3c6IgNcIGkoafzMG9pXecFAkL69Hq2c9Z666k625T43m1DecXRHXGD9A
N01c/RCYaDBdByWctwvM7FYIq0doFNkb0bJQxNRaC2U7d6QMQUHSTLXO2oBNTsu24Mf6jRWqYB1b
VbEatXJcBaWkdagXd03anrde8WSM3r6K0FI3pruMbPcC2Q6ZuzEhglrQ0N7FATSLg2ypa52OH9QU
rujO7fssfaMdzatrZbcNXpW0fumw+0hSTwzT23Shfj1WQ0S5jGORb3pXaTtkJ5yM5sDdAIFVb//C
M9vY1ByE13YKCwsyYUplrLplao4NbXdP347RdGum0c5JAailavwHPQADr1uhljQHfjjEo7OD18vM
TuBWhieZZl3lU33rWOUVreUrDM2fpV09CWdahy5J9WV71mUT7N/yxbebnc0HBLCsfpVoSFao/RTN
Zvy5cYK6DpKAoXLnzq70egUfNOXpQh3QVE7au8wuyJn0eXVCd5+kTrL3u5S8EtNBcGCNQG65Kk5h
ahhXAatt1/t4m0SYUTm+v86jblwUvavjdtpvYMfdkBWmE1FYuuidQn5FRhcctwFjR1d+WYu6X+e9
sW/1rNi1dDxnNul1XNk1+Ol0R3o8PfnYdsHt69eKHsQiiGDSmiOkDwSdi8ZsrnuNIyQ98XFZ1iDt
JojyqozRsXdOfx3gDrN0OSaSXgNPhmw4E81XdNtI8ONYTyb8s7LwpG0m+8QYa3/nQkVGj+OXy6nV
YK+M8bmFhOKcPNy3mmikpd8Zd10mXjlVYMiMyfbSNIPLurb2QwQaNA4N9onWbWiOsKTjeJeNaqMP
Rr6bmsbZeuNAjy7ud62qITYHIPJBbQ2bsu13Isx+CFt/pd+PyBZavRDpeTLWt27a32YBEgPs7E5k
RLrpWJliG+TdyIY8wXDPppB+Wq6C8ITExujKSMlMa+hG9748IJ/AXcuJ+hWHg+TQenTL3MI4S6Y4
wOHNxcBtYO1M1H/Dm8ERUgcjtZBb28cmxXWVT64y6pZAF9YsywUhqeyMeLrYvfz67PWJDNoROKqL
+YwHR/HIzkL2dWGYtdfvKyJdGsJL6THBPVl8PcpnB7w/h7GPZNCpnpRNA0NhnzUyRGotz3HBhpeL
w5bTgmty4qsh9Qb9yNs+PvaIRZkItPhizAVHswMTmiIQoiDax2IKT1Ot/vn1R/zkRqDQJqcPpwXM
Z44xn6Qi0ckmlW9fRMaw8gFoAH7SX4SZvf7PBjqyUa0js0Ho3rf73BnwetSXMc3x+Dun70+04O9u
+NEoRkllK/yp2UvjyaguLOIic4U6WX2jOf/ktr0b5+jkriV9Oboi5mrmfVXH+Ay+XZe9fH3PPsEh
3o1ypGxvI6eHCY+dThSglI045CvOaF+P8d2VzF//09yihCrSzTMhGpJqhbN9eudZybpzoFl+Mx0+
MexBmyFNPByMOeLmaCgN4V2imX6zjxr2rjZHAulPC3A34HunuJqC4hs7os+u7c8Bj4wVDLvTxwn4
fF9HaYdwk0wqVUzUZuFw86/fRQtLNokpgOF6xyYVeSayjjADGGgOjPNblf8I+9uvh/jMDMQhbdzG
fAdjKnGc2tN5flxpI6tjEpu3Jf8B+Fxa68rvo/Mgz9Y+tmY0AqiCp5H7mvgD/pKRTjNnpL9r5vKR
X/qNQ8mH+YZ/G6FIWCLglC5JR3r/9rg2TBrTwCtrTMNta7L7HGLnpmrcf/UtZRyLXQE36TnBzj16
ko0zVa4Bo2xvle21poaVCrJNn0VXX9/jDy/MPIzFOkyOIYEb5tG0xjIDelsA5pKXMafKYCmCl0RM
31zMZzeNrQdXTbz12IHmr/8x5SrTbB1bgt9mUfijIHLPBTGZfRjPQoDyr6/ow5ybr2g2x8KLm7+P
/fgnEjCdqeSK/B7tJ6KUZqiIrSuelUS7ZHfymzn+6bVRbEtbuHgHukdzvB/0qut839gDRXliTXtw
hXVvOHTf3EPjs4HwViJQ3eHfzIj3N7HM8FGdqGSZcRBBc1BHfHAGi5bNeDb25VuqzYyv1jpLwvy8
ycutAeqGJIfYHFekr/z8rh0D/GwhjH19y6lYGPudSQg3XRq6I7BHwmPqeKFrAvxIbcQ5+yiunr0Y
skwQ+Ooia9G3T2Zh/UwcEzInsCRTFWm52zlPpls5Z3FQjpsKg9QF7lWnLQkVFSpIzcTf1i9RcHCc
9jZRl2DIkETMcy250Py8PaRZlqwqB4xOqSs3dUvMcUMyaXPcP7vUOcWNn7ZW6jsgG1W1GpSVbCIo
N4h/WTOsEDCdesxbqDi8KXtMD1SC9qGPdKrtCOHDoABovJ+1onHomDBStdTH0s0jYqmIsAXsHJJp
bBqXG99HbtHhR+GZeHBy4DEg8BR4F9UB9BNq/svCi3XS7WDWDvDFFmFJ/EbuOKA4TrgnEgRvEjCh
AHrYqtXw/Ud+wnh0IaBEQAXWZPTD7rDnn8B2wkKhZ22sm8HlUDvU9X1h+ls7EleDPZ7obXyvsv46
0rWXoApuXbu/VdLdBGN90qb6idaGO8eMzrogx9ZHSwBTdMQ3vaGh8p7g8fvt3u3IJsljRNAOhgii
vJu6bqel7Vyz3zdAM14KGmm1l+3QblMBwRlCmrekaxqvYiJnd/i8SE5z4Nlwq2GucKMiHZAndohb
aHAGV3ieLeus32L58JwkpUQHANmKG4CoR7WXyjCWgQUcFw7Ok7L8e60hrDrDAx17aswLOlJzSn1G
W7FuRpSj9HVaTzU9TgjATuHWYAq6j6Cle8nz1Fo4dno2eoCHeSjPRO7fYvmiLSA8Poxl/eAPvXHi
QUxsSgdDddu8qfruvPR4Q3r0P2sT89ygDc7p6+ytvNi2uUAyFFbw0wJ1qKpkF7rWOYVsDrbHYcyz
p5PUGJ7aOiyIlTCfRZDjupJdBbl78Pr6LJH2q5XhPiHp6qbojRb4ZJ6RFXXNJGlWWWd7W6hm0+y1
saqa8tYdvRcrmPjVRXRBcNevRDTNJvACa9fE5lmVVL+a2Lgdh+6mCcyTIHK2lCJg3NldqrE9eRVm
xx5kOdLFytgLz9oouLNa6wTDETQHSXzTQN5CNVx4KwRhWExq8+bqJyceeuOV15GXDUnbgqY4N2TL
/peJnrMX+nnr+Ocm+cOQP/DF7utN61vX0K5hvcAMaWfGpefq68ktY3855NZbEYg3Hf6rW5TlSe4b
IU3o/M7ioL+SpRNf+FNR7HFQVsvE8OJDrgXhstXCZpuMrgYx3TIXZuZPu7jW2y0kfl7ZWEDuQMqy
GGvtJa2ch7HHITYcQMyQnA1rs8I0JWy17446ny3Hki1a6qaF45M4Wo7lVLCXtIBvUy42/ng7FXKL
XhHFw8+vV9f5Fx2vrY506bYb0hSmd1RxxJxk3KDHwLX1b/LxDFZJH39T1Hw6BLsGcU7YcmF3+H5r
sT28TnIfx7FpDFegHac1/XqtczZfX8mH6p5dgssAtdLZxIhKej+ME6BszlDCcTiElJlht/GNje8n
e78guIbYSmwIheEcDUBwhee3JrdqGjG8gPmeQ0Qqwhd63ousff36asy5BDt6MCZ+WOSwYgBqk0z1
/nKarlVpqYgYjszaXJll4II0Y7EylvJVpcO9rMpgRauFlo6lHkjx6RbpkLM2BkRcFjCfwCdqa0O/
CLflzrhWRpqzukEFJKIYQo9ehHeDH6GQShxi79CNsIOOkvhsjIiqSEt2Y+ykd/mAO+UQe9BIoPhR
GHCxbpBDMYh155IkV9QgeVftR6HiZSXScYmNobv6+mZ8fIOEiUTNEyRfUnRZR8dQNBB1nUsBJyfo
AdK95gCGFC+hU++/HujjTRcm+AUJLkwHiwL8/U0fpY2PcCpbgn6CapGwq9FAAceAX7CLUkKZhUmw
TDV031ygN1fC75+2sGApuBYHOVxB5ZEnYotTbd5Qk4NLdPfY/5G62l7Uk3wywaCMutuOvncxRc2b
PQEs9rbYCeWdBJ5/nvbtZVTi2zGKbGcU/rhVLp1NrbMfgrkYS5wUEnklV2KkLeC3lx1k6apXT0M8
3njVwBkD96EWfudqMrDxDiYCTJW+U7KPDoPX3HKOwCVfM8t1JhD1GgiMrYreiojia0l5AFSKyMQ1
lyZKf/iAgVxPfX5BrXYtoJ8sp1A7VJ1Nm2iYRZPOPpz7emgcML/3VqHDFqWX05xsJONrBzbJsh7i
JznabzKMcCGqRLTSQwt+6JwnQEIoUPXDBIy+1L360MU9VHSkQDBiQUESLXoLLRCR2drDVbuMdiNG
jwLZc3TuCIqZwKE137h73ejWvQOJRtY9fgWYrXtpfRp0+bxDIWWK8MFZelPWfFPOfrKKvJvXR08a
DUwedmje9poJlZxvva+1EuFDZyyLUTzGVbv++p3+OHl06BCSuFjWYJbGo3faJ3cJ3hpnyhZe/EC2
og62XTU3/41RWB1JKNLngY4WeVWUwPqNLvZVxYuqezdaj0cLneCvhxEfZyhX81/jOEdXM1QlKLUV
2vtyZd6InVxmO3WHRndfnqq1fQkBeQ3N7ya6cp/0G++ctISz+CS9Sn/kPyTCrm8+zrwIv5+286dx
DIcZy7np+GTiuoMIXEQ2+wofIirA4LWJw8dSkQeAt+/Xl/7pi8Pj4xBEyrB0zPdrU25MBsIClgjy
rncqkdfSCH+aSj72fXDB/7/8erhPXxsO7Y5nsxjC6Xw/nMytkl0JZ0tbhEv4sy2616T/7wzCORo6
CsAby9/7QVSLmKOnT7c3i4u+eCac2/sO55l/xfEjMglI5YaRD0OC0PshSsScPCZLYMgUX5Z++ZJL
Uj/+9XsFw8/Bzhlv3A8HVB3X1hT4ftqPEr1KkVwWRrPT++KbOfbppZgCv0xhE2d/DKdoZUXbTJFO
ZPRQhjsH7vI3uVSfjUDfxmYe45zKJb2/Wa1sejo2JIB57kvm3PX2v1wKklaDf/8cUQDwph/NXnxP
EK8Nyty3jv5olvVzMoyPmf7djfr47jIM5tfgM968Gh1NlbnrYaINw8YFpbWqgpUt99JqN//qUxez
dbdlg3CZJqTG9zerMUxICEPY7b342h6nJUkhTvcdMm7Mn/X9+ytMndlhUtYKwYHgaBS2ihbLXGs/
NtWFo2nPVdo/DpZN04lzo9v67iKRxqND0HCjcVbwshuPBimEoO9iOOcl/MMnAY7F7JYOB7nA7z9J
K0AuoyQV+8wbnvJInBkYSdP3f25yH751qkp8E1AYGqKZvplgH1d9sB/DlmBupKrAeX4/tGUoiPUB
i1GB3VsSV4toSJc5bhChqy8LKqICB4Gvn673cS68H/NoR6vFjONnk6BPnuRb8t0vBte9brvgzMlt
2Hga5JrBP0ns6qZ3VXcyNeIx1dGPuaK3kSa67kkUauUyNoMnVMUF7IuWPCY7eaPcx0YPz4+1XcPd
KpqyW9q5TW+zqn4OXk1EgoMYwdTAZ1ANVAu9NVG+9rAPEF7v/AkfW85SKK21cxAJChajuaihC1mT
cVDCRTYh0MFn6kTk5DooUuTa/LFpu5s4rbHCy6KdFwk6tSW+c3m1qUP6B0lUXGGJ+WbiepHZxROt
tleHNjx1lSZXo5U8jti8rsfGeKGXj3Vsz0Ov3eTEwKOnpjWAN4+2DtKaDKIsX6c9vgZQZResWDE2
XERXZlFz6pntGaGbT1aJVbJAf8Mh5SzJup9EVYCvxQgrERevqFnPiqxQZ2OIE4EGgxk1QRhsHPhd
K1BdDFZiFO0182FBTHDy8PWz/7it8+iJHeYYqc9sgaM3HcPANjbhhO4b+exal9gJb/Uxx7bx8etx
Ps4owiN+Q5qG5KjnHtWCEnOIMggz63eEt4QRPWgtvmeoO4aTAp85oJWcS/896L//HP4XdnaX/5ix
6j//gz//LOhbcARrjv74n7dFxt//Mf/M//2e/3z/R37kn79y9dw8v/vDOkfzP161r/V4/aratPk9
GIPP3/n/+8V/e/39W27H8vXvfz3/yqIcQ56mjn42f/3zS6e//v6XRlCknNtbNvXHv/85zj+/6fCc
8fPL5/T55bmeivz/+cOvz6r5+1+GEH9zdQGz1KQiZotj1vev//iK/rf5VE+zYk7RYQ/869/yAkoZ
P2T/jYXX8jw2RGnwLz6LKtrfXzL/BnXSmEskjwLDcf76P5/x3YP4rwfzb3mbXRZR3qi//3W0bVGe
gHIbDoFhaKRY7o62La8zet13JzQmQXwJHn6tvOzcqeXJH7fmn8P+OczRwvaPYXipBZFEEkL2UUUk
LAeXBL019oCUKymjnWzdbzqFRxPo9xAWIDXRJQ5/HTfqB2x17RRW4N7LyxvobfCkZHSlZ+ENFm6v
X1/OZ3eNaEQ0I2wMDpXF+72hTSI/d/LE2GPN/ANBLmRWzL5DwVn264GONqHfF2XjGmKY0qPYO47g
NlGqdAWpkft4qK6GAGuDwjBAXSZMuGCjrDiF/SSn+v7rUY/K/g+jHm19GI17TdIWxr4R0B+tKAcO
7LZZWG+zoqXhIeOX/9mAR/ue7pSY0vmcM3rchZBmpUm41iESB9AsPD355k357PKkRalmUlYwuY6W
wAEn2WnA1oBoD5RD2ACmW978M7vpjS08DloxVvDNc/xsSM6pc3w9kCfJM+9fmCkZ3LjJTJ04qAvC
YVehQXhheJjw+fPKbw5tn801KukZ2JnR1d/V3R+9yabEtt8KG4OxxDlSlK0I1MPXz8uYT2J/1GXz
G0LKFGdQkGJp0Fh6fz2FWbla7bBsGGjMWqYjipA5y6KfYyVtlwzffqBCqupLVOxvJBasPb/3vrmp
R1sZH2KOPmZDJ8zHk0IezUINq0qkOOW4b90UvymMfycE4X6enxg2IdvUaSRV+09j53yzmn1catgg
GHIGOOjheEdXT8xEbSg8B/eaa9PnkznLmX2rjcJeVFZz9fW9/rjWMJjNLUTThdPHMZYS2BOWjKVB
fGQr38o6+WmEza6e8u/upvj43ni0O+d6V6ebwhnj/TMNkjExxzSr95gaDZvoIHbWkpS6Fc0HbWnB
clqqlXberfWNv9jdBCv/kD3I9XeZtGIudN6/WvPH4KhJeBcHKXF0+MirqdST1KbzKq1LNw39jemh
WLKQ6K4mWJOD4XZrjhsdivmk2TiFdRuP+CVZBY61BC175Y4y7odZy3SPw/hzD0qMoxKLF+R/Mjl6
CH1kId18/ZSOQaL5ZYT4BhRlMhs4+RwvYZqXp76l4DVKnHYjjCwgcNNCy7xWP+0jal/VcyoscWJb
pryS9znc45NYwix2m+EUDiEmvXJyzvUJfyRqQXqVgXFNZd6f5Vra4BlRYugsHS6mQmSvNc29H1OL
alNCzIPv4Y5PpY6ULUOi//XFfTLR/rg2cXyEJvlE0Y+T475w+7Uan9lc9ymxTol53yKir3vCwZNq
/fWgn0wyUCUYCFQ6sASOWx+ZJBPJztLZ1OHQyHVtTbdFKU4M/7tIkM/eexAOYBqyQjDgP6q8MxJS
+wC/q301tAIrVf+XCHnnv76aT2ax8+cg5vvJldpuB4dXVXuXpriN5X2kI8PKpm+e1KfD8P4Jz3Sl
8MTR1uYWWdQGAT0K4INtCuVdALyq8RvI5mNVQuFpQZowfoMQ8uhisHrqK4mKc990zalozFMT108Z
Wo9iqMD5maN+9d1a/+nr8MeY81P8Y1fLaM63PSbF+xrrsNMuwHw1CjDvTYkoPkWZGi/igbQEx+sf
zbRD9SEr5k3YruwIi3jRQfBL6LGvBDa7KzqGP4Yqj06DzHJvyRM9JFZJ4GzVbcjo7s/tOjGXZFYB
7aY2UrcUvy7cOAH0zO4F1OTZFaOAUFBpz05YhuRx+CetloY/lYnWx4at86bZdLy8BqOD1Gte9S48
RBXe8t5UnTaqsdGYWht9DNdBbr45SQBZVuT6Ty3W7lgFTkhoMFeqcs7NIUi2Q2G+YCh5pqcBWuzK
3g6tZGW244c6G290OV5juV6Shsrx2ItsHNcExj5VgLs9WQQryyrv0q7fDhp9jzZWFo5ZGlpRO1Gr
TEvOh1kebfovaacqQAHxMIMxCyPQr7N6yJaVNVyGpuI/xuxNiOxSDCRJVyreoN7BuiaHOS4t8ib5
Z9hZPndaJO4dUo1hIRDd4l6ANu3r6fRhzrosoMwn+qLkSYnjXnWg8rINU1jkSTGhS/aJJyi+GeLD
VJqHYMOlSOSQZR63kLtxzNrQE8bewvxZjNUNaMAWosE38ORnV8IRTHdx7me+HldrHYBe69YM00tu
FfLQ8XIQrf5Nyfth9lDr0c60ITTR0YQk+H72INQ1IRk21b7uYIOAbDjOUoHWYQX99YP53SN+t30z
0sznYh21ONYe07IbXFQUPkflPi0qnIVU8Rj06JIKrDKZq9UlrPdXBPH+zeQ09WFMUm9lRjgMOmF7
pfskkaWGpOfJXMI4/9HSpo2sm+fSVf5Z0GX305Tf9eZMLe/buzQQ97aVTWdWhdOVN7XRuguaW88Y
zjV72Aq7EMgcgpE3kJNZVCHlAbLHQtjP0m/WJ07dR2ULwgQPjZHNCZey2D3a/yOJP0pQ5ca+6zHT
x2bVu3O9DjKbQusLWhKeVmboLscEfhFu5CQmFRdY7hMYYmQYclhqI7GffWu7+KGwIpOGt3EnzfgO
9YaO4YY8lIaRnDiYRa6C1tz2ZVzQFE5Ph2nYdIq4Iic3HjtRwhZRL2NrP8fsAlMGM32kX254Ylii
Ta3Xea4/eCnxHFUenE8VYBt0ErxoZHRvlDWMNYWpeNe45wYmeACAXr/RLE1AHaIdajb4ZdRxfFGO
9P7jAP7TWMwhvJ6/GnpzIC++eRVZRCh4SJBD0shiKcMkJg887FdBhlTLwvt4MQatu8s153QgG4gK
G/K12Z3qqbe1/Y20e+2ilL2+MXPaJliNkXZRq3hFCki2/fp1xUv5+LlRt5nwfmk/oFrg3X0/M5q0
DizXyqd9IFW1soos2BKDh2xEdbjKahn5ZzUUkm4C83ZUv6iHvAQ0RVTE9781KPvPZIEBpKdVeMRn
mrMkOuCskajipZv3y9TDm9LXqi3uq79iUb95Q7NOWxxFHRfQtaoefY3TLleKfKw0bjtrrNFpY/pS
huNblTftwgSF5xR7hjnK3q2bi1bq5x5PyNcnggribm227V0i/KfWjy89N7jvpL7puxorKe9Mb73n
3Esu26IhJdNAags3isPnVOMoJMR1bJabVEPRVkaYm7NyXDudeHAM+7a1yguVjgLrzuIXoq0D9scj
QS7JpmWuFh0RCnMCXdUam5IkgTyxLpSJz7JoIEBNGBV54mTwEmIdxhNL5MnCKtG8DYN5KfPiaQxy
LF315E6m1lXt63e9VTYHp+2D/TBl56rK9YMTNA6etwjb9d4mZjkng2REnDxGGC0OS8e25SHvRLEk
WcZdZiV+VMBcnEVbnCnaKdV3Dk4t+F7k3umUheoh7bvrVjP2+qBjpMshbkHmKhMzWLnduHZgGC6d
wmhxqyKDJ8ZUIULGtPC6+CDF+KvHAeQem7GaOCuvXAU+aiV9uPU7h6lYO8khnnC9wBiMFSZlThV1
9tSFCmFUWyHEcaPHAewUzdpUbjstNOfkS9rilCwLiZyRCLBgEZnRAx3SU5UZ90KzLLyLs4cskneG
0sjp8gPeO6v/Re8h3GDSqJYlXgGLwSMfyHTHc4hm1dKyh1c8z4Eg821W9pDvipYF0d/HY/qjH+eQ
IoFJeiquiqk0FmnjnGNEdE365ovKvTU5ySdJNR4ysDRT/G/mzmTJbWTbsr9SP4Br6BzNlAS7IBl9
P4FFSBHoewccwNfXYt669SRKFmH17A0qBznJlECQaNzP2WetjmHY3DskPrOQEHF+WhHcH2tIt3Es
YGN5phYYfRcBBgPwKpr0ajQJXrMO+kFg9ak7iSHaOHGXrbLDZWu1N0rTzZ1otPUc23f+kPuLNB9T
tjfQeaxo11qsfLxcfA60t0iR3w5tcmUNFWYb32AO2U4eo8h+TcLKWkA9ZQgYhDmqq0Am1sCmXxGT
jSLnR1TB0OlSOKDUW+48s3vFW3U1aH34Q6RVzq9/Gl1z1raXhnu/GvmL8Jwsazm9AKFi6Rb3b4Pe
oHeZ4eJ0wJ4ADb/1OBG3Ohxh3tTM+ZWQy+O2Q58ZhS7E7fJ5cP0nWylSIRDylqPBunTyqUN7ZTJe
OqXJwirnpXgw6/6mYK7ym0XLuQj8n20o8xkUlQmLsaU52wDUDTiKmkXEvouYyUiqbg+vlUkNA/cC
PaSVZkFC8um+LBI44QtlaC+gdJk6F3Lf1zUgtzAZD7Nh/Yg1bN7CYDjm60fuH0uR0wOXz8aih1ib
ZZ9vHoYiBpYbtXtTY5huqhcp68TceSqK3dcH+uONzIEIChEMoRQmKIT9/mR3CAh1dZc1e0MDDPWs
e8+zdQXRMfjO4vu3V4hNj5LlG8E5XiK/H0g4JlHaRhIwPJF+Q94PEOievj6ZP1ajp5NhG+ydZt2Y
nzj7XT3PyRqoqsO+gjuohS9t8Qn+4Zur568n4tBwIHpB/vM8/4ftTZ/dMRv2Y6oCRRcohrLw9Xn8
9RA8gwnUsU4Cm/L7d2WiHEuICA/71hsvC/by6ONXXx/ib787YSD6N8whMtJydoiZEFXru3xVeg8c
zIVHMqmN52rL1Pt00x9fH+xvV/OvBzv991+2pSXAMRk6CVNDfQ4G/jhMetC2P33rm9//b98bKQnH
s5jK4Ao4OymzqEM1dHxvZSggC5B2Wwq//KbUaP/tbLgv+d4oIDBDc3Ylj3HjoqtjY69bmTylKuVN
nNYueDwbchOLzzWhOyBjunaD82LbZTYNiawi5JLFGgSo4S33GIvg6f80FVDX4D51qflz8jsGWbP2
AePRsBhAbLL5NG9o4R+LpN4S6j/aVnOUXX5bd/kV/xfDylXvLoU5r0U1/Qxzn0zQ9EwNCiiIGQ1r
X3hHDOM/LTu9dqzJO5XBblVa3upOU6xkRzs8K+OPr3/s05f8296Gm5CpIsqSOvEI+zwSoBOMnsI+
q/cZyOQFYps4yFOvR7xlf1PD/+NIrEQd2n8m2QOCXueDYiIrrTKVfrN30rxYzsrEneIHpVY+fH1G
f/zgRBssIsw8WE4TU+fDX+1g2IPTjvq+ENGNPsF7tlx4pBC9f3i++Oak/qyRcjSOcxr54c7nsL/f
LFkXzjTpKsYOJJIJSG4uOOqYgQ/xnCreUh7aFtVXx1mvrvjUPEsHkgaZQP4DYAqKxQAcVxbod33P
XenZeI9PgX2Tv6zUM03LZcd8NroRA8KH/qJs7+S/8Z4s1SeBqGxt9fWX95cfiewsHXtBq5gKwdnd
QlsQMU7BNstvbhyCybBDRfrNd3Y+JEXmikks39fN04AvlKmz70yKzndac6r3RqlZx0LKKx0fxx0F
HgZ7hDZedyp/qXS4hyGYvWCOuD3tNofgDa/cc9m71PQXlnY6+WixMHt+/R388bA9VS3Y54MCtykt
nK83eBvheJknYz+q8Rh2TKSbBn4DZ0R1G9/6TFt+c8A/ao8c8DSfoPvCNqj9nC0f4lAvaJkJfd8T
zuD71pogYZpGNMablTJo3cSkfGv2FF+f55+/tcs2kRM81ZyoFJ8tJkpPjaDjBNUgfdpHXn9XFOZP
P56+yfv/eT+61JpowfD8oiZ03uwxE6NJZ4u+WlkdNTsJcooDevEx9Z9fn84frxOqFbx9KVMYnkvX
4vTff3ltDX3bzWPUGvuwM4nkpwe//+5u//OHOh2CQVrBIB3xwbNvTCfg07nZpO+TzN62FALmEbBP
Ai6CFZ9tLATUusWYpJuvz8w6/b2/PaT/ObX/Oq75+6l10P26jjj1fnToVcukrh97hoCCSmH4NBFC
Af7FvZsPGJnImeKCtrCsVXO3NRRzb31TLcvCXsNN2JuTp2+VQbUTe/VzUqf9AjvfrnVj5IC6dpi7
HrRYlbNtHW7HglmiqQ/ZtdT629gMR5Ug7OMt3a2/PsW/fbPM6XIR0iLjmjwrNUGUxj8wWwZ03R0Z
/cUpnq9n2TouxsDws2WZf1M9/OaA1tmDjk1rSSmU2lal1RcmX+lpEurRG/U1T/tmqSqERhIN89en
+ZdbjhDwab1L1YEm69kPqacTexXBoyVt2EJzxRjqvRy8b54nf7kTTo076pXErrgbTp/ilztB2J3e
Z0037RPwwpZfbOpavH19IsafZ8LCjY4xM64+r3P37Eyo7mYG0jp6gykw9kI29xgvBlhzzM74tvHB
gvi1mFhcOQaiXmbEFqny1rDDqMTNmbuAdPLSD+CXvvlcf567f0p4ws7wHAJA58s9/mr4uq7OXIDL
JKSwbykSA2eDvc0Yn5yXQxW/GD5eLGnchuOw1mLXohZp7n2hqBNFqBm/+UR887/dvsRnT0EkotmC
UhxeLP3ssZGF2gB2pmJBPYp4aznyLhrGkCUnQPCwSD021rz2ATxHRXk3aBn1Tfy+DBR6Zv8268wr
OiPY3Imlq0O6M4D1FZMXhA+cQ+rCLlFRUgwdLzAYFaROjSyeQkiE4NIoHOg9DY0YtDzkGfIXXRaM
Omkw71ywoospae61KH3uOhOzSdjfaRozIGEq4zUzWiCfp7QNitJzqfUYVPOs6K3pqd91Cs5xJCK4
qqZzDwxnp09weZrex4dleUz0WRoF4RoHrhoQ2DiCWB4upem5LyWQtwSmogynF70spz3bnmKJXkQG
qo3LTZn1NUw2yqZMWUa0QyDkJCVqacOJ6gUuEfSmqdEeVYzLxe3A/TZzP24N6Hpbt7SupeFiV9QM
VHkuFUVUoIjzIu3Qx2GyLqKTNtnrwUsl2RMzmkwg6tajhiaYeGyP/Nd8SjHFLBtj+tmZ8k3oTUoD
OgKFl87NStTS2bk1ILIauMJN6hb3YeU8R11ig3eFb5+b7s42o8tZm+QqLEnE0FssV9nYiD10Qgrj
sU7BS2GbnyKmhSKoZidgOSpcUUQXdSyZoRyKz/CEpO9RrQXY6ma2JMyTgW4LZIc8RGXJZZjGPRwi
Ss/6YDXLREv0JbDliBJS4i2Msb0p7eguUeGlponXuE9u5sw+Gb1DKjXkdfIGyThAzWvrZPIWWGMP
nhTuldTkJeNusKWy5zlrXmYd65bnMQRXhWN3SBzk0yXzy32Ovg4847gleR0tO98ar7g6X9I+hRrr
3HfxfCxt595qxaU/z/CrYgwfvD737VTuIGLt2ipj0UcROBNtIAyq6wnmCtxPkC9jzX8UVb+lQkqD
U7EMpIB22SRjywBU28CEVztWFWAU6+p28qLoeiI58Bb5Zq82M9lA86JrlI+TZTJdQDpTw3ThvyVE
ehhW2l3bFnC/MrDl3UlY1J/URS5N1xXlzXczVs2Chhy0gKFO+IPyvfIiJhYl4C0MNJs5xIPlxvO9
tAwGZRzq3iOv2ZUWtmqB2EisjEKAYC7mae0WPHdMKq5sBuDqxYTcVxNqFNsNL4QLMzxjjKzJuAH7
HP7XbGX9kj6mWpa0bRsZjQH9lEOslQeV6a9mY//IS8dbSse8msWkbbveemM1sTLH9prCnhaYSaKv
JiiPFxTHJ7RJfriJlbqEsMedy3zRtq7rB5hwlGKT6Wc8oJwIIUYSkIONpe81wYJA5LdxXsMo1vez
mVd0mRChKMN/TJsZpO8st1PXbSareY/a9ji41CgbL3utXJswNL0T2yPCkcbNQzQbT6HQD7Pdmwsr
prQ+Onr7QqTyuaa0CLSaZ65GTf9gjaS4+/nI6GK1HO0ZhxleqkM4JdC6RORsXI14DoPh8O/UVeIk
xYUe63nQFPjXKuspbUnsFzVkDK5DINiN9dbjt4AC2aHjljtoWjwfp3Bbq+HQpthtkV2oPt7Xil6b
7jX0g2NF7Ko+PSMneqQNeHvWVs6zniWoXNTUPeY2dC506tvGSm5EVosVM9EIxGrwhr5dvnHRMluZ
JdhJU1DHlYDQhXawXEo79pfNGCKFsNI36JLVBvXzHDCN4jDDX3yOYJSgVuKl7spxqxM8h+9O4FtZ
/c6aqycZe+9AkeiiRNYGV+CLadePbt4ik/Eui87b2bN9bU3VAMs9416Ky1v6jDuZR/1irryLMUG1
TcaqmufruLS3zem54g4eFWa7ufUhcMixOiZQ/E9dG3aeiqdfHL8NcfXSQuEKSFNdySq5L0eu+TGK
+U0ZJAAACIgfadT7NEW3Ib8Rw/zdq3Arczk50Z7L6jrvLQ2eKDLH2bou6/hTFPKYuGa/Lqi2Hydu
+YOb6O8mrg9+GYzHma2vcUg611oCd8FL5vmusllfzIT8uVV/+AOCk0kqKJgztO6xhP8V1fOigI06
VvNjIYxDBCKWl9jaBNHYaQzbIjFflVb3wZ1nrVjqG6thyj+MkGZdX/vg0+g0OLb+6XQdt6aVP3b6
DKGnyvclbrJlkQtG2+PRuFO5FM+olQt7Wfs9Pl3edM+4BYpjDJkUfZ65IpR15QumHdzoHUHgIzKo
+1jvxgVwx1cCTWoNf5xnt6ov87R4sJS7MRlenJNxWXfuVjGoy3AD0hThF+WVRtJqaY9GExidrQLB
q2hJZmZbivHNwO220Oh4uBo8e6fsjV0FyVTPrZXWuCKQbYtiXsvFglkb9ea0CU2syWuXNa8xkk4G
Oi0mH+hdEgqI5jkgXeYufL2G0QvOp630+yrx3+YCqR6hiGjVO/RTR5sZiEy5HYP9Bkz/Mn2m88GE
fwQVzpve2iy+Cyd/NXUKdZOr4Hu087VfjmpLj+dH30EKqdrRWdMUgWuQ55exPr4mJgr2mtdv2KHx
mnvA7elAt5tgy7wEL/BSDBO31wDZMXGHS1OPJAaO9oYXwFYvDINHpUlXjikTQHP0T7ydxEra5e49
kmR2htYJIqgtMR8/lBlN+XLEyNMl4WtnJWuGBNYiz1fToJ7aXrtnFf0ydTN681pwVdN5GLZdqT8j
jCDI4uybWQ9m+BeL0sYi4cwSCgmMzVnOh96xyOxMb5k74YFJ9mOTUU9RN/kE/67WQsDQTfhk85Rl
beddi7CdmSXvh/u+CNVVi0ScSF3Zyj0xsbpAwwOIxabJUR61yDsSHvSwBCGLY2H+M+2E9i7DTgVl
mmeHnFjZ0remcq38Sb9BGdtcaEINu2pw3Ks656WaVLGzyU8zEVppsp9LYCurYnYpYXbHTow/BmPc
wA3cxTae32HaQlFkU6ivU634UKV+4+jORuhOBot7RlztpMdWA2pG5Pm+7uIn1HyXbexcTHO7Ha2G
pevQFyvGBT4wg2xsFFpTnTFu7c0rPTWRiCTRJbYuFnJDx5qBS3Mwmp0uWdpZcA2X+pDq9JiIirNU
gL0CwYJsbGVsjIg1LFnSQ4fNF2sho0wzNLKFAN7KU5e7LXfcW3bNL7EL+sQHl7uI2vKp1qqNkryl
wpPa3ItcZEM+wYoizA+NVuaoZuzhFiOeZ68NUdb70CjMKxaYaMrR8Cw6+qrrQRUIufHRqqcpcu5B
ME/+VtV2ibbDH1EWtgrZJu8dYlT8f8PA7kPm81WFZ5GXJ57DHvAK79Jcg3Vasw9JcRoEWpGlR7Op
m8eu66wj9xnTPBLWe5cHZNU3ieY85DB2oZoiDfNCix18N70gqtz3lI7RsLq7JowPLUtaHEFWMJra
tVvPq3TK5iDOEC27ikmlzo9+Jrnxs2z9hGiGTFZuz8LEKz70TFdXINTVOpekzbiWV6aY1p2XbyuY
96MGBtNr41dKDTEGVnc7jPyIfkjOoU/XvkSX7Eq0fpEi9NGY1lUrWlJW5WdBJdxO9SsyF9OykW62
GPGLIB9Qn+UY7VjvYLSBLaqjt3ed4VBaPFkyAbRcetJZaJYOKIoVYF8r9FmdLtYsV3BQtKiuAcJc
wb4zN30fX2WOdptlxdYuxKuTWIc46ddOwtKx7Z7G2TrKHAvjDFCn8+WqTbKNqaZdRu5kwSoTMAB0
6krAOmyxqw1AcDUjvyaLsy4n8KtDna39Jl76lbxWHrLliXGCVZ7o0UVlslpFErnXq+lw2v8D3G3U
AnPVExsv2sontiaeKZrlhfPJaCtbKt5hSWG85AIScqyzfgeYBuI3sqd8pQmYtUwsfMJLqVZmYd07
sJzBq9hcCxMwqzJJX9VgCNQ4bLdUcxOyRCl8Oz76U39g7G4rpdCCtKnV3VBBxwfl6Zj1rR8a66ny
YVqadHKt3LjuxXBT+TmwXF8cLGAEpl0Yi0oPn7qMc7IGbhbcG1sAwivkdsc8z6JdHY/t0uB1RY5j
mfjGz6j2nuyoAJVuFunGyNI1y8Bl1zYb25P7LDM0tCQGVGMV/fBIELPwAw5R6iTr9YzCoJ9z4zJd
HxgzWhzXky8I8RRvRMbB3ek1zQdMTQPg11FjRjTvK52pPazgQFWXve0vp1EQW0k2vekFinW2fdp8
wlp1gqQGoZvOfIBRiB27zX2DBWnRquEkufJRlo55dz9FFrWySSY/lNtgOurlO8aYhPtY7ND7qm1k
F8AdGo29g6WPl7Xp1evBzN1DKMx1X2W7SR/XVKw+a6csVyQTtQuh6Vy7Zjqv+raOVzxywReLJMIv
bY1r2Y4ojrFxd2Hy0HPpL2KN/ZhiuyG9kfBG2aDVFtnjpFXb2bbJSw23tYz6JWOkO2WmPzUTBZPT
91jA+mGhipJ4ManJhqXFch7yG6uInqoUOWlaM7Wo8ruhDK+aScMXYq2yuH9u/PqGrvPBxz4vlH0g
mrBJc7IKlq75Qa1sdqQyQyE5sVBi2vAQeuVHYbu7MBO3loium7D9yMV8b/vFwbHn5yZOdgTBPiPL
u3dESMDZP5a5+yJj+ZLPO7vYDaF1PXvtLm8ADpx4+l39M53dC9Nsb3klbMPM2monhZ+0TQKrzR7f
LassK5CMcOpuFuR1f1qLbthpXhajtzXybKs7uAj5keixJBdMHvTs3oDrM+3wAMkaBLnB+gnwECx2
30DDWK/0Od3aEjQLZFGE9eWNlNU7zwOo7BoKpspKP9JY21JqWlu13HYqzEivsGXLKyTQwjow5YPW
6h6N33Ndu0s2aEe7Cp/zbL4rDYOlLO7SuHUfnCg2LyKXWQ5b6vtK4vDDpTt27r2cGqLubHYQdBG6
GZPspnH8i8qfyQBZdbI0Jdf9UKwbBjYx+3o/6tOesYs9C7XhCXqsmQKnnPZ8WkRLU7/Kp3pnWHhj
SGU8Rtn8yaOHjByMfRW/urO4wvd4MMJxxDKn5bQqzRHjTElFJLJuSo1tuKtPL1gtj5EzWAt6oTyD
nN4mMTpuFfkaNEcy2XZFrG1Oe0A/pnslm/DZ97Vh1zTGfWhQEMh8rF1Dy5KZnVq/66OTMpikDVWg
Z6+P75hoOMRxd1Om1doPWVskWJXcdGUkXA99mD9lQ8N+Z3ibNPZ/Vu1gyCCxgMZAg6o/PJPFRDkz
YLVxioXRTUc3QUkY4n1bRKF+nwGM9ojZGUZ126US6cQIdkW3xHsvuBZ4wm1draaozfM+qZmyTaLk
zXQUdwAl6EbuSitcxQwIJGSDF0ZMdYuu3Es28WZnGKiqDf3KriClVzH+HG3Cd2s4qbkXfnps2rRb
GI152biSDlpTG5Rim6M3AeovmTHi9MhUSzdfV1N3pyfjbTgxttU25UFAb8/H6nZoCpBAKd7aUjeZ
jOun/mN0ct46zMosU52dfFu2xnFIUGxQrX6MOwt4ywzAl0Zu9eBDM2a35HlUI/J82ZcqAV2TR9To
8NiquXowk2YXWuHa0No1up+97fcB26xbEY8U2HRPrOzUwTKgu6Cg4PuNWSDLYhkN6g4TjbY16Q68
5SH6WTulGMKL2F2NsSRhaLTvvFvLNa2y4pD0JhjxEiFMLxWT5uN4GndpyQpSCm6zyF4M/vjDduz7
Ps3nBQAI7LtswrO+YO/Diz7w9Pbdj1iEYY7Nj549Xja+/2jnEeYAv3sFCx9/cKHyzMyxRk5DzX4l
VnJlT715hDmaroq2swMWwug1S8j/ORLFZsreXGvw2fEkPE1Kj2JDkd3ydntgavdNYsxtzJ470PwM
a3KMJiaUU6iudbyd6Wqsvv2LqTSKIMyjoyzKIM6HjZn7L24lpgsnBnVK1ebTDEnC+T3sIPKwy6q3
7+d+eh+z9tipeF0h+Vh0ECrY0mef4Vw8lvAIXSvakONm1CxZztG8Z7NDBDK7rUPcdeHav7SWHb++
t2vcO95la2JqS6wIFxrzTwGLh2RNSpfaW6u0Fa1YC84i1e++cjdUIF76jBB/bZyycBlli1DeeFzl
i6FIL0PNerQiqw7Q1a5Fomgc5FmPkNU2NuM8jbe6xlIJ6Hv+EDagkkKFviIa6gsqFAjlOnVl58Qc
8pLVOuw9RhBt8UnDEz2eQY6t80bgMeLOMe3qWOT9U223T52ZZXuv8duFPUzUvfqkPPiqq7eUsU1m
1KV2mYPiXTa6bt3IkKH+IbXddRj14caNsvskbcJFP1aPfsJJOmV0UitrSOukDaHd6L1HR7OSoObt
vuid6GCc6h3giGC194c8G9eiTh4qEfVBbY2X0+S8Kj/eGn61lXG3z+bQ2YwIgF7m3OPdWqbqgYh4
eAvuD7DVSSQ7m/Yii9pPrx5eOUNMPm7FaYzPbdxcMc/SLLPM2WrSv2nj7lYvx6BvMMRYwBoTu3yV
dsSCB9eqSVT4MCG+vWqg0cAeztv8KqGLwrqw28isLK9Npxl22Mw/5ahYb/rrtjeBKcZxuXL11NoM
Znqd2K66YECrWUAWiJYsfd6kYwXxPO3cngiCVMk6HdsndhB3Lt5vlCxFQGF36RFZG9M60AjEpmyE
fWZQBtZYVm6/1nO6LsE6iSq6VF4Cg6A3r6JkXM09b93ZDNgZB+nIrt3PDqPNYnZK4Yc60UU6Dhsw
xytls7ExYbyWIAEpGbdDvwgzO5Cy3pjVybWnbdCuvWkhuklWDw61nsZ/T5n7iu1PW7vRYjqttp4G
psCbMlnVQnrewZ7DdZ77IOTEJq3tox9mGwTj3CYh92xSuUs/Hjbl4K87M792EkcSNU1HzHzzraXy
n6bmXZh9xRadZeE4rQCINcsC5PSicZJLphRRAM/Om484hkV6u221yliNlvnEpmRjV9NuFP5D5Yhl
JKxHb8rWvFUPrv7BmM2qynuXZEdEDTnVdxkZI08WN32UB6hODh2BWNsbHlLtJTNjIiDTbUytT+js
FjKco/50XbK1znP3KSmcd1K2RzjVW5PFS54aazFnxyztr5gIftSN8Bm5xx2D5J9qKJ9BHiL9mW+G
ytzgY9uITAVWgzm8FtvRtpZ6xKKtDhSk66YLb1qaAravvZH2OtYsbufGvTHH7oJ170VuI5rCdBNM
ocdqjqDT6Fwmo5yQHfNwVOVl5FsrCNB7wvCLHgEs0+M0jCbtqYwZ3yGQh/E87x4tWaWB4LkC/aFi
92ua9HV7jAi415dROFzQqryfDMLgYrwuNLn164+s+ohTwqZo9i6nItyhH0HyPc87gW4BbeWhVuRr
Qy+ILfekYG6w1kvYn0OXbYs4YnOou/eqc64i3aFul0wojaRBYrzN8jVuKNZXs34EIPDJ9v1O68mK
574Ylh15t2aYN/XoXnUqeU+rcVu45sHUu51R1VS3hg32mFMVgBMepfPpW2DUvNT5sMbyJqrNZzVi
qE3aH1PtP+aRnW2tnP6bcsMfWK9Q8c4n+cowuWvDwB0eJywXqlStamFdV0N+TQvx+tRCUUZKd6J4
MEu8aVOe28Ho9c80/tZtw8tsnPjDmchYi1PzQELzsxkitZ1YZ3Bb20SwZb0ls3Com5Y/6kzIoJJq
X9gklbomv0+HJNq0pKMCnmkVZNQ4XYu+QInSVLeFIYZVN6Z7vBTgEKs23kkH+G07bw1Zfnhj6rIk
dQ/41F7m1L/loYJDgPJ9YEP6hW3u6yzPnGQV1u7ai6Z+IdNsVcfIL3Qi+8eaNK7nrM0aAIwHgQT8
uWkd2mFwb0UfjQvewHvRsrMtuwkxY0pdTrNin2cAnG3pimSlGqweqqKOzs7xSO9T3slUUdSrFfab
HhGUSJM0AJeAUWkyHoQXriuzudXm7oVe1I1Tujd14Wxmf8yITTw57Zqg8SqT3sqY64dGa+OlqZeX
HfPaexdC8pbGBQVk8toIOmW3CAVCdqfzL6zOuBa9Mijjh5+q8deFKWjeQaRduDpdDyGtTZQhV9fi
e0xZP0OqWosBVMw2NiDa9IQLUQIX80ra4JQdhk0YkrPtlWXP29LTkntwxNsijIrgn970/wDD5Dei
yeajOvFBut/JJv+fg04IdHwBOoGa0r7l/+sx6d6mt+7vtBP+hv/QTux/UdgmgE5AkHmzU3TxP7QT
818kgeCfEGtkqu6UofoP7cT4F8BZnRTiaZqflAQJif9DO/H/RWYQ8DlAD4fpOA9M5f8D7uT3dAGk
VsEjSpwwYz6ZOpZUv6c9wsj1QEHjtx8tKKd6Qt1JgzccrzUn/ia5dxaa+edQTNrp8BFOU8XuWUqH
UuxMsakr9p6G/qPSg654s2kVWz6kiQumNL853vng/D8H5F/w6C00Ueyvfj+3SXO0godUtTdf5fO4
di7W467fEPFSC/nu3Nt3PNyv9UO4N7d3+TF+SN5/uSqu/x2x+pXxcpZyOR3fJLmBapWknA2x5Pfj
x2Cy22yei31S08KFhzJZH+w7Vl8f5Syz8s9RyEPasGQ8x3HPE6t9DpK6zX2Oko8B2trVmH7nnPBP
GcJfImTnxzDOMihaYmHcLMlcDlV7Swpr5dVt4JvDbhxD1A04K0WadziGut3ERoOPQSNKK/QHIXBO
N8zlLEojfAy1dmBtJK8zOW2ykCCvlfBjwPn3F22bh8zQeq9pmzA9XzrrwpkumCykdjFH7bLNm4e6
UA8s9uWGvkG0NPqRkikTI25v3g0qob5XP4WFx8Y7nJ8Y3euxvJn7Rrg3bQOzaXIgkDtUKhgWpvKs
h0dGJnv84w6pWHBpqCeSZ790rsJi/pyEu6NsetV37gbWexVUGllgJ08+/DJdJ2nyJKkXNWz5g1kB
AWabj1McdGLZrEYGH5ceDiRm+dnQ2FLgvYmz5ZCaB6MsginWG3yM48WQRtvGLFeqSz8dZ9jkMuI9
UpanggHbZnLU4RQTNqJEkBjjOq7GK4J8rEbl9VzBQ8j8mL7q6Pz8+oo63Re//toGeCWYfdw1JHaZ
rzj7tWFwSzv1vGYf420e3OcwfVfUyO3ephDZrlNlBIOR/vtt8hsQ69eb5fwyPh2U4WLCTkT6iUie
PYikMkvV9YIRTaYmnfQ19G++Pqvzu/GfAwChBPJl6bCDTh/gl1ybx+R2bwJEwwqkTt82AmaYmu7x
66OcP+TOj3J2GlE/0srv9GYvu74I/Fw+Wml1Ezs6uStW6KWtkoXqvsOS/vXL++Xczp40pUsNld+0
2Q+MbAp2R439DeHgLNbsn5/XWep6GHNoWmHf7NHLXidVsrSMFJreGN42g77iYf9drPm7n+v0Rf/y
c3W4lwlxcEoEvheUDid6qJlsv8nX/TP7cn6t8+79v1fF2TtCOF1vFKXDHHjStacxVjZTmUB0Xe20
NLtqa+JW1UhLRmRsBYHtL6RyV+QehkUHJmOpTy7Qomle01wgouXjHKMKPaKvttdUjINyrgH5h5mi
MZO3n7P3E6VasfJl/OKSjG1DjHjmOC8G5eNwnIsALuGTFundxrbqfg2J+uRxfNem3nYWHVf1wmrU
tYkbVEvoXpalKYM+8p6R3L5VbLUqS1uXrCy50ug8Oe7QBI7mWFvi+jWRRW83d77aaL73prTpaEeU
+qvGvM1OC152lx8mRo1FPiXHwdPrpUzKHy0XMOE7Z/XfuVFATjEswCLnPNbIFpXENUP4exkjYrdb
YlDYWetoedITlvHIE9Vefn3Iv19S/3XIs6S8285uGfc8AWIW+24YHZo6Xqso++YR8NdbxWaYw2Jd
BSj47FbxM7pCyql5kg3kw3SMuGyJMAx78l1KvHx+mqy/PrG/PnRsj1Wm4Ivkn9/vFcOcldZjqcGZ
6V2XvXpJ8KNRkk6fJ1owo2D4V1XJNxnofyjPf9w6vxyVJeqvd6hoPNybsWj306ht5giotTVlrx2j
7+tObxEcCnEzO5SDKTv0q6ahdkENYx9lww9ZxG9y1KflELpdUNt5tdRDLtqikvB0HNKhdqxjgNZw
uU8lI9QMTlXEEtydNBDep06gdw21ML3YlJru7724o9RtsS92+/aqaE4qtqLTcJSgYZ0mZS7rmHpN
MdtHEfbDtrXCQzYokE2dZu2qAqesnCC6dZlWB1ndORsyaoT4xjkrX123z678pp7gLExghrDWV3LY
IRLfuB01Htfmk8/lvK3i/83Zee02rm3b9osIME/yVRSVLQc51gvhKpeZc+bX38aFi4OyrGMB52Uv
7MJaRZGcnGGM3lunqEzd6tmnvCAn4VNp2KtgjB9a2qn0XIgiDKOWr7ISW8NERTxlv5BG2VfmtIvD
/J/3crbQGSGpkMQD4sJBfaW9N3h3rfAKpOP82DAvBxw+gC4ihjT0cwqyplLvKMVQ7b2ZhRe2FNNF
ezfX4o1GXNnHX/qesHwRXTHvDnCBfB1nk9ZWoYikah+o5VvaB9baSuybZgqp4mnmA4id4spi9x9b
9Hxo46SZ0ZQy3sLznfuEzm6SPW5Plu0/Vo24IjUq5Ke+8jv0/XtzHP8WdsXUDTMCQQ6+YdnsSBnM
pPDKNPn9ZeoI0jE9GaZlyRjgvt58XAXsM5Oy2VfDsM7HxvHkl1j8fxzp/7r5+hbqyDEFw5sGkA9s
F2ai89U2Fb4s6q7d64NMZRHZSrP3NNltjOaVzvyT4aXboqg2cs2a6NUrkpfv6jx7Sv14pdfT2o4K
IgXocugVYv2fZ7fvmxsOjECe8RILSknfdoajhTWHVtE+nS0kdbiLQKD9fInvQ4xLaDNrFrwz+PCz
/ROhImlfNxSeSkHfQGhtsOw7Uk1FoKF+r+aw4Sj78/M1/3PDfR1kXBQqjGGI2TV3ThrFgqNICWmO
e7Ic1sUhDp2yXhgHsaFN5mYb9TbeerdUi6pjvhpuSKS98l39xwQ6/wHzhSlOUGkgf+br2EqnJm2G
Qm72+tpbh5vhlO+a2/5G2URLurhO53BqXY0Hc5Vsql15K2+ydbsx3Ws7ge/HDXYwMlMSVY3ZSna2
eiW6TBuwGInrpMwPDGGWrC0NbaPF2SrS0ADObnzl4eenf84FYEOLRphRjy8aKuQ3PA3nHpuuqNLs
Fb959cLxwe5IlEIDZjmtShhuXtDHCQ+GQKcWi9JejpGxyeFrVVOy9VJ1hk38MeV61Yb6ldGofJ9d
TZj/4PJV4lYwNM2Twj973wg2gglpvN5XEWo8YfSaEymjTq+jHtfMewzMxlsDt2OR9UeTOF7Ex1bS
dDuzU3KHaghioqx7bmdJpcDAvv754X37XPB2YmTi2WFGAnZ5NnBy4C8ym2Jm/yRe+nSp3aIwTkjB
TsHgUVmeEdI/X/HbNDhfcZ4GeGtMT/+Vev55InFo9XaRDdm+iMPPQZZeiyE7qTQLfr7Mfzi4L58E
17HnQgooYZRE50ffYgJYQ1Mt38v3xfY2L5xbTV5u8erdKvA9Fsk+3Zrs/NvFbgwWjvL3ZL6c4tMp
Wl/z7H+b9DA94o7iNyiqqarnVR1JKWxaS2a2b6q+Xo4VYBsmC+vKSPs20LgKBUCKYzAZqDOeLa2t
aSeK1IpiX5SPSfRGFzfQ84WcK1d23pfuxmRy5XPD4MQ/vw7oIWmKLu64zki/dRptRy6LK2PywiVM
kh8gfTCHW9++ZySbOrmDcQoI5zjhDMPmfWUMfttlg6XG7jpfALwqYtyvN2Flmd/pnZ/uC+OjzkDD
xz46g9+mdZA6ZROr/pWX830aAGbNBVn1YfICt55v+Z9BX/ZJRaSUFe/TBB+mQbJ5npS/xlree0Q9
blORsB2WdrI13etpvtKn+pBMaga6RN2NNRHhUy3FrpEGxfLnz+T7k9BlTN78KFx8Orbcrz9Mz4U6
NgZIs0hRiOFGAJDRLm9nGZw2rUin3Zv93c+X/D5fg4H/55rK2VDFXWb5gH6yfWIg/o/BCAajvAqa
lk5b95aPxR2VUAN9D8qXyM52PX7iJa0xdBJaPGwlI1C2EXFJy4JS5cJvr3nfv8+J/D5K9qwr86bx
nICd0XtVsHlQXlLmYGt9iwL2AQr/rU3ynVTp1+JOvn+6X6939g58DCQIsYG52AlKbhPtzJ7zjXSo
veEeJUmy+fn5X3rl6A3Yg2E0p4Q//5x/xmKhtZOKPrfYZ+3oTNNf3TqU6FcS7xT3jcOsf2XG+LYp
4HWbZNJgesTSy97s6/W8pmbg+VOxH/SGOGDDsWLt2PezsmB0s665HzHKTOaVjf/3ZWZG/YLJ0kn5
wMV/dpd+j9ulRDe3h0j1YGfabTNFmPr0K5uPiw+TSv1sgOVxfitFqmqfB4ECwsDLN70pL2z/rle0
O28s3ITIyH68hnX7PjtyY5alCJmninn4bCqZbKlCRosSssyGe6pqB44wV+qr/4EGvq6dX69x9spC
YWlJMGX5HtkAvoPWIHtdM9e9bjz14fgbdeqTOeBzaiXixzDVxF5GqkNPultvPWJzJEwUWoVuFgbd
IevFK5HVKV39LiXJ70ou1naWU4hCzfHzyL74zv95NGfvXNLqFlXuzJPwp8BtM4oIgRQ/qFT2rozp
a1c6W0A8o04mgycEm4GgVl0krlJVAjsaBKOf7+nSZMR+el5wZTB+5tmWeqqHKYymKNurdupkeeNq
cn4PSOxRVpuHUfeuHGUuzUX/Xk77+rEqzcBehWP4vrFvIgTMPeJB45BjYfz5ti49wH+vc3YYNjz6
aX3IMc2LwoGQdXy0Qzqg34wN+dql5vXkfDRz2GMeYGxAdT97WY3ouqKJh3xv933nYIbF6EaZWJgY
sdSK7bYqWwuMKVS9AvC7kuL2QlvFQ/xQdYEjlIKjut6+V1Bhuzj+KAyQPFUyWEs7N7CrWousy5Y6
4tqlrCvHKmoPWTBSVZ89wP7WtKNlqoarXkh3idI82fT+o67IHcw/SICmPHXisT+QxktRKsJ9Jd0Q
wdAtFC/cCnwGi6odsJMWm8TzfrdlCUsX64ylwqQN9PrKduD7QZLJ+t9ndbYWgUlLwa+gsUw7LChF
Kpbt1Atn9FGszu1ACyNWo01u2old3IUHnRFDxVu5TYuYWOJeQWat13djlkmLWkagSiFbkpGyFv4v
NSudBvqpg9GG+aM+BVFwpWB7YVgpTMNUannTKiS2r8NXlWTRIn1J952sf5osawu61x+9aK9M+xev
Q599Jv7Ahjnnr4X1IPkIIdN9XBHIS8ACuYmnyoiuTGgX5nrKclRMFDA8lnyeKy+FlYRR1Ev2uD7W
fQp1r5MV+cpcdvEiXAVSColrgMW+PrOYfpBtZUG6j/x6Y2T2m0E75Mo3eGEPwN8syJMlctxgw/71
GlYeSVGrasneb+zb3kD9r/mf6CBxc+n6ksShbV1KN3ni/V8eoMWx26YESFlE/XpdfJdxNCrzAxyb
Aykqj1beffw8k12YoBVq8LwgBCFMaWePT1eV0cyLKdnLHj7qRjZOvo/DUI1PUhgcMypxV57lpQta
Co0Wqj2EHNln05kfGiBmWjQWpX2a88HClHzsOoHLfyBM3f357r7XT+EMUq6ksDQXLjnCfH2CObyA
AjMKomvrHXRAEd6ZVn9QkXWSvbNCmHQMi2QHWHTVmb9lLbzyQV8anNwiZ8GZ6APH6+vl9V4yVU+X
OG7m4wopLLNf9n8Y/zY3yJ5fVuct8ddLyB5GbqY1ChJdsIVO6wZ1/vLzU7ywS5z5KJgwKRJqrEJf
L4FAcwg6QBj7JFBXfeYt8vmdBYEz5Hh0p8PUtcufr3jhuZFlgFmHV0fGsnk2j9OAz8lNH4p9G/gb
ndDrLBlXP1/iwhzIJZiXZkU/x9qz3RbGZCTDcZHxTWuuUssbMZjbINSuNKcu3gmSKg3+JNSx8/Aw
q9XoLVJH29sxPIQ67JLlOF1DXF+6FwToBsmZCOE5FX19QcRN2p02zcWipFlq0UOpT6ty+PvzA/tv
a362EZlRZ5QCeWxUHc6+XJwBttHgf9mb99Uh3IBzcVb1YhstvTcELeVSu592RA2vM/cU7DY4Q+KX
4Uq358JIhGZGTA06I0bj+YpCA8YsBJp96n3lQ9/Ft3osPeOXwRoR76Yy25RyeWWtvLCl5JKWzlQ1
E53ODyzhYDZdNdYYSwrxmQV4/aa4vZMsfN2ll155xtqFlYZWFrgjPjdrPuN+fZN+HIccOHnGyoDt
LeeotEKy+sAe+rHt6mMYhJumItq2w3I59kXryJn+wSHuocyInodbfWPEFMyl5i0okw2BJzez/7Uo
m2WdWQ8AxEP0q9IeJc+qRzpUK/VNL2XaoazZKxZRFNyCn3wRcbgPKsRC2CVgAGNdjm1fR/McA64J
KT8OpXLSKUFc+Sb/+66/DTFQeqSLQCf71onAtauRVKll7Bjwu2g5Ivm6q+plGYIwtiPE44Aolqkt
8ANl1S9DG4hJ1m44ffyxy3ZdYm6zWo6xeV3Hy9pQa8xCoe7mXrBEx7j2RFdvpsxKV1NSHUEMNQtF
L6VHEwHEMNSrvilXvadvEpxRho2fZkSZTSQfbLEAqifBIG43NREhjshmy7o9AVbQb2jLmsvJIlvR
9Mal17THFNDIKLNbj6MAYX+7zqsEXX19a0vRdrC7Q12Ga5Dd7/qsmQ8L6EfN4OnbshrwFQjlHZ6s
tDKxUqwML9kNqXEXI5FCqd5IKxWTkxd3WywimI6EuPv5M//egRPUHKx5ZZ5TZelzfh2C9mCLRGvZ
Q4ONn1Hbd/kQupk/OIPQndCbjiUws9msOZrtrq8DWBMBhj/LcGJovnGE11MDxh7GDifCKwPk4hxE
E5JOCbshlcL01x8X8LajoCjyfZR75jKq5SfRJFgu6vd03LRF6dTWuLO6/KbJ7GNllg8N541FPSmP
ymQdDa3bESG58ZXsJhxSmOUQhHBXdkBFymelNm9UIQ6kRV3rHM6f7fdxDc+PMiXFpPMikg6tTsZo
nO8r+U5P7sIGM/E0uD+/uYsXAapLbRghy7f5OYkaTTInakZBm258y3vMInXXacXrz5f5rxt3fjPU
gmfWLSIPzmpf34Hn13FhTRBQgS0pSwulgqPLebRTBlvCKaPC5NarfpNK+R35wd0CbH69EhUxnWoj
n9p6eNIyPNkSxmUyQeHm5vjoWqncdjpizlE13wuz8ZwcShcaJ1xPHn33xzTOHCU0pC3k7kcvsvoV
cQXqkl1tilsDNKAXTB+TkT2a3YC2MyU3s60UHS4N2wcQX8uqMZdNOXlHe7AwV1bd1DodlANLTw6C
JpcDpFy/KwCTZVXoygNfV2bl9TbEKnzTWChHCz3feqG0kf1qq1TiGfvJPR3s2zK1bXIXDIq+Hj4O
earkN1vlBwCGA1xmRpCuCutXpufxKjRzddvF6r41aqQ/seHI0gRhya8h5NBOzqhMLckq2MhJ/9AT
ZaMExi2EmfcwhrpaFrpwp8ou3d6Kt2LIc6dLoKWxw/CubMEu7NOpOVCxQeFtcAQ5e8uZNQWBrbDu
wYhZykXxIU9YHNgEfKh0apzKMh+vjKsL38g/n/b5Vn2UlCbJetRK0kBGbOAt+JqnpHNTkrMg4vhR
v/35gpdW9n8veLattQJKLgm+i/2QvXW2dJwn9Tb+1Y/llf3zxQvRQ2UskD4mn8dY2UGWBGJQs72l
EoB6AAi56QIqDXR4f76jS5tNRN7/c6Gzc6o6WEWDajVjH1jelvV08okcvHJ+u7RDYTiwFSKtVmeR
//r1x+h/zSCR030b9uaqnyzgI/2iHLrk4E/SfdkJCUU1ALIgrq61Gi7NcAZPUcaKwHp3fnbMS07h
EUqIPXPsuoV5F3XqkyWazc+P8eJlFJq8mIsN6JNntzgURjqKQEn3qsK0MXmbygtuCqm8sphdvAzn
Nqo9wBVVMb/NfzoZUhRENhwenqQYl2ah7LK42BIZdWXPfGlQCBp4fMromTnzfL2MKfWArGsl2UtT
qSE4k2CWhPh6fn5ml8b4v1c5+5iCPmZRLenENWr/R4v1576odiLpXqfg2sntv0X+fAHiEDJbUtA1
wkb5ekdgkDQ8dlnCedRaB3r2rNnjsAiyauO14bHGgBRIIYrXxhNb39ZJyGG9WihqdypgUaCg6VYN
hzVHhNFfX/LYEqvjXaemV97vhcMKBGb4qMjXL8hJlKxPCTeimjLZmJkVPdsRp3GURGQtDIOw7dLX
dkVqK1fexIUPlF0bh/W5WMX7PtsiTYJRlSCL2Kty8xxo9r70vGMMVWERlvlrMMVP4HU+1FmR8fMQ
+K8NfPZeaMVS58NJZACmOBsDQ0DXBUV9vK8kwVQqD+oxsMZ7XALwU3G2tjjEySJ99XX/qKl9N5tS
FTzfPplrit2dEMI8/PyTLnxiCPipqXLSpxl/HodX1LLSSVWf70H4PFeT9G6F7WuYNu7Pl7nwiX25
zPwz/vmSvS4Ab2pSom/SyB1LTG6Gffr5EjNTnL/l2+NlY45AbhYhnrf9Ye3iQZlTeIqJRoqdtvWR
eZ6SupS2JL4zIpbyECYrDx9qR2DFuOCRpMs2laMZ0/WhJ0nq+nbFJp2/wYEvqt6ifkYtWUjWgkGx
MYviFqDfUwQV78Yvm49e9fDrS9FngYPQKcfWdz2VI4CgZfaq1cO7PRtrS/Uz6tiYRLnZEZIJnKqO
VcXNZbVcCAl2XC8/RfJgLLUUZlwrg0IJYyIxLXnBOyHFprT8NRXUYTkl5RHD4mo07HajiYB/E0p8
YrX9sg3Fc96a/SLWhjtoO63bsAAt5NIslnIVlfQTonWkUV8ZAGLsFH0K1zUQUthae2+AvWqKZm1V
Kodkqlepn7xoYD7QDtcrrJ2xU/ntSVGVo02CzjrKqq3PzoDi9lsiyoegRGUTZzjAS0Q5MO79Fdiq
YaOl9ioTQ+IwvtBfGvpNIZMsmnixCdcdZ5KWPQozf2jNaFtb8SZS7MOQejuyxnK8q3nsFCQY+T0G
XE8aIxiX0FDK9jEruso1/Oov9vXV6NcWZ3Mk4nFR/QbS704j6BRdinowXrCz+kR1ywK9RVA3t3En
H/zBvEkG9Y5mju+MmYZvfVZjYOdeDZ5xIIhnP47VWpaKDcCx0NEVuAapCiWDhN7We5T091yqjqxH
UPdACnSZ2+X2Mhx+paAC4RPu9CnaKnUPHxcWj6UCtn5qML8m+JOy7u/gl+vc3xF/7czalIo2UF1x
TC+OCDYciQN1hrMfWMXC5+BO7njcvoqKU+UQrkWiu5OlLHO1eS7KaMRxqp/8Iv8TZwRJpr/hJizG
6NaLtl73pk5Qw9gXiyjeG9ZnbKTsm42lqYF9LCmF9nDo1T+ymrvm1LojsZCLMBJrqIFbe4DHZ6oh
FBNTW0WNdav2b7Im7TsVfKEItpVvuyKonmptXIs+fKI0uk0raSfoZnoS/nZvfIxT+WSJlyyWccgu
g+EV59eNJIJVCK0XOh832hcnOl2rOAZ/pgEk6OI3EXnY1N4sO9kZowDokEx/sFHdi6l3YCJsksLY
iRBUF36IRodFFk6NSzD2qu2ebSVfSi2JZ+FQLfBJc4KK1vA65USFWEGfGrSPkI65el9CGij506ZA
swC1KR9uYv3dp0spqykgmg1mEhV0VBzssJO4k3YEaOvIwx3N70VlvskzGmLE8MUv74ZV3h/RNLHg
DqRaWaXYEuKF6kh3kvkRxSuBoaCPT/kglh7+5lGaDqUoISSobpT6S4YYKF5vVYDU6azWCfpwHZLT
NOBOrtpsHYtQcqtxV2mfoSYHC++5LN4LPN+woxqSEmKOibdqfBSJckMLP1koLwOCdbT5IRv3hb5T
kYsW2vO4J+oZ2tikWhLHu8BRPpQ++lSqdu8RUwt5zYMpyjA1KFYkO4SVcrwOQhCTrqy9ZBPsQMd7
rsKjEbkFdNRbSM5KcRjsXUfO1KOZbVKqcfuqgJSCz87h9mCcwEouj0MESpfw91MT7MxyHRGv2TjT
SQpc7PSjTuIrQAfh5OUxA8na3xPPV9RwIWS3hc1MO3U7gZ2un8WLsKUNH0qYxctIWCt9HfnDs2iB
qQVHgdZQeW35Xw6GAQ6ojWU/q9iSdoa+jFpjURlOor+Mn5I/vGIy/9WAb0sS2KZpOdAg8DsWW8Zj
SsrffRhTxhkakpE03N18kcD1TbhIz3J/gnvs3SqzeCtTXMJ03Cjp12azzN5q01GwTCh/8JENssEs
OAck506ZC5ePqJ52MWwNsU3zB7JgIQeFUrCEocm0orc8Jhi1x0y+a4dt6Z/kDKTuyhYF9qNHTzuq
1W3Yn0SK8PW2sUI3LfBvLurk2JTwORxTXifp65Accqb8Chg0zdxBJQ5pEUm3jCc8PLa9SPzlGDK/
raYNNDUCEUt1DVkHnEXzgEUgyYGzLJMdaPEIYhOVQ2n43XVrOAXRB/AQ7US6PfgF+T2YNpXiZu8D
2Y6RU5kL/b369PIDhQopXAi+F+toiw9+GwyWsVmk0l3T7mT2ONKxxZ1q3g8z3drpngMLtdChag/N
AMV3FREBUm8l88UMVkoYLTr9AUqRp99McPTN6aZqN/lEei6EofbOn1zwNHK6NAIBIIE/o1lt8Qcl
eEasg4vsUQNn1UAE6zzm4nUOPVSERxamiHXJag4WldLOdCe4G5O6jCVXpD3vytVaiNsICsaXIvpV
mvdeXy09UexEzDxd5wvDjG8LUuFoO2wCSEZyUTsZwQZjuh/Tv1JF8PM7DBAg6A/JoPF3/5WBx7Yf
8qAshgAhuaIRvQjnqwtuJS3awQEpCKqMO778aK8Ef3vQd71V4Xt9GzQ4sNCi1BfNa9w+1hYyNejI
H50qbVjl7gyq0Vbw1EDkVQgxDMulVcDZBKCnPAnrudGph2blodUfetQMnv5cZc/QoRp57RumE5FL
aORHaN1O2Xn7SSn4ZaD6xlu9ApypG4sEABjCCPA7MXSScWFLvxN/KyUfItgjwXbkunHARLIs4rsJ
HL+SiTB+xPuzaCRrQ2V65rWAXAOix9iTUaeFCPdh08I7N9sH0R3I3HNjsDk5GCvgqTHem8BowPLd
ZqgpWKm55rtZeVtO0CsvW8O5WSb4jtFSm9ACjeghGcnLSDahbZEe47s1DiUDcE4GNhT1Iz2CBcaJ
GwWXbKVoD1oU4dq9G4j47EMdsHpUOCZU/sJbZ75YhcZM7+M1T4QfYtRZ1/ZJ98b9SHCjLk4lNd2q
lPdJra4bv7tvTNPhoD9z2w+i629ylj01lZe2UTuNYa/1FKdfBfZO4zV2Y3cyA/DfIvIfEgrjUv0p
xhziSbfM9NeQbpjJJKIRLtRosqPW1ho4m9u2KY8kWFTy6ySXhK8nzGa5k8u/LAk8r/UZYjFMIEsZ
FB26B627N+DrFIChUEm1BkQV6anprUXQ+W6jRPyHMZOucGtxL7M0+bjs5fSg5dleS+HImGqN9VH7
lBW2xl67aCFjZ1tqEMvK6p6nQbr3dC9xhuI2AehUwblnfst4uOldpK8Tdg8qM9eQHXKFDEVl6VnP
swMVCJTuxIqrW+OaztKisTV5MQ3qVo/WCbs5tXvzI524lap6iJrxJEe0cmydONiGtpfDcDokwnNJ
MVl7sbosW/1eYM/OKv0G5HK+iNPi3iYFIQiXgaJR6PwELLjXfBYjMu4wEobeM2dniEhHKQTLS6po
fKdx/aKqb7WALEHI62NhrYDy7+ICArGXvFVmcM+zxnDyYk/mYqr4vsrebdTG9admP3bNR1wXr21T
gScG1VnhwFbtld+zXZAH2E1/88x/iuV4MwjLTbkZ5JGfDfEsgaE49iAdvcF0us5Et6y4quZxn9mx
KbIb8h1/ax3oUqjW7GyE26XDjeR1SymqH4y6XqWwbKxA25fhjEHq1lGd38ZJD48qAUNezGY84IuV
tO1ryUlEtpFB8VMM2HQkxy+oGN3VZh86WWD+CVNNcxNreqPdFxDpYX76NDsXU9upKyvg3SnJlK0K
U/yR0yZYI/E3QFzj/GM9hdI5je1x0iku+OyH45MYyt+ePSeoEn3K6GG7ZQyu3Ey/I5ktQOI5AtBg
R5Yn6QUvIdtMhygky7F9DhSmGa19td60vr7u/epUmBLoKTYJRGMG9XgP2pWtbHfUpxmGbrEti+Ed
LhSlu0s08WHaOMF0D88/0T3LDPIqW3PPBm4tb5OaGFGm1jwZWjfyEEUDNJfcuGQViyvki3RSiQ8e
mk+dxSY2dBjI5E6EepA7cVrfELwjb3NZ+jv0oNzkGHYNyg0SgX0y1gJuYynnhu6moH1JH5CAN2X0
g1vrXgXk6xKbxVeXyFBB7XtbL57ifjoI8iUCNpuQxWAIZf2mjaM/cjCt09Q4kTzwaDXd3hip+4Iv
XoxNBPpUBdavR6zfWZJhytW6B7uAz0cSQLdGRQUBV6jPuZ77bkFXCh2H9jfw+2IWJ9RPFUe6ZQy/
ainF7Hh9M/Fe044aRCcCGWxXJxbx0P3RFP9I84+EoLhnF1SRXWAM5GKjp6jxzXOXVpRyJIhIrjCi
ej+k6Ld1djijGMiIRV9IxPWtkYQbTQPnkKK8DsZOX408azwpnJFH2THU/MODEx0xCZfltGzshLJz
fUwB04kICjUqNUKoo/+YuItSUTKO7PUqBJeeZl2+DehpRKK8H5nzOtVbtUZy6KNhM7SJtPHTQVqK
Il3rPiTACZD6qTSrB7v0bnIz+IttbVUWhTvlrAYm+IpF0RSsWSiKOWIzNVBic8nIZmfkFdu4DOmi
TYADw4pxOJVRAdjNPKRtt0oVohVyutebTGnWY8V9ifFP0AbrJGju6ql61nQLryqbcg1MdCxnD1rl
rdTW+yQde5P2NGxqQGxlPbYbKJvBoan1ftcncuLKgbjzU8G2wQyBcBixtSw7018aojtJsedyuA4c
T+VrjMe6WmR58agH2aFK/Ee/tVl3BsFsb5reshqqYp2q4k8J/sUdRnOreM2mKTsKrGm3bvRcJ8Ow
o2Oolq6lcReZUUO0VPjdOhHRiMjL0bUGj+1xy8IhtytVad80AJesRbysSQk3aZMLbMb+OvEismIw
RLtlSohC17pBGKyF6Nf4T1A+Nqsa4tpYQNH2CPdyW7IJ9+T26jt5qHYx0YuFXGAgBZaykSo+byJV
NnWfkdDhlxXoSGVaWmMVLXS1OgjWrJR68qbyc9lVQ1EtYJBuPS/elY2lbodg+q3XKehnP9AWuWmx
ukoq8dJ5DUxHoRnQAMG7R+296jRmGvI4Ezr6yboswwcFsh2wOX5UD+5v8kUIJJZ4SOENT2SqEdRH
si7/r+futeqlrDmKdgG1psC7rVKxaeFgjVq/zci4Bu+/8SS/IpRayVYqPJFtBocOlqtJIcQ/qSlb
mkAUkQseoFyJKL/xetkFNngIabwNgL2TXj00rfqmhjVjhUK80R9mkT49KP8TEMybqUKGtIYMna8K
xqzxgl+yBG8uM5edpqzBWqkO5ffAbeD9PBRlHYLe5bRRCVJHbPtvGGobkk12AUdmtn+gfbPp4NF+
1L3qYa2kR8JKF36/yHY0Hl4zYf2Jm/qx1icYnNFGCrbs4qa70FcJnM6aE0y1apsnUPRURDLAPS1x
ImC73Rpqycfb1cMaOWQHGaP6ldvz99MMCvxpM1wrwzDtGyTzR32o7CV7Lrj2Y/6HReC3nfeBSzGr
W2kY+GmBTi99rMYbY1CDXegHp1QxYzdojPfSYmHXjL53FCnHlaKQ21vanoV/1ideqbbkO/C96wyN
+ZXi5IVeIVgpEoNBiEEYOheIBRFj0ghSwuTbA0kEjprBJkylTaTG62i8Vle/VNTFfoeKn36aYulz
nfSfaiuEMVmOotHbRXU3LZUhpsZl+n9FqurLn4uu+jfekCKQDqq4/SBmYQE592HEREknsN4SBOXm
H1RCzJYidmWPkCA/IzYsze5QqPlY2/GF6I9+oPxCGRQtK409qJQTQmUY5TOkDZa8YRwpvbTVEoAx
BSeV7LoSS1VnIa8ZZtkE/Y5jOYHplmKFKZUuK08Ael3d09nQyoR3SPAEs7fFgZIIgkVUZpwHccBM
4Rzj3T/Khn1XgNJiY1nH4IKydy+2f9tG9VD5PCbJz9a5TQh6kNmrTgkoN8lGQW0RV3fs1e6E3PSW
NIuagALG0kQJ1GFRp/AwlZ9NnW0L0cd3lRqR62E9VS2rjWRzgBex+dzaQ/jWGFmyUYYmYrdA9raq
FfGHp1KOGaYWE0bSTwtbC14QtYCLIwCzx4VHZ3RjT73ro/rbNHZOWC/ov8UArjBAWNPkEGfbuRg4
2Hu9QSU6cWDpOeUsDNrkkqzuophT0OB1f1uaT4vGUoJNGqV7PpB1Ho5PSdwTCpaUZJLJd1Gtvba6
9pF13oPclVCLzMZYm138N8+zk1b1fyePCq8Y9EfkSb+UqDmlVfLYxe22hIUCXOAj0ecUg/aOHVS6
buTq2FUFRuXB201xuLQl+zOw+YOULgmFTf0uhFdMwVk+VGNkU6aUVHfUy5ui9rc1A4+cAP1YE1wk
4txyRN0qBLzUr2GvwBwsNwDq/zAXn5gdXqw2OUJasvjAOQ3mVvnYZ/4qj8tdFLEEBi110RnEV0hP
ovdvOMCPCMT6zVRzxo+bdHS8huVWoXQxVO3L1Pq+40/9TVzOG5eGyYbQLTjXarqJx/Dgg9rilGCz
dwKpv5B6jZTIolkTYroOpuGEkxIyp+5UWkCUS0KeuujuJpVDapjUS/hXrFP6ID0VrfRQhrq0AM76
N1Hsm0QeACVKcE/izFhKVpLwu4lBsPrQ33tedvApALeVvMoRXpHIMNePQ1knMwI/kpIqrzHAcxHa
zznhIYu28WG9xulLELQnf0TugQfktpWDo6V4T2nWLI2UmpkWQC/MLIIJ5GnVJyg/waLQLSjKAu1I
/zSqQerIyGvAOYNtDcMSEKKmI7ELk8rFrgt220T7VvcFoRRGf0d8h7nw4egt5DFnY/P/2DuP3cix
bdv+ysPt84DeNF4nvJH3UoeQMiWaTe/Jr3+DmTjvKqhABOqe7gXKoaqgLbpt1ppzTLQpgaPek9UU
09TKd6pdldRT+wvmf4WUOaqgKC6qp4HAnSW4iqt+KDHm6R/AKKlgUeQF3OmuBp9A+DDkGwRh3DVV
xdmAXY2iErJCIgxZu4NMfCylC8sZoNR0BGVyAPjNSgjYq3j18v5NLo1tplkfmERWQgu2TsI5tKHx
UsnVjRHTfGyd7sn1DPrB2EEInN85mbTj7AYFR7oieWELyoUAPfBgRl/OBUmZdUnkE4jo2SBTvPc9
7Y50dfjgwn23fD6Z3Cg/4yFbloqnzITb7iTV4yzjYKFgYuW9Jf8SqipfSozO23aCpwLQc0x7GEj9
HHo9R0LlLelKH8w3sQaeuOl0+hKBT4hmCuKdYhUlafIr4mUWJhe8s7cFqIh5Ew/3eZ95dE60YN7g
CJiVqb8Ccvsb3O6V50qXWiy96Jm61EKNvZ9LKk0ra3dl1V8KdVi3jvHsFPo+UZoN4re7RktbGhf5
ldPQOQTjq7PLpqDRPTlp+iGk8Fo45De1uX7XxAUJN6V4xKcXzpvOI+VNih91l3gAQ3TkUvns8+Rf
tsmNo25vL8KQnRY03aqKHsrOHL8XJGiAjuYGTOSZaoKH6ayd62HkMVM9nOM8q2Y9OduzAQw2fhp7
HxbhA2TSh8Bqe6xbwUvpcqJB18SANFuoCMp3rgYB1TH1Z6XKHrq633ilsTKK5qWN0Y4S90LgSIAx
1ZPZvnJLtSDzVmbp7VxodpYXbmE+3pAoZs1Fnl13taVdMa8T6Vva1yLnZBBKUbA0Y/0RUuyHitvO
QeIyM2r7orOtnR3EHABKtidOcVHKoOopLST0FVx/HZTRiqxFByFV5m/pw+w6UtHqpjEgTlMuj1yH
JEgrq/e9Lv+uC2CkBvvU2FC1fdr2e/Ddt2ylmDjjC71I78wo/t2GbGcFrDyn5RstOAZrgbo0JH9F
cxZVSnoPGP6CeNgdWZBXgG3ZMCrljWxrn3oQIxbN5Qx+VflhpoE7V7zowa/Qt2hl/tzF0R6u0U3e
R6sc6l3owMlQjIssq5wPMo0V5lZY7MF43qHApF6Utbu0JX8tnO5G76jtOz3ln1iHUyZF0lM3mGzb
9X1Zr5TGzWjMkJYS0IwsbO9Vz6pLwAq7hnPr2qDn4aYsbnIEMVw208cCCPNK5Vx8RqJ0dAeHIwPM
A/02kBOHe6qodzqYRDTKw+it7vF0RajqfOBFVNZIATqjUzq2g4OwgScD2AYT10TAUVdS55vl4O1x
rL0CjtiI0Y6pO/nD6f3bX4PFtGc+kjwwLmBzwglyeF148eOBhc/ZSVLfbFvkmUQmoF0VVS4tHL80
Ma1ncBS0rNu3LrXCOEpWPQ3BRom8FWGg7H0a7bEzqUF15VM14BiNxlwYB825I6FSTI1oPtjw/6VG
BS4psujR1vy3IOzoU/bliLcGIC9uSkF9uK2Nfp25KoF+iBULDmqWFV8pOdu3sFBVWMDCoRifVDuO
3ANu7bz7nYo2XhJl5i9bA5ljP3YT2RgYK4dKB83UvJpVCUVtunrBTtasaNM68k2L5FkWqrHxDA4/
Gn3iDytopEWQUo+T87eY6FTJrxyaNp6/UslQoYNJtEUW0ZovhoJQaIWYj65JiDdQ84RmVMNptPO6
TS5l0Rrjk0MGbAFnmPQozwWClQeVxWLsUpTqrXLtNhncNi24r+KWNBQj6Xdyxf8RBOUuF3lJgb5r
sIV5X8QcLIqSQ71as1OiWc8XHq2UulnUafU7z8kStKXysaT7MUeaTokuJhAizpJ1Z1mPRp/nW1FE
v9jWpN2sc8LnXLQvoMbfmgK/dgdGWYK7P9OVaBP3AZGnDrsc32Qa9Jqi4+lR+G5I0cqsmKxC01xK
trNSpGFXSxx/XaS7XFZ3o2Y8L5P9D8f02xaOMQ0DnaYp6zbJktBOhPi0I7ihirbuCu/T6PJkqYCd
o0PevmZ9uJV6j2Sj7lWtzcsyTujx9SXrfSPPtBbNaU0fhLdzjcODRpbchvOyi57cggCsFC2dlLdQ
/KPhInFjYkLwadHIYH73S4NddfQUurQkvd6IL6SM+luv69W60WttzjXv2lYEyzChVVq3sljwdT7q
EqVBhdhWUqsvyXzkwNIWGeKFinIoglh2P9W8jMpXK/ZYoNFaF+ynotT/JJ/KmNemTYKfVe5jp79M
SunZKEl2QXFDZ9/Xrk3dv2savZv3dX9XDnY0bwJNopzi+yScEancZQ6LQso5KXfTfjEoBYmWJXWP
tCNm0vFjqlYe+RN9ExGc52vD2haqvJIlwszI5YCExOy+jJPYWRipbW8kKyPYKtr5dRTdBXb9aWhg
Uwyvv6okBOlyz1ahMxVrPiTJc6uHT1LblYsiKIjJLqSS1Av/zcGuRQEGjZDi2lsREyigtKNcITM5
Whd1CmjLvKfAduF3EFUNQKgXBcGsRk4j1RaclKwabUjmKtumH8sjWhFzNpcf7UR+k0J+jaSvY6pD
Yt2q1LPkdAzYwD+9jHWTI7sZhSu1zB8Q4PyuM/HlFOmFapgPcqjAn5NKc1mLQDfnVRux/4Pma7wm
je886oXIELaxDyEaasMRT1tkZWPRdg/YKWdu1mwyL223TZ1DhktrOfepjKJVKl0bu4jVdLPQDvNX
Pyyrr7Q3zGZDOLN4hUirmwtHjueD7lN8JWUckJzfoGGOq4gQlIU2wEGjjE6C3dIhgPyaqUhmjlPi
91ySaYhWoXY/FPVXXovfwqqGy6GzihXJU83cDbNXoyZCPFEJgE+CEi2GkjerxhGrQhHXqU1bwWkj
dz2UrnoHiZ5oPZStY12GVC8fHb+d3wL265eSZ41CEuo4zb6220vc7TbrZEBb1oVwj1qQIj6hWzhK
fim9fR15yraPWdybYcT3oRecu14iHryK1PTSRY8jUioxQ10B5KOksu8gkKxlYVNGrcJk7RvObdiS
79Zq6T4VRFN4qbRqEjaxWfkipVH2EpYt2QJ1imu4Ff5rBI5xqTWIbPQChUka0JxCcTwsXaPJzujR
7CNqTNyO2CttVtmfAe2+KWsFAYHevrBT4hyV6Ffn8kEDe6KunLKmR4GrLxRQFugn+68uzMm0CAYU
C964kqU5cbvUy2ZU8zto8IO/hafiLKyCsBsIhw1Bu/VdWFpXok68uWFzpaEG3L/Jm4cuz/Wt5vdv
+UDQgQH9cIc5xlqLnOXVLOiv8lPoD9m+RABzJrbAvk0UVmS6SFG+VnoiLkKX/rGMcpWWjfplyi6V
vBoDD9tAQcytsutZf2k7trAlg3ZeVN1t4rVvYIwjRG+kkyFssOnRtOJKd0qFxEnIk52nML3Kq0zQ
jUxl8osipbNWhY7gLcXH7hXtgz724JrEexB2WNCqURcRB4F5SkGNYzX1TKh7EtA5DARhSdCXwTmO
kq1UlpzwW0riSA0GQ6FG2ccvmCI4X2N1mmlek8wtNUN2ksnh7vQu59jDRnqrg0LUURGbozrxWz3M
DUTOR6IFe2gX91GpfempvfHxvJZCOVPoO4KlMiEOWVizDAshtqUdjlUQEaEWilzulbDJ9sKIEGx0
RD5QzhLwI9wvAVZa91jmq9D6oKNJInrfqXCjRMnuh8YOKsQvSaGePRg5MpkcbVdmvhFrQefPKPpV
6hGAofX9vpaZU1Gyajud3L8VC+T4ZZKkfvru/aH2HW4Roa+pIH2AXJk229HDS2oDEcHR8fM9qyOZ
rKoa0BSQE9KoHLY66aPSBaj62mIWpj5WrHBZ1D3gTaUndpEgUfrmFjKfXJwztv98rCxGGsJVIPsQ
6aabZNmXIhhPVYGiukDt6RPeeZ8nII6lc8Sqn9txE1MndU4anXiIp8LSJDdl+iEgviRyKi1rlyVX
MZXO0/f5j2Fkcp91fja6YN00DPgGh/c592vPKByKxL2NSEWgs6QAx/daVI28sPQsuiiCVF8awjHW
qdblG9MniVwf2+S1b/B9Ra68gIoH4ZNkmCThK6uiDvFnInlsosRvCnl4t5yr3JdvnV7cEqdkz83S
KeZ+GlkzYqdouapeckG6ZbnJZJ3SXuu+xhraLmR1SIcIGqyCZ2r2+8Kp7uA7oXtwknoe28ZjFCg3
dJYluiDFtdR19i00eHvl1LRJFFfOVlGMrsGSZ1k3oLeNEBYoNnSJM3eRm3TqJk6+v4iQHeJNRLi3
WmdB2um61Yqlm/vb08P81JCD8NUhjmK/dijoT45NWYvHoyWJDStZ+lYMaT9TeRamRr2kcWj0ktbN
uf7DqUgx/jPy/2Z5aGAUvz2ExXv1/n+I7wiqfgwl+b//9fxZVp9FcjLLY/wJ/87y0P5lWBxoKTQY
KpM/k/6/szyUf2E6wDyM4QMqxtiy+HeWh/ovRQUdR8aYNsrz+S//P8oDI4+uwFHkmPw3AOQfRHlM
tx/2aHIaNfeGbAEZIXDk8FO3fNMY0AwQuiMwhKcJ2eBWlhN6lCE1c80PDUuvJnHMcDRjg23li0wd
6iothVO3rDlrNvGTl+dXhRrc2LGy80OCYgN2JTMbW/RjXFI/a7EAclbpFpHuIdaztE1Qay5QG2lL
CRhFClKbQrKp7Tv2vAz73xTaxDbqDGtfYQ7JWvR9VWBdFAmHWyWhzV802bOX+69a2y5xnzyBtUTc
q2cz3fArim/lreNmLyMKmmKth4a8grlXsdfpu7XlBnctVJxB01ZD0D7VipFS9lFvesu956C7SghO
Spr+xWyiT6ECpQ4s67cSKMhwCMS66uyIFp1Oqq5vbghk4V/o94HdG4tMUeSVGcePFpHsaRveOGbJ
jevQs9LHQKQnqNY4ztzK7HtVHbzrsJL7M/vJSXXo7/PEdQv4kkYY1MHD55nXfqIPuUTCXcPBzwu1
VU42JFoC44155It4OenMnkYZvSLfJro/Q7JWgB1kAeRFmgxpiDCQqcqIfUl3h6tMPluj2auhvc/q
Kl06guRTkvpCJ/hsqGPP5Nh7/fb53fwd63sOxGT95TdgjVJGHKzzZxWevMS1SZZBp2asV0m2jSr9
AfOpN4flepPSEVifHmzi7fg72DiaTbEKJsXEOhPEUcl2ugr3Tr5Jtb2RoTEUkFUR4rn0vQrC3k4P
ON6/w/vL1TEFkH/DH/I4s3zfNNLUBPZlMmATNb96yqUB2TtnFqvxZ/wYY4RyY1px2F9MxkBmM8TN
0EAhzIBwOYNYSO5iIChaC24pVj2GFNBmjWsmZ8ad7Gf+3kzOPvRusUE78mSR9Inx7quCuPoBEGTT
qR2h794dYcLq6vRNnNrR/4wE1cM2wGLQ9v4BEbHyQSFVNNwjvNR3BWWgeeF01BhTZ+xbAXLSyFKO
B2MeS/1zYOFRT2Rrp7gWNaOAUDirlRaFRPdkyPw1YaVEoiXhPdHPn4lJOTGzYECRQZp/BGaHSwo9
xplL0H9+20DFbKyuoz0KfMjkIQ2GYyktg+7TIrQ3Fj2ZC10iSr0PUKXEDh0yvW4+IZ56j62wP3OB
xq22s/Ug2n2tUMO3KFYn5T4tsSCHhXhs7XSX64KTEpnVxJDvcge5mDLUiKWG7hmv3YZ74M6QXCKv
duxt0yh32InXTa9qSB71d6ftxtxu9ZGwl507aHdjOJwf0Fss0TjZ6KcDe+PxfAM1uNSS/BlER7nD
8b5E7XnuZdLUn28xOEGVAjIcEBaj8W37drySVNn36djTTy6KB0fL7l252hV+c4vPKKJM0GxVsyMk
p1q0OkheqrUrqc9Xkh2shIFiGEhONLMA2sxKt1lSYdpLxUDCQNV8+pFBswBSypBaYxSHkOaUN/ul
JyXSJo/LDIZnbM89rFn0aT6NqrpuOvmMP1QZN3OTzxRxgwXaAPA6Fzq5QMVKvTaWI6hPWfWhaNWu
VGOUkXL8WoaI/xpfLF1LvwqNEJoA9J/T39DR4W3HYqNJRoX+IxwrRqCV04RmrxnbmApUoO7sfKhf
trjlOf4QiWst1EEebi06WmT1qWemwiMTPXV/ss0AXsDCmrqKQQInELCNcJ+0JhWoJsgwhOYPtmDb
a3XtzenrPTI5HYw2Ua9wqIvNdGC02n0uSipbd8q53fvPC1K5FsKFyP1wVM7ph2+sRsdUEPiUIOq4
iCPEX+pzZiszPb8/fSl/jmyHb844643DaCCUqDMdDpR2nOMbFfZUPOphhH8VePVKwkToQ0xPVQll
nkrKlR2T0Dz0cxgPrwVWxdO/xc8J7PCXGO/Gt+9TyavQTROR7BPx5pWPErWiEl2cJ3cLW07PvCs/
n56KSEgfNyQUW5AEHQ5Wqp1koZsG7lxqSyfhDKYJdL8e/uPTV/VzQ3A40GRDECoZJSsaEvs+U8yZ
0UsbzfOfewFmw2H7Q4VvZrb/kCDCcnY46DgVfruVqVJETWRwdYVSzBTrrQICmcu/Tl/ZuVuoHQ4i
ubVctoi49mFO7Gc01uN9OjrnGKdTl/jfi+HwwTnWtKjOTj+0vjIJB2MNriWoy/Ww6d0YYFSDgyXV
TSREUuBtpEiT5p5WXwGZhlCvios+GOFwQnlEK/1aVTW+SZ3NGPCOeNZFTTGn6BCeeauOfUiGTa4I
hy8dT+n0vC1DG5BRjKV7O40uYyFv67DahW2+rWvs4yZW3r5mr9QDmkY9vinJnlvY0jm6zpEnY2rs
mhBOmxbKo8mTYW8qnHrMUHfH4NL0zUcgVgRf//jxc/QELES5EmTZdHJqJFGIwgLxpGsPtnvnoi2w
zsCTf+5tx9Ptfw8xmRGGXvPjIteT/Sjo7tC+y+Xzf3YR45z07UORhqYz5JIRytidSbweqUMXIXn5
H4wCd52ZnOIkG57DUULwCX6Bvm4v1Fs5+YiyK7V/+s+GmDzyIK8dDzsDaBLnyjEeXe+9NN7/syEm
J7kYaBVhLQwR6U9aQ/rhfVg8nh5ifKCTdYhTvEFRA2IHe9nxxf72OGyLxqTbAii02ns7xKk99tN7
Cxnxub3CkU/E4pAGewI6CNFak5GqQSj1APV2P+gJ3s1RixerGJNccoEW/+iixtMnEThgufmLzjQ2
efp2bjpu1bFRGJJwngl/qbScnvD5xc3nfzbS5CWoW8HeKNfDvW0JLD0C+0RHfDfWau/+9EjHbh8w
WCQfVKegU0xvH5LZ3siLFCOPec17/+6k+UWpG79OD/MHQjN5IQhqkg3oRTZr9TTTzUzkQcn1KgWU
FmzSSM8XA3HWitN/pI3zTt7i2OlqSMxUg3XX29C2NeHOS6l4H0hhweWo/grDpplVNaErUgFHDiqh
i1FVUVAHitvTv+6R13cs5XEIV0HY4js6fH2RoYE5GXEDTfGiUQYnliJEQtu5/+w5jysiHA1Goa5h
g1CcjDP0QjioCdI9IQlPBKZuaqfBIhbeSakxP31JRzZlB0NNHrSjhHUWjUPlRavi286hGRCjl6aY
9csA+UVsngsGOFIyohAKBlMnvYci5vSgluV2kMf4CvZN5sfXAfCHF7MoMMIW4a8mZ9kvu/zZtlos
LOXw0NbFDgfY+p9fNznGI4ZT5u/T+cGpCM7ycFLtcfBcaJ19Fw/2m1Sge3Dst1iBKH96vGMf1Pfx
JktdVwxGGyp8ULZA02DMMvul7MP/cJDJapfEha/2Vg5Pn4ZrYlazTAObxjHp9LUc2fKSAkOBWoY8
AjNnMg0F5KnnXcDzSxLcR4kiLdxYxxoem5+tYq31enhKEDqeGXV86adTxR9AD18FE8W0hOP6PSaD
iCdm9l4wc7X2ORPe8vSVHfsaOC5A/6OWSIFvspn3KimMa9Ir95KqvriE1BP2qAZYdwJ7lbDFT60z
r6F6bEr5PqJ6OKXYrQEbrhJMgGn2WAbSXqMunijdUihDMXdqLQCfgha67SBz47125OpeeB0UFT26
ItQExWkfPA+hdp0p2UfloATqhWTNUqvwMT9r70jWfmFTRRWey/ospS+GiPzMzuFIaWBsbdDGGLfw
nJons0htd3XZCGiPhYrpPtr4FfFf+IcDpFuNhc0vAE8N1wUD1/PpJ6aNj2TyWkCYZErmdcRUNP2Q
G0FAEATDYl9ibsZXt6387C0c6xJ0uudusuiz6wElqe/ipoB7xem6eQ/d4NKGL2CAKlFCEzu4u8U4
sjEy48VAlpyE2daCKeq4+j3kGRLdFAFfD9u+Z15YpbzQggofB1vi/AyG+M/K+u16/uy2IcqyLx43
kvafF+bbFqkf24b9kHIrEdvMVKlH/BZHX7FfAdzL+5chJ+us1ZPb3kBSH1Ro3rrGfEzb6DpSo3Vn
1stOBK9a6G5N2V91jvrgZ/lSMdxHp+jv3IpEQDysV6UoPhnHWp1+Hke+II5wdOjZ3fGXaX18UCM3
cMwG5mShK/Oi024jWSrwb4qXmKPRjLTZf775BjEsIyl1kMMq5uQLchG9BZkgqMRyUcY5mWtRDeWz
CTX/TAHjyAwEa9UYO65IVKkxHn6rvaMWg3AIk/Aa7DBJklKEUqtzL8D4+357AcbFn+0kedZjpY1U
qsm35Jmp31swCvZhAz0iivD3OkrzqqcIAe0oXOAOABTspDehMjyCs3riaAPpKKgfBheFupsKAVwG
ULuR6PayMgqMmBbKxSDwn9pQ3gdtAtSj+edHOX5r5CbIW1gbpm0KofWu7XouQRuRc18DWdH68swQ
x14tSvfjjx+7Tc7k9oMzVLPIJAMnb+X3MtI+erUHZ+01tClKYBKcH0+/y8eet81agwFfY02bPm8R
JuRZYQvfF7pGVqW0U8xsc3qIP62V6dPmI0dfTfwv79akqh8HQRcmsoMGKMnzvdppD54uaYuAhile
iq6fAbAO9gm4LBRWMRFR0YWkGW+dU78PUnGvB/U2i8NoAfsa/nDovbte7pL07NxGSnCX9vI1vLx+
HuTtc2+aw1qX84/EtbqRwnUl2y0oHEk+l8z+s580Uvw5fckciBCpT4tvZZpZvW7k+9J8CSTM+Kl/
aWjXfgMNaOgXSZYuC/Fx+k4e2WAdjDlZuo3ISARpYMSNJ2xdGwNaRyW1F2nfiMXpkY4s2RANKb7A
JJXp3U/ewyJTKtFnTMeljHGMRGhzbhmut4iUJMHdLVanhztWH3OYFWROzcTUMTkcTjuVEVZVHPnF
Xmpl8AB5wj81zmcfgOx1JGGsUgPhWiQ+qx5DdpniExFDvgbyBzkKpFwXdta6xoQah9WF5tcAaIzc
n6O3O6PQOva9OCzCbADgfsJPPvxFFQKKTEElZI/P67PQ8y94C2duxrGn/H2IyeSYt8QfmW1Y7PGF
3fjCvUEY/iS8c8TPo1cCQN8iiQI+83RT4UStgnw5KvZQEl9ruX+La/PM5HL0SgzOQGMBDJ3VuAx8
W+fZ3pm6G6c5NTzrQo/7dZ5COe+M7vfp1+foOHBLKa3SAuC9PRxnKAMKolkC68CK4N7Qxoud7kpo
yZnZ+dw4kyfj5E4YN844jonZTvFgvODzkf9hrCffAVMxBwBKbfzJPx1ejm1CDyhcgqNML17gIt3o
PYpYrzvznv18ARgGdi2aAhUg5fQbLxtD7mWbYcC7XWSe/NxxaD3zBvycJccxDHivpLqZBFVPLsXz
1Kp2yc6gbOxvclJcEIzsKiu+1mpzQ5z0A+lVu6DC7PFPXwnUgyomIqDgNEunazWdEU+yAp9kvs5I
EEhK94Gk4Z2P/gc3EUI9FQwiDq0fRaSe/guYExM6Y6s96FZ8O0TqmdyWn3sCLkX7k1qEXJEjwOE9
dLFdSi1zwV4XX7n/0po3dvWQzJT2rCqSH3S4To+KS3x7bDKp901Pn5mU4pIt0JDXA+QTi3BrGxrS
zC54y08/nSPzPUNRZELlyRYasvHhNdk0rvCpsiVwkNQ6+C0Bf2T6GtxNN6OefY+z4bl0AmvhVMEi
TfDX6ZENEK0JP7wkfKkV+bVPdXBTduJcNm7y4Q7W7zLWFqd/z8knMpY9gWUwRxKCbXBWGasE3yYw
OSuU1HPZnNSVf0PbPZknje6dKU8dGYSACRKd+NgdchYn30jbZHY1YH3ZFzQvLaHQtGzObMEmr9B4
HWNOASGHo0xan+oqOKYmsSmICR2iN9fTtom47HPMr/1tV0Tb0/dsMkn+KRWj26WoR7dLge9zeM/c
TAEfVkngGYt015uc63uAz7PaOHeKOHLfOEL890CT3ZAtTBvQl08+R5m/t37yLkn+OcHF+IC/fRJ/
TqpE1o2vKQ+G7cnhxfj1gOpgTG8kbgNofzwv6UaNgNIob1dpSLpAZJ/5Nv50Un6MScWQFhzzyo8i
UNCBN8vA6e+jcLjBTPNoJU0wd/BfzrpKvWhBeMxC2S7mSTK8eU6TzCphbjJVuRe+/FH7Kuf9Lodb
W8r4rrEE870PCxI0kQNnOUaX8qGVhi32iF+FDt1elbHLNBEWQSkf7u1U/U11ClMK2ep1da9l4ROR
UsSNZqazYl90FQpIEvj9Xnq52tu5tx/ySp3ZqN7a5elXyTx29yFesBoiBfmBWA/sMo7kFCMokwXU
ZHdb9vZv1ejeldi4Oz3Uz7cW1RT1PjKrONCb0/BevOoCVAxzH1CReUsnRQWf2aTemQllWkX6+0Ix
mbMw4W/lqH34QqlBppdFZqR7zWn3RM1/QAD2UOxLn8LBdKilOsSFTL4ZZOcaj51zZq45fpnjyZ6K
8BgCdTh8hZfSqGzKmkWW7uq6XjqNeSnBujh9N39+mqMGjc0YR3tILD+UCXaVV2VDHTOs1XtzhL12
wc3pIaZtlb938tsYk88/jiiX2TpjRGGRLsJU9LTA8BVFDTDVVJavDZi4laJe4j7duEZZz5rAe44z
8yLSUakWsG5RcN5VMrUw2ceZ5HbFe+0CH4zV8Jyw6OgNQXTITaHtATJ7ct9VVI9xM1a8JJgOutW8
lrU4szudlgn/3BGeKvOVzs6RR3w4iINyyIN4SDr6iFk1yxhLC5EygW22S0NxSeaow6tajd+yAUB2
KTs3Ta5eSVF9qwTgjnrzWjL7ddEOu3KIOnzeWOoqoQ1UtuxrihEgrRJlp7Qo4+xAfvV1/5dQ9LtS
QdkS51hL1S6/DZL4XZX/4cn376WRpzjGsLHdmm7nMuKdtALHw74Cu2pEL64lzSts2qffqWNfByif
MZ0PUj6nlsMbKLQyk2PLSPYdDLMYBBpm5u4xtdwzO7oj46ikvI2uJdjppDpMxqk6Xc+NnnlNz+7A
iL8C54fh1N6evpwjLx0nVLal6Oll1Zwma4ZDhs8OvQiMPONST/Rd70q/Tw9x9EpM8gRpbnL40id7
FwNAkMU7xxAFJiXcw3MzUX/x8b+dHkc5ei108TinIOFnqMNbZoeVAiUkyPaZhh8wibpmUSr5fam4
q6pR3odUXbkN6qeokhdmoyPlrUxrbnTKnrujLeKiPVMIOHLlGm+KOarb6LFNi1qOlocGXkOa73m9
Ezi32d5tm/hcqPyRYXQOtCPPijAVw5oURoyyj6sg6zBcNToOXrbIZTSX6nPr0tFhxsIyB0IkdNOt
fyX7qiRZqr8PzfxWBMFGVNq1m7lnJu1zw0yuJvJ0C5InV9PK+nuLJbiV6drIFc720+/LkdeFTrtN
5WGMb6Nlc/i6mJJip0TjBXvgRKuhsmnaSGeu5cjmhPRVTkmcl1jkjMmrT1vfA5Jk+HDGikVcv0UJ
O6N2nmXn1PF/FVeTHSEav/G8xDmafuRkXoJYHTlqUPn7IGhfilhcRX60VZowWdpFNYqe97RlEwyy
ys6Gh29ktr+VRt1hlgBusULYU0XmXBjCuFAS1Vtijf7yyu5BKbA7ayOAk4i3BQysz97R4DLV2e+o
aG4du4nXhHcQBRCXX4EJoNDzt86Q77wuvDAsuHxNfx8hSkZyJD5g4bwmtXStCLXdqnFoLvQofte8
GASKSexVnCkbuSgJAypgxyUBa7XvQsscZCbyLuhfgMT58xJTfBqIxSDFMNElOKOa3HcbXJBf7NAv
eF/gAAzVdR1HN14d7dXB/d14PfaEceukFs0V9s1Lu1XyOTOTtehMYJ1eaEB29oBr6BJyktAu03lS
JeYSOGY5k+VKnuMpvqQvCc4nq6xruH/uPAyrheIqxUZ2612P+ZPMu+Szgg5qYrDMPWa7RBi3gaqt
jCH+DSBn4ZnFbdO7d6qt7UPC/kqt2htOAyy11a84n/3KDLAXCm1r2+vxESedWKhN7c/zvrlF766D
q1W+yjiIZlXM9WBVqhcuHeeFhF17rfZjGVwBgCpF7hXEmnbm28adq8q72NUfMziis7oGBqCHIH50
QvNmvRovVLdfYZy+HuvZc8sCM89rBm0A0FYNVbhzomHtBRHU3zHpUHjslbSox9TscrNUqd7Q+Nxz
EPiwI4dwgUbZuIXY9inEQztfQdRfJricfJAWIn8ban1hW6yfNTiVNP4YQwNTL3mmhA8/2H/t8tGK
7oht4/dY+tqVhsM5qfVVm4Y3fYUvA6apUyvPYZfeuk58n1diDcjsvSohU6fVph694SAG7EXXmvcD
WeBCgYwoIIODARjIAEiuo84Dm932/lrX6AvVFs3RUFwmecp1e1jlwwZyiS+H9wb2LUIr1oQIrqga
rT2a7hjq95kU3ckFQDQrXtVRAxsr/spT/akIW5D9zVrL2p0KLIWFRtrHLtExrr7SuoI1x72t8gj0
Y7KJkmpses9LmfAHX61hNyME5iQOYlwTS6M23uu2ebCE8WjIMagGID9ZtoNe+NRq0G+lPrqpu+Ep
TCxrkdTWEhIB1Dox4uOyeuboyoXQq2uz8mS8K/ZW06B7ytJLO/TrpM83thJe5w46Utaxmd424H3C
FY60W09tH4a429ZCtmYmhIYylDlvjCgkHgDkypkiu3ehB2mZr6nUq00eaj3RZ5w/gcx2ZnOnk19c
SvKDokaXuaVvYgiiaQPhHUfcVdmANumhzaSNdYOC8yZOuvTMHD+pLY57woNZUT2c4wO11mMJeMQ+
AloYVe4O+fNNW3XrNBe3Ad7oxCvWuXtOCHBkDePsRln2T3waKVaHw8p9pZZlqPt7cDTP+SBtUknd
5L565gh17KTIOGSioxfWUeNOJn3y10uZyr+PscX6Sj2cJrHv97OqqNcNZkBRh89VAG/ElprPuFfu
Ty+gCjtELuTHqvPtF5hcqC/SyshL3d3Bdff5AgHURq0bzNPCrD9xaUs3Tem4G0/VdMAEJGBqcEVn
VTAABlGsYKGbJRUHs7CW+EZtMPClcZMGpbQg0ESs6sQFJy8FT3WpwAa3In9JvxiQme8AuvbxF8pu
Dofp/7F3Hjtya1mbfZVGj5vV5Dm0g38SZNiMSJ9KMyHSSPTu0PPpe4XqL7SUEiRc9LQHBdzCrUpG
MGjO2fvba1XcBpGE+uTWhWCRDEdLtMPRaSbt5FQZgFIzfzYSz9lJEPFbc+SJkqZEdcaKf7Lz+b6c
zKe6rW5JlGib0oLkA3lUXzPUOAQmqHVKeh2WSDAj4yj77ZTKRsB7cLtdljXp2swq9BBzlzx5moqv
oI/f6EN3HCtTvxjQ3l6IsL9o4ugxx7fQu/GzFZuHyUSuwUNRMcpmu6s8o4Ta5fpXo7Mp7/UgWMUY
roXmMq1ZAi5ScWkd3NJ8lMrmcVEXr5MCN+2dp51Nb9g6TVNzPdvgbACObcykKre8QB88tLR+YyEl
TIZ97oqNp5o1TArsCjFD59R8fHIenZ9z4h6SGU5vOsb7pPcYXrFTHhBe/UJ4xdiMs10ECYS4VSEH
yq4ssNctNqG9VUKOZiCUXSDt15Xdex963eLi0eZ2XcveXdc9ZIrCGRkvbdYysrHRTvJNjtGXrCm+
jkl3D8ZPu2gGJAoAVo65kV7A1rmfwyVeyWQ5u3yRGVEBxSyUUA0p08TdpyX8Z+BjT04yXmfZUPlJ
7LEhqxgDkE6Yr/O42SRt+sVryKzgIT3EXgctIGpW7eC9G6rcRwbJO66i1TgoWpeK0Q96jNjdBQCz
NBQ4bcjvZMVoX0Ygrny7sD7yMw+tGimGZY7RsJ5gvjOuwY0oXaogcxjMWSotmAym+Ty9v0l1JlEH
ZW46u4xQX6YnpfNkTvr80ZliRuwMfaSUzlbSnFAT5X1yplRll8uy3M7tKNZ1WfCjwke6AXOUXw6h
g6UgFO2BhQq6CpC5K9SmJroV3EiUuzfK5iefBO9AR7OA8fSc1Yr3dOlQIGwyMrllXYLSshNrtcTV
ZayDOiauW2yysX5MW/HEq2XxZaeeRyu0V3YXfwED/TV2K2NTKxRJeqKeuF4AVIYFZJ4x8tk+PU2e
VW1cq2MUmZneHC9OAJLE9sFGiSM6+S9pZw3bNp73ImtPw5xFEPNHPUi1pQ5aHfkwZq3I50FXBEvl
XkZOe7TDGtmUvjyJCdVp3nR3Vd3X/tBUyW7UcYsMrjUcDJFVG6YosS/Y4DKtqDrmxVyQmi0wki57
Ury73Or3MPnwrC7LRzVap3hqHlqVJxsak+Ay0NAGRQjyoyrBfTpK3BUSFLU20OAAsRlvi9gDI1CB
eHe8J9ss3nWW1JuyrU0EQwI60pzcaMj+ENKQNUijkpUAAuvYbC50LgvfxHkNhN9MVpbD+gxwLVUo
D4B3Uc/vRsGMolBfu8h6tqPm2onqeZUX3V5nxBm2drInaSQCmmg9OgbtFfIsjcURNntYgVCuF1v6
oNSXlWZmU5DEzZUFIS+ItJoy14AqwpwpylSJtZmn6moeS3VeKL8vYXbb9OV12dRh0DNuvplT8SqH
+qhVdKtas7pNdetVGVSUDWBG/mCdmR4sh1kkSOebrvIraZNERJBHHUlXaCG1s95iSbxD5JjVaoCb
E84lwbfBRonT93fNwqRlNZd7iaN1N+aA7UHefZtmDxNFhISn1F4qmzFY1tlH24pesYrdTpKHntk9
xC4Pjd766LAGrma9ZbvifEz62TbCWoxRyzPLRQeDOvf6FhjwgiUoTH0La25YxRHB6LlYq8SC22Ub
79mMWM7UhpWFdW4V9s1lXM579AK32pjupix/ZL8O07JXm6jxTkW+XOtz/VwWCysecvRVBKVd8iOD
WiZUkKWQiLFueyYbPnhWMshLC0habF6yF3hzLeuW+M59HZn71oIfv0DoKnV5sgfq5WlmsFScvD1q
kBUPlStRNrcCAhWUrUMdAtu3wGImi3uSznTfNPICafQ67NTJTecHkdJ1IggOeMSMDqZd3rB942W4
bBxWnfmSfTDWAAC/rTaibniqtvp90enf2tR4gqAMPpE1ni9p7tG8yE7KqdjUOA03gjWGZO+KfMUM
/eD3QlzpkeeHON6PcCv7DX3bNtB7GZB7uCtcVqFFqVYj15OlV8YaljoeAb34KOLiKEL9kkuVIaUz
qXMxzceoCIMw9DYe8QWasPU2ZOm9CHENRP6p6iekHm5iB20tga5ARJmEu57N6oMV3Cu5/22mLAbo
Eh7e1rRpwkXfLcpGx2BTpp/XVopdqetGeGrIBAVhg2tK0ezbEJKUUYw7edItlC/zjoL7eyPzt6Xr
WGHU7LcyU72G0nhIZY70XBmaPxvTa2rwtsgLmNWsZaKN4yzlytXDGtXEfOUxG1nzpCBVxDuXYetd
HlJUDavwlNTwB4dl2U/jmYZXovnORXcd1vh80vl5MMz1qNtfao1rqCi9EXwnQnsxX8smXOs5YGSg
Cb2Y12XY3XVSvGSNJu/aPJlei1LyMzFxu2oF3ixzbHiTxu9TNt2GttimWHtGT94rYddoiYvTYFIe
i7YQvbZukfv9HBTfcMYpngRYY1AZBgbo3YkHKdNI0zdNz092xHSzYbB1EeF2PtNnRkdb59xmSXml
s+FgX3JrFlMBIhScrgH6M5mRZmcNkgK2OsWG7fazobRTnxgAyCaAxZYB40x5R2Fmy9pIeMx3kXOW
4HzVYwQWBN6vGtK/0JCjfdSiL4kq4H0N125WNzyv++o1W7yDu2jPvTKOg+l+MA1xPS0mKxL9LSNC
H+hN/ub26gvYm2edKNbaDHsQYumDl4kDzTFxns8+UwD7K/C3GI5Say9rI4PcNe86MMmrslGsrXKU
KXJu+M1mCFJtzKi+hvSkWV5Dc7xrdC8NmlnulWqvGREB3520T2JsOn4xL/JlYT9lxbJ3JR+eEOJR
93hO2nqPkEll46ZL86+yRbFl1yOGpYJv1/feV0NJBrZt7WQ7yTZzl6OrhR8pYNDVoLdl0Kfu3WDF
N9kCWNjis0UhPrqaTkctiwoYWC4vVF5j2JgY9l7y8Cri6iK7G0nfmeM3azCRpWHBgHAE0ZgfgGB0
sdwQ0C9XA9NhIjHTe22mFQLx8qouzCdrqTeaGPYV1+AEJ50He2ODq0u4EWrqBYOepX4iCKAWS/jY
Kd7HrFERMOnFg/AU5sjqhKkKVUd1G9cs6AZvlw9jzNp02aWx5eyyoosgCNivTmLdO924LYpUY+md
Zn43S8F833kzXhtrowhvC88+jNzzvnlewERdddnZeRO0CkN5rXTADUZbrVlsUb7q6y8Nd1IaDmC5
vHrZcP1Mq2GOHifNvDA7VqqDh9HMqW5mliR1Y35gZr/NYw0By6h1flYzWxk36n5J4wtXMeNYx+S6
88E8VrAtVzEmW2DuxbahFLyqFvmljo03RjdZyVZ35cAVBGcymKZ+J2jGUifZTpPEJsh6fJVMlvQj
Q1uPEChWYbRc6HoGjiA0vyLJxDzby1NU9egTVc0CKQOAPNQ0zWbNJv/ezKC/QyB1esKkPpAJFoX5
USAXLsPmPZHNLrNV6/c8z4FwF/VXNpOjFTQEoNHrpHVyR2R244DrNFqk4uWITtBxNnHRP8rYfmpy
JwuSZTkN3fhY065rbE6FroW3hsm4/2COD3T5nlMJ2g4tYFDZTH6NbsvvluIulUL1K7prRxHVwTK1
p7LI/CSUR9ClB1bPLFmSDpRy3AsAOyD3nayLT6ks52NYWyXTxJ0w9q59dsAYDkl2FgvsIaEnTr2E
qZp1pNm5n324hn1ggrMLWrqYJxt0/0mOyVuZsMCm33U3mwJysT1aONtdnqJzAvQm1kCse2FyP+ES
tFm4DB5QiyW8lMNor0FlhV8qV51Uya8qwJPeYLxzbpkpiPBooQoYnJENgrOdEFtGaXY1DMrw9WXo
2AnxjD5oYX2cl4gh/Tx6nS2tYlmTdb6okCznSXttt6CaBTU/J02Poi6/5BpPArOhLjoPnLBucC9Z
qdanpauyx8x23kDFGjuZx97NYC8aTvMi5O5d3gl+Evo2hlfTbrRnAcB6Q5Ev2861YGvGOtpHn5Ls
GPe5FwmIIBInBqWm/ESyod3amjpVS/0+R5Rl0Sson1hOcpt1ZXTq9BkEZASpWsgyXseNWWyrtO8R
PWKpy2mtHDoCJIdYjoI90kvLSJ1fORlI4KaSlwrXyTbxxuXV7B1+ooy+Yj1ofaCnbbFXZHUDOBoc
cEBkNkiru3CqofOp22Nb0mSPu8wbPwa4I2uErO1Jg7f/2FWgAhbjvGCJWQbvDGWofd5oUb8y5hnA
48hbeVWZgHaqNExPydIK350AptrzeXOnsTwo6yR7cnmr7inDHczivNfi/dsNCSuUokQoU+sIm0an
+UbcgnkwGCOiMbiuS+wQen1qw7AOBrcJcB1bj1otGUZYhrw+Oj3DLMoZnvrYu0fXdGmW07Rq3eE9
+14RAXR6XRZj8TBnyMf6JBGrRsK2Bfp5GLXsW4qxb9UD9ryNGvdAR/aR3wW646INlLBn6CxDP1sf
zKUPrzXM+6dmKea95xXTBUG++bojpA4QN/tg0d6txmpqULg2By1dHjU+Cqh8+dVDxIyVgbnCREAd
hSROBbBazNXiqPaxZc7yqkLn4/8vr3FyvWjOvWlDHqarKeVBCvr4z/Wk31bNHF0QPSBh9ktuNul7
AP0xSaqq+lZU2Wb2tuDx1n8+yG+7Pj8c5Pwhfohr1RCr27ApOUiYkCR27l2z/ku66feHYJ4Th71j
mfqnxlIrbS0OBc7ixPCulKNf693wl2/xa1iLuiaToud0CERm+1Phr8zzPjamOrnQxY1r3Wk1cR8q
L+fKRvTXg30O5/+7igrU8RwwZH/8mbe46HhNk7BNLpoW/K+dFPYqtRaklnUDHtuYIWjaOBsQJ5Q6
VxBrCUZqt1TvDF6Rxd5AQ7Q6JwJqb7hUiUY9YZoeRd9c1I95bSQboVgWtU38ynwUT5ii39OoQfKG
XMtoWZQY+rD981Ugf1sYBh3AuIHwznSMny+DvC6aOh+RmsW9KU6asNe6o465W3x1Kb8L91zG0pc7
r/U2bSuv24Gwo8milLzDibX06JvZeE0/5M6LzT1vgE177hWo+trK7XUNxb9Oz9DNBYkwEGBoOVHg
tNZ6WqItfJ0XYCcPRLgpWBroTh003f3wDoDX74bpem7Kg+eRm+r+OmZ3vvQ+12sN0rYGxS7GapzP
qYKUAilWJhqSWfSAk4N3srIYr8JbVlrJLemXh47yo2VCk5w9lKnZiTg+9o+mx4JrQkXWIQ8X07Je
ZuMwuQMSKrQ3SRj8+ff53aOAn5e0AP1MOqjnn++Hu9SYrFaNGXdoprpjW8rHZMxhbEf5sPnzgX4T
3jszZ/gP2XCd8MjPB0JQ2bpOYjNaIijSNADkNVBP04CnlQkzUBq0CDy5/OX2/V1fGNKXEDweCNF+
7thPS9Jruj5QKKyvylRsZ3LiDa41Rof+ciTj3GL+9IvztDPOqSIAcVSHfv6CkT1RtBtpQRsaLt1R
ISmhBezlzgHWxaUDqz2t7GNXhEfdoVLO9cimyYwE/eOp9f/xyeazuDQrQLgxwvHp6oM9PPf2nIaH
Ykm3lIVgaqn2MA3NEcQ5dZqJkuo4Zc9/PuqvJxtYlEdcj/wUaTbzU4+CFXLcoX8PD2VSbhUKV2Ho
V3HKVsNL/vnZ5koiF617hkX043Nm2cmkRlp58A7UwuIP6qTITbKv7TMv1vwye5bQ8cCgv/35C/76
vvn5oJ9Oq62DP1uIvhxyiibOF0oy//jFfL5HJKGa7++zz8mq2Z2jqitRirvippMPnfNE5eHP3+HX
G/6nQ3xOA4a1l5d27HrsX9Ogc7XViE1VGe1fniu/PVUQKnQCM5CzPs8aVF1PZ5N9Hvag5ym96/42
hvubv89wEhOLOtl1g/jmz3cbGyxLJm7tHQp1XfPgj+h9/OMTRdTnHAs9Q1Z4c/18BBExJ2NpjXew
l5oeftWuq8x5W1r7L73F3/wgILkM4zxdQoDle+fvhydwSjqym6rcO8Su88Ho6o056A+zZ/3l2mUq
+qcHlCu5NRkvAXcEschmdvL8APvhQJPHDH0Zp95hSsRmHmCJbqfGTK7oZHbF2lnOeBN8V6Hh7b0i
rAVzfoXirRz2a2IKIwusTRa52G9C+5DkXXM9mVp3srohe45IXg+7zBiLN5fa83s+eI0R5HgEKjWe
bW7f7QIYBsZ9c1YOWGf5QJtHrunL1JwCp0IH71C6GOmEXOjnDI896wgJpTgmuKZYRZdF9VUZaV4F
hiKskhgyWWWFXFtyFiuEWsc0JMwZNqi3O8j+gF0RZgFwO6SIFFsW+ONyrycUkumzHEtZSt+IKZJ7
0PWGlnyl19+L1F67mcL+ou0ZaPywRHJTlOZAzYC6ZATZNehbt4ZPjqZXZ95vsHBLNWa8GcN6R6Ey
9ONSHhZmviPbwA9CbbGbqVPwSqUUj+FeDD3Sd40GqtL7Zy+t0p3rVFtLLgeGIhn5z6KZXlc+b/rO
3uWR9zI6LAzQv63aNn/yOuBInv2SLMlzlDP419BYZMKZGLyDhC/o6zAPWBBfFpPxmLmYnov0gKRg
XbmyXadeuLVNQA0tjdGNRReRchnhtTZVduAIqsRdQhfPAMWptTUsZ2FgNRnZC1mDfM0m71teWM/W
KCXlleiN5txV7dkU0lN16rrqGDbJSSXx1ZxQSSjyaV8j6xoGedsmHrMO8ivjDW+CthN1v4bQvt3d
uucOpJleCTP/mHL1bHn6kfN4qDyz9nGHAblN5bLvw/7OywaQTdGMZ7EMj1ZdvdqVcykXFlRVUr2n
o2vsHBMPBgWS8qwhpV6Qh4+YTtl50e5Z6aLDWHXuy9We+ZyUZzsgfTuZS3cF2KHwTQzuguxtWk8W
cFBto0XiTS/sO5VNWxrhp7a3L1lkHEO0ye8FnsU1lZIogM/1zrRIvUkbuoeprp/SSCu4iqQihCs5
Hvc+c6jufVFqrNyT9LnOuaDoEInVEiqGb7uWSvd5wGaQL7Ex3ns91fl22oRQbRPdwXLDRm4te23c
U2tI1h6GZK7wrgpkzyo6wi+buGcTCzVBx31MsDc0Q5HfFVoJEVhZFPJM78FavGWFdjd97RPsefki
9O0wpBP7Ua70LKuytUEin3K74fk60TSm0i/wYpDNNlLBlYE50gujL71JeWwp7a+DEtepJa4mCwMy
s20U71P1pc3p0liRfYUG2cSwXJA2ak/9RPRsEQjW6hE1T2y+F0Zf0gb0hC8jamBUuIQ/EzYNxiH/
ALext2I1rBeocD7c+J2x1Pcd3AVfLaF3bWj1vB4j/Sqdx1e9yMrAU9QnurPwsVvQY0NSPXRmcaU5
9R31HmMtacisrNEsVk2vA/CJ8nV2RhlpI+YN9JYn4kC0a1sKtxgtKsqN3ZOmqS962txS7rqmtKOt
Sq9G/lCgS55I1qyctLm3+8bagip+NxtoTNBAXRpnK+PWOk0RcHmRuIFmdS8pFIXKrM3AQty7Usql
taA2qu3VBVTGIzrB0zRHt1lZHcnxIzsa7TkgxfZs9tNjORPrGGt5aCyXYFhnPC+6OFs++R9WqUX3
3nspm/EFeuzeDHWKdhrGNS8Rz0mIFGCax5clMmrgyKiz0zYOJiYC9pKu8NzaB6NskD0Oa2m3B6Wj
YAtn/WyB5gtWln1VyeoKSEDj2zFqct6IV13BIXQr29eLcn2dunMwS4QHCDrWZIzYqqLsRMA7fSXS
UK/FULWrRZ+WwHKjA5PML4xNj6Tdkm+TTQV87seLwaO3m3qD7vOeKtiqpbV1mus+pMJoovh1sfFh
bL+YM9e3kvaCNq3rM+Z9pWmZvWHQPVtFot/QZP1mxd9NDED3G2dXFT2d+oUuGiRaS+r39sxlukzi
IM3pWCplkrGontiCbgfbKQLb7DOfvn+5tpVV7fRZy+nEmNqaLBYjzgXELU0z6bRMBBIqVSJ40LQ3
0iQkNNq+YMdmWiuzof9TL1PE67SrN1QYaIFJPUCt5ay80r4J2YsAIlc4TEW0LTreY0vYdvTzvOTF
XEaNIsOIQqez7vKuEKvJLiCwMFXBBUKD8XIau/5a1rp5oXX8ApUzZVeprfP8aNsdhsjLRWEgDxOq
4pqVn6ZhPtEqJk5i2SpYeoGyNbw1o/7CjJP6pI/VFUUtSvdVt4eefFZgoaNv4bGX0p72RIGoiRZ4
AbtFEgiNHKruJokTDcMIa0cDU5HAWeeNpripWze9SmnsrAVlQb9sdE5gMXyTSZFselV8f9tFQTMc
xgpiGfh2QjTFMdYgTnVzTPrIfGi6b3RB1w5evVVJ1Xri9TrY6U1fgfN2WhoQCq74mEXbph2lL2T1
kvVD63sNv3EngiVrbwhB3bcY2GDX+F3YffSuXCXZdFnCJmn0aUs5HNRujzdtdKQPOvwMtwm6JV5b
dXofqeM4DqtcH7e6Vto+6teL2pXbEjl1UxtvQN52+WJs2y69lm12yEoKmpN7mJmAC4E6GWI85p3a
pqSZdBkyU+Q+mV1NXk+9ZJL9bgf11HVmvxEEr2FP8CWjmRaFrW0hQLi4raKT0OpN5GKR1NRjOaYb
bPY7VjRBk4aQxovASqZ1VdnPyWjfFO57y/PNMZLrfNZ8Z6p13LzZaYj640LNG7YDyp3evqno70Ca
kcyf0JQx7YeextkaKFtgpwuxpTwJ6qg+ZbUXzJpEc8un0hLA8tX0NY7S8hyT9WcB1gPMk4Yho2Tv
0Ehec+DlX1SU+wXvsFask1p0AWDXO5HYmygpdmYTNnSuWTJZzXAx1vNBy7BFeuFyH7dTMLbgdHqG
SliNEfG+AacSMlJa8doy21WogfjNAMAwOFTtzOHRUo8UsY/mEAdVLL11lzNSV8D3Lunl5M2hsoxq
qyPDa1KSlHXjOQHRkf3U14D/G93d9m1rbD3s532Zxd/CyIWvaUvisQM8E2bLT33qRBsLqt9mCIed
LWj4L0OzU3kI329h9BRJ3EhjziDWDY8PTxWGPwrRmyEV3CAoljMPsVbbmLwW3dMS4ukzsXESYqBF
MRiHnpcAo94Sd0H+PMLEBGtFIgRUuDEnKqgMzogczJuMXlvQqepxMHLyUxntHliZHldMfIIuTnCv
eoUdVHmD71V0NIocmdukmq3LHd7p0WU+FYBdMkxrmZbfOc2ktiMzYGpMz5qmqz7umU3MoCKiZwh4
u57XWIRpl6XaZuFwjI3w0lLuPXYbBR7EOqUW7Ryl5yiI+68xDa+gGOttm1bIPZ2rwcD8FGulHsy9
HPxYMdY4lD27AEU7vJGz4xM1cVd9v4xH5sZSImHpdVyF69wyTX8sm8tpxpKskWbh1gFOs05iQjEL
dYzT4jn7yk76lSJl79cuPwDzetG+TeL3HBgTvWm6ehqrQjdr8PIWTeAZ5qPRZO55afatytu9ZpCD
8VLy2pBS75M0pp3kuXgcQ9UQhLYqRqus6tBmkbevpgWznvFOcf+FOYld4mGPaGP9YJtatSoTCwJH
v9SIpnijxSHA2qlACdlY08KSDyaZSwnq6Nm4GIXTu2ckRn6hQVIi8hjSPP2+Z/3/jhQcKWxn//d/
1CO/OFL2efVetf/j9mtE2BIVynd9yv7jv/6nxgae/Py/////MaTo/2L7y6CIiX2A8Tz+8vi17f7r
f5Ii/hfFOF2eWUswnmwKPP8xpLj/snkM89fQXFBNPNe5/1uRYlj/Yq6LJBrT3Db/EjXWfz7n9b8L
hO2n//6jXMI4dxR+qCNSyzIYRzMYbaVBg6VF/LxNX9xzY9pYJmAJFxYEjdZ+msN3HqY0Fk3eF295
3BLZf2+X2x/O2H9/kh+P/KkQ8e8DI2Lia4JU4cT8fGAPp2JDLHICBKYe7Czb0Z1mmyj+Uhn6Pl75
8xdksImSh2cBCYFD9OkLTi576HjiC+o3xe2SBOG3/Nl8EM9NtQpXRPZiOsfcmuQB99r+n35FDk0x
ihFmfq5fBn6tmey9rGag/IxvRPdJyGia8c9m0TiNPx/jU0XdKjWL5CLHaONTLV8t47SM9/9PX+Mz
7ijSWIxlHWewmV/H6aC773H6l2/xOfH++Wu4nxpf3siSrp35GnU9HIfuUjQWRRcEyFLujcXZ2Em8
S8ti5+V/m7L77aGp6tEzssHHy88TmXJsdXKU03TBaBQCSQTbg8dul0gUaahU03Zmhrgvfu1oW/35
xH6qKn7/0j8e+VNVsXQ1Lh+HL83+mBRp1t21Wn7952P8epvR2AMmhlMJHAqTwT/fZloRIwMp9OnC
YAURysdCY4f18Odj/P57/N9jnP/9D6U++ihJJSy+x+TyVjdvrPztzwf4PAL6/UzxrACOY4EpgS3x
8xGmkQWpO/AbJRnq9XKO7xLdvYpE9FjL3PUbJJ3g97ZR3R5TkT5Y9kwSIrozcv3Cnsy/NBk/NR64
kVFZngURVChhXNjnU/7D19XCuStJQVoXVujVQaT6d2eob0VJC6Kro78IiH5zsDN7gheIISnVfz5Y
26Zj3o/ng8mUVRXhEiy+5gLlsjwtrf7tzyeaP8mH/+lxCfL0x+OdP88PX86Io5j6lWddGC2hVFux
MNNmio+NLG8Q13nHfuz1tYi1bOvEuBIZ2r5OEGO0nGvMlfSKRSEAPtnFKjSjiDULf4Hn/7s+Md03
TXESUEzY9N6iVuaiY8lFP+q2+bqdPboopUPH1mpZ4mls1a2i/DBqJkT7gbhhXI7w54tmWOEiYByA
LRy3LhMWjv1BB5DskTXFO4Jikhk+0QdFlFs+j//yXsfUSup20veUMNmcK8f94qqJZg5jgtNOd1kA
rxq8750fiqq9i8mY7ZKKGwV1pwiyOqs+BpPNNRaCyMNLM7iC7FsTydVI5addUTMl+9SnlbntIrqO
BFNsykOaFQVFUiaHxLGbiyxdFn9wMK3baXFvK4YxRTkGwlTJQ+uE2pVnTcVLKFjGuzXBeHMsh+t5
qPTbWVKKlfTUjxM7hAPVFoYWMx5VlEDKIAmRAGZeme8cTbx0FsMjlSmdt3QQd+zpna1euBKBMMGy
F2WGIeUyKyseGiYvbuLE67ekpxj4yjVJTiuTCXHTmSTvOWL0FuZJvtOq0bhTwm0OuSxCKp3tNPtZ
2SM1suo7YZEU77OnPKYIxNDiZRvbpe8aybpQfX/wXINjW725NqL6A1uxs1NquScrtG+9KVo76k2b
esQyizOgLU+YOpxmGWDe9oDUEDVICKkwsqEhgM8SDMymPd6kXNOgDmIum9Qrr/Oyp0TU1NJch0zM
IhopesqUerHt01Cu7NY5cH4yn0RSFwigZNMZS1WP4jBFC9175oLSdNyqxr3T3Nr250nNJ4ZtHz1A
krNYngevf4PsQKNA4TmsAZNAQRFsfvXqNcxDiq6A99et2T9MbGvRhVtiXxbOMzp4UKFtPhz1pNMY
kazb3ag6+x1dOvz0laJodEUtoXjCyWxenuE5FPTOo5ts8a80okiblB3qdVwUI9uaxSKi4VEiZMOj
RbdsGQZf7xS+9qK8n9ic7qxQfLC1v1jc4qlpGi+YLPPQxwS8vJrig8rRlXXV9dSKIBzkznKGYySX
Hd1/tEDJ+EwhepsVJS2GYlcXsg0WV94vU8VPY2eXnJyevXq8bLOaEWBTlDeMxWIF24WLhShscJ6U
aNdnzq9+lkzThEiCeMSk5+XVizm1X8H6MtkR0kfIM29hyxZ+6z2c1m7tbNyydtZ4MTX+f2DHC1tX
qzn3CoQZkEIx9JbkUM6TNnm+46+3KyHio67ASuaCLK61qHVqj9chnfFVW6rrLGEbFBOaWJuJR8+i
Wt6HWj4NZTP42TzezTVlsUjTbhh8ZxQgFy9u61wYM5PcRgtjuJ/0j9weel/Fc+oXi/dCIchbaR3a
3izBweY1g332LYf+HBmUnfGDV4OZ+TKO4ac3XwbXPLCNJAA6coW5RvvWxARQIs8LuCV3gyBUxmCM
u4pq4J7L0lPRjpnoKHSSs3ql3idRZDyXQm2llmFZM8BMKUcRp7TYKO9mrX/wnApfl8nEqz2b+yLK
bt2yO9HnP8kmelMdGiqo0vamLpU/M6w2jDJcd1lrnuylVZs80g2iuWV0jT7bu5YMS/9lDfxzGxCg
xqf3yaf1KdzHLlZNZF/kUUy11fJK3xzUsfSIn07GcdbtifkD/S9L1l8XDD8f9vOqf+6zMM+Scr5g
vMF7yp+zwxIG7jXok3f5jS5SR9g2DaK/rFN+WWx9OuqnnmcX9qSBZ45qlfNlYdHcKbpdWWl/WYD8
9jD0osG1kUYgJvbzOxrUU+sMnsfWCTQSWW9g6xNB5T8vBc6Lz18WAj8c5PPi1BDKtRhpANqqXXa1
cz2n2Sbsuicb9/jY0eT88/F+3YmeTx4NaQgf/IP4DCrTWm+kfs+VwjrK6qmWOhdyYIj0qWjuJ2M7
fBn3yV+Ix8Zvz6TtGCa7aQbfLfHzmSycFIW8dv7BVtZG/B/mzms5cu3asr9yo58bCnjTEd0PMOnJ
ZNEVyRcEi0XCe4+v75GUKVYWRbSk+9BShBRHOqd2Athm7bXWHNOT3Mi7vjIBWjVbmljsdL3ksPNH
qHx6SNgvOBGqBLTyWZm/aybB0Iti2qd9if4cl/Kpufv6RX4aMX4Y4ixW1ug9Liul5O3p01VKDOBH
IMo7Tb0TTKwkvh7snfJyPk0k0SSHoWlAGN7bAD7Ei0OuC00KwWEfiCo5k/h5Gug5m9HH0vUWmZWE
TzQNQSS2LsEpeEhJOLKRKo3FZadMtM9X/VotfWQQJA7z+UoKDTdUNI49CxfziBNYnl2Uft8NjkA7
0oyLQow3iYj2RdBF5CpmFzhNJr6maExKf8TYkKLfIFWvWRK+qEZwKHKLWFQbLxDKZU6sKc8zPZwT
Ck3v63fx2VbHDdKkD5d7vXbeTlONwxD4KhkN8OPoIOkOuCyy3unl5zHGMbZeuDO/X3rOX/2H8bSz
uSTmZEgFVR33gzOvOg+DkAOyz5XCvydvcgZn4t/xtnVphrcNu/E0F7iDXdiNDV2CqU7H+qbddS/W
U3ypv3C0aZOtOaHnO1+/GGnhzWhnU1LUA6HV/VOux50foufgUt7Rrr6S9sKl4QkXxTa4Cq/ry3zn
L9DGldOf/NU7OlvgNHjnRk+z3H74RgF3XR79XX9gQrkUpFeF0+8pRlzLW7pPNrn9XDq5E+7ai+JY
7pqjvKH8cKW5X78M5bMt4ONnOzsklDCYjaTkZVAZ8qgwOcgp1sMFFXq7dp9uQ35WutJ+kAy/MF2c
nVz4EjYcldfUo7HQ4z896yq9UBZW8mdb4cefdfrZHxZyPKd6NskdPRQlajzylaTlq8YZfP3fOL0+
DnT6IR8GUhDidfrAtA0lxQ1wSaJFx8moqH79nj8NAT6Oc3aAibQfyKV1es8gUx7Kq+EiuZO30zHZ
cht4THfRTf830/CX8X8Fr8XVX+fVx5zmO43nq+l2Wggfno0Cv2A2ujbuhU3jja5gaxsQBrbgvLa2
cdG4rWfasp24KIAcStkLs/28KfQ92Pr4yGfBVhrqmSgEvFqEZmwEbrzSt+KWcsWBSHp/GvLrd7ww
lfWzHQielCVZp3Xtx4nbhzktEksH5qdH9MkNFPotWOQ/MMJShKiQe/LEckmudSfzGme0EwcSgENT
lSe6tbPUi0cK/c9d4+OYZ2vBmIw8QIEx7ZHXuYmXrrjLev22ueyPqTtvXuBWrZCyt89glpz2NV93
NroUh5KSs7QsP907FZoaT+4DKu1WZ1MKZ8sqhKEz7c0L4xhcjm5cQZBhUvX2S3w5udCVqL86igcO
fYG89tmWQB+fCcXjvXJxtlO1ampGIY1uBCvoD1CgnuquJYSgr2fRp2+bvk0qJArNguc08gZhVoXt
lYY+JNvnQjY65BsO0iDFdqMprlRGS7HtZ/MWE/F/jHj+TqM8weSQEVvauOnlNRs70f5ljj6hHq34
1HcUGskwkPl9L8gzATvbgExaIU/5WggA4RK+1KizEJTV5tJafK/UnO89cIrpkiKcNWjq/X28aYJh
GI/cCsKSm5YEPmaDKu2q7Ggx6mltQihHOXfsN7MxHruke2pSvICTaknD8ln8eYLWcPejyx+1zO+/
g+TIPLeGSdVDfyDjVLWdV2nKjl6tfyfewjtcQfFAz+8fraxiJQ85jWH7MEfvJhvZgxm1x9D3r5tQ
vpkaqvehWS/k05e2+HNcXkSHyxxNJNQLr3hTUge2UUQ/+B19X9e0RV02W7BYbEvat3HXe5qj7+P1
1+vls9n7YZc/l+2QXut8ZGaU7JR41Y5Hv+kX9vXPFv7HEc7Wh0YMTRCgEMlGF4L0XOurOvz59UOc
jqLz2fpxiLOjqhK6DgoDR0cfXefFsypcRTId4oPmJfTMdfkrmZyvR/w0tf1hSPXstKqqfowbgcPZ
qNzxId0G1wZnJM1oXrspNwlR8pPwRPolvJScybZc2r5uq81S/Lfw9c5LGfiw5bleSOMeLslDlgWX
gNEWFsafiHW2no9Pehb1wocKzbI5hVjblkS1Nx+ooDmkz1wI1mvjwj9qu+ynuapW+TpbuJZ8tvw/
jn22/KcKxb8onsZWTp1kNEI+jGVND++SVcL7XfmLKXQONA5Vyg1ywUggOVzpEOzxenYMp/YG4qzo
EKxJtNu1jfDeC1y69Bam0+klfjX8aRF9iPV0+H+0wzB8vwK7sC235jrYdOvUTXaEC+vEadzBHT3J
67bmJvfK9RKG9F1X89UvOMsDIVzrewAO4z6xM1vzj+MK73ev3sI89QIvcYbV4IaX5VuyzbblM71T
14DMndhL10t2g0vBtnp2+ESDHMTUjca9ctQe6lv1XrxIb+o9hNb76KdxTyen9Pj1+19aR2d71ACE
KG4RS+5zrfeE8EeUpQult4URzq1FuiqJ0auxXzR14uJO5Pr1zdfPsBSwn1f3Or/3tbpgo9XX0aa/
pZf7RideNx/MTXHMgWQuHB2fbuwqPkEiMZ2In93vczapi0mn4Wrakx0+qlV5h6j9Bg7SEp/v03Hw
VtVOaSGMg8/GIc4DSC3zcYLqFVUuNKQXQV54eZ9uNB/GOFt/9J7ihNT34x7wD/WDcjeAwFGB1CXd
wsnx6UT4MNLZOoMVAw0Ga5Z9C6uniZ4y9fnreXBaHX8s5A8DnK0eE1Uk0msK6HqreJNEu1l/qVnZ
alLZvugP/Hq0pcc5WzmJmWFq1RlsGyaN6fIPJW4X4oelT3N+uJdGbAoiuQQx2Y3CPmpMW0r3iNUX
nkRemGfG2ZGOtjcXaQjkCFihtKB3VP6mbatNcJltlH11h3XOS6qt1GOzomXzR3Kh2ngc2vlF+Kos
bEcLn9A4S3EVcwt4KWJlmfDYLOslM0unAzFXixqtycUC7/3zE54cMu1btG3hRPb7Qvb9GAuJmQXm
30EQ8rqLaBcf/a1/ECxndNgQ1+JBdvO1tk1bd7r+egItjn52xsuQQXCqO2XVduUhv6ouh3WxNq79
lXljrGduopoj2qdzRttOCzvY55P314Of7SxjUKZzrJ0e3CqdQSaRkvz8+uk+/5K/RjjbV2Q/S/U5
5iir/Qg2UemoKWWj4MnAWwBS3MIh82l+Q/vwJc82lzISeiGdToHwSjj2B22PCuzOPIy76oqLxC46
Gm61+foJl97h2XbTCro6MS8JQetHv13LS5H20p9/tvzHWG+olfPnU4EF4UXZr1gCYy9Nwfeurg/R
Vy/Ug2nUnJz+Ux2hPbGlW+179q248x+Dzk2c0atWk7729/IheOk2ynbhFZ4W2J9b9j9myXs168P4
Rib7KHkY/0F2niQ7dm+fLhL73rAvfkS71Y/CXkX2deiS98PA1LHWOsG2aL9R12UDetvff0ud+69/
0qcJgA8z6byVM43Lvq4MZtJ4VI7Trtxa9szotAgca89/+Xq0z29Tv+bte2jz4QWkaHVyI+YFdA7S
jKPkavtyNW6tVXwcN7qL+udC2k3Em/nFtMmO+qa+MBY+wucB8IffcLYZxH4nC3PCROtfAl49Peqk
XBW3u4w2/voJ2aYdeEC1nM4d35TdqbqxGw6xDd5lYUXJpzPzq+lwtmmYtZEnvskv0fgN/lr2kk1I
rvJ0tfQP/sFwKrfmjdDOwVUg9rCU9kxP2barzsm+L+VMF9bfe0rxw6dR+rZVISCQgTG+V+1jPywV
dN5BBl897tkK76dCMcdm4OOnitc11ezQnub1WrrqytA1AqkhqyYDjav0fRJWh0hoH0lTRAdES1vF
L+Jt2UOZTad4Zc41CKKp8oY8uLf0Qd8WlGq9fkw5UjIV0U6ioZoKqACXmUavfOQF7MSqPj0Kgdi7
skIrvDipMA7SqLflHsFIXjfIe2rl0CbVHnqCaWO184DqEkqbXqGA0PBIqmZtnTXWhaqgTJ6VtRLR
LqanMmgy0c8PvoHvZZA/xoGBxi+G0eqbT7nJhRmP6ZOKWIjLwLUKHYlWIsEBCIaNZWjoQ5Ty0Cki
Yqaq3pNaXOWDsYLleU0HNilUQ19Nw/hmyO21qEw5lEq4iGJU3SsTmN9WW329Tpd2hfOKM3FrBzCM
aK/UdI+m600rzBt/4kYY0yKXrgP0A7I87qZMA68X3yj+wr70eYz2j53yPaH2YTZG2OTh+8C2NPAd
BPEuE56LaSEe+rwW+msnkE+X9Q+DzJhYtBYyCK7CLdkAREQ2GR7gl/bx1rveRvaPdJUfR3t9eHye
qKhREBHt56tTJWF0fLbk0ItWgmt6S2tx6aCSz/aoqZnIx8rkC2HL7GQPAdoK97VrXHe94pBtaXxb
xeyMGCx4vvf1t/8n4fGvV3+2K6ng9fN5ft+V8q35bXzwv2WX+s5cFza2Aw59UuHRuOzt2RHd5LFF
hL0Sds0tketCoP75RffX91HOvk8f9jk6L7Ykde2/Wb09XBSUw3rPemtuzX1xUyxkoRYmnXIWoSKI
6+Jk4smtAAJdv6oiXIPVhXrb+6/+Yht8L/V+mHV1nxsd4h3OH1d1HjqbBgXXd8x1+DO+CjagaKdL
ZU/T8h2R8bE5AHBbAQ1akbHmDJC83pNt9pKFy9fSo5999Ek0Q7yWWW+o1m2c6u1R+TbJ6sIoi1/0
LG6Fh2Kxo/NF56Nxk18JP7ILwym9aaXt5AOl8wXfpM8zTB9m0FnQSl/lqRrFeCEdycf2Fqzo/F2/
Mu4CZtOhOeavzQ9p4eL/6VWA1nmFVAm4jHOfl5724immXLKXSmE70n2JGpNaalL+zKfawwdwqQnq
05MbGcKp3meIynkaLTEK1aga7rOif6j7Fxl8+9dbwicDAOhBawQxQuehztZhpIwACzp2o6iIyRni
6zKowr+ezaC5iX9hbanRCnM2AcNwbgQl4IqWWnRGY5zZNBYQ5Ku4Nu2RPu6vn+hPgY+BKRhOTCbj
weg5T+sPE+RUM2S+h4dxpa+1h2SjbIKdeYi24qradlvNSY6W+/Wop9n9+8oHUqhgfAXDyqDIdfaM
ozUEekej6Z4OHMmZw3aVp8l2TM1HPV50otTf8xi/hqO7iqIeTVb4ccM6Ip12ll0o8Wr2BVnp9wo1
RVS2zXBTjla/ixUpvhZ1w1+JWdSsTb2WV0ViilBNeSXbGCbmbDet+FM0xvYJz5S6XSmp2hhbabBm
sAp60d5pQYt8O5r06TVEmQwtbEjvkizML8Yq7rhZSbNwn2DpJ9lVqww/pwDSAcjEssZuo8qBCsNw
blEWr2DwiT+0NgZ93llVcamkwo0wG4XXZ4j2u0nWb/q2o3+l74XLtG2rbwBYzSvw5oH12re1uNGK
MBPoJsZsHDFoJq8yOZc1W1EL5WVIItphG0EaH0VUa9tG1gvrLhzm/lLW04OeoUz2+laGq1AHJV54
ecBKWFVd0P6MTRUSZkPLPozw4tQeIflwVcKoKbbZycIlB13rtmidfwyAdK/ggLQgIflb1xHR4stY
0JWYm6qBr5I1vMWAE9aDgh9LVIxPtMs3j6aft/dzp7M9SXMl6W7Rzv4mi0rhLs8FRbQFOZh+ZpJY
2VYqNBBqc+nSz/XeHQz09rZM0L4N2yTYAPL/WU+nd4zdeIbtghDbUWQWxwTMNPHiuO6FoXKqOkmc
sEI+29TiKxTT73JuSOBs0Z4mVRi706wC2Y7QUeSdQgkGNqh8JQ1dQYexmchuT3H60NdR6+pZ42+T
BCjEjL7WlfM+UFACDrNX8zUvktAIHoxcGe/Tusi/55lEXzVjXQdaZHyLA03eyOiMHKY/78xoy53S
s9abHCsjxQf9R1txsrFAYq+wvcFsQZEg+WjpAEHAnK5zJVG3XAXo7a/BFowjhkJlA7YC5GHrai0Q
jlGMMPwVyPHp80lZAkjf1grwgW0PWAMi4fcskUK3Ko0nFFXtoQWfeZmmwZYZk2FD0BFvl6Xd6+hD
8g6th9xsy7q/CMNJowm9arGUgIQH3KJfz4OZe0avfkeT4YMM4M+d2+Au7NWLTgYrD6iisZEOvw46
proqv3MY81ul7VZmSv9CbnVO1bdbZMI3gRreZWECn3VOBFoMtJfSmH9gTIIuxUxmJ4qylzKf136Q
OJKavMa57jt1JdxDugCtmPWJ3Y3yT0uavKgtB0/px3CdqOWl1qcMK3YrodO+iYG/T4csc9K0jFYw
GHETCCvh1E6hQ0oWB6xOpjc0JG/oIA/V3NDDog+U/uOY6aWgxaYFu42k13kIWg1mtkVTllzU8q0J
lSoHWaKBZRYH+VhoDbeXHCBSn/mUuGe5sAkEgnU7DP1LoRt0G+Loykrvyq3R6DWyoRRosdC/dUN9
b+jNiZkkMDWCCSRzXwz7gFZ/p5BCrEHUVVcER3+c5o3etl7ZpEf8NOn3l6FwpLIxePJohkCbFYBI
ExjVdJx+GIIaX2RyHUGNaksvk4rTSsN1qxvo1zck0U4m5S5NwwtVjd7kAu3+hBkGnHR9N83sLGa2
akvrMYni1ypStnFSY1Gl9xhm9aiX6sHfJGFLOTiaID5IEKejnteam1ijpZLmZll+LHphdGJuxLZq
VtpF6iutA68by6Vch6spyDPqgc5y8yl/KTBMt/O8Ad2TNY/hSKk5ybpdVVjopDAj9rc0+3SbuLZm
x4Lt69RWZIC6xpAbAiXU42wrZkW/ayozfSr1ytpmc/7UBECE4BCHGyDx6hZstoAvT6Q5qZhAiVUH
rzKFOxP6ryMK0NLHhM6+qFLdqQLio+lt5MSN8hKh1N2I0eSdMOZj3D5MhiGgScBlRS7mH3Cprkbg
ObD6Q30zp4L/3cyEjKtypziir9arUECAOrZz9L3R0+b7kNQ7cYRfCyyMx5bG8Al7iGhCbaMxgX1Q
5psh6kx3DusYgnXf2XGRfYcZJ64IhCqvQK5p91rTbfEjUwBd0dNvd+mA9mHehk16i9pGtxNBuMuM
eSP07A2RNt7OxfxmlfJkI1yp7VRKL3UZrUSavcTziBIkSE8kI3eUaTXQsvTRGqU34wSFj0P/TusB
1bDAqL6NPS9HOaUS5tQB9v8M5QpYXgZ5eaKBVmyPYxU8K6rwMPX1SUTcGUA8xtdMGA/cu38kPuRf
PdB+qA1HjqnHsJmzBqvfnBSlFiaYq4AO0hO3EivM1rX8Jhu02MMcB5+FXr/HYeQOVtDWaquLIVdA
EYCXmQWILJkqux0vVjKikxjve5JIx2FQX/pMcEMD4uesnTxu8SgQU32Lo8VlYXWwiPL0hBoSdsoU
XLGtPIKKLqDTGyuAJaETquWFpLPDW8z4TOmOI5iLXRvjaSA25lNYtTNw2HywtbGAzaTjEN1aLqz4
xDHz4jjPxjauqgx0dvlS+rFl6zH7PokRY2pnzBOyGymk0TNJuA/lxapJQ1L42hvn/KNsduhGs8wO
DXFrNsmJwvVW49TjZXgKpEGkeVo0kU22GidXw8lt9OmyVwt/p6X9vVKLaKsD8V6I2JzrOHuZsedA
rOWhvy/dvJC9uq+vNPxspl6/yy0VpDpCuLKTUMMJBTguqqIHszBvuhqcRTwIL2rPceOHJAu18tBX
HZm6on1O4m4P+pUcU5f8zPF/Wqkhe+mksBX0FNaDilOx+hZq0hVcyn2Td9g4hYO2q6zqABf+cZC6
6OBbKU3sGTh/lCii7tSZIjzE2UhXX59i3y2rFziarhKx150yqZrVCO4Mg1P9VUtOlP8EwU+h4oaK
RAROdzLnPGg17rLM0KAonUzdkEd6kJ1XAwi+Scjuc3n4HoZG57WKflnH03EWZ0RyswrtzgD7kvjd
va9F0cpohCd8Mpi47SSsDCviYmcMV2KjHeIwGxy40uY+LQfO4kSC/TQwWUMzyjCt0TKyaoW2a4z5
m6Ynt7AOXWuq92YpfDdBbNFg/FQKJ+snjP0uM+rUtt+G8rFt661fKHwTEXaeIrhTIrqdRg5ZaX4O
ibhSguBWj0ATjxa+543FmVJXA1rLMXZC2Yw9oxC2NN9eV5Np/AjL6TIhPnemaMbIQsDxSiIN5eVj
iOWX1e20ef5RlcHJakGLt30aILBKs3EXFZgkCN02svifK2aiQ8H8gPkVGj3gbWJJK63ik8BsfxZt
wnZ0iiGLBiRgL7fEWnT+QjbG4ZFQvfCwd3HKXHZNf7jqteJWSbVvAvYrHNyysZlbPQFuhGeESjRY
z/yVGGOJYOgzXfrSPK9KQfHtUBhLp5hPcagqpK6hy4JtpomONrInLpxI23lGZ1ixI2egCqlQRe2m
h+DsFPqYOwYaAUc1MoXEaIh38xSIPwNK86uIS8ROaOcKGUo5al7aNcZC6vH3u+b7pUU9XZt1EKCa
rJhnd6QyQ6AhcLfgrmk+jlD/JD/+a/Xsv4FAcvojXooSiUgQthAx/vZHnlAev/0FKdWonb51r/V0
/dp0aft3eMbp7/x//T//RgC5ncrX//0/nn8i6XWjpq2jl/ZzOAh5hn8OF3Fe87Z+Tv/r0M3/DC7C
P/93uIj8F85kulRPbrc0R1OX+DtcxPiLQSeoqaNLRaR+yg3+HS6i/0XDwvAEKMaRnH+c2+Tf4SLq
X1QyD6d8h4zcnn/sP4OLkK/R8Jo/dfWSZT8BTj5mZYNGHoHwYF5blt0mQ22ZNiUKbt1tFQh5sXEZ
Z9Y6BdIfvAVyu1CT+VNQdhqd/AMAaBgcdOL+PvrU1klYj1O4p0fAlmda4Yk8oeSgLEt3gRhC6ebK
HA5uYxz5kxZyR+/9tr/u7HS/IvLiNapgAmQFTMfZw4v0D9VFkoT70cgtwcHgVvI3sTxJIggpofoe
dVrlEraLEWrSuY5hSunqY2BJw8+giRsEPJYa9ZtIFIZd0UrCI2d233pVrw+XZjSOLx8m2dVff9hH
7cInuS64xgiSFTp2+Olnb6s2uaznbYr7KWSriVhL8cHfNU6fIV3wF77Nn+Wyk0u9fkpFYQDJv37/
NDFOHyaWgvVemdS3Aj8ez5DGKySN27YgvGxGGSOQQlhIFf2+IZ20qPAjwOycsjb81/l0jOE5pvpg
1ftCig9FZ27CulsoSX6SF0KTybMp5PA0Mni/P1jZh35pNFMLr4wmdq5JcbcZMr3fp1khbojMsoUB
P30moEKnnB7+CuLZLANGFk9i0bX71q8eE0O+Tqt6/peThhpgeUzMANmctJmnqfMhzd23kjmVat3u
h8m/VJvm1qDa9vXs+/Mxfh/iNGE+DIHcWgzFwa/I7kLphD44zUu51T8/DUPAnjeReyI0Pf/6hZ5i
u1DxFBTbIIr2og4tzAfUJiSjv2v1xTaI0yT+bQNg22MeIDCXWFf6u8rkwzPpqk64VDX46ArGbZ7o
pwvP+D0wuQl9/fI+e7KTQEMETGrgAHA2B5RhitR6rPg+owB583GKTRCJ1daUf3w90J97BH39wEgQ
46BG4SX+/pW01IjHSirbfdAQaZjatrS+V+Fsx/pL3mSrrwf75KlQyLJ3yhoHHLYGvw9mpmE9y3mt
7EvC6f6mBN4nGi8dAJSvx/nkM7HvMSFMxNRgsc+WbFwHzYQ1fbtHVOpmGhkQuQ2PSpMvvLxPpvhv
45zteUnP0ELBdOhzbqaFJT3Su/A3JNs/VaAtDXL2hcRgjKqSfNZeTU7mh5hCAEztrr9+Y59+mQ9v
7Hw/EPD94T7U7htfhZYbqtZDN3bJPmxO1l+NuER3/3PawXTH1QmXEhOx9rkEStGTsMgxO9tn5CXd
QZHjlQQb3ynHsPTIdD7hUTstzL6lWXG2IZESEqpu7HEs0nryaUWJV2KpkbuVxKVO8qWhzpopWkuJ
OrFiVYlitNd7cVWWw2VVL6naFqbGeZ0kDdSs7nuG6bEQ7e9r7Ob+o2lxXqSQEtlKQyXD9b7U8ZrP
GjraItx3SfRyd27qYKHG+/k0VOli5mBi/zvbINQ20eAj9/Ue84enFjoNrt25HTXTW8yu/u8826+x
Ti/3w15u9bJZBiP05Ep6rHGdJJI0pbcAE5uvx/n8I/0a52yToGo39V2cd2x6Ou7batJ4kRIs9e/8
GX4BI9Ql6mbo9olVzspJSl7CnrTMas+10xFmLv/mQ6YO4KixhFHe6mZBSLg0nvz721NGtZlLHQRS
npqC21uYc4/g0cXI2OXJps3N27kqvn/9Jj9ZVdoJbKjpIvccgvDfx+ynsC5NGfxOYDw0OTmpcj8N
91+PoX7SBYdLOocuob4pyn8cHmrXUjYmA7JXa6N6jjg1LoDCGiu1UdCjdEa9UpXJvwqFsCGxbg74
S1PJ6Aq5Ll2ptXQXlxrUzz35xQ7X06dWDirHGgfNLoMmc0MTMr1SC+oqD7QeE+pA7TWbdAxkrVkF
idpCo3k2qxiksRXOm3IKMdFu0eCtc5Obv0SrFHRrjPq80QrNVZmSTcgzSr8tLinbWZyaQ14F8bXS
qqo39sW8j+Le3M1dm0IkJVNrhaN6BILTYK5YZ7iPm8mjBR6X5nFss/uSipQ1AM7rS7q0Kv7anrs+
/GFElYKP5lSH32SJXM+I3aPl6gbg+zBpR1zGtGE7xl3tBPhpOPkw5GtcRGVy3km3Nqit7i21OKGL
xnKNarJ4yrJquJDqaThQlcWez2jD6BgZIeaIltZiPG2Nd1MTKKWrT1l2oZfkYfUxaO0+MSIHW/Ic
SBN1Jr1Sb3pwUi7XKflNx4u5MBNPyaLey0xxPVSBepiSzlhpQl97XSBmuwAceISnXQgQEwyQzS9R
9nlo1N/AoBQbLc5gZMp4HqsubuX6ZRh1keqoTTqpTgsO/8TpDpo7CN/+g1znEU6lchxQeqHkB04/
avTLMU5zy5aSope2lSHOT6UmiHsUmsbl2JF33AhB7ycu7NweB9VBw2LKqEEuVXFhrpSyCTaZ2KVr
k1xSC5E3ycH3x2So0iGg2NH1k0IJdBq2ZAN0jywyTO2yUrHz9BM8xrRKMahiqXQA9eRUDyTSlV0/
gkOrRz2/10RL3eO47eMOMBUY5I3t9zwiL+7zE1xKhCAcuiy5lBIl3xi+JHpmFyWdg7+X0NniYGIv
PMMJoWTVsZk7flJgY0qbitfGpX+kQa1fZbWs3ksQNGYvk/vesHUzLPZWO2u3nRr5po3LH1zgMplV
/KLU6QXCffeYFZnx1gG4fcZRA8SRYXHfrsgy3PqJn2/0HrPiXEn1Y4PFNRnrXr3Vora4IFuQXvRK
jDmjofv491b6SSQLvZiqpYZddVuJ8+0MER4JQS9H2NgKZJ/DUK+C1SgmuMDrvXo3yvT7SZE2vXEm
pC6yl/Eh6ar0RulzvBtzPZOPc9CElDIjITkUQlfdYcc+tnYpY3xvh2L2LCqFhBUapKcX2L3liT0W
bRV4ypetqFRHamr4NTeD8JqPAflILbNkmw7JYCsPQs2aMccn7EpnkpNg3XOuvjd1gDl6SDWB912F
YMZnRajiJ0NHwk3uErQm0rDBgo42hMLQyW4kqDjFeolcyrUni2nhXxGRK6MrMllD7B+0IncC31eE
CzEcKKQPnSaBG+FbtnYriADrfEwRbiQIXqEz0ReUuuk0Wt+GGtDaWkt9a19TwU7s+b11YAqL4SeR
OD8QUF/bu70UmrPXoeOtNpI6K5kdT8DrsYvzR3AdqdZnmLYkZbyWfL9TAf3h0QdOnZRlW+lhDOhK
IpsvkPH8OfpWrHNToP9hxX6gYVGNWsJONbF/xs/cZ430ybYWmnmVpDU+mOEwAi4s0lsjo71AZUus
qct0CqUTqYRLX0XY3gbpFOxiPxSejAJYtSNqwnShyKbkZK0V3lCjq2yoWm9WmLVvDRAoRMHB6KYB
89GvIPhbkSxvxnTAFzz0KRTCz2dUgj0KkN2DnvkASZQGy+Cqb27xzM5XNFdj3xFG8QVV8uRm7Prm
wrQS9SEaW5UCYYNhm2bk63QwhcOU9fFabmWcNEJsOqrKVUoV54USCK2LvXVyZPUL65GwQN30QyHf
65UONLqpR1G9sJKKVp28xWWCsroyZ6eFVE22EEeRk+Y0B/Sk11y9mVOct8d+HSCJckgWCO4gJ1Qm
WloEtoE/WFs1a8oXAfs1b4qZWnoqVvey0ZffWpmGlEK1unt1HMarxBiMtdFLzarz62EbJrQbYO1e
qmsthNqftH3o6WVV0VRHVd4dOr3fimj2Hb9S4p8dmak9ujXpkEhSc5uZAyYTs4DrDFW8TTHmtduw
U9rW3G6avijdAeSioyX4kAhpPnp9Y0w3kCwzLhFG3W7qOBJuxSmAFV41+WWZZGxclaFAas+ycDMH
6OrtwCgLDIBEnoppe6WjPl3LTRCsLCkWDubkazE4uTa+JSbpdn0Y1WuKHs2WWwQopECv8e2shkt9
LvQ1QYG8jjocF+QMc7h+SmpP19rco3OlfuJOKq0y1couNTwKPJh6NFYLtEWYChVJLnicmEKi2NXJ
PYeod3YGs0o32IUVq/9JD4ks9ZnW7WXcVjG7Ftttg2jGGQW5ddKpWFJh/RlpcTfjln7CHGgqkdDv
kRZLb56Mvq73UvTMFwQ9cFCwffs61PrzDkimmtvfydDP4K5+FkLGEDBTqaajusOfNDSTdVrQ79Fo
awvJuD7/+Hq0T8JwPhIZQ9ojEPed9+G1gjLq+thR6pstdiHrYGmC958NcX7BLMQop7Ww3Qs88M+4
yMPrNK2ShcboP1+bRuZJV06pIR2a+Nm9pacs3uQzSYdKqloXT3O8JfCfLgZ5U0bSlVDLj++P9d9Q
kflYkPk/69fi8jl7bd7rMv+o0/y1MvOPv/z/rWzDBfSLss0zLs/P+X/dP6fp6/R53Yc/4FfdRpPx
iYHWYb1Xbv5Rt5HFv0Cf14xTf6Esf4TC8//g2Aaqjv4/Szco0/yq22iQ5MGvwWDWqTXQJPiv1G3+
WNCKSsKNGhBLTtH+L3vntR03koTpJ8IceHOLsmQVvdcNDiVK8C7h8fT7QT0zzQJrq1Y9t3uj0Wlq
GMhEIjMy4jeqPFuaut9zo7LTfO+buqsm5Srjups36plPeqprHNRHCaNb6PpQSbT466zjYMSiK2oF
ByJGvNZS2Q0T1H0ssRKQyO1Xry0gUoozQb/yITTOOPIDGmbYJH1BwPok3VKjG8neC5IS5ZwuX49Z
mRarKs2Ct3z0urdBrkpQPGlbrhwnwu3RkdnX3M4O7Rt6FOe4ZF8lRXgkW1dsGiKTxM9vGP+n4oLN
MYdJusj33YKUYV1uIkgC+gqTqmW+sJcTQQFnj027EVcIySz95ad1eqTz85sccfgiyOBpjbCudNMC
Q3u4gVcesuEYFuV7kWGJOlo+GI0urwColcAoAd45RV5x6+wx7ehGoQJ9BNJ4URa6g9mPpN+WnPwT
iqBce7EOxwaRZX8pWU15i1tZuss77GFk04OFVlognxTfkvZFi5vOmUbFV0kIHAxk+p28Xlqb9DgP
RxJzz4IFkiV7ISBPGtqNRitBK9XtqHVLq0Lf2HauWh4uDqJLSbuq/RENZXXtiHEjuh+1M2xigDOh
Kd33GRAI2wDOeXq2tWlZz2ab7itiR+pkcciMHz4jKoiTSCCzDTF3Zay/K26zmURI8sXP1n3Z76+1
xfvTA/YeKxn1CtV9+PhozsyTMpXGvjyDNfVmVUDa8vzT00wAFrFUJHuwfkV93XkRcrZhAvTGzIyY
5eegEO3qnVZfS+iUbLvRbzq3ZSYBAvvjlZUo6mUntc2v05PzdechiwDDQMda5u3NYdWBhxxRnRfx
3sgaZQHwrNqMOAyuwKz+sUwRCimTfyyHIu0qAh6+BlmW4rzm1rU3ZMrJ6WRJDWIKgV0P3YXTo/qS
TcxCzRIkn+LliDZ4DNi2xmseW+hCa8wzQY5P3d/jmS39BOis4nML32Pbly0SHSian4FustX8XKhp
hc5Wz8HUTavr037lGzZuPBpvKRE3Wp0ugXcG+a3TmWf4NefmbZa8NLYMpV5nSLbI9YmaZ14JaSjO
iMCeG800sZ9GQ6HI4w5KlMJ88tRLUYODw8unMc9JuX0JBAZAA0jAasNrRXFmbwg3bSxd7bLdq0YZ
/QArbYFYVNSllRTBtR543er0svuS+7HD0IaGpUBL36INeTgwewKyh54z7D1Mh9y6bveZ5aluJvl3
Rp+8FIH5p8kmAWGtYPxq0IU0vqiLNH4g+U3V7ouhQzm+vwfPhwq+P7zhzQZUMUvOnVxfVojO/mWR
SWnYzAKvmhV507qQWkTYsn0g/Phb5jcFLGCnyX+qFg5K/Aioe6N4qyAPMcryBLBSZ8w2li40wG4A
5nRtrH6aOXQDd5ClgIs5QCgkuhvNeKmbIkrcoIiNnU/34S6XhfeamUK/DAourosAlOSZFf/1AIPe
YcFl+e0i9HVjpj4qqAgX3V6Ng/61LR0csuI8QeE2MxgFLRWj12PsN9Mcl7FBfh9zP1qiBqHXSy0Z
2usuKcZHD5ei0c0DQ1vYTZ48q0ZOzdWxvDJCkkl3NnplO4+nV9sRHxVyRUAPJKfAqrlvHC63XAfO
qAWsMhUq5hvmD9QK8Bt7bHgs5H9iGfdI25acbzUy/IlbUzJb6D3I29PP8WUf5AOjz8+jKKoxQZkO
H4PaoddJw/QY2KH7+xaRP+v2dIivXDTeEogIxyZlmlyhZ1+yPISB7yllv/cxJhxXNV/9g4SFzVUs
2+OT4wTtdT6ZqQ5hpLzmyED/Aqk1YJ0RpdhV5Jl8j7I3eSXqOdI5MMDX8fNs7DNMAafal2apn2lD
F6JYv+8UhBFEldUrVSTxlkLiub7skVBMABkr8ntgrObq2WHkhHZbh8neb5X2stZL46In795HqVRs
T0/5170TYjRmP+xisgJEftYjdUDbprHE1lLB4Y6sG9NOVjL4x2asz5yjRyNx+ZngFKTi8/TM94LM
DrEI2Gvh/Th+VFTA+upHKJ8j5x6ZPBKdv+PMLlm14tRhCsNlrzf3bESDfC2kM5N2LMREiQO0oyJn
6kxD/XSyiTKvNSz68r3aafswAwpfNPGdQrX99Mv5mk7SRyRfsyf80QR7mh3UOHf1dc1Vbp/qo/He
jUa5ac1CuSy9Udoaklq+Jpbj7ZVBkahU6QnijLa2q5WBfyc8elWlSM+0HI+8Rh6JT4utaHKFn50M
wVhauSY41TtjWLYh/hB9uqrFbdec2Qy+nrKMnQ8A5iGbwRd9VlTrrUEyCy5PYhvI+zrc9/qWfMIt
x4/T03xsSKx+buZolwLTnO06GZLlZmno2V6uy22jJ7dpHr0bmXNrd8a5W8rRWJSNpusg34AzS/Fa
dj6zAme8r/yrBi6SXWWupyqLGjzz6VFNa+MgmZx60J8izdaOoH9bmVGT7W07vxstZSsl6T8IQTGP
W+G0U3G4Hn4HXl94mtz30d7PiuJdhRG3rvNGP5NHfh3I1HWgVkjCRT94QtV+/tqsPvVsDgWyrOEh
L+RlmWt/PA4iMAIWGwUgR52PI65i2eeGtM/ThyB59Y33069i2nIOX8XB758fnZnT9oLpE/s6QDlg
UcAiQytDNNIr8G70wHvIbfyHrkYRQxepmW9Ox/+6Xx3Gn82g6At/0M2iQC5kUDbC9BDl8LHBdcy4
ujgd6mvNgyrQp7mcH+HcwkcP4ke7T+ICMl5wW2rVD0ie2xqbgYLKkB6FVzrd8pouieV0lD9kF4Lj
soEV0hUAiRV70xlYxSjqIqmQB/HTFQRMmm3nVMWPTAvFPezb0PRVcBeYfv5pG6fh1/pBY4Z7y8Og
unRa3cVfCy+Fejizl00L6HABTHU4ZJH5IFVw4NOu8ClSxREeKWYY4cBXXhS6tUmT9mIYxALmFn6m
OJUWeA1p47kOwpHckcDm5MBBLo+I8ewwRJilD2IlifYk5nsdc6IRn/YG+3CliTaxWblYPaHf4G8C
IzrzUX1Z9BaIMhlM6OTnBoh2NrtdLXlFY6Tjvje7C73rf9gWengR841DjH5hDIm99kb5++n1R3p0
MNewI0jxSB3B34BOUb+4yEVW0iHP3Cs7DfOwxlxZVZak41L2ZDO5KOSKdtIyHPJ0/BbINb4dKXc8
eRtbSRMtQ0MyhutK8uCKybWKxEMSiQeJ7mljqMkzfbkSUHlVQlQzwugxU+1KdnO7le7UyqaXmosE
46LOBFaCYvzSBHmx13FR7vBedmIBZJCGkSvXifeMnpRYK5kA1SAV+ClhWY3NV4qUx10v4gEqsur9
rGLAL6kocDHkyiUtDVw8kE1Th80g+fgbmbDXF31WRDs8yaEjV6mEiXdfD3gv62Xow0lvEtJUJNcx
P9LGyyY08EvLFWOLv5q3oGioXNmN4I6eCvEdMxHcGoNcv6n6CKEvI0Njqgb+IpEh0pmv7Y1I6maZ
Qe/a1bHArkkuQM73Gn5q2WAu9DBXdjIYlUUcmDZNvEkGiFvDOznzWC5jnCYpnOA/vJZSOEElNbSV
3lmQsRrPju+AkCeGi0VXuaNbqN5CefOWgTzxG8oMSqzpmTVsJEt8eECtLoZGSA++FI+bIOtRaE2z
8SkvQ/u11ULpfkDefQN/h25xU6f2suQOvcHZF97d2GSbMoHPCPbAea0qObgfo6JAWZYnWMcqXEzX
p3absFInWlqgSBwKwnptR5r3oV50PkRqFfBTiB7KShJGcAstr/9Qyy5kAoPivkN0wNWD3loEVZhs
zLAaL2JQvtc02zgCINHar1ZhaWs0r4dLxS/hLeCt9aMo5HCbY0q1sbwU1/JCMrGTT9J1l5vjRYLe
03fZGjJ9AWPcvmC3RROw8zF3DhRcjQHAAv6SxSoOK3mD0HS/7zHA42yxQ/VJkZvuvcZk8d0zRcjf
hOEv0JRrHxqCbdoYfBUUmoCmfmLYL3oggk2Fu9ZSlTNnGxTO+JKEQXwplVyF414uqbCKauJmxrAM
vIsqSLP7HCc7ZVmlEYRSdSyUYplHSvSUDBiQThBT+LGVqiWQKTEhwhurSLeJCq7K1R1JfYUl1tnr
ztClnUBoaxUbKZgHr6v8j46m+Zvs9eIGV8r6cSjrnCJCV39XU79cQxuOVkYVJ+uqRo5dNiN7iTk3
gLjcsb4lAzUbFA6KIVxVmaIZN7YZtjWe5qkZvAVCAo0BGVd5LPq0fYAxXKziuuxe+iSmaNE7ycgh
LaSFmdt4EQAeWsEo69/AA2OaECB7AImsyjLXz802W4gIgpbbN2MLe3YIX0s0BB6kus+qhZ0bfvMe
8gUOK3IOW72uAOeby8TzIwXckqh7aLia37tmwCUfTricy2A+KgS5UmjzT01coH5g91oF3SZqixjy
lyc/1o0OlTwercveFFLAbpcqaw0Z1/DaGYoc92y9q8oLtrcuWjhOCtVFSmLxXnlGS00k4IjYplmU
NOsmgDnoAmwLrqycjthF7nCbcj0RtcM6HpuG+gic7rUZU0LR00Re6nY1AuYZIFNmtf4S5YNx1cS5
NAlYyPmrlBbpBs2yAbtAWJAZ1yQQJT4m3L1Wwh2kD7RtIknbWgn0ud5OxarlmLwabQlwQ1dZS8ge
/kpqJFj7zmj6dz0CtTeirZsHSNYJHVjRpXDTK2PdNAXesh4FJhokUibdyHqWR5cpnxFOTXjb8VFU
afJRqI3WrChbBdpFkY7DSwdOoL40zVERLgR9X9rT3i/Hjel7Mn0aRRE9+ZluVBvJ+Q3X6dGjWAgp
071loXsGAPfOlONnD950+ldT4f93fnHzJik41fkV9H6Pd3z5P/6n42v+S4fkbkLTm3p8k07Yv5l6
qvEvrnT8kH7vZPVN2vsfpp78Lx0nh8kIXKezS6/ivx1f61/TNYASD/BWfHEnCtV/mIu3f6V0p2zA
pyTnU+LnYLpBF3ryUqAjRTY0u1r6ug+sqxmbXVZn0cJStKchHVGPSqUzmO1ZtvXvQHQ7qdoyD5Ov
+ecMM+k7bl8xug8kZBdBy5GZq/69nAJDleOnrJXpKUjDXyvz/5UUMQWlHKhNzJjJm31+maVIGPdp
PeB+iN5g2gybTAteP73xf0/oZ/bc7PL3OwRlT/yjabNY1PcPx+V4kdIXVdXtnGFXFRCL23P9qiOv
CBNbnIctaiyqM9eRS0gh1R5c2i7IzcsEEmGFpD0AuzPp8DwVn0ZiygjZmIAIYG5OS//zG1KRjmxj
mTg5FyIxhrugDp+MAOEN27avSri0ml8/ikxZ6yDy3NPTeHSQCDJq0IV5AGcWvArLPKF42+yQISpg
w6v521mx7SOvCvTi9AmiGDX9cTjAIqo7vRZA7PWIoxEMJeWW9elhzE17fk+ioegUoCfrd4rRhzEG
LI5NbfS7HZnOrw5y+pI+MG7D6pguuc1yGkqdf58oqPJg5fIU08UBrGp4q6oqtnQA9m1TXehGsaO4
dxWa9q/cr+Qzb/rYPHx+xlmJp+5ByPpx3eHM2bqa/NT64er0NByNoCJOrUzbHhSuw1nwUnI4tS8B
osnd9QCkOBnsMwvmXIjZgpF13ev1smp2nl88e5p624/neGizAt/0LjHx4aPgfZqm9lsL9dOlOEIn
pa641mAzYyx6cK9F47mTHXEgNwu1d85sVnNB6L/iqSaXfbYrk63ycNaGzlJI9W0oXBnqF4VVt65v
WGtopx8Od9WNaEkUrfSmUoPLXIvyhTRMsliGjRe5LbZdVq8HWfnDIsRfT8UZMW1ySK3N36Vih2Wf
5UGzG4rvibnhKp5a5xqkR75+i8bRxJlkXUNOPxy5kyKYno5KtxulR9UJ3DG4iNVzQY6+TniFOMlz
dBrzIhoX6FSzpJSjzvpRRbjiYjsDcnPtDRgsS8GZt3nkvLOoQmOgxblAuX/Wjapyw4pk7vc7L8Yd
GHP1dWlUC3B4b8gj7YxYsbgHK2fqeLPi7e93xb4jT1kGS+jLaT7KuRoZ02Hkf5uuA/pwW3YBghDq
mdEd+fosZUKdARyi+j0HitmtYvilMrS7rvzZq2/YbP/xBkLFi64yh5upGHM4D+6djtCkpt3F/XvR
flT4zZ8OcGym6MEAhCGFIjObrbgQYHwn/KjdQTPBpq/RbtEX3KYVqmwK0PHTwY6tBRB91NTp8JKN
TD//tJGEY6oUvUIa4mR14XqVxoHQBD9SfOyzAuliT9ev4ix8PB312DsiQUR8Qbdk1sNsBSL7M8pc
R3G6VLvHEDRArrRnQhz5btkWpq2KcdkkrIcDGzLHKXCpa3bTtSQqlGWMkjLHyZ+/LA5DciCZHZnV
PatOSv0Q2p4qWA2O/Jr3xX09clsT2Lsui645k9AdHdMED6R1RPts/uGGtLkS6IxMW/FWdhf5sEYA
6fSbOR5iGtGUmDKsw2kzB8PoHd1qdn3DTVjqt1WBIrPz9r9FmS3xLhilvkbZgVQkX5bDXUGtR4o+
/rcgs1yCVT/o4UT9VO0HU7rujO/OcPe/hZhm8/PXIze23/s+hFzxGHgwF5oBdZ5s+Q+iGNMliDK4
w652GCVrncB3pjweEKzbBnuliF0jPjNbc7X4aYN2INGbHKT8FXz3YZRCccoIWly7G2XvVslTnDqV
ETMyZEGQhVMUpJdirIqHZNcWIQaiTryr63TbiugOFsVClv0PFORStzPKtW/Zi8HovqOTuPJN61uo
2hdtiWdjDM2ph4jiecUVVX3VbXq86mBKFxf/YM4+jWa2rw2daBEwLNtdVe+bGHuVunY5b858/UfO
7YM5m90cqQoXnQMAhktcitVmqLdU9cCRKGpy54gs2nil+Hl6YNOdfH4tdmgPkPtp5gQome04eSAG
Da5jvdM6hGs64PVrS0kwH9Widy9P15rp3Zu5hSKwASequjSQ/0Au0XoMQ0lFvrL/qBIP9HSyyuti
61CBQ/upPGe2dO4pZ6up0zRNlIXT7lRFiqEpRj9MJ1inQ7wOhbf2elPCFNt4Cpxzyu5HTk+mB/gH
2T289/nxjEocigoR5ALDzjQXtd+Hqqge6xFl6/4fLbJPsWY7jEhsiFm2VxGrAmXcXoGSekbo8QyE
7dyQZt9/OZj0DdFM3NGRvmvC8KMRIr0IM/ECOUM+E+zoAfBpTLMtTUiaHcKkgpxhZkuAg24cNEjG
nM3SpoeeVXcO3tNsGUeJgO5oWChctEaDXhlia4H2hrFsQVFQesENNYIw19FuMhe5AyCxUTZyHF3K
QloFkbFTvK5xqwhsbNzUa7uqv1HZR4EM3uWKftKqzrJiyZJ/sYIkW1aG9VHkzgNldjqlcvCuaoqB
BO04YH4gxesqD78JTf8e6yghGv3w00uCuy7ufpolPoxWdCPnykWEuHA/SL9UdN4AMaXn6ETnpn72
zSi+H2eJhC5PX0KSBUgEtws02h9SHP7a6B2wANQZVJr2s8M3gZc4dhXLScRN5RZ1e+/AwaS+s9Vi
2qlGXdHBEeVtQkHwzH55dFf4FHq2kjtPHWJVSjgvo70a/eRKsJSKBx/PawzZoOa+Dkg7n9kvj+7R
YCz0yfaN2LOMJo2yeijpSO4GhGzd0rasVa0YPwI6LZkyOGu1h+aoVeYD/7v1K+XCRjDJ7TRjHfs0
nPuodLHQfkkKZR0YtBhOP576m4k2/xCg6escu9TRuB4dnrt6hO2d1qDOVKb6VhudpZPsG2xKDB3t
4Qw+ZbZCiTYr37Rw5SU/inESXu5XdomrzFhuc2+rh5abpY95swRYu9HsxzhKNmn/Eof5qucG3pYv
URtcOkG11fRNJYx91z54Oid6vLSwGRbJe1BeFibGlN6mQJrSSF0F9XC99W+9ElXJtECvu3S9CZCq
kVCjcbkNS7dp5ZUJlb8thRv3tluIl1xGQpe/es/0x219mZe/Ivm6kBV+9V0tu1Warkcdcstlr47b
Ll5ZxtYLrFu7fez8X0Y+3lkKvi0+6g8+DEcThjV2GM7eq4t12/0q7LXSd+toyFxZ/8j1X4gUXHgd
1rZJgqijTZPXDcqnNO2e8UZ0Owvh5jcHH4nwKoQ6Ovmx4Dvj0zkBJ5Fc9kPpZvqzPG7j8DHOy0Xn
v5XPgbRkjn12j8Kl3uhKQixNk15xAhOd4jAcvC01j0nmcGm2m9Te6k05KR8sIvjC8kOiJovBQ68z
/Si1ZTHIbukB5n/wxZQU7eX0KlMfVKyhJP6N5LuWtAk7saZt4+U4cFj1Qu7f1UiZ1p9LH6ew8UtQ
fVpWFm9tjcptQvrVIUG8EQhtlv4uxJ+GliHR2mYZ5suQfTOpV6aVu0pxZXVQCFpkHW8H2KdpDIND
L+EzyXTLMA/QV0HQudHoNsr3yrgSprmWUPJMx3jZhQaCrhltWHntkzzRiyyKx0IgDmF0yyJIlsqY
LcowdBtrYQ1veroOM2ml4/0r5Muk3JdCuGm39/pvUq4hz31fqit6iq4+rnsMEpF07wLEbB6oDLgh
Eq6pfD2Ra4F1BWthTXkne/mF3d3i6ugmiNrbnYWOZYeGa+dWgGDy8aqmQ5tcFR96skliN3gFXp05
vwrppxL+lKNFZ8B1bpcRQpOnv9y5lt7vfRSUHZdmMBpIFMw2MyMo7TDXIzKNIYE+WF/rsXaVF8k3
OwNpF3vjdy+QL9BtWodht66c8NLwA2U9mNlT3ATIHefXXjvc5mb3cPrJjh2tXBZUqpxsN7BWDneU
XLRS2JjcSkr7dZi0sr1fpwP8zjG/7FmfIsz2rHgsCjPM8nrnaF6D2Ck24rHkBFu4vReCRqEl5c/d
UH9YTbPKhPQtkpylZvs3oe7dRXH0oDvDg8iL+9OPdaSW4dhUEyZIHQj8OR2X/T0l7SfnD2QZWaZh
E4blNi3UejO0lrGMZPOy7Poz+dLRydZQDaSawaT/rpx+ugJaA8rMmhqQjtfqFiDIlWygr3x6YL/P
gC/z/SnILFmqC1/1bFWqeKOAR8rhoUjNVa6ou7FM2YuaRaaIa9NIL5FBrzaDbY4LSfHu4yaePtFG
WivDCBk9RYof1Y11m3H4jQ1njdFWz5iSn3vgY5kMM8IthUPX5p4yW4F23FFf5C4pxc2lMMt17qW3
UdVfnJ6XY4nx5zCzaelQ+lKMnHSiF1t8WFyEKNyyf0nk4cy3fvQlfxrPLDMLBd6xXUIOoXFligzz
Ff2Uc9nfsTzl82BmN1bKWJFHvbfd2Sl6+r28gUXhSmGEVvvjqL6cnrlzA5oStU+r1vbtYfAjPpXW
CCCXFW7Y/Twd4ejHqLMCFBjrpjUvLEqlKC2pp1ZlAh9yG/y+YXGuwpu4/Efv5u9As6EoJYzdtmK3
K2Dr0kDilPo4PZRptR5+fVOT00CYSYciRZv4cLJwcqHMaHo0PxyOp6XprzJzeTrEkQ7nQYy50ilg
yhobAGKg8QA2hwM47lZSv8KYyXbR1LHOjOnrAiCeqSHPqdBg/wI/brKo8qWea3IvrtLgWR1+nB7Q
199POYmMFrA7f9J0PJyzQrWGIESTelcN2qYrAKKE/dPpEF9X2BTCJgYgf2AHs9s3FXQ/pR1J98eg
rPGe7wynAVoGYbLYGvWZFzS948M1cBhsGu/nD6aM9Bw9lGYnwyAQv6jEug0GKRqpb6cEa58MJD93
Rz46QPRBTSROAWF8uRnogYOVpExt3qxXillwMyBZM9JrgEyXUW2/oC4UnTlq5jQishoGyrKg+EuT
g6b34UCD3CvBONElVoPmA8H2B2syBLTsGEec9saK27u0i9WFUKOWup3/Sgr6rI/pY9WHT2XpnIFm
/F8eBwETMjxgqXPFtIE6lTAc5t3IxmKVhwNiEYq9kjLtQ+2KF1ST1T1I+m3gWNVa88hzGy35geLN
I8o8FCgl49wEHX0rJph6ZdIRR+T2cIKaMMX5ADWtXQY4mGS0HxeJF3+YxfANdFaENoG+Q1YIMyJT
uoAAQDVQQYxfCzig0Of9bloxLmFW8KOV7J3SmJsOJsiZhzy6Wj894+zT8B3dq8cu7HZp9d3DYaTR
HoWOCXMy3AighLacuXU1ntmIv57G08r5e2Jmn8gkdFgbrTNpiYo7FZecDHUyrlTZfeL4Z5zXvm7J
YEHAJ2smGG1S3NmWjBqQnrQh3z50r4nV4GO8kmjXsheai9O7zJGpJBJ8bKj7oCYmINTnDz9xtC4O
fLXdKQFCXANZpa5003sPb7hGXcILp8/tmD3SZSI5E/vIJnoQe7bUxtBMQPfQyoyjkAr2L1P6czQE
86hodElBIZGrzSI4QvSSZpKo6WX3INpwJavizygo04ZyEGK2FkvhD1Gv0S8tpCv45uiV5f9kmmjE
AqyAV/WlLaY0XjKAWO52Ude5vsknqJ05ar7mZozhU4TZNEWizpWxirsdZkTIc6CBGAg3U75Rz3IL
/UxudnRtU5lDqAv5X/a9wxVHOp9wOFs0YswPhXQATZCl4QVnDrSja4tfP7XJATbN2z1Vr2hdS095
Z/jXVnYZ/HnSxJRBX5g0E7iKztXUzVwIy8y6ZmfX1rUdDLioiW+x8LenP88jmw46vEjC8Ccbwnwj
qAawBkPMMDTq4a5f6a9j5723LfbPKEOejnV0ylDQnzr/uN9Z08nwKQeI4j4ptJpuT0bdyPFeaun5
dICjy8yBtmojD2ohXXUYAAsZqXMSpd2lTnVZ8Z20nDBB914lxrJFbvB0tKPr7O9o5mxRq15tF0Np
tLuy3huYFHn9ztTeT8c49nqAinItRptbpdl/OCJRD56FdgbHdzQ8dIkCQEhdB2XyK7Olt9Ohjr2d
z6FmG7UK2rxvcE7YBbjHmFTkKvn+dIRjE/Y5wmzCHFGjs0PjetdjbLjo26kGBwsHWRq8iE6HOpJk
kPWR9ZBhsBx+154+LbWwUapQVQtCKdVDHeEZabf3lT9uRl27lhTr0jZoM56OeXQC6THbFh4bSEHM
Vl8o5XoQlx0n3UhBFRP13DdvT4c4OoP/DfFlp44LWQR8o2w68INMAcsFi6Ret//BgfAbrMWdjSR2
fmY7oYciY8ip1ig3hfLkycM/mSpE9bRJYBd61vQhf3o9GvY+QjYIMNQ/euXO7s9sBEdfxeTWACrH
VEDRHf7+uggQKgpJOpKuXNYK1I3vp1/EETDob+r6fyNMT/BpBEGI0qozglvhon47xvFjV8APQnJw
jwfRq1GFz4qTXgyevWprY5+3oebCXAjdNi9frDH/MFr9Z9M7l/TC0CcsmjNVtd8Axtl9y4RZOIkm
2cDUJlmxz88Xop9htoKsAaucjSmynrp++NPruluEBDYWDH937Nq9VPSvRtv/yIP8JkLHpvWzfVXb
1/oAWYrexC9N9R5GGW9IR/ZoAdvjrddIw0WUq+8KpVs7SrDFKhK36vK7JvW+xXZ15ZnZdSnJ2yoc
L7MeL0s8+J6jwbr3RpK+RgVriOiU0aooUrUoCue68Zpr+WvVdnS31bWii19oE629BFHdWllVkEnW
k2EpYr/9cy61P0ds20oDsVVfm/zzulVfgJxA8+o5KDPyydTamRWKkOOAGzwyVxh2/6zwUtXy7PuQ
5BiytM+BFmCrFXYYF1pjAx2uk1wn6jdaqt8jXvao9+22Mou3GEfI04vnyDFFOw38FkuI01CbNv1P
a6fBs6L1FY3Za0dX5HeZ1CzzGPJc8min58yBj50g08ExqdKRgs+Rp/hT+Zmkty3dym9q+oxv0iK0
Nm16f3pMc9Hs32nqJA/DtZdyDsyDw0GpWd6NoyrRZLexj1OKoMZcT65dqa5/hZGGNoiawWkSW0vy
rlFDXul28iPT6tsoUK7rVIncSqVg5+hVjEAqBoZyo010RsnVJwpRDUxQ6y08aDVfXZ9+9mO7xQTr
JskyVPak2aPbsTkUYuCwaKH9oYxXiWZzOsJcTOH37KBwMQnUIQTICXE4O3mkw7IeSX1waxxcq8TL
stacF01OHtAqGlZtbr0pfCW+Y239Ub0K0wDFsqBfyFjRnn4WXSXWfGug5QIzBXjfV9kNEWt6ApCU
hm6C37aj1Q9NpVwOtbaSwnFVVuazkMNNT2/UsoanOuhfwBBcCr/+ZonkfojSByh5m7aiiZ/54lrk
4zbIrXWLUIIUxxts1radnl6haoBgLu0xWBTfhAh+heV45fnjT9vE6C+jjZbaUb/N6qhe93n5qPbW
lW8GKAbKaf3QFzVvHp+05YA+r2QFf36rOvgGZ7kobn+NotYTuE1/Q/h4spBanJ7nIx/eQYTZK0/D
uG7Uqbie45xcied+dDa9cmNAej4d6AjyjIzj7/1EnyWJ2oCZ4NDW1ApX41pctBfhLr/UdmZ3lcDq
faJ+vMRwc1VdtNfDQ//UPunf+TCLn/6NdOGtnp9PP85vPsdsfR08zrT+Pm1vtlZ3RcTz7HS43oU9
pNBCzW3eAI31ghHi8NDtpLTcjIaPaa/jryYPPL/q3FItt1IpL/CL3rK7byOzvCg7Be/XbLyw+myn
K+K1UjtjIWoNUGVANyarrSX312+Zji9xLAGatyp4qUBuq0085r/sDrPZovB+tJb0JJcGhMY+3cSO
tJLN5q6UPdyME+1X0XfPkaT8DBX1VhuDRyOGCepLCWTBsYDPHAT47epwAMt0aQzqk1OVOY36TFmV
jdHR1Q/KhWrH90Glr4ZueM7CCIyhXTYLQOQ3uGoSwd8pXbZk6/xosmxAmsqXrrS2eOnVZNsUwSbR
7TU1mRSDjfqWAqmygADLdKndJlGzR77lOykxx2Wd96DOq2ytlZBScdX0R3wXuUOuigZVfKPqn/G1
2Aopuh7S4EKhozU21aqEwxt0w31gOD9Pv/FjWSkYf0TC4BKAGJutP3MSoE7TkSJI7a8GPIN8C7Nn
7Vzl8MgHRbUK9yV6shRz5x0RZYjCFDuFdierLSCkrN8HofOMUaey9Kqz1Kyj0UxVR0XTtrngzxK8
DII3quoMqq1AG8g9LX7JwVu6um4H+9wtzzh2BKEc9N9o0xR/+mbSUvWVWKcoKtfxO8Kl8drJjesK
E6u1HVc+drdqsMBTaZMqU+G29FbG2EMCUC065aXCP5KkBZYR5UJqg1u1MVAuR4vfdbr8l1CsFhNc
89q0+xTKibmMJQ/31uFON6Q3YwQFaWt0egNhPI9Uy5ja4jas40vdrKSFjNspnuXDRJGhPDTGg+nW
jXbfDcXLmCCRQ3NBcz1ZfzDG9K61gstGhMGiwLLXHQv5yWyjPf5jELJ1Af7Dtp80v5AXtRUXK2yt
n8LCRtGqpHI2ajpuu8DKBnW8wYbr9f9wdmZNbipZu/5FRCQz3AKaSlJJNZd9Q1R5YB6SGX7998hf
n9O2dh1X7BN90dG9vY2AJHOtd72DzEROsYIIWc0iYo+dMGJAZd1pOVWB7CA3SNmNK1wRGZDV3Ven
616lwe1IhZDWqXoDSNXXiRK/OSXGXFEZmr6ezCe7Wx6rEle5xNa/jqHLr+kgHzP1PXX8SQYTLjtp
nbhMQsKvTj88xGUWBlOa6ZtusQtfrfQz/8YX25XPUhDIPjp1AreCwTXc3mZFe3sv+qnxa8uFNlvI
e5LK/ThiS3N7Bmx9M2zquQhPjM1WphUGWaf1O6xmnuClfikjlPpmchs17UMyxI9anXyRtvHQzSTk
TpZzb0f8bZVDMkVjI5hvtJwsDKvctmVoB2l1eV7GaPmJzMf10ocbq4y1gHHlrsPXjIx3sgpV9cmu
9TNm+Nm2op9EuOQtjWg9YzYxhSnyeVtO5mNv1Oixkzhc4y5ywud2Hcnxzlm4tSKySt8om6+t3ey1
vE28SVWcQNFN6TPhXSlmTf5w+sZ4q+dId2gRDLB86Dm61/Tzvu6am7anLQrL8r5juayI6wKoS/uc
aEL4tAwzbocR4qQ9hrlfCXwR3AHxVI91AHSefArSXqorg7qTu49InMiOfYqBAbdeL8x/uzCNbrRO
1EeW6bYSIcG3Ihs8o+ubtUn294qf9sqe2XkkLtsbMQJLYUrxnfq85W7SraaVa9EpDyJqfdHIMiiV
gSlSBiWp6NJAbfHMIRF18hkGv08OaQV2Gj3J3lJ9lr7tNRAG1m4fU8i24cucNnEwZMY3o5RB01ou
H6x81HHVSEW80vFIJR+GQPuZRZFihRZN4YWaY/CI5s7xKC7XZdx/6TCuuMTymh5pizg/EkmtTMt7
ES5Em1caEfDGSGKcfZmujelW7dJvduF+73LlTRr63lEIU8fjwQ+b6c0Ky6fWHjCGwFmhKDeDLQ95
OBFjTB6XD6NIXSUR9KRsaVdTogWtIFybbeAhXCr6CMv4qU28r0LFQwHO+necDm/SdMRfpwzsqQ+E
/l7n25kHUxmlP0XYr+g/h5rgnvmtWs6m/pLbtxnmBbn+JaoglLbzzlgeRw5PcsD8PHGDWGLwa5Di
vZAa3dQ3Bv4iidmRNy2gN+0z+iYHyhvsr6IavUx7JMLMnZ9qlgY54avMMLZ2WW5VSNykMtzYaeo5
UX6wrBtDWehTyDJZfgAR5ChvrSXzcziVbUKc9/xaCWu9KMU6JAm9VdybuJevfcWdNqoHsfzJyhI/
04gUj4kCyOUuHdujCmfQMuObTuyXAqjOmW8LkT9V6jdk0rduuWB6kePlcJo74WvLGVOYHbZVvDnx
QBO+EjYluCtJE71t08qTzRcwwCDujrVxP82GN9I+zMt7TDpLY/kkjKxCaHZs84E1sY+q0kvcAXJY
vRrLkTC1zG9KYzNYlSc6d612T9U47pKu9EeIuoV1aJW3dMKKWnko5AxxLd0qWkEyBt7g2Oe6ovEa
/aV0CW+w3jUcCxpnV8U/4+KpQ6oRX5qUiwWb/VUdtJVbPluhhBPDj2gpu0ZRU0RZgdv0h6Q2sFDZ
VLT7ef+V5AYPdrsns8oroZm7+ZMZaUE5VaveNQK3eo/n2quVNKhgGAvijzKsg0ujWlUmprHlN5Fh
FWiXuxBFoTs+gjb7czStcdUM4mjFwPvGGbKH3qFPGcvnocs3id3uBNpmttu1TaZ10t43IDNLfafX
0FG+myGlU6mfo+4cJbpfp8OqbnU/s5oAV7+NVj6Dx/sJATBR6Q8VaSacFE4mCG1ovD5yNqHT+HKe
/ZrixGRFaPAhs57MNPdlUE9aq3lwRdfOnOwn46WZ1EBzS5iEdWB36l0uvmQFqdJtgSuos3VUgqOx
o9Hr25HtxZy3KadwBhvQWartohBybn0R9mW2UXjuPGx6DCS4fmwloAjmzP64EKJAMDoszb7Fi5ok
6iG1fZddAaE0pMeRmPFhLaPqccGXXaR4JlNbmnK4ROniE902tOThbJ4nfXgh3ttmQRAA75pfEh27
H60LixU2fzeKo6xx9tFXxuI+6Eq9Ga1J8JTVb5Ycb1K9omiO6jsnhZKhtZwFURG9JqrypLoh7hbD
uB+M5sa1CByJUkEiij35SPvOTdGdZ6P9KjKReOTgFH4kxIveJMFcyvMM3OH3GumB+Mgg3MXlpl/Y
HpuzAQ+2Tw30mExQ/LDEnbAZHPK6563jKtW616ikdDu/VcmVyer8SW/ILh+rioBvUzk2SzevktS8
HcfB8eKq4lYHSXyXa7/kSl2vdDG8iqq5by1KChi+mK8Kd5V3GOuoIPWew6/LW3GbmdN9K1Lh6WpL
QRIF2HxsY7N9bEiPrVwydRRbrfy+yF8Gszjm3fxShTAap/bFiurRc80eisSC91hI5J4a/1w65z3O
spfkYuKQLPQLabsLMdcOKBA2EzRRpZ/bTXfxNuumsPUo4UKMgcNzQ3KJEMVPmcevrVFs2sod/DqM
az/CuQYMrkLH0iXNOq/TE11MIB15GGd98rMuOTdDHxMpZaABaqcvYSRPqdm/mb0qg3lo3mQqIt9x
08dRvxBQ3f6z9pbA238CFmBXWF2acFJg3V/1F44jQwMfLLDWiVgftcTXTZQ9du/ZD9fqWWyYTvlN
Yx6XQnlRRXlsMhsK7KitlmKCp5yyUTZG5y15tyaDfaeU6Q1fCl8sBi61XDx1qvKNZOv2xtGodiSo
3zk1rWQfduUaq7aa0Bzc7ut4qTdRVx/rbDjYy/hFj9ofo0MmvRVm+AUJ/TEsum085gfH7Z7KicNF
V5UOdmF+tKV232AWJJAVtaqzTRT9zgSx9GJt+ZlEksAEztZGM1pvSTgRW6UCElEssvvEyPKtASPn
PcqlibIhf7HLNt9oBnCLtA+KtH+Odf7TDp0qwJGG6HpxwUMBWOBnq3s8hO4J81J9meqTJy9WyrF8
1vpSbDu7VbYZLItN3uWNp9hkRdvLtnGTW6upz25qwCG3IYrPYjpFWYS/1cKPU8ciSDJnH4aFBY1l
TO8jkRInF2b8z2oycS/OciLxqnljtl14gqQbelmkclinkNlbV7mc+TzwMGVz14um8ERc574WGXsc
rhuaaSUhPc8mUW9i08hTjWc5Dc8Rakcz7gKteJkHSv02j2nIRcBnnR2dS8FQmrp6nw6pssqltXWV
/tBqmNvhinBCKPEy6WTl1LWxauw84EQhBCsfpkDLL/JdWT0UjhVRQtUE7VwMglq+P3cLk2JDeTwG
4Dm119BarVt6T5J6ijuHoLphTO86zoW4qXajET5Ebnmvt/LHYFu6J7TxZFrxucsysOYCsD2svjJ0
PWVdtmnN6OuMn4+XqNMu65jBOlburoqJDy9pd33jPvcYQfn1WLd+pcuXLoemZ0mC2jKJk5g5vGij
uMUN/Ej8SETo3vCWVkkHM8aJ6BbGvdUrnwwXUIH92R3DSKUTp6+DLQDSS/t21R2zsl3Uei6QTJXE
axElPGBwKK+hTCLV7rkuERRIHJmUEKvWMWmzLVTWCrMuLPicNB7uytE5OV3oBorUCf5pFct3NRat
447PRaGAhKsNx63xU14a4UkcZjjRtiVfhBvdNULjK443lVPeDkn8YFpUhKRm78tioFRrfXBYnK60
E0D7PpryvVX036WTGl5ayfducp87TSFzrzA5z8WoHstaz30Zh8fZVlZKJyRLBJHEnJrd3lrIYsIK
9zW08GPKlib2sco7q3lzTi8FzOwaeVC7na+FM1qcyvLDWrxhl/xUtP2O2AyFZq05LrWzy2b+qVIR
Ndcq/UPiYuqv9RrSgYn+scjGjR2rB3tUSGgU7C4pVPzQulE6gzWs+e2gr0QU3bQyowlxb+YmC5Qq
xMnRro9l1q2Stn6aTOuhCOVG1s16MOL9PPd+E7pnPXM27QWUaS/Wi5VBpZS41q6Zq+20lCYoO9wv
doPzZGHMJhJyCSnd0qjaJOgVxsTlpNNGbOe0ZZEc/0zUHS0QUXo3Cb7jBLWq0+EomdvDu10+j7VS
eDZDHNICWRthssmhS7e1ehwsecJgMDBctKx6vjVDJfYSYIeLv1mRJTc9DueEUgea1L6j+aA2HkZy
PVggIzl7x3CuklMI0cgnQKI8dm7xZpnhGj3aJuppgg0ag36uz2GpNydRplus17ZioMFfpkR/bPuQ
sZPeHyHCPGSZSkE8H/t83GG7cy8GV/HyYgYjEK2ysWbtJU40jtqGsZjWH+JU+yFzgfdy/4C12GrW
xSl0c3C1cIXlY++Hi6YHXfg16ZpVMhHrOadq0HV27ctRbnU3PTVqe1pmfutsfFlKx4d3N1Fs2U9l
o36vNJJh7Hydl+m6YR8ZbPXQKNZdVEH9jYmr7NpjopkgAKRohlIJnH6O1l0k6lUyt9gsmae6wr9U
k8rPSImfa6WUviPCe7zkwRjLddQ5e/x4D04vAndMb7kAu0k8oj+erec2XdaGKreOaIJI58Scm/he
t7s2kOal77B0hnJQAw7qpQAGXLFXUU4cRb3UXyltVC+vu2SVpZNFLFu81hLH9hzaytnBKlI05rlI
6fNc89VEdz9m4s6s5C0zN3beJP0RFyZDbT0v/Ux3drVufCc8XtzYKNsE5w35VjL04p72KSuAYkUx
3sQcNaiwYrlpNVPz5mp8qy5m4q6Mb2Bmv8xQm31DEaW/OJPfqymjwL6fyBsThTc72grL3zMhyjd9
6ZwYXNFBOfbspSH/T6940zT5S5PH67p1s2PTOA5xzi4fX6xkd4VkhctZbim4+J5dTlZVUXZY/N0h
DNyx6//ILKNa85XuZNueepeAeqDqrVq1X+1We1KUsr4ZBqHdm2OCsim8GVWLYwnhZl6GfqzgtyDc
B6dugdMkUHSm36dtDJe5br8SsVT6Veg2CDzjs5lmMU0lgaWtdtCXLF0LGbvbhRa8BEnqqvlwYaAm
7XSvKQML0mTHvSjajK/5QBJi4TYPeQpiV7ikIySjoRyp75o9xP33hkhmb+qaXd+rN04R4j9Y2OvR
lpmfcWkpQbb68cmxwyWYmvi5qsdkNZoOjpZt/GI7nOrLImw/Ie/S63swPLMY7gZgN8/pl2NSNyei
WAlTdCjBTb3bVZpxTgyNioJnlfRb2RvfwO+CaIYsXId4p+r9Nma5l5bW+I7SbXVrPLFL+6BhCh+B
QeUw0L2ohUuBXbozWJITbsSg3laWGlhwdL00oZZfLNonOAQpqZ7VjZ3Zeztrng3Gxx5mPQ/KJVhX
q9snzYWSmgH9zJHxZTTwC66pm+u4enQ6YyfC6jQxGSX4FINbp6nLlbSTk6wS1VdaopO0Kvw2DkjK
3DLFUjSjnOmsc5gMb7gE9JswZP/ssQoEhdlVrbWTSpz5ek312PbiENbFfSTZSjSt+UlVeNdo/Y2S
xzdyZpWaM6FWyroAmTk0rv4u1W4dEzTZ6s6GIwzd4DKssgqMspqNc59bW1kZL4vU922s/ZyTbBfW
0L4HEsq8cjTATBQqH/s8hZaN92NI1kbU/KxD+SbEtE9kcWn/frhDvdadnHq1s95D2e7DUR1WzD8P
bcKoN7Hm2I9MSqVk6V/i0R3uMpkH41hwak+vnTadGQ2/LkN0hx/ec2MYD2MLWi2jIveHRjz3qrty
OUF9AA312PZ9fkSKjFFtbS5eZqU4zcqpqxhS4mwn7b4E9ozRrzTqQ9i1JWut2QG1Xhqo+qFupX0j
llKAJdGfxqCocqiOvO7zoHWXShtWAuYMO11coPBZnYNazb+pZsGeExtvTu5uwpzFq7WwoYkhowU1
2u+duRgcpikoxgSileXpKbwsiwZrHUJ0KX/11nwS4XhO62xax3Z0mrXkR+OmRcBh9dAsKYkR7bvW
j6+pwlDLypSvhktQk53AjIgT6LLRmO6gf77o1Ygwk9hIfCwV20t1fFgi4lE8s3drvKIuHpShZd7K
NhYrMbUxPmNV4rldHHlidr722aL4GLGRh1sX0T4VZr1zjP7g5C1OmVmfr7NhuCR5aNnNouiHVCdP
cCwy9JMt8aFzP2LGmkS3tcH20PUCteVSsy+bCVQur6tsehWDKIIEsfCavGZ3kxmlvprJcKwHndgr
O5tXcra3JjhrLBbcSjTzS2HBgU+77JDY8226yHeB+nyn5EkbZEXxFOdCf0ij/HFanLOdZt8gCCR+
Y8MSSBw390ZH+y7rfj023UbnxJoH87tbsAwnPfFxL4HL2nU/tKWdPYw+VSq6yzRNnZnkjKSH2b32
im4YC41UvzET62U2uzehmz+gYtzM+rAm+XgTAdkCq1Ms9N+03Db8Miy+wVF47Trekd5Od1XEkqqW
29TqmdxZrGI7j+5GbtizCqR0SkXcbFzDXqg5M10+6/WAncOqTehRXXtem3q/g8zIOiwRaRo94M6s
MPzu9HFtu+0UxDXCVIyIbxWNRPG4lIfG7F+dWrkLe1f1bNg94Ej9faGn36q+l0D8YxpMQ1gHWaPu
TRy34D4gvY/sGMm2eSpr681R5abLxbdJSb51VXHr9NkhopRM3WiDUfsOEBqta+muF0mDNcIAq1m5
nqGB42VqsVuqHAivUM5uaz5gvfoUzVSSpFSthTICuTZOjNqaQiAmw9urXSO+SXCkXjXUmTgjTeBk
S0NVlKhMhjE/t5nArhQNdLUPy3ClzekXQMI3haxnN9QOU07lSpw2xHGnbFco1Mq1M6F6XQoCrYfJ
KHYq4PWKXFsRTBqUdqOKAlOLjymJyjcMaUtMmK1HvQeVU0Bj5jJ/aJvonCQDiXBRchTWfKuY5Oxq
CryiyWrPuez2ndkAsrXGGX/i56wNT0Ufbxx9uVNz8ZgObqCF5rg24wWX7Vl8d5eiQsiL7dSY5ffL
BbszUuWsjuahVau1HPv7MaF8HuYLb6+ut0WfPfZ2cQtVMTt1Mbi32ipjMHGi+UVt2V6Yd0+TPfSe
NWZrU8x77MPhdE0/myTHHkY8KlHy9msd5NPFPGYB9SRf26snATzZ9EfKHbB7s7yhNw+m1t4SCH+I
umqv1PpBi8LAmeZnO1HXQ5U8QhjZKt3AB4PvD0k/neUZWfcjdWsTXxprn5W1EUhLLCDDZoVwXcn8
Wo0ZAEV85VNjMWuZFd1f8iIJXDW2Xsp0dtlXiuS2lbobLAg7KKvU5H0hTj3AepNwPgl5ljLg9uKy
akNAh4ohRn6J6kbMBkMj1k6hSLS1EJzFimNEfoGl9cZJa9AdleDdPuIrLqt7c0qIfSafyjdE2wex
4rTbulbuiayffEuV50WiK2nVsMWXgC+1x6/Sl/qob8IBTD9T7PKlCylAy7Ccggp9ZFBq2qFRUbGb
jvI1v3hgYam9KhIqoGX4rkXxdogYYo76wIk9PDSKeBXq8jRqJDmTwMHYCRvsMT9rc4H1e5RqQTqV
EZghyQNDOotjUi0nLbGSbZ/nVCQ5XvjlEtdvraLL7WhRjvRZeNsubbitBiPZqiKPSKNwgAS6/Dk1
6gN/6bHS+rWZDuU6VTvFt4e44EcO+ps7yQarYKLE+2jxjWWw7kdpu8cWY9gA8PlOZnYbcC5VmCQM
j4rhbsMwOja0mJ5V1diAjMvE4KZHka4quHFD5ffiPJUX6HuPDJsicCmKoCwBlKUELS1yOozMudVT
nBOyXK9us3n+nnImeWOTjweIEV+MzmZhRcDZUWXHG8MsKx9ywY0eEYdcsXxxOGgn17Ncm0Fjb93H
WbVHJrbqJ5N63mbsZk7VeWyHF1tPd+E8PFmjclDV+kc1UsRjpB3TreRfs5Iod6umVpsteMaRY+N+
TnC4kTZPiTU9YuN9W5XpnSsZYFVq8pwktPC5dVPH0bkJs7c5nJ5LhqHNIiOvSoW9C6f8jjDjEw7a
vWeGzOa1lNqJMK5tqNiHJVQe0NT5g1bbk0fu+lT4cRXP7kM3TgRFdXpctKwM3rE3ER11Nmaczwfg
rpPRlszwc5ICtLzPVlnN3m/oRriiYXe9wTXq+1Ij19pW3QSQsJb3WmzGB+tXDdPb5tuUdOM6b6zh
JZ9Nq7sUFMOdNTfO7LlFHjmwBPgTO1uTuABYOHmIndNQ/M0JQ8LNeLFWZ+4xTkJj+ilEj3UNQYuH
njkX7bpO2uYSUe3/G/LIP5GkK+aDLQ0c0F0HV1QcoNC3bGzcGVTlx9+v8ifl8tdVLsmQJG7AB0fV
fEU47pdpiReh13u7OtU66u5obd9o1puBufrfr/Qnk+M/VyJAC0kIejusn/9kcugjjlANVdket/9T
zLFbaNkn/NEPwDeEW/+9xBX41su4m/qIS+BHj508gAAeG5PfUK/+/V7+BN7/z73YSNJ+hRprV5KA
NqFPbi9PbUnupX0eI1Da/l9R2v/3GoD6JKdC64HHdvX+I4PYdU74eq8AS6XtQ8F/lcn3f38jv1/k
8kR/o9dkdgS+mKZyr0T3A3jLyNBomP6VsSV3Qhyja5J04mDlTL939bSccnH0vFnqvWOAM17Ch5t6
9S/v43IJvDKQlkJBZoFd3UfbDPGyqPW+qm8VoGUDBzhj+ORb+VM78es+YHERtXthJ/PFXL2RaoCz
h898DX8PIcMvnoYLrQAp3dM4jQyyGBMFjZV95qt0+XuveIPo3P/Lgbp6SVqSRantoJ+oo+YOQcym
LuNHmVufPcPLQ/rndXDoQ9qk8YVePcRhtmYrEZgRpHa/GRL1toyndztJN2WSB9PcwO/pxV6rdBpC
azW1TH5wklnnCRY++tS81aO2GaKKhiJh3JiIYx+2N4mj1r4ZmozQlWPSi3TV6+nXYlLOrJg9o4ND
MdorJ9N2Rj6d6qQ8JHne+/Rvp6ht8rXeRl9czngYHu9i6o+aEb9ZA6PKZkIWmRQ4M7hFIygKdenX
GSEgTWo6Rx7oycnzdUx4q+8uZCMoC1lGf1916p97GlCqbTvIaQTsbrTomKr+uexaQ8qLqRPEiqQ9
5ab+RGUFQ7M4JU1eruIQk7N6Btce7+LOep3ykESS8F6ZKzVImvIT/vIHy8SxidhB3sUW+A8VWZar
RUnsHTKbxj4LwnQ8aUnQvu4zKfefZ8b/3jVGjiyQyw6ouldjx3Qg2TcsGKU0TXmroiPwx4bM9KXh
AVtqdENWVvD3B/3nl/efKyIcx0gS6Z/mXJGS204kUEovspg+6v0xTQ1wxWQDZfScwIr0DWt8q23l
59+v+tHbtf971ev7VJYEhzeH+8zm8G1Rk5NhLp+cWB9ewtbwfrcc9hXz6tNuUTItKGWhBOc3zRhA
Rvj7LWgXTvHVN43x2H8vcHW+k5qlumnHBXq/XdW77D7aD48YlJG8Hq8HzwrGdbVzb9pH4+Dsm03p
1/8/r+63H3D16nQL/rUQrEo7vpdFx27JAAVukh6dHKcJyuQzc4PLI7u+YwZw/EcjlUy71p8aqRHa
dYSYzp1vDQiQqC+COqO+7Z///mw/ene/X+jqztI5Zs9RYZf3kbpToU46n+vtP7yGw5aMZhdLgGvH
JXuMZtzVcLu42Klp7avsHv5+E7+szP/xuH67wtWmr2V5NOnM8/fKdljPPmjwijHeSt+iMBiPy94K
Fv8wHurb7jbflnfaS3aK1p9RGT7aUTBzYSuxDWQy7tUqlVVKPlaK6EA0y7vtOo+E+JCXqyZvw9zc
QYp5+/tdf7RGCMfAFx0RHNe8PPbfyh4ovppaTNw0gSPUCSE0CD0gz24tRb/++6U+2rpcONlMwp2L
b+hV0dA4XaERk4OGJsjKVQ6r6XiBCksSmD751j/a/yniqX8MbC3+EVBrk5lTxkvF8c0jSx7ymkSf
6v7vd/PReiRfiPVi8NwotP58cHmDnAk7IfCfMXkuIuE7Q/TvBSgOBxijAxRBiOMv7+63dzPWZieH
EgOZBantrNwV0ydv5IN7cImRoRa1uAaL7s8LNJ2YpdUSBSHiB0v8cPEY/vtD+mB1/a7z0K9eea5L
N2xTZGxGpj2Hqh24k9iphtho2Wc2Jh9dSkWRSmiDqyFSv7oUSWNNbAgSZkoz9YCrmUffRlMcONkn
b+WzC13++W9vpVciSwtdatB2gcaXasNuHuQe/sgbEMju78/voxekEszjUkbSzV2vgLBrJvwpeEHw
w43+kZnKJy/ol1fv1abnYlBqarwnoTnX+Q7toi60Pg0nu1WcIrf/CRJ0klF0J+M5u7Eb5sFKtJUz
EKgVy11kwqIoBnP4rH68VEr/+B3a/yVwXUcKtARqCHPmdxhSC1d1snzpe8Sycb2OVXun9ssqzMZA
KdSbQik/eaMfKXV/Z49dOxyQ2pIMKATwSp/bH1AJgr6b7pfwsjtVxZc5Q7zfxCeCQxHnIrb3Skz3
PLW0cs9t40ckGH5pQ1x3YL1BkkgMcjNL+ckT+nMp/GqC/6DT6H8uu8HNJ9eWEfGIY/qQWMrR1JbX
v6+2D86e3x+DenUAWjF3A4992FdArb4ilTczLjVfDQ/AtMFUqc9/v96ft/SrluV6LvfGgUc809Un
W9pqgh1MyfYjbwt0xI76yTP74BwgLZd6AXc0fGWumxJQuXoaLidOmaKGMJRVhARG5J88to9ug+QS
dlDQI5V+4883M8KKJk6SMmuA+ttCztPVT7aBj7ac365gXLUZgxZqeJlQfkcDcmAlrx7VMHqs22w9
joyn//5WPqqD3N+vdrUMxkUbh87gfmBF+Ckeml7SzNtIi24rRf6sG/mgF/Z7YUMyi03te945ly1B
CVcDEDefRejeVxr4a5uFIN55AqWc+ZDabZTIuZOlC1SrBUnXbuqm+Mwx9J9LmAkytuQXSy/SVa+f
VKzLcsgXUg9Gdwyi9Gc3wHq80zV04TDf/v6gflkQ/LlnOUA4iGRxxqMhu8a+NKueW812+n3DVBwG
agJZPae7Fr6aQPrBIx3hoLkbqvxBOPJhyKtDF04/dCkxBDQXbFZl+m2Z6RXjKudfLhjUzg2Bkllb
hD6JqQ/SMHco5V5qiX9zIwBiRTNvmgRL267CG6MW0M0m11zlSkHaYPdD19zAUMJNYWCgFBfj0e3F
upTtMZ/UfanMkAjH5EV0I8gtEhepjmhP49aL05R5pbqWtvoSi3I789HCEE/PAviYFOh3EkH9KZmf
67D6DgVx+ORZfvTeqHSIoeNTNUDGrr4hDWqQqVLqtDHsUOW9cOKgbjtvTJhgfXbY/PNz4r1xAyqV
qA5ecbWVWkY5g16FlwAOrOXSxjOSb5Le2ZqG4O9LRL/8Vf9YIr9d6uq+GlHItKtMIlISZFgdzB2v
UPpxO+f6c11rh3Zmetnk0UPWYhZWmAgrOls991H60DfFk92Hpyic7ptBPRKCwbheFe+iD59s7Klj
NfsytcWdiIYYPpQkS5XJWYTOqJrHy0Q+HxBAJO1KE7XmMcQ8G9AupWv8JwHy/5mz90ERwQOlgHAo
vChXrt0bbTNySJp0MenHyphJ/nJTFcnWwFvd62T6fUrcdeW6voIzdZwjNbFdSL4XDubfn7b14dN2
6S0cdmJcka6aJ6I621nr2Ce7bNx1uqp781g9M4s6hn0M7Ca/RxF5u4rRe3JhnGUj8pvNepUq5tk1
uzUP6wfzk5/xUCGCrB4leazNOD51RgFNXqRfhexvIzI9Sb2B00VIqYy2sY71tJi2ddvupr5amXPx
YoYZ5PoyuZsN5SFZlh/WUp5rJXrlk3wtrezbWOvwQYzxvTXTd8gn73UPrk3AlkbyreLqx67szoMh
dT8mfR1dYd0E2YygOFWj21Hw+c5C3EvNei2T6ABeyVxbNsjF7KIO4t7Ymvy5vz/dfx6ml5eMZZJh
XgqRa0/7aNT4AZhP7GMXz5zSvlk68xVu9icN6Uc7Ae/uAvNj+4LB1Z87gaXHaaPpOC1QgzCPhwqB
3STsez8yfsTjJx53H1hS0I6iFUE1gIAXxfCfVyu0Bi3bxA3FB/3kbLqduUaQdMxjT7lNjvW+XRe7
6DweoA2vtH38P+yd13Lc2JqlX6Wi7lENbyK6TsQkgPRMesrcIEiJ2vDeP/18UFWfFpNscmrmds7F
qZBEEgRyY5v/X+tb+8B37ooPKl9vTUeUvFSZpcsCyHI2HVVdXxWNE0OiIabhmKsh6EU99Uvwj642
a9t//DEiZaOPQjofpCX9bNOlVjatY5uNtoOXp4FlX9NLSx/+8UWMpQ6ss5EwlgTOl49VyLMgbJT6
eQvhZOUsQsnAMnpPL6MPhssbo/LFlc5e+SLtA7A61J3rqNxGZOzm6bBBrOz/4xsiR4u6E6knND3t
s1Fp9GnapzkznDRXh6m6EUp1aKsPBsIbQ39JHFzKPjSJXiUOTok2FiZi7QMxf6i3L8Nk9uYqRY3w
pFvBB0vTGw/uxcXO6hdaP3Vl1M3NIcHT0eug45Wv7SB/MCV/dJWzvXGPGWUyrLE5hMYzidirKTwM
8d37n83yM87W2OUTobCkq7zH5xyjIdZ6o5C65lDqz6LJNnQ9vAwtchfidRCJa2rJalLu37/oW58V
4bmKxgGGaUM+2yQLAuODVuLIKBz7shTpLsmE14/ZZTX2mLus2/cvt+wTzu/x18upL18oLYmzArIS
l4vKUyhJ+8gSH1g23piG4NL+9x2dTUOqRLp0ZnNH5bS2gITgyQj9LF6/fyNvDYhfr3K2IepxPzHI
KRWrCASRFZulcAPn+v/tIssv8UuJRhepGNChcgqIJ0IdKHvPCFDN8IMn9gZRmo7CUjclt5Zj7Hnx
tJljbFUKjywgqgEbEMjXW7NYN8e2WRfhUSgfvE1QHd8aB0tfn0FHN/m8hgqzbIyKmqqjNZq3pT0P
fjEpqRvYSrSeFCMhVrn7HiOg8aFbYkZXGP868fSrYtQ+2WrlXGppYroNyeKewQjGAkxqVy1Vx35I
JV8bw88Qmm4MJYU8ZT/piX4Kje4L0BQ2SOM+byId07Eyeuys/cmYZ/rkVeyKqou8ykoepMyJ3FRN
1lOR35MP9K1x6m3cWK6h6xuttNF5zmGxIXkIqZZxgO/yxeiCJRsDf5M0T98Gq/wURUqPszwENYZs
poibT2qL3Z4V5ATzx/DUWT3hlEfKJjTyPcL8UhOoAiOzV1xBitMq6PrE45hIL9R27srIbjZ0lnB1
y8l1bqtfncHYhWVUek1le3E87SSrlL1A8LtPiX20+4DtXjJ9wywCm2Eenjr8aV1IpteojcIdFylX
lrc73eKmgnLc22zbsDhhx1Xq5CrJlJtU1fMVnoBdE3SfJTP4HFXyHlvKVdhrh6GZo5WaGA9mp90a
2vydPMBTIoI7eC8P4YifudTtfYynyBEwaursYizsbWvOh2oslhgQC3t8PZ0MTFBaoOy1IPWbxU3T
F7M7pelTpjkRwl9zLw/yUyuUi6BUjiEBDUvISmXI+P4lgUa21Z6UoN/jd0XOFNPIJvil7rd509/R
zPQH1T46NWLagp01Ng35W5GNh9pR15K92GigVaRFfhUZ085pc3/Aimop4imqR6Jcu891GiHyrYjZ
UV29NK/kfMQ4GqUnjhIflPDemLzICaG9R2zjUpE/W82Q7absJxUqPRXSqyvZfKqCXaJ9UId5YxZG
sEMpnuRGSgza2WajtWMwyNDKDpHSnKK62oX4ev/x1MUlliIGHV6ucTbRxxKitkkCUKA1Nr5x5GeO
K5sfPK2faPiz5eTFVc7meq1poymdyacKq7n05lLaQmTrPNUeWy/r1MiVAgTWSbcumCxUvCu5muxG
w6lWplE81aO8LviyVW9ZB7mz99qUbuTaOclt62ehfpNoKJvDZt/UsWt3+QdLyBvrPU1AJj9LJa8D
mObL2b0vmtkWE3sKMUzIUKsAMWF95JB7q8TOHj5GsXJw8AtheO9/Nm99/LAS6aXTn0b8cvbZhIjz
Urmw2TIZxO+YnTmzaUr++f6cRcUGS0or3Hh1kdzG/4gdgpSiIUa3Dsd8kfTP/3w/AWKOlj7bJWqj
5yMZDG4Rq3NQHcLwSuEQKd28/6je2B4hbqNLS0MGtuR5RUBXsoV1mlUHKkXTRa26UezN49bq//nr
4nDQX1DBDpWc80NpWFMKbEL6L5XKjAd66ZAN01EWH4Gl3ti20ClDh0MRWWPwne0oRJLjrW8LrjNG
6yiIdpFkHqyh+GCCefXYbBO5Cv9bAIC8/meXCcfRoNBmVoccS2AJI8O8kijXZXfs21bvf0Kv7mi5
FMkOTDaIuMjVefkWKbDczZkd7EHR8c3eEAtlD9/fv8TruhBvJ8Do5WRtcK1z9HknIS+FDcBRCWKE
P2xq0ORedm9+sdx2pbEaTR/syF69oT8vyIjmNM8Mel6RLQrOnHrvcEQzpD3v0YXulB/MPh9d4mzq
nJq2GEifrw5N/WBEd8P44/2H9molW26BD59SGkVlND4vP5cZbl1S2KI+QCXxh+m6iEc8zlCXog8W
gTdv5L8vdK7pSWJJkpKBcyybPWXVi3lYAUP9oMDy5t1QZOD1ZABQNXp5N0LOWFP0tDos+4S+UvYk
evi6XH6eYfq+/+DeGNCEFPz7Uuelf1uP+ylMMRqMtXC7lEp141okB7x/lbduCCkqQwsdInX/89cG
Iord9Dw1WE+GN5T1zrCLCWNRxdY20qwPdvxvTAiLKPXflztbcrKulXEAMI9WwW0rYk8Pnov4Rpci
OFMfTNlvjQdVYXnjMP2TBvvyo7Jn6sszJcfDTN4g9FwvpAb//sNbVuYX2w7GNhsn3eLMDH1FPds/
9d2kFFCX0dhaWMWZnu6qauo8JY3LVeeItRQO+6Fp1Q8u+9bIWILQDeLDde2V8EQoJGZYEa/sqB4H
iYEBBfGfKg65M42VCB0kcTnwvV8+vGBG/qo0eXUwYb9FgbEx6J3pqLref4Bvjb5fL3O29RF9xtFZ
JPWB7faBtcIFCojok/Rfq/u/GOjAbuUljEmlVH52Rz0QP0ekAaJ7jCy5cLyAolSCqXqqPr1/U6+P
0Ty8Xy91dlcwKSywbej7gZCd4H/uZeu0OKxgv17lw3fhTD+E3T/k8cP7F35rXEAZIkGBz46y3tlU
DmsX3h+qhoOhxSfT4aTVxHcQEK/ev8zypM5GvQmOEoEo7S0yhs7e4VYKVTOXyGkuAnE99tWxiCdC
YdPsPs+iAoLAh+z0lzdGu4kFEIAwMX28zKzvy7//Uv8QeZEiDI6qwyB9ijssIjHuqb/jp/7jRdun
+dd/8meiFac6Ih/r7I//uivIPM3+c/mef3/Ny+/41+a5OD1mz835F734Hn7u39f1HtvHF3/woY+3
03X3XE83z02Xtj9/vngulq/8P/3H355//pS7qXz+8/fH71mUe1HT1vgWf//7n3bf//wdcg1CKIb6
Qqb+j1+v8/cXLTfy5++nxzYq8sf0N/exjFr+e/Ms+Iv/8Sc9Pzbtn7+z0/oDQTInB/TkJoRSlsLh
+a9/kf+g4mvrNvvwhSTK+Cf3tw35Jv0PhgwZSCyddCoRAv3+W0Oq31//pGFjQjFjM5tyEtJ+/6/f
+Oqv0ffXh8WT+vvPv+VddkVIadv8+ftf+slfRumygSbpi2BHeM/83/l+cBCUygBiUllq1MeqbI/h
pEOUq4Bqhfo2DNK1nVLANwwXK+ico5Gck8umlhr8xspGyNglqiHzTegYZhL4U8ser51OmoMfVf0R
Uq2ZKoJe6cM1pDRhg15JIyYy3yZ0uoD9wpDdSWO+aWYBFw0UZJJfdrBEjNzxWm2rKMXRLuNNnXqx
id7AwtInb6r4SpHBydWmH2LbI/+Eah8anO6ibSkqUUJHgO0Am9PGfZjB0lyLAudS/hl3PvSnfmva
eO5DDoxW55YI1bE5LRGp4BOzKfO7ygJcoeICyA8oAVcFlbEeiFfD76J9qo17vOuuWd9L1Zfe3Cr5
56aBleVcZeVTYl5n9Gup0J3I1MEfKvB74B8UFbhSOFHTt6TGn9xTdkLSMec7alN+qm3RcpOlTKSt
5uDmBref0zK2icQp6B9jh10p8kEbTaCPVxRlVrna0tl9inBhGvWOPi/kJwKhgMMGlkZR5sIqtqpz
22U3+oiPE4i9Ve7D6VM+BVTJUlhA+4xC1ZBcR+GVAAG4WMrbGNYHHllrjXwG6AL1q6MMJ0EQFlxL
1yM3bD8l1te2nlaztB2hpQQL8aaBPmInFI97Vw4ZKwOhvsTk4t3k21mn5ssiDDwBLzTvZUryEIxz
HJWdH7blhvTvqwlPM9YzNy79FLRHX7uDdNDLb7kFZ3Xc6ZQclOGW7u82nA0c+s+Wfh2HD23er0O8
/XBB3cn+0jAitMz4ajulN5a2m5aCYGpQU1V82WA4wI6afFcMSmYKcc7yuGs6fRMKyY+N9Fuqxn4o
956c9vD7Kuu5LwfbrQog0HkDc00gXjRUPoB+SEjDU7y+K/YMiP08wKaY1RsW/50EJECuxpuUzKpY
6jaZM2zRDVIyeJrCS5yXa/LsnPkWaoFbWL07St2NM+26wtzqrXpR5qeGBxWqDAExbtokvC17ysvY
yQVGV7MGG+rMu242qM9fRJaJZ54oZdXik7sQQ8tXhpQtO3cE81ctN6Mo/lgUhwgSV6P3rlMqJ2VJ
pRQ/Ise5LOveWRHELdk/LFJzo6HdNgXI6rpU3Fi1t6NoLxysRCJ7nOkxp2ADygXGMyteY0uQlXlS
ERybMlhxivCpUwJ3HFatDbkn/z4Ojw62YxX+ZD4+i7G8HjOzJFoZTn9XYqGXh8uEkSRFEqMp4bYu
ClnHwpm5jsYrU7QM5rgnRjtcmZ3qZnO8uPPdhAfqAKFEfuclGpZYyDNKYK6sor7W+owI72DbG49F
LzZKewNI/C6lIVT3T9n0ubK0SyUdMKxidW8IGkB7H9NnVqUfC5ioFp7elLtJkdea0/raYEOBwf1J
jTpzcNKpMTG8mhc36jrIrF1ew34F29mnEaiM9GDY+wpUPnpG0EbZBh/q1tLpQ0CuCLph5xRiC8nM
xeUNJu4iG5yVDlY3jm9n6bYrZ8a5+DbBYBmybJsX3Ubot+ZQk+1cHwuatomyjspg7SjXhhz5LVpM
MZSrJKtdixeE4BAz6jca02Ay1iBwAp5etKdUt8oqe10UI9hDcwVCaAP2m0wLWPBMKxae+6awN3aQ
wbzSPaZKEGYEQqf3PYZ1ROnuUOU3AhJnoWs4bp3TXHyjm7MhPwWK01Gut2V7rXUmZAywTvZt0ci7
0kp8KRzXsnZlJYOLN2xpGux0UM1OQLeE2dmKdT8tdlUxbuv60IW1F6vmTpttb2DalwnNHivHNayT
LuVuh/afrGhXBqk6WJ/C/EQZyw/JP53I3S3UEm2JGznXo36rOLnfJ+UunC4CkGmVdB2OwrNy6CEy
T8z8FrStmxrs1kvgNk3gtWoJXhLjuNy6VX1pRYe++zLOvt0EGwX8QKmU1bqa4uu+CrwomH3aWJSA
2q0wrD3IBQZmcyxm04+08UJqVHcAQ+RwHw6pzRERKyUcjDCY9oBQTlXSbxJ5mmFhKeFnkRU+GpOV
5NjrOC3dAJ1vE0p7vdbpmJY39IRXZA2ueIddLOC7cU5XPeCA1gCfWdg+WYSuxIqGC92PJ2klyUSu
tPEhzuuNPBqbKm09rQCmalJTsCbU97Oar0Rv+2oW9b5BzIqfz0AQbAvMkOh13U1r3h57PnVGwJKT
bVps100Xu3ph79pRgec6uYWcrqPQ8ara2kSjNbh53xx1gDvSPOY7Xecw12cXoBuOmiNt834+Dkku
Q9qYDqBxKQIEyW3crKN4cidZp00QrUxxZWU9zNJhZQ+5Ayf30sF+wUfmBubXIrjM5ZKiq/DYxkGl
NklnMeHiTYx1A2Oe5tk6OI5WrM0wgXvAKIlAUFsJbt50pWfJPkkfZ+lJggRmN09p8Wj1NyMmO0qL
VwqAdddst1C2DmVsMGPmradnppu30qYK4uvY6TcCJnNeg0i6a62HIDBunarfWDbpBCq03HSsfY2o
GwoHrpoytYReEmSrWUBhc47U4VwlDuEMMlsFx5T/LP8qhY6bFRcaUGot/mEilFKHk4ic5U/BBHMD
GiPTuQhWMsTCcAZU22zbBFhqZEBBZAhb+U086qvOfDJQ6KAW0k6a6CkhzsbGZMNimeVR7sbHCo5K
cIrkjbC0eyP4Og/NcVJzF1gVpGSYgqWkkMch8Rffyde8TIet3VWXyE9drMqnqCApQEHGuS8i5Ev5
kIHUHE5xuLe1baxYlyH6gTCTb53+SxKW15yKwTDMV10GzqJuHvP80gn3xKh4uiZ75bzJIn0F2o8N
2UkD7wRiEkP6J6vfyTLMVCaJwswOcSs2dljJmwJIu+q4RXWd2g9GJuD4Zl8A7xWMIOeUTWp9KHPt
IbKgstZLAnypdH5ZhKgrlc9aJ2CCKOp9P7NlJfbRdUYA4mXxZayenUL3TNhBFHZXKW9A10A/+EHi
oVfH6bZ1Pk0m7yfY+TBvrnWiwnph3rQhUnhziL5mARA8eRkaiu9oDx2b0KCAhAegzckTL1EZYc1e
Jeok7WOYXXCsZqRG0I9Dstsh0fhWBHVnmZRVa+9MzUMCGxY9uSGbbKjuymXJ4TvNSXjyAruK6rsk
1pglBteGMV5LDw3LbTY+53a+GYu7sDS3pQrKXNM9AGK0BPFNsf10GPPVqq5OYQi7R56r+yhLQbyY
z8Ogu0nMi5M9VFA4f56O/v9BkYMi5b//+aD4v7q2yIus6Jq/j4i/Xf747aJr0ij77SLKvz/mj8Xb
p0Z+7H+dGvU/sCDDCMAvbnNG1P99alTsPyCA4FDGF8JxbolK/PvUaP+BQ5qWCHIlim2Ub6g4/H1q
1P9gkuGkRzPjp7eZ8vI/ODW+9lQumVFgHQjRpJugnFdQeltP6iZWjX0Bwzm0ht7PbHvYyZnE8UxN
Uzedm3JbxGI95/Kuc1qCt4jS8pvcJLGytL44BsQQPOTSujVih+yDYmY2DfV7VqIAnqHTbSKQ7qsW
7tMHBa6lqvTLgXdxvWCgJdqW2BPskfpZgasKnCycx6LZ9xiSfKQJn4Nuummd9mYapK0hVWgQZshB
v4yANw7aP00ULy6LRmmJOAeOtDTfzn1KoVnXWhc71V5P9W9hGbCtktcDWBatU7/NAUQ3eS7HVdLC
KKwytfXjns39+7/Eq1v/+Tsg2/4Zfwpg9mV9aOiqJGomudu3mU0gXYY5IgLaUgbpTWDITzR6b2a7
+4B9gPHi/ImrS9iiQuA1KrqlDPLysqiH9a6LZ4KitFEC39+qRXtVOpW4nmPdBnXVDSaqc70Z+rWY
c+CSmJIyyIKBjhyioE5ku0kotYAPKwcwB6EV4pTTR93F2RTHnOvyaZP3bfMFihsmMK1cdt0aVK2F
S41ROjQnRmlt+SHBkq4UZt9wIByz3AafnzZUOtHV6/1wj5s7XoFngZNYdn6vDBy/s3Dw46qP0Gc7
hOBlEClFaF2Xlh54ZTF04M6YZKOIKmmRJfcRabZISzrJm7PmptdiCJ5lrZ4yxDvg741vjizweAp2
1BZBlwmUpKIdUtZYJ7ukALQxAAnu04YtTlJgJmrVbLiPpvlU2ZzStYKOmqy2z0R1fKUeeAczEVRx
3P2Y+6r6Tnb2VpW106QnA3AkNfHs0qg8aoX6ymgSzc8cTdy1XX6t2eK2TfLpSsSRbh+cTGswJONn
sY7ItwmXCArjq2HNU+m2jslZQpPb6n5uhib20rIicwL+DhorXm/TzXR7+BY1VjavnRJqvY4ABOxw
Adpf2EcyOfJdxLkaD0MY+XobVZdGDyTMm+R6OBgjJ5Sib5CGJ7Yamm5d8blBV5e+W+bU3phTOvmK
PQ43oKjh8qI5ZwQFyUnNFwtpNwu/zgkIgDzBEUfr4PpwlAwsCEQNPMqkb4j1MONgnRmUeCZQH0CU
gKVlQVntDK25c2oiBGUTfc04VbdyZwbwzKrSTyT5aiiju0YlWscoyaII3TilyaybJcymeNegqg9F
Wu+TXBgIn9jIlxGPDjIwQG79AhQXfCtl/NqAwXIruYX010FjNTJfHZSdYSZHmbI+NaL5e2JnN2qe
3isT+eGm2XOaCNPppMTqtKKvdTWbSHTSUegrRcyhZ5YtOSJ6Eu8DjBr7TlM3zVhp27aT7hSLJrJB
6I+X6sF8JUrYonKl+oMkWxtpKMMrqXB8TDr1CoCFzXkKQKgxDAN3Z1zXcdCtzUgNALx3AIT0dTOj
AyvjU51K920CSVYBWGz1l1BTPg1SAQUyqeOjGKON00WgbUDO6NA7V2ktbWYmvFVh5f1q1urbfi6/
g1Pfpo16PyTSRYh8ChZkoLnVaB0LoT3MY3/MkrinRxS5ZLtULoZeLyCrscMzQ2FC7Ecz2ks0FyG6
hp+7VpFXgt0d2b5bRa3v2jl6SJzMAj3VCiJXmtbvMpiCdptvMM9JbJPMz6UiLsI89dNB3gNLDVZ1
qPi1kqxjAPf61PskDQQuqhevT5P7NmONI/Ohuw2d6KJSUbIiap2KSls1oqP0YbHxD0z1KpDEkeCQ
AjE+uHsFlBkoNHHTSumFMYxXWavOh1IFBS7rQMZq0um15NR0pb6O9Ki4lOQA4JQlUbHXJpyQBSU4
Rz3ZzWhw/iVlzGpiuJuQvlaDGnZeE9vNbnCA1yKN0nehM36TgqV4NRKgPVdTupIL+clqnEeNEMMj
UXPzB32U19sAlS4/66jJUoqf+HxNU6qoRwQStfuBYvXKmEnySaAHropSem7zmMqiPW4CqISSHX0O
shCIbFF6hcbnKkf9IUim1LNQVVfpPB857+HK6UgBIQ3Q8FI7ExuNTZXLKvCRrOMMUo4F8edvDktj
WY1p6Z6thFk9pU4SBBWwf+LVhmGWNu2A9clwWiSOTbFqMkiqivVDrnLfDpyLPnS+lVL1PMvlp1Cd
lGMzS4/SLD7qm79qGrFWWixrKqwgdE4/jQu/tHCSqgukxKkDIMc2hyq9U1axE8zrgbXKkTtmi3yO
XIKDfliVFrtW2twgGFm3wfA9yOTOD9j1T1HlmzKzQIHdhDqu9q2ciXOUC7xOjZQTqWhtSwkNVTDY
F8LKSGM1tz0ExiAYV7VhbqfBPoooWOv9TTOKK6cyL4yZ3KWyLddZa2+g5BGMFFeJP5K7QqPrq4Xj
e1XUyr5v8+90ey81toOtCi6UgJ0+UZWVpRH9ZerhEeDxZ3XuTtE4Hgczug3H7rYuBmurFuUSG5l8
gmK118zS70b7VgHPjoEIYWbX4S3k8HZV6n26e39j9NZTZ2tCjwb1vaa8auPaWRqohgyrZ8DHKanS
ZZqB/5KU6pihPiV57wNTDaCF15uiRSGDhGlBI6Anf7kpYkUqeXt0cx+JjrOqKjkIh60mRIqqc/qn
WmKYAgBrTWRMkx1G6GTGpN+1kXkT9XLjx2IEDtBxqFflyLqUM46eeQlFeCio+oyxWZNZM3+R5BDC
9WQ0/qSCGm815bnNsvox5SrxY2ngL7A5mvolNadt1OtyxfuWUbU3epmiUz4rVJLn/kYqKo7XQ0nV
idkg5afxuTSacpE2TOgBPoLRju0llvOxzOm0w5z93JaszRilK626V0SgrHSNbIe2bh4KR6NUCtNb
4EdYCaEmbqWb13qQ3UqS9TAqBQlsnUPqqvTVHGPhqWZw0uPuNtHa09COFw4JvBp8MMI58x8GES2r
LqXWDWx6aolb7wjbEYW0I54H6P8gXUt19TVWAeUL1QQyI6fES4Rt4UF1nzwpUjdtp+26rG/YjBKS
NjgO+UIqkTkZ/Oisaq0VEuybOdcqQOuj8JUgsl1VUg+5xiuWQDh1e3CuK9uKJpogceqp8ryNI+uu
y6OlEG+flHnKPCUuUcXFkcfJ/DSH8Tf0lwbJaPFulOAXSHW2qeyOh6nJ4C6hidLTIcuoloifQrlL
H8TQP5VT2a/apB5Bomu124W6tVImPVv3WtW4U0EYUTXNlBWq5sQmMkHhTMDjWJf6Qe6XPI0pYNdG
qf8GnmaERI8sAEcNro1OLNxZqsd6uEi3tZR8zrnQ3ElS6PXEVTutBkJgV2Oc6r5pFY/s+wNvThfb
VKvk+8KIO7p/iUBsXLGRoEFnl5Ca0zZ264ELNxXVlrIqvsda9axZcb0u2oou1XDXVpV6dGZSMPU6
enKy7n5KCFbMcjX3yFyY6MHlOwOa8kbXoSROAYV+fq3xwayS5cXJy00MPlu4pQh0vxvkat3083Db
kazt5RwwfE0QSRWr5T3vG7ZdMvbYBDFYHLk33FKrxKdKBhtSE0oBPfazyVftjUETa3ZRK7mnWJh2
aMkBJ+J/HqY9D6J3pSFxbqDthNCI42ArRez3ixEncBOJggQFTIZtOThsvrgmhU2Q9TBQ5VzP2MNh
kUKIER3hEMuHeMIFmCDT2cxS+Yko47VJWVt1CAYvNHJHcnrRrqr36prjBO0brbrCYMoLxgK6lXod
3LkRQT5lJlupVuCQfDRddVG/jcz5i6Znx04xdlSH9qOENJvHnh1tJRd7XQF6qSbSpaFXti9q5DhF
MfBExiVjTAm+6CokOSNVC9+K52npqn0diuizYUnR2pzDkajGHmxvc+8k4VaU5V1oKEcSltaBo1/n
eBVWelOxbvV9tk6G/hspzl90ndSwSd5pSXoonIhsvYjtWujUYFjNvaiS2ZcamsCQ1c2VwnQIWL4D
yZ+lzZZyhOlaUusp0/Q0lflUuKUsFIJh5MDMYkr0ZdZ6jaF9CXBiel1Xk/029rdJSfoDkDwKmLic
GTyZwPac05tVnW+zbV1SriSjnHYr6LttlaolgceGllwENAF5afX4xpLS2t6bbE8e8Cz3T2o1Jqep
XdDDiUqzhrSZhLs1iCoLK30rsqm6kvWWbLMsh/I9KofQhGYxx92FMU3pWh3oAYHoWDuy2bh2iL1T
FpToVAt+emTojxkBJXvi7b6MBYld1GTpWCPp9wHFsSnUVPnL++vgGyd1bC0UiQAaEEL+09b8y+5D
mUguKGSr2hdak1DDVTiMGOICTvZDOltfyAY8ZnH9gSDxo4tS6vpVtdJXouuaVtT7SOrYHWZJvipy
/arKSSrWmQtMAkcS5yPEylvrL8lRFqot2voI719e1SjVsJdF3e/7WLueTOu+HMm66uqUDMFk+qr3
Y7h+/+G+VOf8teekBIRDBmOkg3L35RWJ5o0Uvavb/azGVxa5fc3krEul+f7+ZV7Lqtjb/nqdM91R
RQXF7rqy37fJFMPMNlBkiPG73gB2trW12jcGuS7SHjHIt1bLPzgUvPVpLoTLxc1vAIU+u8uRFcaI
UrPeF7PwtLKSfEKKrjlM0wTrzYtaDKzVFjvQ9+/6rY8TjCuJvCpUEbrSLx+uFgpS3mS13gs9fhBF
me6HSrudmUdXXVJ+1WM7/Pz+FU1+4llBz+RlMSEXcISAA/Hyir1Jn36SKKZZDfxxllvweMSbeDXq
gvev9PqREpRrUNZFRalq8jkCzSaxLYqDINwzFR9zMtBXelt9VUTxLQ3E1aiEpy6brt+/5ms2jopA
DtUm6XVUehFyv7y9chKGNgyVRDKsE6zwp/pS0qeuVsVkuWQw8waEBIkeXuVWfx+0euLFtbPWx8nL
lHzYqlWzBVJCnBBw0L09QGuOm3j4oJb70yP98kPg11x0l4sxztHNs9FmxI0S231p7EanOsUxYQ+1
6oMyJjes8uyp2EEogD5Ze1lBfmOt2czUisfa/8Hwe/1uv/w9zt45bRJBiNPL2rV0idpZWRtBu1ni
X9//VF6POS6jU8gHPIYB5hx0MCb1bObBYJEWNW3Nlu5eSFQc220avB/MVsvwffVkf7nUMih/WQqK
tHFkuy+qPUXLL1btEOlZyJlfyEiABImMNH+fBOcHiiByuHn/Nt98mr9c++zV0lOUZODfrV3dqY/l
lN4Hdc068NFh+6cb5fU9InNFOSlrirlMKr/cYz8lZH+U7fKppbdKoTeMXX0fRISoC7lqN/FMGvCo
7xQo1y61NQPLlPg+5uFlOMbZFmHAFR21x8JOHC/OEGQ0Wh6uuU7uaRQIa6VvEFtQnOFEy6I2dNE6
IHLwVFST34kaKVounoYo+yEyfdoN5uT4qiMiyo0jCColmylG1wB1Rr1fk/+ElGpB2pkivSjahUkl
6ZwdAJ6u+qRGqoX0uK3FdlAzdVWVOP5o891QkJ8/eOt+2ilePTcUtKDpADbAHnn53LgFDgmZVu7H
gpDVoRivCLPxqpFUKLPeCSneT0p8Ww+NZ836ZWQazypSXzZ50dYqqTYmErtC6qqqr00m+2LAFbgR
yIDNGmWXJ7XxwQT62pCiqqgsaZYt3gqUlst79csH3VVyOPHX6Z5JbVMuMVAg7d06jtfZ8ImU2Y2I
yXCp5AOwRdfWs++KOX56f0y/fnUNg7UfOMkyl6O8evkrjNpkh8KIJZRC7OizRQNI/AzRXvkHn87P
BtbLT8eA864wpEF20J4720+N1CDDJiqCnTDNbWtbrTspnFatOb6A8r6WB+6xtKAyqFqMXy/rnpKi
/TQnUuh2Y/NFjpEr1E12BCUUrasln6vAT02Oe5CspVpBolkE+s4MiS/KyZO6LHKbNX20U4WTXkVY
JGFuUu3hKt+qY0RGnuzpi0U37qvIzcFEcZ5srtRQ3UQ61RbKbve1Nq47ObwYZuO61ax9rOqIeFSv
1P43aWe2G7euresnEiCq1221VrlvYju5EezEUd93lJ5+f/IB9rblgguZB7lZWDMIiyI5ODjG3/hv
flLf5mlzApx9JEsilJqULskVaOG/1zY/bAnDaXs7wPfW02v5p4aAtVKH4SrJotcuzV9UOe2SpH/o
J/dPrBin7i3j6274PPoiXZE0jboCn6zDZIG50OTYgc9RAYoBdGqDC/GQm+sZmgWluFzFeJC0ZQJA
1C12k+Vcji8BoknnWpM+h5U8DB0mbVo0dhcydCoqKRTp3epB4McqKeltaD2ouyi1q0unKMNdgkLm
Ku6b8UDirW9FViboucTmI5a3zcY0GvRXrOavE+vlHgkHCnzW+NpawFb7XHHWbYNJb5k7Z76bG2dN
3SWHrk5OPESO3gAfVmexhwdLJmlrT7bHO74C54pLZxnc/+uJ/LwGiwzH6mHDDzWXqanfVeI6cqoN
/pETzt3fj/M1Nf08ziL4qH2ZBpqc4oPTYoIlwl9hhH9k34R3MpqomgaYMHw/Iv1+osnnGMCYEIl1
gOLoO763ZD/sbkXFNlarcU+G3I4yv9pfka5qAD+LuziZ7tueZ25ZlBcN2rrAU7FlqyODmkEDeNTK
70pqMP1I9clRlbdEz85aBdVyp71upPJDqk/Z2G7qDs/J1uTtrhI/KcVh6TSjXm94z18Ju9hEcf2i
p/rAX2hulU7z2MdUjSU9DHeXuJiBDfin4oD20tE0jIWyHTv7Ic/srcwi0Ih59JxUyWNf6Gehgjh0
Iy9jhwpEbmiUIsJrG7QcOkKXkVmsmwYsjqmfV8R0nEMq6nz6pg7+1o3pTaN2ZknMVkV0OdbudVib
F22g3cc+54tawhANqyGt9bWEnV9jWywhP4uo8TGIs9ZFj20TBap8eqS6tjfQUXcDFTAULUdl2mGE
tTOA3vJXN3TAr3X8m6JA3cYavzYwoDbRrlGjTRrbz2pbbvwWhNgY7y2UefE0qHZ2Kv8U0t3WIAPV
GmjRUGgUcZXuqUmKS+yWn7sQmyp6ENHKNqcf7ohfl2EFT2FqA9keq3NXjx6qBIUDNGPXVO7um3Hc
YV8D6LH1Mi28S3wEWHI6cZEdnTU+j3ot8S+l7NKNESmXWYe1qh9hs2UDk6f0K8rorztWb8o0vNFg
BXCf7uIoubHt4m7qVMrE1k6hrUODEecdkJ/2pPirHvxebgVX9FPXuRQ/U79+MROTft4bCnUEl/Km
BYslh4rFP4RDiG9ets8AFIMO3HWYwdkANE0e4kh12Si5r0rQCpT9i24jc8QIEjywCj/adlxUfhT9
LIHiVhb+MHjFHrKuOasaZdPRa10lVfQUa40nEKRgyz8JxbjtLf0qmYL7vFNftTLYx26rr7QQQ9B+
3HQa6CncjtYS4O6m0RFQG/AG1BXnFg4AIVVXzQ3azeGm8luvFfHblFjAldt7rE9u0kKwyf0ywc0W
6GrkrgbQgpPbA1enyKgOVy6c9HFyfuWuvset6bkIMADEg3kvI5qsaXgdJSVItGEVZb9bbHnaSUO5
ODyjk76zHQrIULoDLoPurdIRMOOK/dnhjbGnSHGF8c1D7YMwwHVvxotZe5oy15ro/mL0N+xlMxnY
mYxvqavxTyhtttOSiha0NVY4/0TmehhRMZ6ZLge1x8kjpUQ72u5h0OxbmNzbWNAxjl2S4AlHXmeK
10oCIENHZsRRsLIIa9A/Sr31aQjkQ1SuMtPa1SDPCe8bpUGBUwYTbVKanpotL9nD7lmhuhnO2PiD
DjndigaUJgaz43ZE3oOmV0O5XWtvakuH4j8ppErODgK2TtbW8S2nawzWcfWCHsH2kFxJ6lpjCQSM
iqiVL5FF+4wHUcN3MC10CDTk6Z7YqNN5TnKG9x2JpxgfY1/FdrgRFFeb6LJDiRa/AP1HX6G8TVP+
bpzCbHbS/dmGGtVfremouiv0BvvyJguMCRcpi7IeGy4Y9W3u+j/SvMaTOXqRilTJJ/Qbx6a4PEbq
Qe/ye11ML3qdnk0tDwS1glnR1pNHFodvT3gnFHeDb99Tq8M+UZSGpnPp3yf2gJKL6/AEj4FJqlhy
h64Z0z8FMSQBrbt5dF5F3UORRJvAqR4i07qVbvE4ZIO2okjjuXA0Vk4PgiVITId/C4fMkAZCjh/N
yopRsqOMoa8qo3oDjdBvtXD67brtT8VwXlO76+EiiMtuggc0uCDvs/x35jbIEyiA3tWi2MjUPiWG
/lWKFGgWurBCp9qB5Ma7HM6H62tUxWBkWklJEPjlqiAEAFJClnZ4bjLrr0J/UEJKanNlMw6otdfG
ug1FC2AI47wktn5oCoalxhDYW2MauNbNAvKdXaDyEv3KB/MqL6oLrW4vBxkbJ+7er5kdLCq8Q97N
MPDAXrwpXWei39eRfdfam23faSaescG1Jk8w3r8mSPMwBgpUukYtYFmeadFgQAXQULysw581Cx/N
Ch/QepS/v08ljuDW6O0Dl4O6BpmfitDndwsG5G2WAtI7hLX4Pbo8THNcBzcYdCo7MyijjRmQMQEi
1VGsCMVGCUMfMk+fb0/8kCMpjYYgNs1ZMHS2Zi9SQirhAdIFZkqLOaRHkY/qlVaFe2nS0VQBh7SN
hohmGdEcynvTq2pMMRrbWY0mLUbToUD3H34Q8AcbQCHhn1zr85fRc8tq6yzIZ6PeHxi236ZdQ8NQ
4YLEapFGYvxLS8t9Kqofhp6/2a0BVa5EnFM3/erUC/frtkM18cOPWXydASWorIlbE5Ph5lLP1Ec4
cVclUCHTkhtTy7ejm9yZYbefSvsKIdmDKNxb/OwujSjAKx0/jF7dff+B5iEXOegsZvBu3WRQZF9U
cQD4ORNomozqn4ZbnMXVXZmgnf95FJ3aDSqKPHhBoi5GGYC8VLY9RgdVvrT10wCj5t8HQIZ9ptPO
Nk5LxTc7VvImMUV0qPPxDedjZESj1++HmH/j4kvpkD3ByhggqigSfN5J7hiPuAgAbGqNcK0n6s9M
9mxsH4Y8Jk6K+mpZ2R663fr7Yb/GECpf9gw14cPh8rJ4mNAMAFGUTNGh1G4iOB4mzn5SLU5sA/1r
+ZphHFPQUaL3QQ378+wsRXKlqXp0GNbPwXlz5x/sHW4kGgJw1QoS0KbYh7t0Z6BH+cSD+Mxd92vI
enfNjfrgvjX3xlMOLnZTHzhpcp3dl/vxXH06+SQ/sgZYLtAPIpjySRYfQ6VHXWUGvzJx/J1ZhT94
Qfz9/nvP/8RymSFms49ME22Hpehomer9xIuT7w0YMk52BqZNCjwW4FInVvbYhqJIbOhIOiB+sHQT
odit1L6TBgddq+8i5IvWvabfqmN9o2rxS5IBC9SHF0MAIfl+ise2lIumqkn3kItbLMKQESUhEke2
72G++Cu2MLeGYi/d4e6fhwF/LqhAsqvAoS8OfSkEWLzajw6dC8Yz+ilCjffhcOrKORLBGAaC9txR
E3zLzzu3a12QdkAkDpMD7CWsQADYbyLAv7PKoXVksb2j+UPWqFr7ugj7FaC1F2nof/KavlPm18//
YdrwxOmucRPbS5mgNqiaSh0wSlJjjELtMXuIx+kPZMjgxDIe2alo8aqg4yySC3BKnyceOUOS2foA
4ceXHIRWu6pHNKb1KSrXHSDpzffz0ucAtzgZM/SKhgaoNgLtIgCWjqJTJuFDR4xXKOVLn3TRuh2c
P3GCPratJ8Zaa7EvHSVl9Ty47wanWCHDeZkKDLwjHuNVWv1oWtIT3yleg3qYVkEaX0WOfa6ktPsL
v9WeDFwx91GE73bbpi91rrfo9ruxl4Od3QLi4GmjRNWJs3hkE0HYQQVCIAZBCFx8y1yrkjLEnvWA
n6rXRP6h15VTG3UuHi+/30zEEDSy6RDOOgYf69sS/FFr4c98KGQHEgreqQuGsSBx3us8toXRwEpt
g/VQTDdtPHu3+piWfr+IR2KONVuwWJxIXE5nNYOPv2FqOz2bRKB4idA9EajKKlTbV5uGCmrBP4e2
OKvHYa+Fp4wPj+xV2t0IwEL9m2WAFnOnhY+Hsq773li/1tab72srTdwUQ3hifl/X0aTdYWgoW/Es
YbN+np8LmTloE5eCcds+R30LaQo5j++/4de5oMKgziVpBKBImRbngGoveCeNJkHWg3+O4IK3r1XE
To9//4eBbLois6DdfEt8ngxlnkSLgcl7ljFdIQl23aTqY+70kO3qs++H+nol0PhAK5Vesori9vvZ
//CWs90wsxwUZYA8Y9+aS6muAYyj+tkFJ8Lje9j/fAxwK0dG2QB/QNDW5yX8MJSVo74zzrNS/bo6
twV1fLu/rSoQJVY2vbWF3Cm2da9UpOdTPfSbtDYeR6lpDyUFG7OiAGSP/SUEFWVTF9ojon/Kpi/E
DyDuFDd4Zm3NNkkQgoiod0lQ42PUP6YtqEYjMJyVqjgPYV2DAWpxXNP1K9LVG2BKMGSH5EelOZxC
OCXo1F71aJo3YXaiyXTkW9s4guCjh8fs17jt97Lqewuqri+BW1B1KUkgp0E9sU2/HnW+My0mzBTQ
H+G4f/7OEUpoVpSXiudk9XOo2a9GFlabQaVhacKdVYCerYYB/q5bJvWJsY9P8f/GXlz9Kfqr02Tz
vsa9/Ra5iV9pTc8o0H5+v2uPnESOB/GEbNCm5b5o1+FjXpvFqGBB5BtrP65xYIDAkkAHVx7//0Za
HEXNHkw1sDkfTYHwO3ppoNT84JlS2hmW5KeMn45+PgO5F2Im6PflwaeoACJiVB0vizUoTW9WgOMI
RJ7v53R0FDIIdsm7DtEijsGNCosxCn2vGC1PtThuQa+/lYAbvx/nSEy2yTWRy1PtWdl+sREtA00M
JXVdT0dmLgvMvebXp67vo3Mha0dYCRwMycnnzd4rZm6IFLJZ2dv+mePiDlXI9kl38uGVuECjXqdU
nA9Ggggx1CUrq+1dJO8cyq0zg3vAIJeX1gr15MuG4FENDghHbT9Gvw24zlvM0LtNr6Xgb2koeEkB
WiW2VLxSnRvYbTedQZG6iux7mCA7BM8fxQzIdFMhV6opH+nZQU1CiqPX1Uf8BGiUaf3FaCsPvY5i
hpv61Ed9/yUK7M33H/9IC3Wueszf35jbTM4i3LaNrvTYASleJbt2PdkQq6eWqmYTZVgXFoM4AL8b
V02KoKyiQNmxm6k6sQOOrc7H37BYHRPWV+EyP6+1ARuZIj5vQ1uHUm6fUHp7f7osLxed9zmqqbP0
krmcbRGoeacQeDQHAZbCjatNGE3NwXbbZl0p6rStMSRYU3a9nazBXpfwtLe94l6ZzngWoR2CTqBx
ag2OTt/EbAECAfCCZcKQ2j7qO2xdD4GpbS2A/sruTMh/ds7REIcC0IeOHna/QCg+n4EOsRGjDQDk
DGF7iyn7Wpe/RldcpM3L93vqSNhF4RehZUwk4EYsYXyGYlaGQi7tOb2NBZyPTEI1qyHxGqHc3jQn
qqj6HFwXi4pZNlQbyi+4YyyLO7lJ25zKse1NPdYL/usAfjuYAi+EkBoMWx+Mmyr+mgjiDKGy1twX
EQ9rekGqne+5IUAynEf1pePea9U+o9VRdY8z/Dz3Ri1cGeZ1LJAgyR/K9MmG/9BBdUxPubcd+WRg
eEhK0QnjebHcAqCvBI1LX/cyCX3PtfZwBnd+Ze+xxNp+vzpHdhs6uA5lBdYIhOcirCc1voRm4+qg
6tSVzPptBMjEcf5DXEHyDK0MFVyGC6Tz826zXCdp207QchI9ckJ92a4MNxTr0UUcgVJvvJdOAfsk
c7I1vtY/w6yWJ8IKGdPXnTG7x1HZpcQ+Oxx9/hE+hzzruUO9zgCHkRf2vNgGttxRdOPEtIwnqxhX
mt2JXT7RXQbf/hzWrlg5iv+jG0HITUl4HjrtwUKzS3bVdnLluZk3DyBPbgMxXNJVvpN2feid+q7Q
9cdCRZwlKcFXumFQbqhb76M2uZSlskUN/FIbnPskmQ6iN241W9/1AoaaH6PeZW7LIPg1yg5lJ6XI
1n2Li7KaQSU04gE4s5DNCt+diyotz3s8lvPOutF7cRWJYp9G0CqQDBmc1NNzeaa282UNDGfSVX+l
Y/dT1M469OGL4E0W8ozVsP1Fnz6+UpP2obGM3/qYPycuKjqKaVxGSul1ZvlQFfmF75aXlWv8LSy8
5BoDguVIAWXtl+2vsB9vswpi5GTdhiL9Cfz/r88FvzFEcOEqw3mY5y4cqHwzANGRSoyAQNWjtRMk
NP+75toqEojYhtzVMXWZyuiyzZQIAAian8KUkS86Jl/bGialalIrqTVk4my0vpra3HZa+YqrVrvi
Q/3qjPw6HW2JuoxibYJshMTToIIGN/FXMjg/U4ylVmOD5kkU59E2tqoWZriKEkvrqIcED8IzJ86a
fc42WVOnnpnnKZ+/x3TKMV/fL2EjN29TM/VGC/2PNLLPhNWB43PrcctL6KWqFANsDZ4Gw5Q8Zo0O
bz0uz7R0vMM/Hu7pzOUcoZ1MVXfXFNlffUj9TRYl6pM0A/2A1FWHk1tzPRXRI5yFwbMmB/66lBWa
1Z1x74vgaWzRX0OdFRk7l6aXMvq7tksu9Ki7CXp74xft36nLioMrqrOyo1LRJ3CdJucV9NBvKwPd
oE/XZVyfqQlLnUvrzzCY26Ytr4da7EMnqtd0/4112QAKyPvyp6Q+tQlL/aBJmaCQ1iJnjpkgElL2
E/6S95wvDbM7+09Ft2fThk16MNVkBpsNP3h/bytdeckacy80PDlBYezo9tDrk9nfEK+z9WAMd1WO
P5eIrTe6gD7EsvIiMcsXqBggquy7YaqqM0v0sInTS5XyVZDAHe9Q2drhljWdwbMNbzIVsSBtpAld
GZqX9z5wK2uC5pldjxIvPS3K3uqMPjCYu3SdVMXfxBc/ZV8K7oeo8zBFoBdqymRfTOoPi2o6rGrs
9vohvNIQc7MyHaN7E4BJsG1SMjklqThLOfIGRqX466gq27WJyMCvatBoVlnGcItMw7XtxF5koVAY
BixuYkw7AZhz8KGHB+GABwc4kkHKdB0HDkBVx5IHpL2nixRU8Nb0C3cTOb28Guo+2ZWxX7AbkOei
jmacyI/nYLy4Qd3ZvWqmMJpzmetznMydUM9zkyenZje3OA4LPASss6ICUVhNl6OCqUAtT915Rx6g
ro3A/NwfFuSei4sIeHCOJq7r8NA3kcCKJWJWibiXU/unGYS5iQP1DZG5EinZwj37/hKcJ/RlwhYt
XkrDM7ZqcTsFNZJQkZY7ngnJIM/kM+y9f8+CUIOnQ0BigrTwsmSClrlV9xUaHYmNukWCmaNy0WPJ
a8SniND2sclQKaHGDRqSksHn1ZNloymyMmzPBc6QxcgidD8t9Lhi82FKjBMX+7ErlcK1ybMM/XHu
98+D+dqYDKrDtGzwI4GI12l0nZZXUZecuL2P0Lvflcf/d6TFtERtiRp4Ii4s5niA+Bqv0nL4Dea3
39VBaUFi1mGG6Qn3RVcWO6moFswr8WC6051BUxeVbXNa10P6rFbm/ff751gShawYHx0VV1LpxW8b
cVGu2p6UvW/VczflZosDAgauKn+/H+jY557rsXiKCaCAy88tnCSVWWfaXumIi4TmeGc1G1w/MURy
TuTRx7bR/Dpmz2JiRjT4vLLoGtP1cULHQ5XOU6P70QaRUdIhCR7N/pTt5JGG4gxE+L/RFhUTq1PV
SKsDZ6b3Gl7m2H+btgow/qjbjSo7jESdtl6nwxjz7sruaq25wmrvXEdx1NXs7ahHYBXc8oASDtR/
UaGjpo6bvtUuzDH9q1XRzYgARx9asD2l4qEGeqhK80Ja8VYNW31XRSQayGK/yip8TmTyGz7hmWOP
v5RmOphIh627SvtVVwDz/8OKIiUM08WhQ7lEHBSwvuocGQ8vMeUdKrHPwol2YZsnq9QtT4z1NczR
9sGMjuDKPsXl8/OSBrao8tyJHG+I3Zu8q6/Vqn/8fjrvPvOfQ+l7QZ2+BfuUCsvi7mijmttDi2wv
c8d932sDHsfTr8rUf0TS0bZRm56Vtu/s/BIMYGInWOIk2k9d6k8+epRWgoYHeh7NSijZL1RJ272D
g9HKzKJTz+wjBAJ+6ez9QkMMF65lE2fo9dyBI2B4hgsT2orT+KCRR1iGjz9n3TUrTS0uZEM+UQYo
HaIN2Imiv1at8sQ3s46sC1arNiV7IDA0zOaj+KHGXYHEdSpF0b1Sba+QTz9PST6TNN6mJWCPWZRw
GkCKF2eVrLZFaV2UYxTNycDOtlMkH5vrNpI7W+l/StCtuBtuwzyz3hArrtdJ0G8aUezMMtzafp3s
eYrHm9j2g7Uiwwu3gJleiDKAAI6QkSE7srDkz6hXxQGtEaD8bVuvYnSWhESYuAHYteoQPc069a1u
7Kd2BJ7lktOtWjbxKpAtCZe79TX5jP+42LhVeREgmKkgL9SgJaho5qWe+wAE/NwrGhlvUEp4lU54
Lmr2vNLT91RSaNFWZj5jonzqcvwaqeligfyY2604oC7xEepQU9Ypc99TjDthXarlQ2ue0IH4GqMZ
whYU0WboASLkn1fTD3gMhXDvvcGsUtLtfpbYhmAn3Fsl7OITZ/rIhObmoIDVBzj8y8M6SrRCh5mj
eF36NDm3mn9Zybfvz/SxIcCJwXCBVWFoy+1pJ9KigOkoXhFYnORu7qhgFFcXyJR+P9KRT4c4HqIz
lJnhKC6b4aLLAEpOKKUYnbI3EeHsjJsiHbadKrx/HwljdKIrcdelw/p5kdo0S/zJUOdaB0DT+sVN
WtQdr7RThpbHZjTr0lHEoaIKbOPzOOgvU8fRNMcDNYouMf9+jDwQ6hABX7P6D5N6n81MiKIDu0hj
eyOcnNoYKdH3qPO1ORjxaZqu/CF8nabwn9uNNBaQOgFYo1IuXiJfNJEjFZQ5wEICFGfybmckEwrB
hXuvZLzPvl+uY1vQ5FWAWTGka/KRz5/RKrRcNtXoeFYfnbnNE53WtZW6J5LZI6PQcp7rbg6aG7aj
fx5FR0rNhdNFEkJHOHYojxTYqZ7yRz+yJRiF0h7RAezj0o2DZo1rjehAeqW0Dpoy7ocsuOule2s2
p+B6R9Sc0Ih8B65yE39tHkpsu60xF/SEzfQuq7D8UAB+ZLNkcCERn9WyizG2/mYhnYpJHqzG8nCr
vops+qMl2uBuhxJ551p/Er+7TVXKt0lwjhCkjoqz9dD0obP9fqHnhVykD3x6Mdfn6C1/6WUZ1WDH
2AoGh0CZrQUS5Q777cusxrfAssKZvqGe+VmWrP2ws09ssmPXsI2MJI0AHr5iSeaPk7irugnUQQ6x
xewohcbGCeHE40PwQDDxZ3C/mFqh4BLppdbQOFfzqzELz504PxEEvubtFk8Q5AhmLDFA1nn7fUgm
xrp1ofAVwSHCCAHoKrA0cyqeuiy8AGxpXKWO/PP9mh05NvQETQFkUwexurQCcsrRUWMudS8rrsz0
IRW39vDz+yHeHzaLfYGyJ28edjOseXuRunaxoaplZSqe6pR36CmedUWBrpCebXu8D1C9Ml66cHgW
Qt6HPuohOro6Nlf0bhiHHjKBuEUw8tSGOdItY7b0GgygpPyPZUe5aiLd13DEJuBiy9IaZYeFaXPp
urkXDiSxjWNcjpLub+oG5UqbqlOVmmOfnu/B/UL3Cx2KRcTqSuGjymwpntvTlFIUVFqT7ByqZrj+
fgGODITNicWLk0uMd9pioNjXnbISbFyY1KsEdHgKDDtCGOnfh0EVG9APOni0JRab11Cn9+IJW2nC
tyLHTUOh4EMi8P0wR46hzjuI/pCtYuz6BexgGKkaWnOKpmt3WVtTpUxP1SuOfTEbmAHyDgwD3ODz
OUyNfspwR8O6dJgfc1XrrpMO/btyqOWWZkyxTrLCmlussDhQsHowS5qcxFmoOroIaUS6l3WpnTcw
QU9M/8hPQ4oOiQt2LAYxS0Sn3QZ2NKXAuvQsXkv0uWNCPTCoE8Mc4RkwAFedTfI4ow7nZfgQikLk
TRWjhI1Zj/ZezE9vXd9qCbXN8qZOf7fBbdF3m7grfoPnORFp9SOTZFDi+Hw06DotBo8jC44Of8Mb
oG7sO2WQ96noLlRIt67V/qXH4D8MXfsT77xHzNrDgzB5EAs8Iau82xbOqyXbcRMj8u8aw30Qtc8D
yqArtRR06mtxlaUQ++hT/4qsfmM1GKW0WfRsmPmwrY0GImCLTlPZBuedO4ZbIcZ9CbVo7Ebrb++e
5O8f2dGULyksYr6FSPQynw2GtB18HWxL1o7XfRtsC809YWl/bAhA3yADKGJa70rUH1cTs8S4c1Pb
9cY+2WqtxJM3vvn+XB5pyM9w8nc83tyOX7YJR9xn0eyhd+vG/bQx1MLT0cWTAUB2I0PAriy3RQzd
K07kPWiE16bvrwmr3TrIp2snzf6e+D1H0hGiEIkIHoEaCj/zf/+wg6VFgQkBGMdrXAfiNBaEfaRi
ZVOJmwptVn2w9qqVyTMES851A3yiOyj+TjWyK7NHBranD7jKEZDeqoXyuzVieyUjEzejvHn9/pce
2+08zVCugdODTvjifkwpOuZmWDteoFpeWqMT2cvLShe774eZ4+/iGjZ5bGJjyCOaELIYRlhTU5Sg
WDx4O3IlDfM8yevbvqRqUIYnTvCRRAbFcwEUHGaQ7b5XTT58+54FiRohHVps/hUUVxQQg1JbhZX/
XGSusu5VPu730zuikENm9mHMZdCerIBQ5LhepHZ411XFa9Nx0Vlh6u5Qb73MXWXa84B46JDQ0/v0
KXMLZeNobfrYpyFM+xGPrCou7J1W93eBiuLggHjx97/y6FrzGiJNJriqywJ/qCIiPWFP5lUjTTN9
wjjH0VBy1Arr38v78BrQJQSCMGPT37EWH9YgnHLTDzrWG87mrWmNG0gn1/Qfd748CcY9Ip/5TseZ
3Rcpg4E5/nzYkin1s0nBhCfKwl+K39XegIL3TregaGf2jWW3w4qKY7iRiesimmzfABu8a/L+PBqi
W7+C7KrLCYx+U24zmeJspf+KxVStcI6/8AGF4I5kJvtB18Ot6yNp4VvjAJQjfXKpuwFTQWWySa5L
NU2RQ5r39zTUZ1nj+I/E3eysLLPhuTedeBdpEHr/fVF5EcyV/bnYvlT4KID8NKkITQ/k2a0vMX9v
sfsDJSxPxdiv3T2sBPnDwYLTSLj4/Jk1pyn6qpEWJuCWczb6k7NyY8QYiLT3Pk6reFU4fwPDxdZX
lMmqo9pPY9rAsszJqcNrM+N9QMxTTpidSFGCsA9cd9cOU/PvG50XsukAS52bK9oi2sRdjgZu5+i0
IFgn+jmZfZnKU1Jc72i/RVBzeIth28cfDu9imEh3mth0EsMLkF1MQ3NbZdO5sIJiU2m+ubLQ40wq
516x7T8m+uShjeZ2Z0FXxDglTkwoi11f8n9bL4mLN5yiGLsYb5jz0qrKN3tyzWczwfRklUVo5a6S
IVNukFW+baP4Wg3yrVJqP3LEntamDKKbOtInAEppE+30wej+gL6TN8WkbwwC9bqsqn1ttndt7/6Z
BLZGGrLnqgsuY6Q7rDXZJkiKzUiQUsgRvDT0t/nYXPRRvc+75kYMFahXR1wqSfir9VNUL2PrQqDw
sxJNgsrCgA8d8iPVGofsVwVgxa5OSHMshSZ/UrXF9h83PR4C3CYEdxof8+vz81Y0A7frXQWZQCEH
T0mVnVL9BXB94tL6krjMo3Argj+zLQsRjc+jZHVqWo3iVAc9UFCUdN1h3QTaiWN1fBBUBw3oBOQu
8835IVJ2vQYs39WqQ4PLThElD7VV3H3/tb5cvsyDGx5KjSAp+TIEgIambpH0PHQwCbDrWqWpsdaD
68l9/H6gLxfMYqBFPyKv+wKFAQYKjdrZII76p+bpvx7BwHw/0NcXwjwSOCXOHQHpy9HD8DFC4ZoN
YDfB70qDvhqilux3GoFmGM6E6SCaGSXpoZTaz7Jqr/0eVfjvf8Sx2bJqZBmgwuFNLOr1dDFiG3Zd
fUhrr5p+TJm70stTNh1fkhkm+nGQRdDNpBEMlQP7HcjONgYCE/f53o2gSo53ok5PqcWcmtPiKpVt
42oZFOpDm/Y4pQ0UM2t6bCszdE+omx9dQpigJJ0QICnaL1JkjLRS0Qi1Pow8PQ7Ah+NLt45U0DEG
Kr1J8bM2/GcZYIwbhm26c8c08FoKUv9hEf/3V/w/S9QPx09NEH9IEYw9QM94NAdCnx8Eq960Nt+P
M8/m010xryOtEEEYMXHKmT/8h3GcpMdq1NGrw1ilK2vCbhOp/MZo/iSxc4PS/C4e+r9VYJw4kV+j
y1wNpcpkUGlHHXGxRzu9HP0hwe+zrdAybjSLDEXXfnw/t6+bBlLvnBFAHiYLWRbZdVR8TX2M8sPs
X4rYsTehYd2I5J8/ISyeWS4N5TbUHZfkLsByUlcmpThUdvmA41CwjXhhr/xJBf1eDh4dRdrEpr4N
tD7Y/vsU6SvZxGi40ci/f16+MTMAgMacdTWpXmSooPeCcDIt6xMPia/bBPwNVNZZXoE67Htx4sM2
KUsIEkYpELtAGcV1oulQA5+zrOm6NSIP0fffVhOA4Kyj6MQMj+0U4NazBzDsRGBcn2coBlkV/J76
4E7dWdwB6m3FSZ2ErzcR04NVbeBlzIPJ/BLNQBJ0Q85nrLvryjZ6TxTBeV4IfReHGOT9+6J9HG0R
zFStaefOO7HTrR8DW38JsvgW+4BTt9F7ofrz4Z6nRTCDCWjw4l+Esi5wskokSCWbSY2wlpmkq9pB
a11kgYsudpdtKxshQ7s3m8cYcX8QJ112lUa4nmYhKbDlVLcotL2gcwKuVm1usKoBFFpOrr3z87y8
VvXZ5bOD31zW60nHwtUc/Hadj6O2hZFSoWmhnehGH9kPSOGB0AIxNBe8F3d5HKJ1ME14VNVd+NOO
E88ecBv8foG+Xm4kVzMHHLSgSoBajNGUJc9iQe6jigzB+OSGovQPo6+9pJUYSxTuifGOBCrKqhyr
90oXdeLPe7xMUyfNMbs5NOK2sp5c8TNLH/59Sh+HmD/rhwMcj3oQU8pnz9m8PdTcuVFccUO35aLl
SVo39Sl61ZdX2SxQwJ+ZszDTRBfndkyhuIiUyFQ1zrkTNXRt0VMqeuoOauhV1LsQkjhR0TtyjLlP
5o4XkGaKOYtj7EZW0cZ9nR3UXH8QXaxfBAInXr03XhrbHE5kyF+Le0xR54FrwgThiC3f91iBacaY
WLZXZM5O/g9z57UcR3al61eZ0H1y0psTM7rI8gVvCMObDJAE03ufT3++BKVWIZGqUjcvhogOSRTY
tWv7tdf6DRbBjYStfRRjcJJve2+P8DzPHxPvm8+lHwKMHdZ+fVdHpwQN5parYozCy9BygQBNhlpv
nVASFOZWdXOsj2vhoTHitTq0BolwnBBK84Qa+tx6PWxwMs5C3xhqYXGAGU0Czj8K7TZIbjVf/3F8
0c7EYowwNzfZORL85tSApGpzxWjlqAIGJ31JuehXSiT5l2mWdIsaaJhtuSBRiIU/62Z61tRdtxhE
1JaOf425ZUV9k+GF9QMQYdpdrTRGLr+2QyH8CdY+WYzWNzeahZDY6DZ2Ik84t3PIZ1CyH/NhH4DD
fe5qPWOZ7oPEuGq05HawhGydmjEFF9c7cz1o64Vu+evjvZxtlntCgQ45YonG3x+cEKSjMcloeuy6
au2KvXoeDXW/6qr2Ar/De7H1PvuxPJx4MM3EFSohNpoyJrroH7ZQHTt1QJmx2Ote/EXlZbaIYm4Y
GcKEjX3LzZhGXRhqri755uZfOHZByjCzVDzJ/06uR7GXs7irDPJzCA1k+t5KfyTN8/FRfYNaT+5g
PvuPRqaF3ljxhrBKwxh9O+HB6kJxKQTtLkDqb1Fj4ZETwi2objt2CzMlzOBqwZCwXYtfd+VGzrq1
GslnuUj2BsezHyjOPuvtU5cQhhVY2CTOJfydG4Sfz4D/gBJNluBAh0WQoDx4vCtzc8XyQA2B0vio
lfN+gUAnQLRqECN0EY0CVUYHGknSXosmnjJKPjy2oPolOfpR1tHn4y3PHXCjpNZbmMtDZdJy2/gy
F3Ib7zv4Toj88lSpIkhEvttfWhk+bp4V/OnKLYf7YZuTTS/JDYVEGTkM4JGecGPV3bLLnRN7bi6Y
OWxkcvEXrYz2ae5E+6pyL0NqpkCuTuywuSbAn8ETp9pDGD0Zu9zvQT3GAIBSaPZOcRV4j8cnZ+4y
gHGnj7luSl3T7H05dKMFQZ/hAVJuUo383WA4kS3p6anbYLYrMDu5ehAQwCj2/QKURDKWquzG+5BN
u5bRM+za/hUIOWx0STAWOOxIgBK8cOGHEPD8wL33KqDWaphny6TqpX3nlScO67m7ASLgz+/00feg
S/PaqxX4X1Fior5whdehLZgZT+nb48P8lhyeHiSHLU0mUjdGxnxXAerF58HuRY36oBbAXir1TVZI
EmKJgGd7j5Z5Ed5XZnGmKlVj+1Z/WbnIWEb8B163iDZ25miHg8OLmhtP7DvYQaQbTiy8jwKJ7CBy
r+T2VEogPD/eT1cL+3iIIyPcE4klEIEYFbfUu+9JZrlbxIEahGDVF9fU13VvnZeaetknw87z0gAw
FKRWK9Wv0H3N7QztmOceE0FFRdkyLzCV103pXnczuC2OtJYFuGCpnJ+Cl8/diCS58DYGIEJqbvK4
bhrREko0hfbwREiZGzX+dF4FYw/o8sKBz4NkubaiTHB3fKo/Ys7JPCEUwCVM+Yn/PZlqlCOgVSVq
trfgyG4DL6UE67k7oUnOKqxm0SbR/ZUHoJyn6udS95YBujl96e9VIcR0UfbWqqvsUieFDizBJ0NF
SF9GVnMKRDNzLnMNUEmmmIbK1TTB0iYdD4BIS/d9UOqrPlceQy/9/IY115Jm9AjuvxwfmtkWKQWi
ewHeg/96v6Z6tZYaaKHRfmhZ2pirrYaApW8Ko+Gmg5Bv7Ucnrr2Z842XGZkHAn0kAqfkMcJTOJno
6uzLBB8BVEXV9NlLvh7v11ykyxkimzQBYJ5H0/uO5aUC+9Bz4r1SAaQz1WQB9XTrFbj+mkV72eU4
w2uK+5ld9YVwSLbN2Lk5/h1mjleoMRZFNEhr6gfFlKYqnBblLn9f6v4ZZNK1K/p//rTUwM2MXGUF
idEphqUZ0FZMjCTYE19cKb3HPe5YeO2kGeU3ap0npm5mA4+8IpMrlqe1MjWqLAFQuI7WBfuoLVxQ
kDC1y8Z47gOE0epCxw6mjcVN2MknVulMpARcVAW6AuwLUbbJyRcQ8AaJBWRR9eJ+UZi4lykNJn8R
XEl0LV+MPnstGiqTOEieaHpug7xplHEjowDxZidyEMVnge4mJbbVez39DsN2KVBeEM2NEviXSXji
ATxz943PFEP52dY0+RjHGJQqDX63Wr7L8zOveAwaoIvaiS7N7g2DgJPnAS97IDvv94YVWJCTNbz7
+lzHqhWyloX0t13Ho1hpIUsrX0UcuGobJMT1wd/0rvLFr7sTX2PuHDARD2Pljm7300AKBa+o7Xrc
6CzpFSEUK31ANuz4DpybPLKQIugyUBBgvd53lG0Ql4kFWFhW3Wrpiu1j3dVnCEVtU9NbZ1F96oab
m8HDBifHqV+IWU9djz4ZHTLE9+hFbaT+syudON5mx+6gY5M4N4MqasbQbPYSmoMYeC9UB0TKqbTd
bCsICpN1lFmW02tzwAJOMlyVgEOTQ1tWKnmBAI4IP7opTpwsP9lUk3CM5OW/GpsMXd9o6PYPBKNq
2MDHbkYtjahd9IO0I1xZNvVKyB3VVpQQbVsx3rheuQmE+kHMyp3IyzZ2000qoXNf4QyVtbhHx8aP
ytdWci0DvQp44glLdrIF/bNVN7lG3SITQI+KUrQtlQgzbR3YR+YTeaarLlAWYY+SvEpO1wyvuacW
rKadHAvolwvpTncUsm6mfga/tLWNIT/3TMGwRbHYWUa4yeLCxOixz9DECixUEqgrB+1VFXprvewv
vIjkfuvgn+Nor10pnLu6u9J76YsmDOBZZTQC5Oib4es7My0vylb8LtaGuR+4N5HBr5gCoZfQ92y+
aVYmbgbHQy5e9dplgFGgVmfPg+O+GIOLLk9WfO3LcptECE2Rtl5IiNlLXbwbBnHnFDgh+lh9BU1/
P/jl2vSqVeKWgt27+lneObegTbdBDl6hT9dJIG/MTrDsrMot4v+WTBE+hkWUraLU3HuJg0MU9gND
U2G1WHvncqe8aIn+XU6YIqc6awRzSYB5X/X6OcG3taBYfZ068XPYES1jc6WdxY5ZLi0/ufNLVAcc
sjMWXHlZL17kBqsTVPgRcUOKJ3Hw3E49+ZnFe9c6nrG3cC1ZVJajU6MVJFTMK30nifVz3tTgnZ07
Wa18Qiq3uEhwBlpSbY1uchgdG69C/t/XjHDXREaxE+pcWnRx9ooVCualEuYsmpe7C1yPSJZVGz3s
78j+IuUwZHd6LTyLSfxV0tp9m2QrNOHPCq87Hzxj6RbuZed7uxKnXadJXhwRDchA97Wl5g0K2uYZ
hFINZEUCQd+OEjFaDpI1XMhA3FdAhj27yfMYemOL7kOI7ahgLMHaBKRfO3x+1XIRAV5aJoSTdgR5
HIijqOL/iyJIicNDVFvhOkfQbN2ZmEZgppheeyqamtCD7/rw3kistddm4r7wGmeldR4mG3GyNCjt
5cGwhrr24EfxvSmn3yDX1LZmeV9LMMurSpLchVtVq8r00J/JN6KarctEe6wN6Gy9B9pekb1zLOaX
gDe2ShHfxW50E5SJs2pU5wEI1ZkcVGeKjyEUZIe7VEWWrC2VGu/z8HZwhuEqjzRsexN8MIKG7y6B
Shlkh3BRD1+sKErsbjTMCVCg8pScectWhdXVyG4NJFP681Lxv0lJ/5gjz2EGDjiuZluo5qYFYcD6
aVaUorfWgDA+bFKrULuF10Z3mhk9agEGlI6ORQCOW6t8FHfCN3jjG6xtJFU2pZKHi0w2XytHfzTL
mKvTSS7cqHhCiQzVp3rvimieDIZ5b3jeK3IIaxQWv3lxts9gjAamcanoxQ2l6HVt1g9CaG4ES2xR
F0QiPBLPQsV97AzgpFGbIAkXPBtqgtpQSxrPQBciwZ04H1TQ/MlDHntXQlmvpCa4dFFHLwHGmYXy
GnfFpijadVZXay1s0nXfDYs88s4FLbpzNe8xKNOXRtZeNFH4EericwiiqY4UCGHjOlcMf122+HVR
R9bV4lwqUWI2peCqk72LPq8RM3Obey0CzqwX2ITEZ33SO3Y/WJtIEHZaUsAK4n1nW7JwnfvOqh78
WyHXM7syMfdFM32lZvKlyM2/4Ew77wbjrpDTz4QqS+w/9YXvmNj1hhRApV0ftF/KHguvUP4hqNG1
VPgBr6/q8/E4YS5SJxUw4ksobxOuv48TRE3QswBa0T5EWyQNMthL6GyceL9/9C3E/IKCLxBcwhED
PMv7VjJyfbJUmP7eKeSFFH0JIvncDOtFEPu2o4Rf4upexocj6bDsxhsK4aEz/SSiZuZOJx4iuYty
1KgcO+lqi3MFhBik0yUEEvAS2Eb5dSJn2+MDOpelJafEIU6ScSwrTm5zqVYL3ZUGD2o8lr4V6Ydl
2YbDZa3m8b4yg/MWh6SFpLfWUtTDbVR2Z5mrnNWlvJbNbGvV9QKV0q8acmqG7Fx7RVmNZiO2iPjx
jSNkmzRMLzM3W+PAcakb2SrslLtIR7wlzNTYPt6bmaiO6SLlxwMEeskUupUOyAKUfuHuo+DcTL7q
0nUnV7bRlydWyMzcvGtn8swpq8bt66QkenS8F+x6lrCIJQjWUXCiodkXwGGwNVkFTUNpomiVaF+a
aOSgZbQ1hLqhHGJ2q0YOX3WpfiadW8HXzkk1CcrDECWnXDPmdt3hlxh/f/C08nsUFisvjfZmaG2M
OL6GWX+isPaWE/sYVYJ5B7c50h8mKc4u0FMaqWlDs7rLuhHvyjZ/5PXz3ABfS72qWVOL3Hq+tlGK
7jo0u45LNqL4rubbWG/MBRz0tZfWt2lg3R9fVh8VsDXkOCmLkx14U9ibPE+sNlRBIuGcyJHub2Ts
pm+LAKOjuE13qExuIPFhapVn7cZpioc67PH8Lkf2j4abU8RZC2Y0k7TrOhbXrUWSKkWMLtFrOyrL
L71sbuD2A9fU4qu2HbgQuipfqY1pYkHZ34jB8JA19YtXxuvj/Zo96OCciyIi7ejFmpODLgy7QqnB
qu71GjPMxhPFhQQYZgebvzur/TJZd6XoLvQ+vVULz7D13Kx/DJmIG5cFZN+spFOVqZmlhrzyv77R
uMMPllqaB5ruY9e6T2P1qxuR3YOCd+L1PtsGhRyD+YRw95aEPGiDUA6MWSPCE4rrizqsocHUf1Zy
hRuExC+gmlE6A/LY+24kuCrkvVIIO6k9C8NXNKYWOpGoBDJXrJrl8WmcOY3eNTbZOq2exkiOdd4+
i7+4foI7Os5m4gmEwYlGpinhwEt6sPn0KHL2VXrhqhKkkVOE6pk0wGFPpuUuOQm8NpAAEJTBVh7g
Kw/tUpM+O7W7yK0/7WM7zpFJRmoUUhltxt/PUel16NPKvMcTjFqjKl5ij7ywMmVzfHZmUnEUAfDL
FSFDICcxWdGOIhVt3SJ7LVt4AFmu8RngzUs9MvlT+XrkhhDyZyeW+EdJFDqnklEl/4cnzwfwWKKF
epOavrDznXQnuM54CxYFOGPlymi9bSIb30MTjygHCylfkbeKFWiIuESnFI0/UkHevgjfghcm4z01
g+hSJcrqTnH3BZFm1nb1DhDdDyygiAicLNv7sfpay8WzoxobLRDdJcdhQhJBeelTIV8VyWgv0mZX
aJIskJi/7b2hXRS1K9lar9/y+DzP/AiOnLIvi2zndYVqq4ZS2Gqs3YZm8KQNzd70jG6R++p5Hviv
MZY7vZRs+kbRVtYAf8+stFMqSHNHDGq0qDeMo/8B5anJeDB6civsVC/Ek6J78kXeQscX1kyuVYfK
Q4l9TFsDd36/fmF6hFY+SHiAK51x5XiYQFKsuA7rftgQuPsrx/JvdNxc106l/5Wb47DxyZnDk9q1
+jIVdl7t5LuADKY9BHG9xct+LxBQ8vZ4E5OMvmUumGgcuLkBI5QmrdjDm1HEhPz4aHwUSBgXGlEK
W3kEckyV39KoNoW0QwekGLwFhpNd6W+kqDqTffcxaXwku8lvWP4ZbNlR5rl/kPxsI/jVdcyLywJN
AHhUtU0tluzG0TZJa1wJHh6PAxe5lSgnwHxzJ93ht52MXxZjRSk5WOF5YX2HiiAGnQT3WBR2X0Vf
2YtO3pyYsrkDfORiMTYi0vBTWhJ1FK1AjAXed/U1smo7za/E4dvxSRjPskkQhz2IDv4epi4wtHFb
HNysQ9prYqkgUkGxbmeWOfLzg7pIfDOwVac5RX6eO1lBeAJVHytUyHC8b23kl2ddywEehkEK7SW+
J/tygZfrmdR4t+iKZlXar473cG7eDtqcZv59oLJaWjJvkYIhM5mQrv2mJa8uwbn6F1DcsK7/6N80
q2s0oI2tlJtD6u9yMCdDtPOE27/SH+4moAXQu9/MxA9mzK0zH9dJCOSF/MNtajK5XwsMDDERtKlB
nhi8uSVIMeOPxiY3biXiSKiNg9eUyYXpt+7ClOSbJkLM5Hiv5o7fw4YmryYrysXWUkNhNzjyRgy0
tStZz8ebmF3qB32ZLPVGCrsgHCtdpnnnpU9dVa8T/U5xol8cs3FMDyYoURE3NgraCcqniLMpDvGP
7oy7472ZnRmK2VSWR8DCWzhx0Epp6Y0j6RrLOkQzJ0CVZfCSfWlFL8fbmT2lR3XOfzY0mRkyiS5P
d5ZArKKZQ+ZTXCVd0eB5Kz4EvX7RB9GzXCQt7MR+Kdf55yqKtioZuiW6vdsMdzJ/ywG0MPA2HLzm
uyhW1Ikz4bzWxZUkVc7i+Bf+KAzC048RGfUF0GD5cJMXpG85fXB/8+TvOFEtLayIYxT00Z1Ze258
Yan1vYe5auqeWGAzJw0No2LDAaDCT5mMlOnrArlV/N/kwrgPk+AqwmudiFi9yDTlzveqE/Sf2T1z
MDOTBa2kpjoMMjOTWcNSDqWzXo9PHDanVtlkLVtuXRV+hlhHEvk7PcLfVffcZyO3VscnbXZvHnRl
/P3BaoYaSWIgZTV3xXZweEZkX5T4UW/aE4tjtj9vlVkeEvgPTYYsyPIYt2mC7MIHIjsU0NqtG8u3
dse7c6qZybC1kCQGTUIMzOjuLNhXVv7dP1WnnL1LD7oyGbLQGIJKaTkxm0y4SSPeqeB/LspCrWy5
Cm6bFGnz3jf+ykSNeOoxxTlKxbyfqKxzrKqpqCyXTrMYqi36MJel5jNh6okxnH2HjFRpXL5kOEtT
jUgBJHHqkZXex0nxRcqEH+kwZNsIo2CEiMzUhq8u2UFnPkWygPqsFa+qUqvtAeVKu/eD3i60fB/2
eQtCVVZtoy0Cu6PBF73wz+FAvWZt+FVqsdyFEyhe+7Iy7OLIb89LH0yJGbtLAdy2nQv1UhnEtVbx
vEWxUb0y4tpZYJlHfZNoFLNr1IaUAXOQP7+IdKRbDPBKIsXbyQRntYo0PeLwexWFSGSpF2Z5T6Lq
L+wInj1cICNHEu7/+wn1ScbLQkErgLvtWNIvzeopaKUT58jc/rYQKR4ZwMDF3iSmDvZ3Dbet0QLS
r7WQ20my1rXCbtXzUj+BSpg7EkcYCw+4UYZvmh4rKiNsgpbl2YVfNDZeQ6nn+KzMQQVBp/6ricm0
CFnS1hGOQvsiGm4ivbmvJf1WD8hNgXJDZccLbV/AIRJVXLxaCHTPjeFrkGFWgaFh50Rgj9PLKkSU
HovMbJFkZbnMTWN4cvQkvK3T5qFJnC91XbxU+SkHxplzyUDhm4Cf3Cik78kN5eZl4SVaEO0JhfDw
aoUfvHa/KFZ0ahpGCNjkWfGuock5O+gqSpxUzvZa63VbeAcmTj+teB7krfzVdPT7VmOcilhzyVf6
vi0O4A+CggfH4CCkomu9vxSyEDxl4ZzDX7YWagu9X6ykZaWBa/OU7CnqnLOq8h9zs7xVPPy4B0v5
3mnIAdSC+6NzKn/rmVZj60UrUdMNSxtt0+HRdZ14EelmvEYYmFpx3NspRapl1DjfLAXPwq5ITxl9
zEUGvOFwe4Z2KX04yhKnSEXJadjKqagAjtETMs3lozt0r40TIS3AzJxYp28n8YcpGPmqpGZJAVuT
O2gICpTwTCorT09XO2F1deHfqht1cwbbc8HbdYH05iK1z5zFd83GEc9WF+XGW+gL9PXtzm7sclku
pb22Hx7SHeYn531qZ3a2uBOWWCLa34/vqtmFefBlJ5sqK9FKrALT3aNBBlS/y266WoaSV/qnqhYz
J9Eb/vOfwzJO1cFJ1IuRaVZ9EO4Tpz1zhujClTw8ntDZ161opXfRY1ZhQOQhib/2Sk/ZdZL5Gkje
daC1ABXaCzcULqNWOTEAMwcXX2tEISOzR6Vqcq+6udvVMTLZu9qyrrLeP0vz/ESGce7kOmxjmhCG
L4neb6Il+9gBk64VjraMy+peoSK4rH1MMaQseeqC9Lz1021kepsGR4qqDVa+EZ17ZfVF19NvhVp+
UeVuNM8ozkwxRexiiJaZxtTVhQmWwzfupC70Ty3n8Wj6uJz/GKBpormAMZqKTZXu1SZ1170U8wzJ
5V3jNDsEW7jZcZYFeaSrK0NplIXpCsoi8WIBEzHzyrC6z07e7j2AK0KVL8TMvZXhxS+6MnzMa/nS
I5oHCgNRKTCFbmEaznMf9eZajPzbcATtAws3yFBKF4VUb/zKvAxdt7Fr6IGY2IUbt6YQL/AKBw1r
K3H8lJvggzxnXZpEFbi5/+h74VTQ/GZKf2xM5Pdr2U+5UnHCSvYpEjHLxrfSp0qPsG7vMJMHe17Y
nKqluxEeBuO28NHnsQrtRv3mJEMKNBgsmDh0F6rlb1tDv+lFtH50cRv6wbXod9JZVSc9ttJ45kUx
gtjHd/zckXj4WJrcEJ3kY2hXgQtotcZ2q5hMs2zjqWqrgwbt6JTLxGxzypiaASSALvTkNCQzYvi9
GfEoTDRp2TtJtsuCSN9EAOc2oeDhIumD2jreR3VuV5OiGSUL0LT9gAYNRMVLypRqnZR3Lw2lEcMU
rviLK9ntSHgDefJTwEVVcNf6yGXW8kKQ6nUeJdYy7TT2ab4xWuPGdfCEq9WF5Ac3g6de645ASWLU
aNc2rhmdqSpIlAo5PVW5yfXcX2R1cyvK4YUHLGzfmih3WWkhLDU1uyl7C6ihyZp1rL5YWlotb5qS
BH4VGvFSktqQE8/v7UjQHmP1lIbZG+X5w5JF0Q3WK4IHOC+/X7JMuIxVbpEB6RJGd/Sg2Q5drt+J
NV5UaZzsfAhwdm+JzR4OSPcQiFGPIkHzJSvCECqagDFerX71gwjDP/0+QRx7kaTOSh40d1nG/aVL
bK5k2iYbvMu89b5nZjJs0PFBMSKwlmrUKPgce+I5WiB4wSfmMivTjduEW6E375rQ/FyZ/gVQsL0v
d/eym2EamcUvrQrw0IwV5UozBmmNvkJnx3WI8roDGSrDqcYAOF0h7IgWU9ruRAyo1h2VgJWU+toV
Ll8+3AgLin5YaU+BErQnzseP6mljwftgYCdnAdFliERimexVTm+q0AOaH0jdLRNd6m3OzHYrBnq/
KwfQyInhB4vcdFYc5OEyF7NiW7f8/0OXdGsnFlEYTfC/s4ZSBNKW3h3fFbM38ME3nQShmedZfWcE
QKQbaRMG0pdcBf0aDJJutxJIieOtve3sDyuOF+Tb+wYo9BiqHlz4rSY1HaKH1Kc7LnolglmiNlB2
Ekkd7KJRL5VyuHPd6MwLe5JZONCJlvpAXSZZxoVirXEqGHagKU/JVMydSOLB95rsBAikpMnLMfNu
SZdG/10VdBui0UpswT+eYiers4OOgjYrE3FX+NfvR4GakiO17Jp9nvnYWVreZZSHzcqqlW2GpdMy
ix1g6VVbLnyBCNDQL0JVRwetJEIfJGXZmc4mbMJFmhqXZt/eVFkrLBQ9+d4LIqJ02oMfhAsBUzc/
0c8VJVu7VQY0XF1jkX3uK+pa7fxzJElBHbcAg60h+2rG4sKXq8fI0Eq8/XhvO31DCC4+hX75tbfi
i4rXw6Z0E2FVZLm0ahWzhCkkiif2ztxMoJ6AjA4q+yJcj/djY7Zl3qKz7e7jOt+2GTYBch1e99Kw
1mrnIqyqU3C12QaxIqK4o5PgmDZYZqHoq3nu7fG3egSsb5xbQYg7RNZdRkNzlqPDf6KLc/E1SRSu
bxmfiw9WQYS0igOA0d8njbCV0mEdY7ro9e6JEHPuviNTDCqNmh6GPJM1LbhlVodF43Kpu7diLKy6
sL05vp/fiDAf9jPpp5GCPVKcJk8FuHtl5tYc0NIgdZtOLx+tulyCnb7UzQFcZSGJZ3gtXQh6jX0n
Tu4gQzPsQ7NK3QRhqeDVDmFZc/N00aEJztmPYIgPhmERduq5U1XAJHz3JfYSGaTQ8HD8688BeNDe
oe5JZgeowJSH5mCgpgWBAVKxFKp1H/ZXkiN+dsHfZRlWe3qdPuEnBCY34lnsZu1eSPvPmZgBDS+i
U8IXc8sCxf2RFMOhBl/l/cofrBbmlkxUJJXivu7aG9EvX/Vm2B7v9OyyOGhmEuvlvSOaukz2J63b
69Sq940HRuB4G/NdGcV38DFDamXygNL90qy9HG5di41kVj7LEQle95SFyfgp08WHNdsorCxL6I9P
FngNvVD2jDrdyyVmbJbxI8QYuPXDV22w1m2uf+5K0NUt9bnN8e7Nnd+HDU/Ob7YvOacC/pKonbnF
udyUCwRI7bQ9sT7n24FHiiYjx8U0PiOXkPh+ghVB2OKyq9R4MlUPlhLfqUC7j3dpditAyQRo89Oc
drIsas/FPtH3on08YG1o4DLUK9nolpk8czG+OILjLztJbVdyUVwIqrWOVeVFCAlv8rY/JT/7ZkD6
YWpH+Jf107p2PLQP4oSaLVDBY6ECWScJ2JvwuRu61PYT9akiQ2Zju2JA3jc+u6NoYqa0l7EakLor
pWotjlRyr6rOHN0SbFn0dyksPhtoy13XFQ9676krIQb5rTTJnVN7OFj3xpUcqGe6Fp966syuUaAV
OHXQFyrt7zvSCKT+y8IM9jgmXykeFpnoA32mJAbZA99RSfSiJYry1g6uxikW49zNhowZ/0Bpgjs5
Cba8pAitxBjR3tadr93FKSLS9Ysvfy1S5cShMtsURhHIaqCwJE6lzEgIiHlVtO6+KhDObNBE5jx3
zz2hvVBgoC6VgvE+vmLnRhZY1B9NThasK0KUUQLZ38PEeNBEb5HHyRalYMxKsHvgiOPZ1FVbwTKi
Ey3PbUuqLgDfIBOTH5qEKDGqLo3cdyPftdjp3iteU2scWW0F28rjfZwdVjRVQPWhBCJNASGRkQZ9
pcCsLYobD2ZG4txIJkRixVpmeOsdb2yuW28iLqDlmcQpwkVDwztsBErlkUN/cALzxG6XCle8hE+0
NHcFgemDHA++bgSfvN8UrSBnJiEAwneBTu71Oi1OJBZnG1CpIbP6JV4Hk5WvtH4c1B3U6xBEnBWQ
TkRx5/hozV1x8IOpo4AdQ3lrclv7uthoFeYJiOLj3JveDsV3YucTjczN/2EjkzWOpKIQo51LpGgq
y9xoztMqHuwsbDdpAVherKWn472aWwM8y7CcGVHEoDvfz4wb+VEWAA7Y10527kXJzmrzFwUT4rgj
///n2xrFD7Hs4hGEFNb7tsRawWo6QXygVKvvyvDVaxC2H8Mf8dR7fG6uUBOjxDJSND5EqZYlIBvZ
MldxjoywtJDqrwYOnce7M9sIuhVw1DW0fKeL2s/awDdjmCB60AFzqDdScxvg2nu8lZkVYRGxUrlj
AyHiO1nZjZfh5VALxd6D1tInke2rGhzx2G6Ge8k5lRec2Udk53iuc8qRJJr2KSDfbKKEXexr0d+m
1nA9ROnr8Q7NBR5oMQFqwrdtTJpM1riSDGrT9liPiL2I4WXqffGRuK3c4WsixoFt5vIyMWpl4WA8
uMgkIf6mh/kzwK5q6beitDn+deZeNO++zjjNB5GHYbit0rUIVnq5060DnUySkMFOD73sscOrD8fA
Slg6WVsvs7T5ZmbVJTYiCKZbyEEVhglyMwDeIheWHUdxbIvtN3O4GGLJtX03/dFqwVYfaiCKQ3zq
6TwHtuG7czVZvMjQPptcTL7febKHjfW+KouvRSFSW4IEtmqw57iTeuJveSiuAyOV13l4SgRiDjJN
46PrK5ZeWKpMjw5o9AqxarQv/PKq5XRZNIbIq92pn82iNG2x8+WVk2PyaYumW+0sOQ1XemB2Z5hb
tiem8eM2YUlxAdAM1yZj8n4Wo5SHnRI64EPFCgvlGkFv6gEIsCEejv+4f2LvjwP7Plx939xkDYeS
P/ghkE6Ixuc8iLGWz5doJtqW2C3UWFgWMGyPr9OPB/XY4khWH1UqeN+/7yB2BJWGAijGPXDHE9K1
4aLH7BV/8RNdmx/JfzU0GUkFNBmlQNfaxZ5bbWMzWOqBfolJ6F3JIWeT0fx8vGfzY/mvBidjGfi+
piUZsNSqCC49pfgWRtWVFCsXipBsZKd9DJGhP97kh2MOQRHNpDRAugleizhZulCxa94BqrILOzS7
MNaye62+Pd7GhwkD4QTiQnkrPaAQOv7+4FxxSlIMRWwg4Z9rkOWl8hvoWsn22s7CYj04kZj5MGsj
aQEfLOVNIo982vvW9DiTkyTSFORo5TU7D/bus27Wm5ycn5admLH3jSF8O3I8qeOAs0P3E53f9411
qsPaQLhlN6aO0YR+Usm9L5JAuxaS1ENiy/sHGue/v3X/z31Nr39urfLv/8Ofv6UoSfiuV03++Pf7
NOaf/xn/nT/+zt/f/5F/5R8fuXypXt79YZVUftXf1K9Ff/uKsFx1/Lc/G+e7jR90nfpJdZ9++Ij/
6C+9derfftB/vb59r3t0XP73by/fYz9Z+iWovm8VG/zn73bf//dvAtKH1M14gTAX//3hI9+6dfSj
ohe6X3+nEcn4hFfqeO+ijfv287f/itLE/eevZekTJkcmIs5oifNDkoUGD4b1343Gh281M2LH/87R
HswMxsg7/LXBsD6Jo+clpaB//LCU3w2G9mmUPR/Pif+jYfiW1kk1rlnXT5PDJQFq7D/r/eQTDlaC
9skCczby7X72ng9813npE1lJ5Cp+5zUgc3b/2howP43+GCijc5K9/bDF3g2D9slQAW0hjf1/tAb+
g3NhdJj7tWHgXCDsZyBkXoFvP5NhkD6Brla4L3/fURh1zX9tFPRPMvcbOYp//tDbd4tB/URylgw0
Aff48zufjsQAvzYYLAlORhKZOOv9/JkMhvgJFQRO0H+svt/ykhjfl782DNYnshWEi4RY88PAJUFQ
Puo//r5b4x+H18+A64+g5k8FDjpLf0ypgKP859p/tzU4IEYlfEn5ufB+y9UwgoR+bTVI2idw4Thp
kIv5N8MgjhqQ4uiQQlO/5zAQ5/ziMJiEkYinQSP8d8OAlRtwodGj4HcdhvGZ9GvDYH0CUk8lEtmC
nz+sr3ebQuEINWHLj5iP33UYRpL5rw7DOAqkXKfxs8qZgFiOPloi/Lbd/3ls/9rRSNhEzpTi1L+5
KHWUhpFg+u2jhv/P3NnttnHEUPhV/AQD7Y+00k2A1A3QAnVaoEAL9G7jKI5QWRtIdgH36fud2VlF
M4qUAAxQ7k2QyNnxUCSHQx4ealqzTReqRYDemny4+rsyW+BmqanhjMGIj+PYSXTBRinMFC6r0eOC
f2wCSJSOFrJRGo6FofSYTRhdUB6MC1S6aCp7mWkGUXWDgQCF8esmlAC3iWEVILdheDBNKONTXi6a
MGNkODMm3BuIRmDYhFFVgUQixUBVHeNT6EQdxG2zijO2WMplHCXWDLMYOBMWcMmVaYc6kJ9mgBXZ
Vj2OHYRwSjYpLEIForDBFSZdIDDLHMQ8MExuzt3DsYNo7HeLKszohSCeTGLAyjIx1ATdUA9S1I4S
92kT5ghiEaCX16BC3pRtvw1A/4AAiQ3Pq0tISQBLNDkLgPJWIsAq9o9LJFUJ5f7ofV1+/eqNsDmD
LpBpAZGiJsH44F4yNWgCuA6NSnLsDJbmaKGaBVBZywWce18WQ83VEoBhlXIaLrVBQzBs2rAkDKCW
CDlS8onlOdkGxdlthyji49c1qAZsEwY60dDEzMzJ8oCsgwbQQKHt2DVoTIFt//Us0BdOmVshR+YT
Km4QGoSQCqSejIGeHxKCIHJJjTLDjsTgdyhTAEcXZu9yvATDF15UeoLIPYnjWMtOCVLLSUkSklZG
bhDn6gAaIkI7vDuFlBmzSIGMNMloOJMnF3lmG+1cM5C4Yzv3kMof2jwE2SccITS1sJFPuy0cBYcq
52bK/bq0DPXXG8WwDPgcQQJLy8CDUuJsZ5Oy+PUPGq5tlIJSkXDJ0ohxZhLg3YkgNYTQq39MyTCL
Z2gJnggXmFR+yRhqpjGK2sCrEMSTYVSCjuSCeIHpTotPmXXjugVhEQgPv1IQb6ZRCoB9KOSrt6Qw
BUJKSHGAezmOHEUlZdw/SQVhTEHQfdkUZsBfOEaZS+pXDVLax+gRQEcD7ytzC+wfgl0g/47VQPQC
NjUgYGzp+sYOUm6htIYaSEss3yfIi19lUHnNJoyqDUSF9IAK3VgESQzqZCghXNl6xnDEZaikaQQ2
KSzJH6xgQyEmGh9i0EwYMTkNSaHnpKu6L2xiANcCxnFOHbs0iVmgYR4dUdWONZypQccYDpEnmvc/
CzStslPK+PEpA2duWeSgaC9xnHwWf7BZDchRgOFqy5CZA6KjmN3pA39qMMLjNQvbvH+GTnBroBF9
fApvgJow3Fc0Hn7FsBi/IlucAGkWpahLXQJAP2E/F6eXOzEQ5+PRGc8D1aaGki00VteoFVyk6Cdl
IskFraBwRxTdIjF34jjm25LhWrSCLDO1R66MfOvZGQn2UwOUXRfrO3NyqeMk5GyAVGA8Is5wLDET
x3WbNHx8/CqDhvTZbGIZxJ/FfSnBgWVlmU40QYO7QTmNFUFncUPqpzIfGGqnQivmszqdF6UYgC5A
hM+ly2X4NIpBSQGbNlS4BnBNYJvKuwRlTDLxC6ogU1jFSj6VYTzSDQ4SoBssX3zdk02UQST9JWoV
qDwD3cRCblOGVSCCqhgEQYEqPqj+qWuolkJ4VEvaVf16yBTZGLSBZANcFwuGsuTbr7lqgXeC7Mix
S1iag6ZYnNMIgalIWRpDK7gjkXTt3jOk9k+DLtAooNiRG2Y6Jko3CYyB4rWmvnl3k6mmbBAGiSdw
4FynmWQxPoWBgA2tmCWsYZPx8eslRLJlc5ZVE2C+5CI1OcvSTHS3oOWQcW1+xaBhW2Yx4CgXgEAn
Cyl0og5MlWDmO2SJznUiuXWLgQBx4+LKTaJMRlaBWg092/9bQ/o3NCOLpMimDB1FaipygCDPlIBu
dOjKpuq+Y4uwZyTrACUXfUWCiJyGTzUw4GbFWDDXtSpz/IBjZJAYXYbzcv801XGf4JMxZT/6HpdX
Cs1NspkCZ6U6brlZpfOhPB5qbAX2JTBmfo1B09iMYiCbsOIWSW6vMAa0BCwHdQv3gVMCm9jOhY6e
Wwb3potVqQwEVkBledwnoMQaZFQJIgIwleTiPzcUZm4SNwHuksE/7nFvyZFbNIPCNa3IC6jYCvuI
tyxdth27ydQdbdl/Bb5D5NPn22d6r9A/Y4rL5SkhlmCjLVQkW0EuRBbXzAhIP0L+3dZMkNPjWAkS
AMmiBOQaqU/CznAB/Mklm3wELbfp3un3xBTXo1ElFD6SUJBSTDemTDNouhWlMXAY75ohHlKjMOgP
AAzfHjOS5wenoE+rxjNrh7hLjWIQygtXEIcPZspASpIMPcHDuIZLNynOZdv+BQIE+QxDaDKJMgvH
zQoWUdyHv7L2sY4rmlebGOiwq2nGZ1h6EkMZU7eBAeckGTxbw8rsIWkVaODp70RRnBkD26eYBXdD
FLRLW9DkeZsSAAgWiyc5lqQEZeQkIkiyLQ3zSp1HDgmSZYgc5rRLUI6CmTzulRp/oRIzpVwie/m3
68Q3KM6RQvT242b7/o3IQDfrwwlN6Vd/YKLUPH/BCX+oyCKzHxTh6PjqkVdTf3+VpfZiifbkw6lk
G9dJ/z1t8HzpbK1pV9M//rRZ7/v9/ceX+MFL+jXf9o+wk94O+/eb7ZYfuHktNtSbc+LL5AchysBr
ff4FC/rUE+u4tt5f/eO7od899De/rXeQzz9v++mlJ7yrrIVxWNd60x+e1vvdzR+bQ//SH6YX5utw
7ljX+bH/px+uCg7lti7ydtg/fdRu7ja79/2uH6ZX5tvBg1pX+mFzP2yvboccm3WR237bv+v3/+Yc
q59VDW9rXoIX7Pvt9a+fM826zp/rr6uZ4MLWdX7eDvfD4doXIyCBdZXbJLVfni99N4K1mVfpHzBJ
TLPH97xM78tUWXkV+zJ7Fprek7/+Oxj+3eax3w+fLizwPYweFulhhw7f9p82T/x5xTuLnMEqr9+H
+/vD34d+/7DOuI+Pdqm8kXWR189Pw254HJ4nXb759cPN3fNhu3m87tzUg3598S+dj0fs0/mpWRCT
X/oBzm29+H677vev/gMAAP//</cx:binary>
              </cx:geoCache>
            </cx:geography>
          </cx:layoutPr>
        </cx:series>
      </cx:plotAreaRegion>
    </cx:plotArea>
    <cx:legend pos="r" align="min" overlay="0">
      <cx:spPr>
        <a:noFill/>
        <a:effectLst>
          <a:glow>
            <a:schemeClr val="accent1">
              <a:alpha val="40000"/>
            </a:schemeClr>
          </a:glow>
        </a:effectLst>
      </cx:spPr>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fmtOvrs>
    <cx:fmtOvr idx="0"/>
  </cx:fmtOvrs>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olorStr">
        <cx:f>_xlchart.v5.7</cx:f>
        <cx:nf>_xlchart.v5.6</cx:nf>
      </cx:strDim>
      <cx:strDim type="cat">
        <cx:f>_xlchart.v5.5</cx:f>
        <cx:nf>_xlchart.v5.4</cx:nf>
      </cx:strDim>
    </cx:data>
  </cx:chartData>
  <cx:chart>
    <cx:title pos="t" align="ctr" overlay="1"/>
    <cx:plotArea>
      <cx:plotAreaRegion>
        <cx:series layoutId="regionMap" uniqueId="{DDB37EDD-A390-41F7-8A2D-010509E84C13}">
          <cx:dataId val="0"/>
          <cx:layoutPr>
            <cx:geography cultureLanguage="en-US" cultureRegion="PH" attribution="Powered by Bing">
              <cx:geoCache provider="{E9337A44-BEBE-4D9F-B70C-5C5E7DAFC167}">
                <cx:binary>5H1pb+M4tvZfCerzlVsUKVIaTA3QlJckzlZJ7S8uBFeS0r7v+vXvUWwnNi3Hdl03cI2bHvSgoxzy
iI8OeXb++7H+16P/PEvP6sAPs3891h8/2Hke/+uvv7JH+zmYZYPAeUyjLPqdDx6j4K/o92/n8fmv
p3RWOaH1lyIj8tejPUvz5/rDf/4No1nP0VX0OMudKPxUPKfN/XNW+Hn2zrPeR2ezp8AJh06Wp85j
rnz8wCM78j+cPYe5kzefm/j544f1P/lw9pc40sasZz4wlhdPQKwPNFVhuqzhD2d+FFqLXyOFDBSZ
UEoRWc52MwuAYDcDL9PPnp7S5ywD/l/+/5VujdmPHwx4kXTmn311slkzyz5se9/HqIA/hFW0YEE/
frizHd+JYyd8BhIni4z5YyPqXunu/GUN/lpH4T//Fn4BqyL8ZgUocQl3Pdrg++8ijdLZcumOABRS
B4CGrDFE9PmPABgaEJXqjGl4+Xj+kcxh24OfftyWhFuAuyraKNyEbUl1erj9Oi5qbKBqsqYrqtqP
mjzQZCbLVBPE7O9dfGxB64VMxCpKnxzff05nZ39328nZXIx6UHuhPjnMHmbBLD2mqKGBRjRKMJbn
P0gQNTLQOzwxVZezzoXs23OWP6fh2W6G+tET6AUYR7P56Fv3SoH85HC87nbxGXyfd2lUOuHj83J1
j7F9soGsa7KikC2CiAZIoRrWqPaCOUC+un0exlo/uj1jCAgb+wpqz1Anh/bF78KaRctlPgbEFHQZ
KmNElH6xRaDSqAwhTJezzsV2D076EV0S/imMS/qTw+56ljrhU5EURxVRPMCaTglVRV0UDXQ4IGVK
tXXg9mSjH7xVYgHAawcOlCgG9W3tAajfq0Qnh9qk6N6r07LnW9sxZE4eqEzRmYx14YxUBhSMCEy6
B6s76V5M9CP2RroGy8cPy4Nv68n4RnlyoD2A2TgLz6bFE0CXL9fyCNDRgapqRCE6KDGC5Ud02EQR
YsvZ5tvkAZz04ycOIKD4ED0+Zl42S63nHotCJD45IP+OwcI96nmngUqjaAgTfdt5h3SiaEq3n66K
4B6c9AO4JBSA21ttWdKfHHZ8ls9m8FEeb98kYM0TDPqmuG/KA0I0pbMvltPNpW8PFvpBWxKKoMG7
dJ6XLQb8kur0oHoOreL5mBslgp1S0VQmI7bNhqegn8hMo32mA9+DoS3ILSlF6PY1E16nPjkUjedf
xfL7P8JZh+TBi5MT1JT+rRIPGJgGmChqH4Q7uenHb04mgreQu626ypzq5BB7APUktGahc0TY6ADJ
OsOAyULwwHBbU1XUAVbheENEOOH2Y6YftRVaAbodCsrbApwceDfFczkDJ3z7CDrKEQGErRN8aEhV
Kbg315ADdwtVGFXn8iYL7pb9+enHUKAXcDRmFrxmePZ1Bk7RZtPIE6hPDs3pzIeg1FFxZAPYGsF3
pmj9RyC4VpiOwdO9/HjmSss+nPQj+EopYrfv2fc6wMnBd/NsQaTx7DZ14KiYHTfYR8GJomgELVAE
uNakEg9kzFRNIa+n5FzjnaN5CGP9qG6MIKK763DcGODk0IVI4kvEbL6wx9Bt8EAD1zUck7RfNpUB
UjXEFLo4RddFdA9++rFcEooQzvzZr1naGxVckpwcaMNZOYvOnp79s4fimJGmLihBiazKygI6cLms
CSQoOAx1oShlHbX9GeoHT6AXMJw/3RYlFGhPDswHJykcNzomjvoAdWkUIIbzjVMW1R0MYWDwYIM7
Zh3HvXjph/CNVEBvZ07FG+XJYfe35x/XD4MGABlliImSpwwUFSFVpxCdhx9BQd3NRz9oCzoBsZ3+
6wXZ6cEFaUrJcYNEaCAzBf5ZqjCi/0zptlSqMXHH/HsPVrZgtqQ8GLUl4cnhdjWzivCoBgSkkzFI
XyJ0a/YSRiqSEV3gur5N7sFPP3ZLQgE64x0lZUlycqAZs9hpl+t2DMUSDTBlDCPIX5r/CMoJhPiw
AiEGVTjUdjPSD9aCTsBq5+a4IDs5vC78yPGPGhCSB7quahTraK6GwKG1pk0qoIUwpiMC6smqYbcH
J/2ILQkPhWxJd3KYLe3Px0fnCVbwqNY5OKmxrBIC+v4GbroGUsbEmNBh3PRD2DPGoWj2DHFywMIX
+QhOl+Oad4iBAxsxgthiBxX9LZA9oYF3VBYTkvZjph/Q1TcRkFw82mbYrVKeHICfCgdyko66nXbO
awz5gl0ixNo+igaqTmQF0uPX99F9eOgH7ZVSQGyXq/qV7uTw6gLML+n7R3OEKfKAQc6Rjol47kE+
L6YUvxh5q+fePjz04/VKeSBer3Qnh9c8KDJ6dNyj2gVQ1YCorna2wcvPJnQy0qE+RUy13pedfvjW
qEUI4Qt5JzFijfTkUFzsJ8tt6xhWAmQhIV0BG2ETOsbg92wZvF1OOg8m7MNJP3ivlCJwO8J6r3Qn
iFrgWIVzzAQk8Fh2LhQmL4MGompCBp1TjCgAbfcD4K7unMZsD462wbckFfC7idLc7sonriG3eBZ2
uXJrfwHpt2/TnhyGF9ns17N/1L1TGxCdKRg0yLl5vg6hRCG6gCDyzrSF9inkc+7DUT+Er5QiPq8P
RHigBDKPzu6dRwB1o17vvr9eb71+b6VmEbIKwB7SEbj5+h0TkC8O7nbGVEE/e2XvHZ3jkDfuPsj3
UwleZxQX5H99AeP1c55GZ9eQ0HPcjxYSH+XORfHqwN3QraGCQydEEb7WvfnpB3CdfO27/fjh5qVO
F5IhO1cSGPVbC+TWRzk5TBcGXrfRHrVwQxuAjqaByIkqAGjkioYJVEcvHYirh8je7PRDuk4uQLp4
uMPUXazEyQF5NTv7EkIl9PJQPoYeB1mukCUAXqatWa5EgQpkqgib6l689CP4RnoYem90J4fcZ2gY
IHX/OiJ0KoifBiUbyqLubSP6LENaj66DJ0pIk3xhJt/FTD92K7QCeH8XeRRGQVRki3307Pb32XWR
+U7wjmq3Mt7JgXrXZb5mTnjc0LQK3nxFZToBgVtzP4GfGEHCOWg/y49oblLtyUY/nqvEAqA79tJV
ypODzohySFfKj+k3ZAMFqwQzsHznPxAeW8OPgDsK8MNiXc6LAXS2F0f9GIoDCDi+n78sEh8Dyq0q
PKwRqO+wQItMQxl2JmGNFKhLW9UWlutyZkDnk+Wj3oOvf3EE+oPWRqA9xtIIvUf+2W4kD1GR2/t9
WYe1j6ED0O8oXqoMur5ug3ZtZCAxqlP/emtjDuCrH1RxgINQFYkfT63JDC/82eNxDx1obcGgRJ50
pdZrAgl5N4SpKoQ9XjY1wR+0Dyf9CL5SCtAts9i21actX/3kQLubBXGnL7y7hR0mhdAbSKZYhez8
TVWBEg3AlIUUjb2Y6AfsjfQwxN7oTg6yz7MUBO24gBHIw8DgnBPEDMo/GRSpse7B6um3Bwv9cC0J
DwNrSXVyUF07Gbim/5HqCQ3SnTQFQxLbwusoYgcuc2ikRtjSgl5H8CDO+rHcHEJA9UWHe9+FvjnG
yWEMSRoOtI55ycfv3viYvix9AC1kIEtKe1VpBAFVIfavQS63CgfkqoAumRpCkcBupvrx7RlDANiA
IsPu6Fj7NQRGeihPDtafs+DXzO86+s3XtVe3P/hgVCAVGLwfy3RhAU15AMlwMvi8BH1mL176QXwj
XQPprdfhFo3mje7kkHvdU/6JtDhtgBXwPMI/C3Na3HbxgGoqgfptQSIP5Kofzb5BBFwP2XRXFujk
UP7bKjKomu2qoHZvcIfJqT6AIgwMEYQFxBvuANh1wcepIrED1EE89SO8OYSA77Y9d5PwlCGFE+SI
Gy+EpsH2VxlZpheIQqsOGIG8R/CSLWed+zBXFnUXRzvhfBngcDBfyE4OyiG4n61ZfnaRQYXU01EP
UTgkIU+EdC1Qlrb/mmsAcrhAJ5YhzXUdy0NY6gdzY4Q90dygOzk44SN81XF3CcJhe60GVoqOofXQ
NtfrS9cNHXq3CT6DJUudhruLpX44N0bYE84NupODc1kzC1X9u0MNgmsYqqaX/cNflrW/tXjvow07
YcnH8Y9wNoBCZvDno2UJrBj1eOlfDc0doYrh5UfYK14rrHfrFv0f18arCR/X/Pm2hIAN6hP9xG5X
NMyjmVHdjoCUrh3ywvMhuhlBPVMhCABNk/tQ3ZOn92BdHeIPcF0lPzlg7532uHVGkIIFAUoQxaUj
SzCKoZkLVakYf9vNRj+ACzoBtfcqMBcUJwfUfA/5B/q2QLSUUBkaQSxNYPBWrGlgEIbrnFJIjCgf
wFE/eOIAAorzx+/vqW/rcXKAXnVZyP9I2w9NAQ+jihZXNeiidUQGGIPKTcWqhzlDf66ACfQCmn+W
uCOMeXIg88JznsKj5tJBSQRkY1FoyyPIKcTpoKMdhqT69XNyLx76JfSNVEBzD7fUG+3JofYmmrv1
xUPto67iCM7HpbIjbraka5IFLuNFup3gOX4Th92M9SO6McLhwG4McXL4dt7wqAuTnz04v+CigPcz
fg5DmEFWMhTdQttyQTyVASRJatA/ZFFXsC6kh7HUj23PGAK6b39x9xw6YQZ5Dpvhnrc/el2dk0P4
pRQS0iaXi3yMcA8GADGCxLqFH1kUXUhigY4VEE0QGiDsxUs/om+kApDvabhvRCcHmzErnaNGXBG0
hlGh3GPrzSxwRRJTUAfr8lNZVhDu5KQfsuUrHADYkuTk4HrbKf6JuA0oOoRCVhjkPcx/RMeAAtdb
vdTv9jp93pjrVNo/PS97RxGwffubvXbVFXZOHHFwnf6/unbK/17KzhG2WQYCCZ3soO3ylm0WLnKB
lhfQIAEvZ51L7BsKf27C9IzxP8f6xZ19cki/ebVe6iqiPVzL6wnZ710MiUAZgj6x0CtWzASFLkNQ
1k1Zf2XwgUz179B9gwgob7+jp4/49LBddP/9h5CF9njg4oMDdc2NBI4/uB9rs6HX0oWzFzNbEN14
n/3x3CA9OTTvoN9cddREbX0AaU1IYa93FAquBqR11/sgKAvbKBLazUo/hK8vsTdyrxQnB9h9FPwC
0VgeX0c4NGE/JbIG94h0F+quSR10rMS6qshiYeU+PPQj9Uq5N1KvFCeH1N/+r6M6BxCG0iQIdIFN
IuAEPXzh0IMnc7VH8Pvs5qMfqwWdgBSHTgnby9AXNCeHFbTv6C4OfM720PUPc+mAEdld+wjqysL0
Fy1/BXw+OtGhXeVSppdG5P4s9QO48VIHQblBfcKgvmjRRws6gyBSHdRMbcNNBxIK/deg2qW3FOlt
RXfxswvPF/o/RPM0LQqja8r2VBy5MRsgyeCaOoh2bbEXwQMEZRXw0+sl2JepbXCuvNKBYK5QnpxY
Xs+yX7PjOurgIgkNIciWf7u0Z02RgQOyC5zocOdnT4bPPgz1Q/hKeRB8r1QnB91DlGaRdWztE4wB
leKNZgIv0azOUBD0mb2Y6MfrjfQgwN7ITg4x7vgOXH+2VC2OYS5Aj1HIhwczXdBCyYBouGspK6Ra
7cNCP1yvlAJaO++bfyU8ObyWr/bQKaTHRY1q4PEG9USADS5yoRjuF1TmZ6AgbPvz0w+hQH8okAL5
ycF59dwc96QDFydU4EJf0i0N5qDSExIE4LLI3r5Wu9npR3FBdyh6C7KTQ+01QeXoUti5WqB1ZSeH
S01kTVGBphSgxcCdWb23fR7AVz+O4gCHAirSnxyyD127ka4MebckHGjmd7cjwx5KewrEZAhIgBkh
hJwOYKUfTHGAQ8EU6R9PrskIdLbyj6rbdJ3moCUg2tp7FjyiBML9Wnc1/WqNNd+DlX4UXykF+P4s
5fF1tJMD83rW9RFedNc9mqsG+rFiaDLLEAifsNFiCCJqnbSu4rgvF/1YrlEfBc+1EU8O04fCL5br
ewTLA9rOwRWgFLLjFoenaIHA1b2gxSIs97d02sVNP6jzlzgKmvOh/tfD+B6Dq5K59ncvnZIPCOID
mIQRuOBuS+kmgnt9oREbwLn8guZu8bvV/sTbuenHco14jf2PH9aebXSCPu/vBC0UxO3olSb89Ur5
3Gu+wxD8nCO4nS1v9n768qpQeieQLva1frmbL9zF08cPEggThWuZFArxh79Wx1rbGNduztqge55l
+ccPUIgFV9y9NKKBNoIQ8ID8jOp5/gQ8dHAFBiSYY4gOQ+31h7Owa6oORHDPYXeDEFSJkK72k8Gj
rNPSXh6h7hJ1iHgBHZRw4Q9L/u4ivwE/1OuyLf77LCyCu8gJ8+zjBzih4/lfdex299wosHlQBXfe
eRhQhuePs3u4jxr+GP2Xy/zSTnU5nHrKJzn85cc3SvN1ZUn2mwJ6BWigu8O7QNogvMrqFNDu3NML
m4VT06p5Hv207cpInd+HTwLpL6QrvNEUlYJ8rE4CtxrqVktQONX0G139YkIiqzp7fwpwCYhLRVen
gAj+6hRtg+0gTQgsVYV5HTpczr69P0MPGGszwDG8OkMpeamXMhxOCf6smfdmfFuzq/engMNg8yWg
N4cOV7mrOlxjuz6FxlJkmpUUTln1oLk29xxmuA3jtasY78/U+zKvM0GYb30mqS1rVc5gubLA5JIX
80ivh0X4/X82i4B73nqoaKM2mrYkzIa2rWpGoEg1N5krDQ+fCgJcEPlQoBUYyMv6CwVmlcuZB5+Y
T77i8i5qHtz0y/tTwFYgosPALoLYiwoN8xVFeBsHst2T2kHRNAzjeBgiaWgGhIz1gD5XiE1I0X4N
M9Pm78/agxTrrpwGBV7D0LJDmDUPCWrUJI2miUNvFYpnepRcZUR9fH8a1I0j7DUMLowEZxtcIAPB
I2GeONGcJAjg7crYDm6dLJe+0zT1OEvdxzKJMyOrk28aqwoeZe3nqkgvCbEn7zMBJQObPGjQ9kt5
cRh1FsuqiOk5XHhphVk0RSi8wrV2H7TaTymVRpmu/QxQrP7J2uqqrsLuDiW3uJPHlf01DFJbaVgS
TdWs4iHNeYzDoebEO6Z52ac31nZlnu69V+ahodyihOTR1PSc88gnybCNle9Ib35FpT7THbvkqVVW
w1ZxJnWj2aMCe6aRSemsRVbO5Vh5dN2y5HlBPS6lSjYEg9C8gi0V8dTzPr2PAuqEX2QXSq6g9ZoG
fYCU7gaoVXYLrS6y0oujaar8NiP/3M7TyyQoh06EeclinjplwSnLjVDdscf2fQDwkUOCOrR9o7TL
7lmdWUduEfupAx97Wim3ipeMVKsmRhQxi2dO7PCA+nO1Z67W3c1fa/WM7WIAPW/7Nqfw0WmVWkdR
7gE4Ufwlc6QpjqSLENUjD7WpoRfYGeWOZvGqjiZVqfzQ5fzBs+qEE+LfOJ6T86ZxvrUuvo1R/CvX
cW40nsR4xFKbRzmeJQ57zCXN51IiEx6F0tBL6Ox9zHqOP7hb9O0lhC/ZtBsINvogObSxHG7i6lvs
WaMdc3QpjZtLhTHWoddi17Vt49SwUtsjijuVqkL1hnDdm1YOk0qaKCUJ7woca5gnUl4+hBF2Em4T
OTWCttBtgwa5bxBNv630Wh8S13OHNcBse+GsJu59DTs6pzX+4bbSY+s4Fe/2qaEqtRmHTkbfmFXn
RqEo09Yupora/MpiPNGyOh3HqTNx6spoAvoIVpYybgvNHRWsItxNaXLeBIRN1cp1J1rNUsMsdGKo
Wf05MM3iEyTm+iOt0QveZDIyktpU4ayt60tdzUquNNg6j6PEPg8zt/jtpZLMS5VMrTi/cU3le1mF
yU/QCs0LD/o4PBVJZF7VpFQ/Z3WkXuha5nNXr65j2ZmlEXy7WYGia02P8yslShqfw2U0l3pLyVB2
UHqhl9VXuUrrO0nSQqOR9diwkjA+p3Kg3+GsVYeJxqTroNGKaUA9/0JhgWygkITcR4E0KuXkTg3d
YOLWxLqVfFOahGHV3lqs8SayjdF5E2bJFNEwMxyLoIkrq7MUKQlHiZ8YpRrKIyrn8rgJMfstp/4t
pvApYaVKuSOn6DKUYokXraNfWoxEvLQlw2xC2AhKmgyjonhI2hw++Ca8wHIrnVd+yXge6L/rRmec
WNE9C6WfEVVqI4YloKo101UfkI+NjORfbM366hXqU67DsjVydoVC9lTLlstVOdUN28lhNJkURlPI
E1poLQ810zVU4l+ZkW3BhtgEo9RRSx5R9Og1kZETqeRqILvcLJIbO2wuVOLdS5V7Xnv+tzKIXQMV
6dhK9OvAb+/kJv4RBu11RkBBiazyMsS5wzXiXWHbc7nmycpIJ0U6LJmFh36opkNsk5vEsn9pqnpf
U+VzbJGLTGV3VltERijja1qaLnc95PCy1i8K0OTgYp9bJUzulby9pr57GZsavGHRnDutdo1Z/TlJ
8DQP9ZGZp9ea23xRXGIZcABkPCDWJaHhJyurzyW7HTOTjP3WewK9R4ZPOhorcWJznMmfg1z+nbno
e1pnASyHhw2spZij0rtOWZSeyyyROFMrk1tB4PMkdctOuG5lSzdMx22vUlMvxlRvsqFc4CHEdh4C
jQ3DIEx5FZtDVY7QyM+tduTKwVNgB1eKKd/ELQ15UwXMaAn5ZgXm0DT1se5ZCY9QPDFTi7eKcqc1
6feoqJOhpjl0CHI8ZMSyea1oo4ZET1HizVK7nnipqhiZYw19tR4nZiuftynlTU6nVG5GqqvrPM+r
ist+MFJAiO5gtzINN4g/hZZNh2EtqwZzm/NYjR4T7P9q87w0qriwDY+kMxOjLy72M+6kSDIaVM9c
ZCbcDyzGsVtaY8bakGuyGRuy1dzqyL6IQdshtqsaSdKic980G25G5rUT6+e4bNuLugqaaxaGPveV
/M6Mm1viNj9KREaVTL/GEnxDQahXd0mj8kZp7nBijmS/MaBwFha/GYVm/pBj5aeXSPgBrn+oZ0GI
ASbHknmmuA4nVTJNSvux9up7kyoTl+ZGpePPqUJjbrnBdUkaI7QmDoK9LvCNohkGv5sJS737xA+v
VL0Ygklt1FRuwUCqf0uyf00t5UuFUGqoijlpdBTxikkjH8TMCW9lr+WxSe9JUAdjVFqIIxp9cZoA
cS9pZZ4nfjDWKvQDpdJ14aBp5NWl4ahoTKNUv1KI146QE4c8t9goR+6zbAfIAM3xNoGTdagG1oWV
6UPHirJpkMC368VJyt0imnmtfqm10o8iRVcl0Z5AC7qrW3IBe9QvD3TRoZz4v7Qi/aoX7IdM1GRE
zGJiE/eL7imXYdgqE6LVAc/k4lb1atnwXPUCx8ibqGlznjeRwsMkLSfMDz2OmwQwa/CNktnTVpds
biftzCTVQyLr7jBp8EWaZnegdivcdLLvSpV0Z5FuGTig372gvdAwMM9K+UrWYZ+kciEP1dSrxrnr
P+PM1QwaV7lhB/B2RaE/oxT7XG6sH57WXmmS+eRKTclLOQuHhas9ODW5xQm5TVXgK4r9m9ZSdSNi
cmuolW+Oc+p8r9Im5iTSzfMK7J4JiaViErG4hV0xdeVPmmW7Ex+7mEtxUV4gF7SVzKvVaeEQ9yv2
fe+e4cz8BpviVyWqkGHaDkVcy/R6xszUu5aKIs24y4j/tc5VFxlRplHHIJJuTSOZhtcJreNvigb/
KnUa3NReWExSq8k9HuhwauYRdc//S0+YLwdJBIokwpf1be2aI9e3dmjXvfobtB0Fmxns5pf7nld1
xrbxPN3sdMYwdL7WtXle6OUwMt17KVIPt5oZBjcJxEKZDC3CBS2rTlvQJBDYYpr3rSIqj7XvWeP+
0fu8TSIYC1neqAqxfDDE0u/Yv0ob3XBzl9fm8/vqXK+uTSDM0EXf4dJJQcu3cskNCuxGU0lRvpsU
RePKUuDEKxxtHAbTJmKT9yfsGjasqo86QghMWOjUAS5SSGFUBU1bZjaScaXB8kX+deDJF4WbX7pV
clEU7rSF84Y3hWSCOi2PnVg7zxI9HWoSHr+wsXBULjT+uZftMYob6Pxm58J//udzFMD//t3RvP7N
i5/u7b8mz1Hnvc3EP1qjgXEX83aezLX/2PCILv2Ags/z/hmq0vMtDw91iDKwC7Y7RF/bry5qgJZe
6jXfaDfE0jeqQm4wZlDA391IqnUX3S99o5BkSmhXrQol4uCXBF/YwjcKV2HKmII7Uccy0yjC8Gjh
G9UgMRWsSh0MbfBjQM7xQb5R3Dlg1z8n8MJAhnrnCMZQ1CwLn5PqxZmptqo1tfIyMXxUZLwIi69J
CuprmFbca6ubNifXhMQBl81G55ihsSO7n0xW5EYapglnUvA5KOiEKUXCJT1PuAvKQJgkzEgU5zbT
vJI7LPqUV8G3IAArMLWb7CJW9AdXog5vw+DGY+VNSfBQddorS5FBlaEpAm+CWvAwqylnGQ24rpSU
kwR/Rrpb8xisEm7Gbm0kof25ypOIE1O6bFv2U8uqkBdN3hiZ3VxYat6MfM8tx42Ja2doupXkjiVN
CoBzE08c/0b24+JHDAb7s4UTS7tIsN0axG/TCTiUg1vXjb0JLJRWwIHhgZN02OrMKb5h2a8Do4Vy
45rTuDBkU3qQJHZVpfFFHOY+p7kbcznUc64zeivV/idSaewiaxOLg9V9ninl17gJZ4lt3dk+vXRC
+YGY3tdaAh9Fydx73GpXJCw+SVXyo6hsj9eWxgwUmDJX1czlfmgPk8T96buNzeGAdLiaZ8+skq4K
Vn8pff+izspvtI7uVMZsXlhmaRDkjBww1ZWE3DMd7DnbtZ49L069SavA+ZzppXRu+SY5lywTfW4q
Kb1tQ90dVaiNR55TNkM9UzNut9pjSBp0qTT5TejrEffKIOORRpSLPA8VQ69MOgbl/FupOKD8x6Y7
tLDWcC1SwnEOWi4H5cDmUiZfpLi8bt2YGm2tU56YAH6bmU8oisEqbcEHUEv6RQamwAg7Tcrr2iWg
4RP30kyyEVichhKHsUHNVjUyza1HoBM9pS5VOAkJM7BU0pHfls20Yo32CbVmO5JpbA8LqXaNmLjk
PlZifehGNHF4FUrRWFc7U6jKxnYC2nuBQI3HWSpN4C8k0Osy1Sii4CGUEShjjiTBILYhFY6R+KYy
bBF2DdDjwNkkq+OIxmhcs9ox7DI6992k5IluTws5DSeuJzuG7zN7bFlqzLH/2UE0H6I8sQyauNe4
UmLuy/63xC/O07y8qFHzxY312ghsG3R7lf2MolThcZFO7Yxd0UJ3hi6rfqaxZRu5Jfu3UgLeptym
7LK1cc0LFX93fZRwnCKbp2bxQMK2GllqWD9YTHt2rBxxV/a++n524VqKO/G8dKRl7tj1FGtIwUf8
OdKBwJR1jrwmGbU0UAycKMhgNfmG69K58RJcjTVVty9M4uXnBQm/lW2hjOxaBUdYfF6F8TfmSeD8
Bc+ZIZVlyrUaJyOpah/Ay2eNmhQX3LeLduzh4DlByl3mBk+qhMxRnSXV0CbpVNZ8bUSbaub40oOj
yobVSOcxWDvg9rq2SCYPM6WOeRNoiVG1Eh1RZgfjuPENNSpHtlOE11WpVdPYS90Rq8xiKKlROKn9
KOemHA5tt72FzTE0yrL+bpZ6NqSy/rOhXmVEoaX8xA5opTGRiqlfYQUsQDC6IxqZXJZsm6OU0aHb
oKlfxzcqYhcNzsaF3gzdWGqNRPfC8xw3hJctAfMxs31rnFVg+0uBqfCWtJ9zP/rBUPkYF+wR12EA
7pU4GCfwbn7msWld1Q64BvLwOk/jsVTgSW1l/qXix3TYpDLitRzlV21DshurVkE24IseoqStuElK
zNUkdjmLCOxDMgkv1axwh9hLvG8yIaWRuU44qpXQnVBVCka6F+cXkZoGhlbFzrBoooxbVeRNXKsp
rjTHpRD6sH7FSfxJykGJ9FCMnj1F/5Io+U8pCsHDAPMqqk+HptwSQ9Nde+w3eane6773qaHZOC7b
UaygiwbsC1q7o6SoR6EaPEhB+pW27DmIwLQsHOmXbEM8b2Q6Ti39X9Fp1gLaq/oI5Bu+p8qsRb7f
IsMvVEvthUInZdA4uiZEFNqpgrK+0F66K48ViOtCmj44MUGTf9VeFMhVBd8mBJJAI4Y4P3vTXqDP
I2j9kMUhY43qFIj/PLIrQdsc6Oatgt4COs1KJAClFIFzJdQvwJzSv9c0yu6pRgqLKzSIdyj46z7h
tzkEA8L0Mk+2vKS8gl3e9r9bu0KtnZXzFh54G7f7/QrvtV5ZtKhtbSpJBBmtnY9D37uofe0Hde1w
hxXUKW99kwhKXQCKkmUX1LliZmEOE70knAQ0HZG8uVv5YBZmwKrjf9trdMu28hqq72RxgmM2xbS5
80vlwXTglClU8kXS4Nh7f5J1I+ttreA7Wp2kxAVEEgsT1qqlhlp+L4KAq6kzQulztxe9P8l6YPJt
ks7eWnmT1kWaxHxFm3qh1vkxDcu1wH8y65whUtIaOX54f6JtX5RgKlLcFqGk5tqUxTQftx44MjQ4
tnes1bbRhahCrhcZpTGMXjHTnji2lg19LXt8n/Ut35MihNTdAittmzKIAUDEsiHJVxyDt8gLd0Tu
tw0vyHNZ+QhJjsmmhCW3vtJc1ET/JEHo7M+4F0Q5y8DJ6xYqnZKouskyaVKCIg4qWDx+f3wh+vv6
Cb0Ex1Y+ISnTK4hIWHQqN4ZaIB6AWJQ8pt+D5HONJuXX6sK5fX+uLV9r1xF39Wt15USpwjakUzuk
aAjRi++ak9/apnmf2cpDk2GN21r6Z0KuCEIumU0egqtanaqmHg+ttHhkZXyvhPCaeWxdvv9GW4Rc
EYQ8a0s9gUCtOo2iYBpKQW2AL+0KVcjlmYqHKAbT4f2ZtuxZiiDpWeZWflF1r4NdlftRCTE+jbQQ
SAyv20z+/f4sWwRR9AghJ/TAOwOz5ETReWNpGfcgzPdngwtSDudqbqcJfGkUdt9LyGiJDVWSqh2j
b5HDrjB99ePKia85tgus+2UCznCIW+GIx1nxZ+vfdfFZHV73zRTLscPA1fAYUohE1R5v7e8Zq3YI
4jb+BUGHOwYqJWxgHwkjYp8rZeZxUlcxxAEtevM+AFu+IdT9fkXUw0CyqsDS4WtVmnAiWcjnjspS
cE3I7iTVtB2H0paPCAliLusVLoF1NtXNdkI1696X48NyYl53KzE9wE090NX/P2fX2Rs3z2x/kQD1
8lVlm3a9bnEcfyGcpk5SlESVX3/PGrgvNnqsFWAECBInIMUywylnzmQ1PIiiCRmlbJcwPUKE09ve
3qOlY5hJtF5NqWBN4sQZYQ99ZnyrFTjwZVOtaIwFHfgRIb06g1Qx876CPxfnaeXrnTyltgDig4TS
knecJL45/rm9kqVjmD3Z4ADMR50RO9b0SvER1UFkN8lPtwdfukozWZY5cil279mxAG6m4vxlGhAx
AnqN+1JZMwsWzkKdibTS8nFSqGPHk2q9EFG/Dp31PjWQjNuLWBp/JtMjy/ukgycQZ/A1LbyqZhOa
ctrdHn1hi9SZQKdNlXAkEOy4dH7beXbuOzWqhsR3SL0iaEvfP5PnonCZrUp8v6OJd10nxg+N1dkz
0k/8izNcZr66rVPXG3SSOAGWEi9oDEpCJgc9HIi2toiFJ1S9XN+rKdAIp5mmHIso80dAWHylrH2h
V75BzVDP2ddeh4vDdz2LGHgymjbnx0wZta2wETk1EtfYenbR7G+f9yzJ8T/ddOkRez1HYrSt0pkW
4Agp4BTO0LPNROuKR01F0x9sIv0PwBrqU0kqWUeelxeJ76kjwrK9m7lnzxuMtU/5/GZol3Z8159S
OblkukLH2PKtDfRjmEWP967v+s0eER6/3OYrF+RD8f7XW0Njo39nGruClEWGmRAH8l7LH8VhIqF7
70TNL+Mv4uNtEmiInP5c2ePP1SfSSP9Op4m8TlmC6dyTc07uhjCvQ6kHiS/9X/ndGOqbBDsfGFG6
G95uz/m5Hv1omXa9l10zKo7N2AjDgj9ZiXwexubb7aE/nsRPds+e6QgtQ8Jcx7Mf11HxaAdV1ASD
XwTUB2Aj0CI1FIEb3Z7rczlDkcK/O0c1XbgWEAqxPih3LXfux7zYkLZ9tV0e9a3dfEmpah8Isit5
LgQbbeIVY4xcxNms+TfER5+kobKV8T8s3v/u2Ue85/o8GoLMIgFE9CioMUWTk1iF37OmQFyS6zQF
bowjwuc4Q+H4/SR0YPYoVfY1N73TIBXzvia9BwCyW29IYSJtP6VeEipOV98jN1nFrOeqr9pERKR2
GoCjEkc5clk3/YrMfH6HQbozOwlPDgKFBeLYpgZNAm6nteG7olNeES5ykCWh1MMP+hY5D1NUNtve
vgGfP0jahbT5euO4yqapddwB4LFXzt7qtotqyzhkuVi5YjO06/9rQPQI/XeGAs+bV1sUKWtRb3LL
OBuAHSC4vpuMPnQaHUg+7ySx20WaHxTjBAARkDD6xhPTVvS/Wm/cFniHM1t5HGgH+I2VZivXZkEj
erO3Psu9zJVtVh4TqclDa9bWfjBM85hXCl958C9lep9ErpA4+3f5iCYVaqHwEiiQHAjBnuRKEmSl
o+5tagHvSD2rqIDiMdo7JU+7XT8lXe9LbNBLIZPp5JSafugV2f29feALa77U8l4feJGqjSPxrMQC
uSOzvoAVBsDpbg8+wwr/77Bt/d/Re2orTTlkY9zJrv0BI4ELv85M52TorbzDAzRsAKYv9oI06bZO
CyesuUhXXJmFpXkzbZYSRDdbxoujRTstyJD/305EL6OOdXLtNi8o/jkWvWq5IoGEpcdUJMUbTTru
+J7XsT+6U5dv+KfOrzrkdFKWyY0kQt2Y3kS3jimMF2LVw8E0puaPzUoNqDikVQbfLDukWZLOsL63
Hc9LP+WFFSeA/T8wVZBXagvzkHKpNUHqtePKXn34d//VmNq8iGhwG5enwzTE6kP1OCGH/Lf8YX7T
fyDpTHwz89PEB97WbX1lr6xYIAt7N/fGm9TuiJlhSmrkm3Y4k0auaM+lkWeC7BlTxoD/HeLBRVmM
+WCVP29f6KWBZ9LbG2qat6mGT7ZkpKQ/s6r8ks+nzf3ueuj7hJj6ECfiTi8an9R3rJKB1N+HHAll
sRIq/NjcT8557niPzZjyVFeHuA/Mgx6VId3kofLIYxGxY7XPd9kmPzn7OnIjsiIkS5t2+fnVa2/I
tjWpMPGmON9raIGerBzzwmN1IYC5HjixXKGWBgS8FGejrUJF/k3ZvdevxUIWPtyb6cbOBWY2M6vi
6ApmBnap2yehjHwl0rk0+kw3JuCHmrqcFUcpWhQvOGXEjc5e0byX1/STY74wTV1vjVWInrcaZUe4
rhujUsErBMPREZEwzpaLZC+HmvqaD655M2PFTAbEVtyKHRPb9PWyjqji+qzTV9ayYJUipfbPWhB8
dkbF5jDmxC5Vj20G/PyulQBXTL9vi/XSq+zOFAbts6FtsV/Hypys936y6q0EqOEASLGysxS9fi0d
jxy1ETjg3jVLBKJdILC1Ef9PELYFTrRacSUWLrU7UzF0HFK7tkx6VNsauILyvmL5u0W9e5SgrBk6
H7HaT67HpYfg9fVweV1baSfYsQ+GsNzUWxgeGzNyNlrIAjccAuL3e7mVW3FCEDBMwtv7bFxuxGfz
Xp7qK1VAkNaEjoNd3oaAZ29+an63rYMkYsEf6X8/Hu+M4P3bU++nkeoLX/effv/uVpTFgjXgXsTw
ampRo8jGYzk76r1xzCgAGbwrHjRdbm6vbUGc3ZmyIAMnhgrYzjFB3d+7nmlAALHOXFEWS7dipixs
rhJYTFBF3P5G9AMKkIO0LvzONlaEbGl7ZgqjRORaSzpM0Ck9DYDtdvyEoiTB1dmaTlpaw0xNpFPt
MENgih5ADZkBGT1UUSvu++7+9hEsTHApuL4+YgkyPrtxy+LYJKcLMtltqE90LQBUa+UCL80w0xOq
qhSs1bEES803GiDuGmw1HVFaQuuVg1i4R85M/oVlq42dd/TouuxhcrSdUlYrX7+gSC90dtf706ee
ZCkKr2PFHc2w7EW+TfL80HcRT90IoFplxZpceH2cmZg3cJ1yzc7yo2xrlEQ426qU+3EUgTakgF6x
gHE96o1pWNmzJT/jgk69XllSpUNaaGV+hF19NBsA1Dw96Ao31DrAuxC3aNMyUMxkm1r5ymbqS7s5
E3hndGiSeAiWtCFSbFG5yaIqkvvmTp7LcNr9AnofVyRs36FpgvYP3XZ+F+QBicrgi0LrzLRCSzpJ
i/ESwqPjXWWpUV61O8qU7W15WriK84L8cSyMJh/gG9ZOx56aWjZ74Yxrybil0WfqoHArAF8A4owL
FzBC/aeRtyuqfmFka6YHULaDwhzXHuIWZVNN9laZ77c3ZEFJWjPxB+afXviuYaTXf0hNgQn7pehP
t8deuE7W5efX75NrlAoQtV7MS9UfDUAlSTwWTSCrFumA3dcmmWkA12oEyivgGNmtEY1a5wt5Z3nV
ZjSF3xZrOZOlpczEn00t6ssyhPdc+LOe96tyedChMlioVqT3bAVUsTTL5fSvNkw2qjXmE+6PxpX9
MFkVYnvNURT8Nx1FVNb9WrRyQekDkD6bqKFOAohkjOJBIFr4oUcZnUmyoFh7uJYu7EyOu7rIB6ux
hrgRRUiBviZi5VYtWbbzgn2ZSsoTDufL3JK/nvT7Ezs1oYy8v82zG7OnNQzKkmM5r/otujx1eYOJ
0n2r+300HZ2NHdCQhoOvbZ0TOVuH6re7qTd0W615s5cN+sSenPOSQMg7vctwB7hlR3VCdq0y7chY
7XnehVW5TQC81PXhMFYWysLyJ4O83BakpX01Z6qgTO1KVRIsFyinaWOE+cbeq/tkjxvoIw0QrCXK
F1SOOVMLmt53eTHianiJBYjYps4IHrKVd/oD6PLZ/s30gRyZ4Q5NP8SdIZTMF43uBAjDZEeUhZH9
BExRASvNzL4LSxk2UnbOHiDcbqOOqLtGRV2/yWoiT0Zm8r3DSIE/ldbFU+63lUroUU8N4M2qiofe
qJcQIKMKdSFRmCAsnq35nwvhfrSB/VdCbVpYsjFxGKiACOie791tsuu2ZVgc8Chvi6AJ+3CItKjb
uzsa8W2/dgEXJHcOV1InbwKuHmEbVOEpr/y+PxXf9P14LvbOofhRHrIn2a8ZORd988lhzdFKHZHE
EsyA8t5mO/msnvInGzfOfXV37Az7c41nY2lNM32HHqye5hGsieRFKFMa9clqKnBBl84hSv2IKkY3
xdjpcdjYW+u12Bm75OAes726QYnX3gqKsxfeFtIF2ZkjlayOpigSwIYl2UnR3oW9Eenv20N/HPAn
h2HO3jgTWRk6TZBLy6d79wH4+Yfqzj64W+anQR2kgKmdnTvpT4EaFj/axrc3yqF5xkO4ch0+eDY+
+4LL8V29f5Oa6i0yKbCf/DaUIaoz/Ndyj1Ju//wcPe4z/2e5oefB3x5/vAMYH0Axqf77/SV3ePHv
czjZ2UYJ3WjtcBfuzaUT3fUHFQDbO3XTIIRMjkL+0vmaPbcUrjBn72NVdIrb2FiqskMxTKj41o4h
n6sEf2Ab4TlrIxfBgiIECAeKV13Rjos7PPOJVdqNADFDrfTBtOkikKocrYuyx68xGgMU7uBXvm9D
5nu+4zeRFXa+gQNofM0vkU9nAd+1h+6X95bf2b+I51ujbwUA9wcrt3AhnmLObOjUTMSgM3whCAdC
7ZjEdMMCJxBRjz3JjsmWRzYCKSgrjhKUe0S3p10Q4ku7q+uDrrmTu4ra4aCLw6DEWeP6Whn3bM2d
W7hIc/h7q9gmCjxw3Ln4Qdqt3q/EB2ZkLv9LRxmzxzQnna5MBQaWv5IXJGr8y11C8dNdtiPbt9rP
/CRCjXXQhcNf43A5rEN/zH1+albsb/1iHnwitHMuIVc4tCAuvgAUIiHZ6lGxS5HST6J2R47kiHrC
UETeSd3keKfyCPVDCMQb+3bTBdX3NUE1Lhf4s6+YKa/eqakjEzhI/cMY9Vt+Jgd5nEINSqTEBZKx
F1mP+l7f8x3133lAg/TQntiZH5qzvkO1y70V3r5KHyjYzz5lpsXqWg55o2BDnDocoL+SRwfW1CUm
2O74roBkvSlvpPPTOy0YfS9sYuW53q1NbywYkJc61OurLCSFa0svNyI0g9fO732kvgJ3m/7O75Md
eELGOyMe4uwb2bjn5ijfzU0Vsg3gyTgdLZKR7ivh2rksAWU+vvJKpQ/5dAGoQpyR0lbO7TNYEabv
9r3zLYHhfmzOaPP0U1sRhiUL9uNyXE2meJMHUw+TTWfnid4rP6uTE/Bo3FgH/YhTXkEBLjkGH7Hg
q3lA+tOXtna5bAd+pPf1Xb9lW+cRG/rkbCeAcKxA9fOo3Fr7cXv7Vi0okDmcf8jtRrMFTrXIatCD
qMHAhhWVu6D7PgT7ajVjDa4KVb0ckaGjhjcyrNeBC5+m48q7vmRZfMSbrmZQHUFVW+AZFRvK/DEN
9AdrX++Su2pnxPW3OtR/ldbGPDcbL2p/FifTp3jM6Sn9Y/y4vX0LnvXHjbn6gjSdGsVIEOYovcY3
Kho0jQeCmvtcuP4ASo/bs3zAoj8R/TnMVbUTpbUvdqYIp9fsPbnTD9mObrRYuXMi5cT2KBl+FHf0
QFYe9KWr+FHfcLUwoE5RnCxgEJI3kfle5mvP1vfqgX0jP5IuhF0U1ZvR3pJYPya/ut0a1G7p3fkI
W17N65iVlCBRuZhqKPAh52HThn0k9kZ4Uf1F0G9Q8HnH/xZ7eK7v3oE+6kB1XWTiizb9HCYLhjxK
bYYjBabktaqSO1KkK9aAsSBt6swVNtJkcgqO1dURmNh8FYZos+1PKJT2Rfj2nOJFKTfWT7YtTm4I
LknYojA+ffGnjPKYRvg98u7L0xeDonNMLXSoXY16B5UO49+3PaCl9LoJUKq9ol0ur+Qn9/ZSMnj9
ZiTKVLGiBW6hHt/74aC6v9J8xZ9ceg7nbAUls2zq5LihXdBEylkLrZhvhr23yc/Dzg45bAPtMOJy
0NO4q872TiBZf1sel5Y1e4mzkbuiHnCMve36ivqtUt7ZuBKrWxp79swa4FXq7P6iNTUjTMBZSrgM
KoDybn/60sM5h9VmvZ7kbMK3I7v9Kp7NF/VUPokYNDgv2W/nBdQB2td046X+9PrwdVKV9pRjJkEy
kBJxkCgAx5q8OYrhV6m3ggb5MOA/u2Mzw96pdNKDUGOIX/XgDeXq4fPbqfBhs55+ZofNT+ZvMv8x
DeH/lP4QeFsbcTXV/5vCxcv9v/HLQxm83N7bz6UbPFP/LjgDwabrdQCMZCyH8rLrqDeVlXj6gmMH
iuXZ4IpVTtmIwVnE/hol3mk/S/zxG39yHr03etfsgREExNV6GA4yQmQpzr8kxOochzeqbgr+Dpyj
xeGxt2BcMB5GlOrf3rSFl0adY88IyUFCNEHfkm8g74q6U3bIz2RPjooH7xvYoa161EMKm6dEKvzx
9qyfS5k6B6NZ4wjqW4bofqVv9eQ5I8SX2opmWoAhq3OwDc8UqZQjNkxulLM8WnH2UH1zj8OhvscZ
HbIzsHsrXtLSlZtpiyHh5ZRbl80DvWGvw6svft/eocul/a9Yoa/sv/etBmMVaP0ui8geKXs3lftM
z8O2t6LCrMAL88de8zUXkP4Imf07VZlzKWoHUw1n4zwe+N7zJwirDNQzUMO/bq9nIfGpzqE3Xp/p
TTPiyDmXyLbe6bXlZxoJwLiz1yZE4LN0l9Nq55U8vD3lwiWbo3EslPh6rMCMTXrixrulnab++fbQ
C3Wm6hyGM7l9JSftggiEXJbcb+zXkfzieusXxAxq/WeZNgHxfjXTisQs7d8cbWP0yCJJMgyx3sLx
o4ovJWpYclDdgeUuV5SdWWi+l763jrbyVi3t38x6UKpUL1kFlaeBmoIY3yvlzIxvtzdwQXDcy5xX
diZ1FbSRcHA2GUvzAMQkT41SrviLS2Nffn41diJqkmc6dfcWLw+0Gl4VI195BpaGnsn7aIwlH1jr
7MF62kUadRvwiRjVyoe7lzfzE6Gfk34TF7lBCcqpfWso2nFUwFvoaLkSTDYbweLnpn86BWRirjm4
26Il6vcKMPRNV3IFhEZa8pzQHLxEzlCbez1tkqgxSXOeFAPAEsVM8Vet2KiAAW8ScHsElVMYjw0d
sleAOMhjSzQnrumg7M005aCBykSkeo0WlnYi9m6jqqFCE2Rgm74KspxmERgNiu9t66qHAuh58JvV
6j12P3keCtlFbZk5O2l42eRPU92C3CQ5NANXD03m2vsqK9TvFq8nGAJdX79ZeZWywJSJ91g2xnhn
N2W+lUXlnMapzu8doerPSgm6llGFT5CDprAItdS1/ckA0VdgNmBgF7RXwn6qa9C5KIgFESnkJhMc
0KOq6rL70emQfADtUR8C7iFasKmm/VuLFAK8nQv1ORs8TQ+0spyOo8PaB4Dsh7teyGKTDqp4vX31
P/dZUd7x7/UceAPK+NrEHULBc5WXQdX9sIFbzq3nqTDD25Msye7MKrMLQhNZee5eyB6Wpl2Ke6Pj
3Hdz5q28fQvrmGOY0J65gK2seXtit86mttNmp9bgJR5c1gUG6L026GAwrBhBCzEg1ZnZX8WEOrNJ
qZx9yjRZogDUtcPWksNZtTOyt3uhx7yjSBdkI9IZcgDrGMiJQOdbNS55yQQ4XH2J5hArbsLnwRV1
jn3Snd5SE6ck+4aBbBZtj4ACJMkr4Jm7uqjWChYX1M0cBtW0LO884Dn3oywivR32hZGv6JqFCzIH
PjkmSdmYgesZBU571QZbXCKNP9y1Vg5saYNmSlizp4ZxcKnskxJMV4NpgdRDPEgws/U8XfE9ltYw
08alQ6oms0HiBkxvhFYTvj50O21Y4zxZWsLMBGtZgryKwsi+o1720HcFeyk7G8hqnauPzqQ6K0ex
dMozhQBaQuEopeftDUbvq8Ta6kQEX1ID83pG6ehW1miDuyeWzcFKxS+RQNvYStVdS2lfBPCTN2te
w1hOdlLXhQsGoKavPZ/minnU8p6BOJUpoYlEPUHRVCEPrKfpSgBg4WTsmTIA46+w2Kg4ew3GFslR
869JXy1MnysvtzduyYmY1zJKxUKjitL09lwC01S4FCmHvjSApOKedSas07aF44SuAc5lb0Acqbbq
HVVzsDIr6ENQAMYuXNBXV9pwotNgryjdhbsyxw8MTYrBKk+NiRjVu4I41d5jahPeXvXSWV72+8py
oi5K+KjFXHCxNw82GpMECrF3rG6/T/V0GhU9C8Qwvd6ebEF656WVpVfm1EoFNIRq70sBPLccTrWh
bb42/EwB2YaVuBTO877Kdb91/tgJCdi4Rta7cA7zYjTPq6ukLTxnjzLp10y2YVuNayiupY2Z6R2L
54x5LSF7lEw2vqXlcZs6KKE0nRXg/tIEM4XjgL86m8pE2RtVHgwglM9Z5mMxX/Mb7JntkaqM1pNh
oTRnHAGdRqYI2GyJvDdDb4AvHe4cN1lWtAW5KFQz+EMf1FS+lcJ6aBN9JXS2oF/m6Mm2AUtl5VQo
sx1ArEp4bT2CsAgtA5K6e3VAGbrySC44+XMkZcZ6084oQIFuJV5T3flpVmkd9mo1+RZtQ8CcR7/v
B2CSQIz4tdOZcz47XlqBxQSWCxclWP2HC5u4AMGM0iVfE+w5LXIqeltL60HDte38Ad1nLuUg3Ei+
9qZZM8HORdKMziTauFDtsLJay9fb9Gw09Oftu7Ug2nMQpZoMWc27uo3N4tJwQefoV+B2j7cHXxA9
S/9Xw8oxFdzV9TpOnNcGRJKSx2O/8mYtgMv+0/Ios72+RY8NLZZ9U+0TMcohGAuCFgGWQyOLmM3G
dpXxb1ONyl0+dVNAUdpc+hrILu8NW5r3ow6sENjlU35oe6/fKKYCQtOykmcGOusuSLyLumjNXvMC
ATJh04cnqa8p1SVxmCkORcu9dnI5anDd0gZlhtxM2rghlO40C1Qsqav+Jgn5MUpn5TVdCuPMUZmq
4lGQ6zbYMdY5KKYm9LkyUu757qjWjx64vwGd6VA6C6ZiRfEByYAPRTyQnYLTb41P/MOH+cSEmiM0
21Ikpgvq15g4/Tj4SZM5NkDOTTaGpEksdH7Rxd/RNYqfdmI0SP07Gt9QT5Cj1Y9yp09i8PVeldFQ
Ot3B5cMf1xPOqXfEAJYTBT167NQMskprT/1gZ++DUIr3LkVds+JYw1tiU9PPJoeOfml1HNRpaPMS
1I2GtgLapfRBxaEfbEJqICe1LqIqsWEOt9ULipSrY41+oOAGa4vvploVO5k2ql90IIY1yzyLZK4A
qZl5ZbWttOp7q1MQNsGMQXcPrm8B2bcOoivVSFdNHlS897Y9Fr5pMp2AbTgXIW1aIDv1xgzU1qpC
k7X0Ec8LegHoVQmMAwhdTrTzvE2vqPreKtpqK4rRQJki6+OcNewB+G64B2zqkwDBJqQGeGqhUQXn
FeX7uh4VxAWb7AFF3Rn1bapbYLsepPh1W+IX3pI57nJISWuVXqfFHuVPkjfQJnb2oFbpE1hg/9ye
Y0FlzfGWHvDlsstpF/PaJofGLJooM2Dv3B59QWfNgb0t9xRQwMo2diyphzbj6LPCrRpGt/o1nBaa
U/6rFs22AM+FkCIW6vjWuvUB8STqZ834N/ecFZth4SDmOEhP6i5PBpAz19oPgU4rqPx0tb8J7v7t
bVowni/s8tfGM8DHzcRtu45p6SqhhPa0h9YJ1Mw50GLXUvd5qtn323MtrcX4dy6ij0WvupW7d1o3
SLQ8KLMzumlmXbFimTgY6DOVNHunEGrx2qJjeMPxuAZmRjdklNsqFduKdcgP2PnP2ytZulwzW9QD
FL4eXCQfQF//zS6KHUIoG6tcK4NbGn72pCAM1OcI4g0x1GceOlU+7UeVmZuuBpv57RUsCd/sLFrF
gEs9dF3MJm+fMO/oWUr0paHn8MWWqRlF3UiLMjjX+Z0zmj6WZb0Ww1r48Dl4kVeKjcKA9hKDd38M
wg41kn8tMjOHL3pS61VEs7XYSvJ7TXUeGw+YLbHmBS+c6hyb2GpkGh0pRKxl72CcCjR5BLPXihwv
yJZxmfTKCXbLVEw6FQaU6UMqn3iJCLXzqwNF5e1DXRCtD3DK1fhwLKaGTk0LPVS3IfryBBMgLj7r
dTCma/doh7jixSyd7+xi6qYjqVDx8gjDCG07O6DN2Ao+aWkNM/Vg2EXKEIho40qieRgo11FjqnhZ
wIeUR3Wav7klHTe392tBr87RfzjYWjLN02J0/XkYktZD+y2Ee8oJGEDFrkJDt38JT3u5PdvSymYK
Q+haoZmFqcUqy9QHr0s8kPemb6bXaztA3YAIFGCzvz3XwgHNwX8tz6Rupq0Wu6p+ImqJVHjz/fbQ
CxIyB/8xo3YV4UAAc6Njuz51p72j1MrJA1vUit5b2Kk5+o+JgiTaBFZ90N+fSDNmvq6V+8IeQH6U
PnpoO74iMJ9uk2nPYVIWWuY0jPQ0VkX+Q9bavvTGFQfg023C0BcdcCWLhavoYuwc5cD4bwXJW4SL
VH0N67P03TNFculzq7oGBUhuQiC0OThTtrL1S599mfHqs1urQ+umpvAOJcg9v5GutU6WQYvfCa/S
L+7MXHl4Dm8E2swehCHgYJdhMr1M2hrtzdICZvpDHTqtd4yUHNBsBhk8UAdNHQidvJUb86kKx7HO
jIoa7ThLMJV5B0sBjSdBpYn3aJCnOjVWDmDpaGdaAtW1WpMCNhMn8IO2FlfGTS3MbH9beD8f3ZoD
mWzDSzmDJXGgwxQmtg1iI0svVj7986235kCmWqIdtOZa7kEFd4+Krp+66gPBtbLznyoF05qDlVDm
U/KCpe6BFVCV8Dqnqo24NezL7MHOnm/vz9ISZlLbZuiKZhYcXVTaCW2bM6KFU12yMNcqcwULvnQE
l6mvJCxTlcoGv/cYq9qZTqdq+vW1T7/MdzXu1GQmqzit49QBaoQgQVt5w11hrPG3f/pYYv9nYutO
TUlgvZADUVHk4poV+jDmT33Vbrsx3wjdQJvIim1uL0ZbOu2ZGIMzF83jXEPGaAgwBeKH990C7Vbl
20cD3SR9fqc+D29PHP37/Onp9pyfkxlghTPZ7pt6mtDIVsR20/YR65gJRlCEhjq099PJgTmDeHGM
wftbMjK+mcDTR4jjOY8pKLrR7QoloTnK4aIafX/AltgXHEmOrK7/1gMdz6oojD9ENw2/7WvWom1S
0Z4rkpnoWSkAp4+9SrPuUnTYzX0DuksGtSvRAOr22hYO7wOid3U5CGs0y7LSMZY2ao8znoc5td+H
PmsCwyseWlpuOzmsZLCXbvhMhdks06TTiSKu0La3TLU7wEXLlYUsjD1HXhFb7auykHVcdU1cCvV7
ko1/b+/RwpWbk9eUyP5ToFC0uG6T790otX0l0Oa1RLfIMFOS7qFQprV45IKemcNxssFtW9IIOMFt
7w9y8MeyC8v89+2VLI0+u8ipTjxQ8WF0OVH0PWahar5I60tRcvStnh0vqNdttCVQtbiQDgxLD4Cc
WjX7rdBluyL+C9d1DgChLi9zS3RmrKDxiAlSqigXMiwcAw8KWoSj/gTtHdbqnxZ2a47/4JVU5JRe
WkSBp/GlBxh304kOPVFVr5u+JhJzUIeijElpTnKK7Ql5PXRNhuXwpbOeAzlopVeSZiYUpfNbuM8N
fUvXoIgLAjEHcoy5Ki5F7SM6PbVbT0EBWkUTxc8r8tN2pwyLgA30tVXMHi/NkuoIuFUfi6yUkd2x
JGzYlPt2Oqxo9wXFcWlXdP08giChl+jS2MdZ0v3J0Ls+b8habe7SDdL/HRvZLiFr9IdDFm/sfMZa
OPaeldNHx0RHtuD2Fi0tYCbU6KnXscwx89hOhgg97O4NmT7cHvrz9M6lz9O/C8hKKu0U/axjQ60J
mmm3HVDTHIx5bEqnLRj5xhAtUMm3qUWHzhAde9Sgar3sLBRL7gVFV6+W2tUrzUh1YGieF+augS56
Fjra+53Kq70hvfwRnGd8m5doLN2ia9Tr7W9f2Ps5msIkIlVaZZji3lMK9Jcbhqhi3AkVhOJXrs6n
ySMT/Fmz3TFU28snb0QSpfveEQtZbadG/+C+OqJJBNqyGuhQ4A73po1+6LdXdRn6P0FSTHlZ7dV7
PZq52nWA0hyU/M1CZ0zNfCX8XCRrOvxzzC8mmAlcn8i0tVPLObhoml6mVpAoTQQkpK+TF7R5jpyy
fEjYK2FryeGlFf0fZ9e2HCmuBL+ICEAIwSt0t+3Gd3tsj1+IuQICcZUA8fUne568OqaJ8NNGeHdF
S6oqSVVZmYb/1bIueujcsqPndnvH+g5BugNPr1W5ca1eG9/wQUeVUJ60pyWx29ulqq+WFDSMecLG
LSLMtQ8Y/keKfChdj9dJX16LCqBT97UFDb/XbVjZ2viGD3IZciWyOjiywot68lPTcOd6P73uS8xn
HiSg/2tTSAnytKnLOqnL92z4ZqVQloSoSWbPuwB0ZOcNd8UdTXyDziCzmY/wldb/hTsUZAh/Bzg4
zg++ci0wQQ2iQ+ORTRio2VE0lL/kMIDMYo4G+dyDBNsqfp3/zMq5Z+IYZD80QZoFTqKy9mo8BfOF
iAvGsvdB8hJIsHoj17nqhcaWTCCPgSci/7SwytsVRfGXTQ2SUexX1mRvFXRis6xOskx/VycG7PPT
+7w0Dd8/Le+H4AJCZiQw/Ck4IgSACNq/0MqLZ1nvhzGLnNQqYx4UYldU3D8gH4THTNarjYvQipWb
CA50njppOll1wqanAD1wZcFirkFQzN0vWqAR2WhF69JjFMUyMFZFI6USEPXpugHQdXd+AddsnPx3
/To9Z2AP0P5xmS0FpXdrvgiG1r+dwqHY+ITjngb75AQw4Rz1YvuDzXN2FDr3j9ypIUwaDnpHhCS3
M7iHItCJZ/ulc3qwnvgppMJ1SC64UvTSRmYbGMIcGrC2Ve/oKNRxdEo3Er4ocFmvcyiYjWBVFKrc
8b7z4Ds03aNgA+2bAQiuu2ICH503QcZkRA0q8SCKE88gSLuqZ5Bi5qyor6FEh8djH6bPSxqMd0ID
HG+PrXxWiqWP2h1akG0EdC9Dll+JtgkvisUCpynritgf3SnOB2vYgXHpZ8pcuQu7ml8tXKLbG6T/
e8Dlp73M6jKpMrCG635Q34D6XPalO9THzGMAzpczRHrnUb8MdZ3vUb6aD03rZBdMqPTK4T3A2yl4
1a1MYNS+ZuUtz0P3VVVh9hNoEB5G7ULDP7J0yitk4bOLUeDnS8KArhRpkx+KxhsPkF+b4ylfqheb
L+NBKGVD4dWvrxWkdfekL+3noufZDrKz9CEf3OERqAe2L8c2vAS9ZP2q/PCv5Tgydq2OxlZf4fGd
+WGUi6W+9MHTh+vQZCeeV5MY0G9xpYPWfy006390qZ2/sGCku5GDkD7U9l1eNVXE56o8AFHhXqqB
/+mCzLms8klcgplvvqrFIOOABPV96Rb6sqglemUHApWM2dVPUkvst6MrJypKPuw9gUTXeb9YiZtm
TTHzmxy9DbRNZt+deOQFmOlou9MhVF52xQKtbx0btfiNOLbihmaRcQpFr8A+5B39JTsqbV/6I43y
cavovjab098/REmnbwGWLizwzMuiP+YuACNBQ3XcWSPAbWz09i4f+NP5pVubyylcfvgYKuFUpVAK
Tmb2q4C0ZqATnbcbC7UWc42by8jspZSnM5llro46p+0iUCY9tdxr9rKjXz36jQtMN/UQQ554n0xV
e5+X6X029i9l1h3OL9HKLExAVZWBerNjEhCu9nZg9/WAHtngPQ9ezg9/Oh4+ibcmUipUiqO41PrH
nrP7ximfyZj+/NrQhiVBcT6vXMroccFaV/Wxz7YKvms/+rRWH8ymJDrFTSVtk7QKn5TX3RI9bBzU
KxZpYlp0JVyOO4dOslZHrAOFiFOfug/PL8na6KcJffjhVJVKOwGk2qXrR0F96izLIJa1VaVZG944
oeVSOmppliZZPJybeU6DWKA1CmI26OU6P4M1c3T/OwOhIclYt7V/HFORQhlC//Wc6ZlDJTfyra0m
4LV5mJ5rlX3ZM1InHnkO0kc8AWe2sb9rpmN4a9sFRSeE04AhIhd3QZnOoIlNnWVjg1fezCYUQVIu
pQDeIUkHVAk0Y/4e73N6aGgYZQsH713eSWhbzuyiaVtnY1Ir60WMfc+qsJhmrXTSyEc93Wmg7ijd
uKyvjW1sOAlQJxZS+EcXzYeK1D+dpbotG72Rg1k7boyt5lUplOXCI8T8jaNQPI+/q0lEVfFkB19q
W/aoyUIk0Xeiadc3SVf4d65PfoRNdz149Nd5l1hZIRN0UDqL76Wi6ZI0Y9ee0Bdd08popvPv8+Ov
mKyJPCDBiK7JAkWM7NRE6tFvaGB9Pj/02k83QnTj9NVY0UAkvdNHDkPnZh119sa6rP1uI0qPozc2
nnBR8VPyEkKTMU/7rxmlCQHte6g0BapA9guwZmB/ojyXsY82/vPLsvbLT3//EKazAuSn/eixI+hk
xY0jigV9grl1OD/6ynP+39Pnw+jcaXuvaplINDQyQQtoXZIsf9UlB0az2Ye5b0f+NO/Pf2xthw33
RfbaHiZQlSe8y+KyYvECCTRHbGVnV9z3H7nHh7lM0LcdfHT3JsJ240YUYIxNoxSSS90AFmtfx1+b
hRG1Oy8c/BKI2aQgPhpWywlSLxSX0ipk3Y/zn/h0JtT+lyP+MBNOUAx0+q5PVJUBGF9eVE2+6wZ6
EYIhwt86Hz7de3zFDHcSHcRjX/UJ0d7fRupmz5z5HhpcV7JBNmCY0VlVNNaGHX+6+fiasWyqLNIa
pINO0rT+u5ODordswTbleluwmZVFM+urNmsL9FUhZTRB1bGRdxWYpWzAQgGxj0O73PD2ta8YiZul
nJGaF8QGquuOpf0ud0DrlN8u9PsQthscJysb868g/2H789QWGIzaiSrzLKLc6naFhJp25/wgHB03
XW6B0bPyNo69TyMMtU3JJy6tpoI+bp80Dr9uVHCZ9+rqvCGvDX0yhg8zyYa6VXk1oU7ZLPspBx8I
mHXOD/3p5Q+/2oiLEDbp+EKAgaubG8srdpWDaqH4o78mSGeb5HN1MM2kqKmTeDZOu0A9CeH+DnO9
8VBfcQeTdG7UWihkQjC8dGNXd0+yzC9UkW3otKwtvOHbTU44kNBKJjLtvpfMfay6ftkIgGvmaXgy
qVvoG4dBl/SLH6MeH5fBm/CmqB7EPiV/++FrjYwmVxw6p3MxdYDSohf4uS59J0r5/JoFwRYiY2WR
TMI46g22KrtBJ4USdyQUF21LNyL42tCn8PHB8EfIvizzqfyfDu63OeXXoaIb0WHFckxUo801sXoK
ZCbv0IrjQftl+lmjAfNLbmUSv7VjnrZs0DIp0L/oRKPg0H4U/phUorEvkXUUG6FhxYpMLWUI2PGB
ldpOitK77P0mXmbI5BR1MUacY1YQJQQZVrHFs7W2IeS/GzJYzM7tKQU0q6h3AlKfetnq6F2biXGt
aXVfw5XRmNdY7RH8PW2kLPkSzKByIX4XT41lo0W53fCKNa4ME/44WDwYBvAeI8WHXg3uKq+JnNH1
f/gn1hqoN4wXAC3ZuwoNur+rIreRVE7l3hYjPywNpfvBD5eX89aytqpGKBilE+jWQ7fmpNNbbxie
Gfj4vzC0F5owyZG0tgoA2AYNIEENK5j1/eyqTU5tbPv/p5pCEydZZZ7oR2TKk7G7o+MLmik3/OdT
78TPNhxfhqRQdoeBbbtI/NE+tO102/XB/vyqfGprGN54x6AApu1lIU4y8CuNXM2Cq61dIhEv5p0T
Qo252rjnfHq84kOn+X0IYP3oeKPfz3YiaPZga9eJCPJDUeUEv4JwK5StfeRkVh8+gnJIWOWopoD8
zg9iJgZwuhV9tqPVBJ7poc82QubadwznJ5MuvH5G0+80W+9L9l3zICrc7irYyqWtfcAIASB0xTmr
cNwOqWfHXu6Fb2pWZZIPbbV3hk0Kh7XvmMe6XwFPDG6jxC46hcqa7Y8x1O4BtSjn9CiR878/b2ef
XnOx/YZj04qhHwNtn0k2yEgE9KoNX7t8ibj/C8f84fxHPo0eHvSU/7v95egTz2pwwI81kuJN6HxH
C+7Wu3nFEU0Ot9yr0N0/DyRRzH4jbf+jnPWbsJun8799bXjDz0fk8z2svJugw+2v45bQ3tbqDjL2
W/0Fn3OJYnVONvDBOURF5xmAX5J4biWura4g+z5T3a6xazDyuuN82XMH5ORZPl81gz3d56FgO+BY
xTtVVvcW9I4+Iq6SL+6WERGqocG7x9IkCVj2LGu0D/t0izBuxa7/TxRxyXrKp5EkeuZ/hnTYQ+38
rRunX0x6GxfutU8YMSAc/VGWxUQS6Hv9dXgGWTZEUc/+nvN048hacRoTUaoKa5lRXaNJXr03SGuo
EUJv9S8nBPUw+fk1uzMiQFg6gEiL0U1YfUofxtago3ZLh2dtAobXc9+zs9yXblLZ6cPoLQ9Vbf2s
Q/9Kd208THQLervi+Ca21GrAKtfQlCSZD8qoZQTYP7XU+DXXNMGksoEcHVe+lzCQ+2Z5sdOnfxbd
xi6veL6JIw1CL1de6nhQQkIncF+K8FpVabanVjF/7bwyAaWsdGloi9QDTGhAq/sta/udHV7mX5Is
80ITVRqCVC+oCiGSJSisQ5a1496zy/yGTVJeEjS1HxoWyC9GYlMUsR/GLkViBkhiL49U9ier3lF+
2LhvrZmS4dYgR5DoUssHtK+XdQxR8zBBO82XqKiwUMa5HgSzmwXQcEy6CSCnOs/+SJ6/tQP9bQNI
fN6jVwITMzwaYuzOFBI8FYFyAs1n8wDkvhv7isRtam01c6x9xPDsAZruGrQROpmo/xhmID9Mh0d/
KY5KdRuFn5XgYVKFudJKtesDu1+297bG05RfQKI5KsY/X5LO9UITNBV4PqAWTeckDpXFlVIg8kav
eui+DUTxb+d3Y8W7TSxrwRRw9YDgQv5QN9HMAvtiKqAXLqph4yBa+8Jpiz6c6zApq2FoOE3QtrnL
Z3Y1+umhc7ZYTz6v+oUmbLWeKDh0SgKYu+ztaEwBVamz/hrX+JvSsb9TrGAU2vxBNeHWvqw8Skwg
qzOe7r8KDCfL4PcPQXhqEh1mJ79SAZPvoWyX+3Ye8IRogzb4c36f1r5p+D0dqtmVnl4SrZz0ppBh
cJ2BWuKtmMHAHk+kE3s/h2hYnM6Dv5ViXts6IxwsweAgOrpjgvQXOOHwUPET31OH81NacyAjEFjL
IkuLpEi9SM5BAr1czOkCLTyZ4e0FDd6s2XjbrU3DCAY+gzQ0onJ67P3gOh2LP2BivcDEtlKzKxMx
Ua5ZHdKZEfTd1m7zlFn5b6seH1P2UhTIJSlX7c+v18o0TJwrG0UNycApPIIxqE0fyvlpoa/nh14J
lybKNe/tAo+fxTqK8FaH1yOu92hxrKuNS9za8EYIELPlWrrU6bHCL7evBeCejnPnyi2F65VD0UR4
+p0HGo+lwAYUznfogbunIsKXlCC9wGzRKzsQt9CMgBGjcKAdxdosEm71u7a2+G5IeHLiT7IzJglY
y/0a7XIpTxxE46u21sMOcGAS82rKHmZOH4Fjs6N8rr+lXgcVZxu8BEPl1heu26YXIXCL1/bQQ7XG
At3eJegYXnOdkTgn1suMdMMVaUHBVJX2tVdrKKQtEM7Gf16BBlvTXZZ6fzveqYh6/UOTkeaK+1We
pLkOdkhHu6BqpicaJ/IjB2IgYvX405syMHXzkL4Rabe7spNVPHHiR4zTagfunqaLatnj/0ffch51
nuvv8R+B4kB6EM0Zgz+L3+Ks7AvIQzdB2EZLDqjPsPRQ2dHhHM95qPde5w9RrTWP0OxSHKuimS+4
1f8VtqqARA3yQz/U6YGSQcQZw0MUAopQPsXDR8SnKyvqI2DOfRThQB9ny7JEnI4etAz8Kb2ZlZ3G
SIkMXZTKVu58Wcoo1+DZDReQLaPh7GGufP6+THZ+v4TddDEuAYCh3QBED+x31ztD+Oyrwr0vNfKA
E3WbCCUHC5LXVYcCVodmsbs+tYiMlNOxN7cIh2OpWlw6c7ZExJr1kTBktLIyFDGxxN+aNCChJqMX
g1we6L+yJ1HXnQifArILiXcbAoLeLsuhpt1fSKo9jz1E0HlQvc6l8qOpUkOkaMHeGiadGEx80Mab
gKF1Aic7SOoBn1qWT3KpwtgVLbkQgfxFJTilIcb1YoOcN3IK94mOwbAjSJkCQVmAWVoVULYAGjQu
rdKOQi+DIc1Zh1YEApb7AG25Xsv/DkTeBRlK0JR1oGWe6zb2u+JP6IPNNO3kXSfUb4AnL9U0lVFH
0KJTVu0btaa/Oap/cZc15T5wWsC+F7Fwvpck7e/toCBsp4Zs+l6qARly2yf7UtbqDtA2+ZBaQJoO
HXQy9UgYkJEMeupFiz5hcGHt03D8Pum+B4tYVu4Rou04rfhynEpkD51Cv/O2nxLPGr3DLHuxqxsQ
hgVuah8zJSqQgJQFTlX4OqfNeOqJvyVVk8XOwqdIWDVS9eNSRmOIVNdS4/iiUKaMQo7LRuOChInL
KcOJmcLH9HgDhemXKkyfRn/u4jBPszi3Whqhk/yHkjWI78nM937D9CuzwZ2NtIe6se3e2iM90Pyo
nXw52h6D8itry9hFX21MB2fY6cDuDqWr5VPN3WugiSVK/+4DUFA1wMR2G2kpf7u8dh/QiGHtRKZd
cOpDRFla7LsjQ3ANDuQ1COQ7scsQ0wpI5Lf1oz7l2sDp1Uahlb8FfHrOafHq27yLGaaIYeufAemu
bJX214ABdjtFSze2ZjGgh7lAcybuDZZ9QYsRJDngR5/yuBee1ruxyYD/DR2H8UPd8hBb4VqwfzC2
V9epJsvVghxft9NO478yUOxe5IFoHvGYChJbqnDftqUf5zxHvrQqfPJz8Fl9CdhG9UAX8Izu24W0
V+BBd8eog/3uh3xId9NcZ0cQ65InX83yAV3Hwa1awGut3Ipc9iNQvVHtjlAhqCRxyIujhfcQEulW
O+bQPOkQAA+MQ0PegQ1DyzuAvFEQPlIcBr8c5EHHna9Ziv40+suvF37NZFtdIXIoMAq6arxL076/
SIeg2ufMDYEnF/m+rYryxWFjCaVSdLUf2Uj4YcK97nluS+elR2LrOxv14kUDEof7vG6I3A+kb69I
6pGL3AoUePLSankJBErCXoewJaoq93aWDSpMT4Njgc5pA5I89QDyIu/Yg9v/4FIAEyfkm7NIoaac
7SchyEtv1dXlsuTFMXd8hL8cGBheomcnGC5pG9zOk91HU6fl3ipQ9Ak8S14UEoDr3gVfYjPnw5UL
9r2YdiyIHb+hO5n6LRa1fc5BvY8dsFjEdXmTTl56AQ57HgVp/S3MA3LMUwrd1kY8dif2Cce2/B0b
C7Ubi+oVizJ9K62GHtEjQnYz02951oAAX4GSGR3Nr+Ciq6NZcfunajr7JXRBPeM3J9biptihtwB0
f9xHuzMOxsNUl+JI7TCLCtE5ceAWfjzyrnuYlrH/G5Qa/5aV2TVbuI/zTpVv5y9Xa/c2454Lu1Kn
2jdKcdmjD3KKOGCIRo3/7WvDG7db0Ed59Ym8PslD7yULRmh8yfA0b73R5va5YJwXmjBo18sWyV0W
HBdQCkT5/fSif7gAdN8U3+YH6919C96mZ/kgb1ATezw/qZUbowmNzju/8fIiCI5ODuKAoRoDFfnl
YgHiz6o8VnnpxOe/tHZ5Nx5WshMUwnuudezUT+nLKHOsvSgEqEDRmNR+9e5uvKQqu2zRdj+BYgot
kIdS0fDZtgYItlfWl6gZsUunCX54ZzvtrJHeTYOjEPK+dcRNzud3ItWjWzs/zq/ViiWbxIaydQiE
xNzgWPAr3rzV1Z/Fqjf2YW3s098//PxxzpwAnSleEuTTpevne/T0XUgceud/+ppBnZ4OH4afu67O
mX/CumpIECKQZ1ErbdywUv42jFtabp8TrWMTDGsiZAFyiaF/vbU6jWOtvzoRRlcp2bUu3TG7fiEK
rXcqfZgD8USI7kEnD5qRJSO4TbIq6scvsSripxgmF+bz0BGgHVGmF/RQDc6yrwa02FpSlIcQvQ0b
r+uVx9c/FecPK6tY0QERgNevB0LNGwcKKXGTAZd+ft/WRjeiG57uC8SJQMoiZInL4d+ObaSlVgY2
O4fUkgk4YJUePVD+3o+tu+xmQLkP53/2ijWbjUJjmPLO0r1KRDqBbiNNyykelJXeLAApP53/xtoM
DIcHWxzBxSiDkGxAxwve0/oKp3f/+2ujG292K+2bznVgyb6i8j7vWv8CpZLq7/nRP18fUDT91x1P
q2IPpVMnlfdCxvtGP/H+2/mhPw/o1EQTOugEayF82yKHbf9APfGndjUwhNkYk2K4Vl691QmzNgdj
hRzI8qhlDr1jnfcP+Uy+KavfE0Euzs/jH0Xj/2cF6L8Y88GxFoXWr1SIKaFpHiYt1BhwO2/Sy6Ce
2tM7PKzwPnQcmK2F/vPcm8D4pmb2xLRjv4Z2IC20ufj+4wQt9QNIPfsLTzvK2TfSIfICBe/6R15o
37piM1CvgKvymxS1zr0o8QKbw4F9D5HmvB6ctLqAfmv4t/Xc/o+UeJcoipCJ5N34S2Zc7DtCwus8
rZD9Hmy2Yd5r+3gy+w/TL2nRBU1VAq1W0QSyjOBJ5j98jT7DHuRnTbBhLqfd+myVjYi96LIM0XTX
oHe3eAEV16UKx12T8kfcOuPzO/m5o1IT+wjhnixdTpqHVtNdpbZ1iXT1Vmnx8/Q3/ddw/WGVgixz
wZwxtwkYzfPLrsihNUWOkgHgp/xLsdjP0I06FpB/ic5PZm29jIA8SE1xIazQxNO/keq612HMJY/m
9M/58Ve8ykRBTqmnwemBmixxxmHHtdN9C1HIuRo76m5UblamYOIgw4DmY13OJHFtdzeIF5X/dgK8
7gBv/tocjMhcjyD0yQog5KA9lkZTMN73s37M0NK+YVH/uLA/sVoTFJmVGo14lehBzxzPhwISzl48
xNXOBq17DC4HHQ8762bc24c0Oj5lu/RWvKLxfuPzKwZtgia9XM9uVdVuEoST/oYqWHFZ+QRPgvPL
t+L5JlTSTyV624eySxyIu8o3O3hbyN2cIivz+/wH1n6/4fOSdq4PkVcvsatlr6sZl9lwA+a5NrRx
68rcnjR4j7rJ4PVPuXAfO3u6PP+r18zWeEfyrnCqpcLQDbefxgAePdYj1BJRAEOSbeo2Nndt9Q0H
bzsNeQLAD5MhQyWmdQMgoezCep/IqVl8KcK/1Cm3NME+93YAr/4b5LnXAgmE+13CUw1ihj94GaEB
5+9XFgwD/XdwOULzsVAg13MtqDLiEsD5HFX+q9jC9P5rM/t/N0TB/L9faN3eqZGYgCHFXhy8TDe4
yotvMrpfjj30xftL9ztgBd6TfRA768r6rl6bV/HTfkTjI9uxqyquNjZtbR1PNvPxGBibcsmy3ANH
nbxkXJ5uBeONVQ5fIu/2PBMfKX1ADVwkYJMuC5vbQPkgKECP/YZpf+41eKz89+eDeMBnIF/Gzycn
1nH5bo3h43kjWBva8HU9to6FvAHelTCQK1Z747Pv6PRrl0AvNPwdLGLUVZSSREz8GLLgT0C73zYL
N8ASa/tq+HwLeqd+SbGvg90gC10fU9LF9rhVgl0b3vD1zgMhBGifaNKl9MCcn1Y+xa3+2r0HpbP/
7iq0W4TlpgQoN05/99DFUsVwcX5XV364iXYMK6RDEWkpntJThIt+1GqBQtUW68/a8IZf917dAdk4
uAn48O+kz/YBuMf2fUXaL/5+01/BtltxzgjEbdzLrmvB/tFxtNLz7+fX5/RDPwlMpiItHxyX2jYk
UGdG9Q5kfUdd2PeNO+eR1cx1XDbWxmVqxb9MKKPyMxxJaU8hMERE7PXaiscuuz8/jbXBDeelAbeh
GFCOycyn3dRgi8Nsd37o0yHw2QoZjivnfup811OJHOWVKwmKpFMCZZk3d+6Qik5f53TrRP384PYC
w4mzkIHRvZloMmVL8KJDCqCNP+a7QFfVrkdCaH9+Sp+3SnieSZNZ9cJOc9D/JRR+fYWK64LHnEAb
fE34pY1M+FUmfXVZcuHeNFXr7BjhwyWURMajthT5ljnoFD7/W1YM0IQ8+nO5iDoIYeBUs0POxuYA
MsryotOOeNezXV64QbHF/rqywCYCsunzOu2y0kvUUOyDgMZuW0elDA9y2eqdWpvP6e8fDtilYuAI
YnxEQ7W/y1mOasZ0ETALvFV/Gf/1tUUzokJpL8VSjIj2LaoqSLBaw88F/aL9rCJthxfnP7LiUyYY
srO8FHCDnCaVr/yY+FUR+elWMnDNBE3w45x3TGcSbmWTUsYTXeRDI3LxCDYY94b7ITTgKNfZTVAR
diEECw6FX5RHhkr8TWdVCxIRoqw3ouDaVI3wMQQQjJgm6iXeWN0AXf6cVuPGVq2cECZSUnsUrAMl
dHpzyIFGIwM98DBMZF8XKKJ9baOMsGGlvOUDwX2/ykd9mS/QJW5nmz6cH31tAsbRHwR+CZwCDBrS
B5GVfu/FX4n6+/nBVxzSxEbWsuQoABZgiFUVxKpuRm3v+v53SF6/Nr5xsx/VuDToEfeSvHvO7Ws+
iQvbqyJCt0DPaxMw3B3UmrUFgW7cGpm6Ugw65P6inpa+2AF6sNVId7oHfXIEmSSfre9R5fShl1Tg
p4ugDr5n6XhFLYLjubpuR4BJQH2AKr3wDufXbWXTTbBk06QO7UN8MZgHuL3Njr4FKR4xb1y215bt
5IgfoiRD6ZezFsuGSEbiQJMeoN7gyQ2mQ0/k8/lJrH3E8Oq0rHgjM+Ddm2z8YzWgmp79Y3VCcuut
kufaOhmXgzp0SQg6WQ/txIAFQWa9Kceop3TDPVbikm94djUVYNoTsk54Obw6GSTgPFxhz6/OWgQ2
BUvlqbhPWwQ9sK7dMcv60VXTGySrR1TNEXdVGkToLX5j0DqXlntIQ/EUzsUOJH5bKcKV6Zl4SKcq
GKHoG0iApyFvUPDrvi9FutWXs7L9JgzyJCE1ez2u/rzVT07V86ghxSUQ0g6E+dRGeF+bguH/taqa
hiw4JMPAufYk6ga02LjTnob4xOtNqs+iH7IBLN9O4rYv9XRLUQTussfCfm3zLdKdlbutiYesmQYT
9JTRZERlolY07oh/oXh4C5jnXS70naX9DWdc8RQTumgvaGVLQYQLwu5uBLlhkYNTPlCH1vY2nsBr
W2G4u/IBpTpBYLAVPwX7NtENyoA1OzJ8vM/SempoaYPHpmIRdHOWB5qXfLcEPT8EpfgaoZZHDWdn
Xo+SaIffb+GpCrgdDYc44xvLv2ZMxik+hI4a5noCLFsB6eeAyXKBymuK7rzmyeb9fiOmnH7rJzZr
IkByDiGOIgNtjhMycnBJ5tzIgYWPbYPcAcOdR+yrKQc6FAShdsztYXCBoQQN6kmi8IthxcSECDqm
y5JCubHMxLsf5j8Z2yoGr9iCiZ0IqACjtoNl1BVYKchNqW85e+ogR3h+AVds+P+AE2Iqi2rG+OVY
xBVtI1f/Pj/yiv+ZnHnKJYFdlJWbOHUhsPKSHpZqaGM0L7aH859YsTFTCrLp8pb1OgVOHzi5rnCj
oiFPrq+vxHQ9p18j6/ZM5IQ3po4CDSr0VC0UMpwsQkCJJOoZTr5xn/5H2vWZFRseP3ftDHwcgnq7
wwSOfiyOwzf2E7XVq2FP73Xs7ct99VQ8BN/tp/DGOaprflk9VO/1u+/ut1j81mzBiAfQM1Ci6EFZ
Su36uSf+pVZfE6LyPDMaNC3e99JG+1YX3i12+GRNYNMFJPC8Iawt4P9hJoSya9mBckhmfbODbnW9
A4A4f1TVsMTeSRE97tGUAumSrrnnuRJg7J2K2yCs5htaegvatst257gK8OY8Qz2qCMQ7/o/pyip4
Fdvt0kVWNzSQMggCJyaeku8ltMoP1sIh+RzqMY9Qw6ax8odqb8tuejo/sxX/N+Ea02x345imTmKl
Uejutdft2vl7Pn9xY0wFyVaia8+fUNR0cu8OyLwDEPZIwzhfguB4poJkQ3Gxp9xxk1Dm4uAzSLrz
xg43/H8lxPzDJ3y41IvKdeXS+H0iCvtPW0keB0Lf2nKLq27lGWTyNupKdxREZipxvACsCD5ImR3X
IXvGW3dXtN5FKjNnT0LtwNrml/M7vuKFJm1jR5D8mwKvTabWeR9E9tspttxkbb2MMINhG+Et8MIl
c719xTp7HwpR3qOA1l+c//VrnzBiiO+nox8WObqi+XyT++4dbcnNJOf388OvRHyTtLF2FgfSxfBz
qN8ch9J/9J38F5oC3kAdf4e/f+0mbJI3Zk5HMoFPJbPjFND0DMsoH0DCM6HwX83N/zi7siVHdSX4
RUQgCZB4BWy3ce/bLC/ErOwSO4ivv+l56sM1JqKfzomOGGSVVKVSqTLzC7qtNwpBK/Za0jh28AhB
HAMN/1X/bLRT0MblfizTp+v2WgkfS/FIUjsGGek8nVwT0gBi9ET7TUCoxizZRuhdm8B55A8+WAH1
kAPDcF4RuwtUav8xxWDsdVZs8deuzeE88ocRuJFa2q0wQtcVwwnVTvC05wL0OQTIiNBVLTQJrlvr
4lyYWMIna1Y2bZ2NZjjH8/cix5usqM2DEW1ipNcGWNwYxgIiQQRPdYAM6V2bvsjE8XS1xRh1MXLg
5y/ce+wqqzV6QkPQsB/Q5P8rLdgWunvtly/8GljLekLRj6IRPfOkfOrZHzAabdh97YcvsgMRyw54
F5jFZQBW8cZ+IHJyNzLci9uHieWdP+4oH3iTkNAWxW/a5QV0lMrfYDK7ydwtXfUV6yxv/pwapG1r
PaPYM+KSM3vGOHuoNWzY52LUwxTOf//gAW1ZFXlUWWY4zt2BTp2HFkjIT6kzwskfqh/Xd/+aoRae
PLbAcQvJppCJn4AQBTRGX2vT+KXaejO+LPGBiZzt92Eig7Dyps2oDV0klKajuP2OJ9741uAjNPF0
g3oTRL2BWyrQM7pz8zJ5Hp1y3DiaLtYeMPh5930YvCt73rpdZobWqPfgefbGsfJH8lJbwACaLxE7
Xrfjym62F07uTpzORBY01KAsro3U65KNZHBtmy0cPJIGLTK3JeFI1bAzWueH3U6P3OB8w0QrP315
20wyRfMZSQ34suzQdti71W3SRK78+OVN0yW0FXUej6EAdKd0LCAbrTtgLXfXrf4vKfu/OxR4MxZ7
y1SVAg4sQn/LLHN/yvG4l3Y129mcR3OQJVBhh8BuPwFEVuvz5uoDtx+MVyAjyz3YmqMbbjDxOkNt
KkhmdJL5vFN4N7bm5hDLyIH0hCJ3qkuso2ps569Ty/wGOkjkzgB+7a5sjAR1/tLoHrqscH46kcnf
CBC6P6pJsMnPM+G+oVl1OCggLn/FM8S8N8LDimWXObwdYx6uETchmXBfKYy9Uf81DbG/btiLSTAD
Ud5/3UbkQzQOANWFukbonKU3pl3YWu1vzOjRdrs96IL+1rH1fn24lVi3zOnbqnKNmdA6NAnk0+z8
MSrTN2tojnk3HUiktrKKla2+zO0Bg8xEBP7MsDfTG+XOj3Oh/lyfwtqnFwGAjFMNEKrdhO7c32Q9
WDI77K9PLvYiBgAAWA4kY01o5vWPKTHuFKCWqhFbZ/HaZloc9NBjZXykRQexNY0+bhDHjjs3Noin
VbMlU7e2xovzHkg6zi0al2E5FvnXhhgcwF863eRoSD1NwLSfbIduPfyuDLYsEkWiLCK0nLRhOlqt
B7z/Q1ECIGuQ+rbk9j1YujbuuiuWW9aJ1KRTYvVNF840e+RJd9dqd1+R9vf1XbVyfC1RM2hd6Xsw
UKBl2uirQOEt2lPSeqylCpmV/nTxWB3k7rBxiK1ZbbEN7Iomgxk3Qzhk7Ek7/K2aVHXTN8UEpRzo
/Q5TshFf1sy22AxT17q07Mw6RHYP4SC4pd+wiXl24m7ABNf88RzZPhz8xKxTIPNhOUcn8p5VTvLs
2LN4vr4ua19fvPhmSWZA6Nitw6ZPvvEsP/IRidP1b6/YZnkPRYeghp6kWYTJyJsgzxrtkZmKPRnT
rVa4tSEWP5+Avs6ExAI/OtV7Yjy5/RRMdfS5tV1eP1XRAu0xqBo6h1V5SJRZ7tosE0GvefZ03UQr
xxNdHE+jm4GFreB5SNo8T/xSK+d5ACbEq3AU73pSxB3YHFrpo8OsG7yZVO7GyGuWO//9w7ayCieP
ONP82PT0R6WLN2Cp4Ybxxq5d+/x5v334/DikFCfhWIaTXYKJd4z1wXTPKFc32yLQX9m6S80Bw245
Un5lH6VJul0cOeOhHdtso6p9XoELCdmSO39SdZ/0LEMzsRSgQ32ITNszRIUcYsPz1gZYxCgo8kGE
vGRV2A5TWyKis/GX5K34bRMnOtBIpIfre2zNTosQpa2eAOhHitCprPqAzlH7tuzTIvjU15d0+aOc
LGoVtgp11jo7yjnxoZ5Tb6zCym9f4tmakUaxC7qHsOvi+9wZXy2+JfOwYv8lns1NHdVlQ1OGpmSv
pM/YLSDKsQ+ikB8tt8fH6+ZZ8YMlKb7uFFhK3GwI+wZQayjofI+T/GsViw0DrZyrSzAbILaVHWfC
CNsuHb+DRdk9VHpOf9Wjld+paGT3jiRNjHt2l3y9PqW1e/CSMr+epSX6Hs2NXQ4SGajoQvYunn5b
rTqB6mJPh9a+mUB6hGaFXx2T79eHXdsKi7y0BzU1SGuRWrd9/aDS/BVk3xuuuGZE+t9gBV6K2lBQ
MwwVa3O/TKEY44DnbG71ezHzbxD7vi2zZuN9fCU3WSLLysmKx1pUTdhVyS6DGEc2yIOboqKtn6Fd
oz93+P5bvA8B2KRt1xMFjFrnNu8xZz/iMnsqAZj1ry/HyjSWeLIhqVIT/LB4cUJJTYP0KLVsjw2l
N8yvJPpkaWoJKTP0cH7nxyz4IJ8ox0v4CC1uO3X+fm4W59l9sBI48OMsS1pYiavRM6V4NFzySIhz
2w3orQJ19OeWYwks68uozzoLq64lh3J2qa2dO6Rkz9Ii3ugYXwk1S/SYBMS9nS2rDhMLFFHGYP5u
wLri6+KzS372zA/GAr9TDuQYjGVBwM9TvfE+8BLtxyM4SJQDpRex4SJrM1m4elUUopA5brcteaqd
LyB0LovX6wt+mXQDj/gLX88NtKUY4B4KBbpf7gpd5qPn6MHZg5yl/zuwWgUdld2zzCv2NZod/QU4
MGc3WUMe9uirvemBTdknpmvtUgeEazwR2ou5kZ/qqWS/r//KlYC05OaP5CzRMx6hVOb2R+gD3fex
8YrG31sQ6vrV6Nwl2viUoA4MskgPLEdPXFmchiWamcoz5dKMpqZmDq5P5fJa8iUSrYPMBlCBlnEs
++alKJN3u4a2Z6OnX9e/f/kY50swmgsKHkf0Kjo29A/nz9TWXhY/0K0W+LWfvwgQogIZVMZkdCzV
vV28FuSJj98+98vPM/rgTmexxw7SLdFxtGsgTOfhfpaoVBTEfTKSfqu8tmaf88Q+jJKXRFJJM9gf
LTJjGgVJ97NOQWm31Vy/ZqFFVOgrghrXDLi7O7j3UFIE+C4vT60BLePrdrrMYM74P3q/D1NwpG2Y
up+jownBmJMxMnZL0yT2KcebjlemaIKORyv71ZcjWNywx3ZatPkR8kb10zxA6ipNZ4h+G1b1qcsN
X4LT0pwqpqFYd+yLL7N4otFdPf3ZmOzZ7f7/3sGXtIh1m7KI9r1xVENWejgyeg8H1J3rgoVixPtS
K6w7PUnTg/Qx+p3m2toy8zm6Xhp5EQgmy5iTNoUnlXnBBIgGXeOpKV0bIPRRVI+tiqxjYjn8i4Ko
EVSYSY72uNkM+hxQ1pJT58WqQZhx3Q4r23aJcYuVm9PsvOaONd8XBXtoC/NdCtSfk+bmc0Ocg++H
bTUxLZIYhJbHCFLZqizwPv5StW+ykRtn/uUUiYtF7MCjoO1y0DwcO5fcc/3bMhxw6AI8PqJH/HMZ
DF/S+7dVbqZWXSchaJy+DGTkty4Yxg5GNd0XMxhma7AiXrfXiqP/H/YN6g6ZdFUcIpFJb9gw+KPT
lfuM0Wp3fYRzyLiwA5eYN2nnzqBAJX7sc7s5orU5gjpz8bkbPRfnff9hvVEOJKPNWHTUzc/G+RNF
1KPkUY1btee15V5kFlXJsgxArwhafv1LEscl0mJaBWM6/TRTFppRPeyv22ltJRalgxxMah0bcyCf
Oc8DBS6voJtbE9IRKd9YissZCOip/2ssbrqkmkAqd8xzcC+Stnwt8+FumsGlisY0eWZ5UnpjrBXD
LTFt6SgbW7UwXMFAQcZ6xJtftvwTQ8PDom/XTbYST5ZQtlnanY1bEA7bYvQlMC25DwoMX43jRvhc
WZMlnT8rXfDSaiGOhB8ZqsBtqTyohW58fcUzlkz+WZ71dT/j58ueHu1+2KXZlqDFmvXPE/rgFow2
MgPdiQt6x7i7KUUWOJlz72TFS+s2vScdsrEEaxZaJAoTr5SjJcIhVbp4nWxDBDFryi/RjJ18fZXX
5rJw8UQ2uSt5nYa5+5LaL6VSR9b/SOnPRrGNU+NyxZYvAWqxSQeUBWka6qR/t83Er0t5YxEHC857
D20tGkSu3Y3h8k9xEDAU0P67QFkidTqmjXEEqVan7mKImuE2srGx1hZl4eeua7BKo9smLOvfM/ht
Sf+Tk2zj4ytOt4SrVQUb5mQEx3BVoAac763G9I3U8VRlbIywEqaWVP4RI83YQ6jzSF3cKtyYv5nM
/tGPyc9Z0UfCYavcrR6v767LtqJLVgq0fppoKCjcMBH8t2k0T9ZgvgF2/PP65y/7OF1qcvUya2Nj
arvT1NzhnkT1r+vfXfvZ579/cPAix2NYgghy4qMbiLg7jKzZRfWntC0YXXJMcA1Rr3JCG7uDFgW0
m/ukYQGVfF+bW3QKl/cRXapIWZl1pgefupOr7y1ee+M8B1UOYZz+/bqJVky/zDbHyu7qQcL0cw9F
P+OpnPaf+/Aix8x0AkpoAhLRPiZH0s2vUL3eKimtWGWZXvZ10k19DLXYqXlg9kNK8UDRTGAE3hJc
WRvg/PcPGydK89odC5ae0GT9UrTsr6XOoq7VCQxzL5+zz2JvVuPkJCPAuAALMb3Li5ntrHSwd9e/
vjaB5YkD0kRlNLIOUxBs78oW8Q21RPoKTRD6NnOy9Uqx4mHLzDJD56sLoH93Yi3eiozXTrm+6WwU
w9YmsUgrBxpRSmgKCbVhQGteoVBejV/B47QfR7SBXbfU2gwWZ8wQlYhsDvYpbfadBA9zFfvR554a
6TKXjM05Njk1ISLrMu65uNx6EbeHwKrSH5/6+csMktZiTioBPTvXmYNWH1ijfFK8X//4ygIsU0dq
ODMpBVT/Kr3n877RwZjsymx//esroWeZN45lrfPEQWwb0shHY5LHyEYytPa7z3//4L4VEYVpU9Kd
ZP0k+KPp/KyRzm/1CV5OteiS7oDhvUkXc45taYzNXnRuH/RuU4WqiGVgZX12k+mmC64b6fIxT5fs
B+NMx6GzYCTW6CrIWp3vEpv+nhOKV7shtn8z1codx3PqxrPa2qqw/9qOgcpDDWLG7NLqPjGMMOWf
K9PTZQKpCnSkoYmjO4GJ/CZtbVSsxgPuJxsxb+V1ji7TxXaGzjdCW3eKxqA6s+h73Yuj9u1t1+5V
gkfOjdRrJWTwReYIrsJ4TGuIbo7gnfBKHMlz3YLpZeM143KeTZe5IwX2pq3GWoVTWcVhERvVsUtt
8+DKlgRJ1lu+FYM4zRyUCh02b2na/MNi/H8Ngi4zygQEdk3cyPgkIOCReKyq9B9ROslr1DFTeVKV
KeQ4oTBKsii5N8zWRotsm/Y7u2yNcBaSH/LaBI9oXJe/zCnSXQDVB/cHd0x1w1UnZ2+2hQ5tUBp/
6eQw/CiqsvpWyKGN0W9bpnc2gy8pQxk+uDyGtzbreHo/2k19tBqSfr3uUSvBYdmU3Xf2YHUx2j/G
pHtqjNRn03ftktui3QjJK+u3hGNT0aoBqh7OcbIdcWOMFj+4EfpmQYZBgEO08mPMxvprVDQWFrba
ApivzGupu5V33GkbQt0j5G3Ng+Wo9HWizVlSwqrpm9as2zDgSvxbkkxkZkzsdgDYP29G+QVC5kag
zVS8tIOoDK/UZp6ihMrlp0rOdNkfPDkgxc0mRxxjIscwigsXeOSh6zy8xTlbEAx2zikubP4lEFHa
NNUJ6TjkIsrAjX6OAJHEc3xMHDD3j7vITjyT/LUr4o+J4VP3B8lG37QDk8vD3Ni+Nk5pcyfcF1rj
Kany6/49sna9PGoKhKH9kBEgXeVrBQWCiHg95xDN2ViPlSOCLsLRCNm4qrfL+XZyxqM1Tr8E6Pr8
rIdoF8mso60LsY9mc+OuthL8loQfbuZa0raJDHnciqca+tI7PN7Yu7nuzc+t+BLOMxiDmiGJkYV5
VaHtiKZp5REzKYI6os6G0damsTjm2m6IdS/bOHSj5AfNo0BwApxYV2xVANa8ZJG8ZroVpi0SASZQ
cTTTF80tv6u0V8bvNuSEPhXLlrQfROTFVPY2P1YglYAIiAcYa6DyBIeR2DiNLrN/MNCY/jchcHro
cNMmxkRmLS2/EF3jF6PObnqwefracfJbLk0d1I1J9qRPnb2ZdGwPblHk7FGbBxZY+H9fn+9KcvJ/
mKAROJ2IGfxYdvph6OKdolsYl5UNsYQCqTYFApgk9hGw0KdoUrPfZdBDMbLpczWUJYYmGiYggh1s
hmgC69wceVVBPahBbdxjVsL/EiVjdpbTDHUpjjnP/Cq/c3vjdmjk3sq2OGbWRli4TIJMLYr7Qhzn
HMQWjg4Idx7SqN9H0+ZLwtoCL7wmRvompUjFcczcR9k3D4BRv1/fO2sLvLjo5Q2gvnbrsmOMxv6p
RCE5wv+K4HNfX3hJ1ssuGnvB4O6gjzQdr+R30M/e+PpK7wZd0mWkTLSZLXLrCCp66GElTaGMvchE
lvtWP1G9K9Ds1gdl0hVHe4rTRyUSQvZu3EOFbKAzoPDUjaqggnQM3jTyDIdaHnsxVHoCo23sfa/b
eMPQK2u4ZNWIRNtHfWKxYz6hNdlE56i2++frZl6Jqkugk1NWVMrCZkei6N6cUt+NvqEJ4lAbo29X
b58b5OwAH66PE4TeklhQdrQ66gNC89WCxpkvM/vRkGASaEiy1aKwNp2zCT+M1KXAfzCaohW5odXX
udAdnmRVHxRuE/9SM+kOpSqyDdqbFf9d4hwsw64tQ3DrKNA6uU8iyNlBf8nyS84go9q2WwfG2aEu
pFJLwAOEwTJRGwY7jg36Y3fojk0y33bAHYW8d5Ie6WX84Jat7fE8EpkHZSW1Z44tX2galbvra7g2
2YW3x2ZCpjNF1LGc7KfGdQ4Z1fuo5odaDp8cYuHy6GhFqweMd8xq8K+MpP2Fh0HiJePk4qKz1Sf/
rzvygjmXTBJZ6oBoFZ3RRzpB1tqjdeL8YoMJGUAdZxOuS44NnouR7Ju57wLG0vqlopwlHqdJ/Lme
Sijx/XejQlheijgzAKGbzO4FdDnGvu8yGUCWhH6/vmKrE124XSIchUaVEc6g+YFA0CtnbEfz7pBV
j00BXYgnNfRB1qtfdZ1vVDtWtskStaZwX2qkYUJ6wp6eE919JSLdJ53M0WRSbZzMKwfPErGmy8Gu
O0AbjkNnntwiy9GmpVOvteK/1y23NsDiYKYgGhkN3Q23lIRufDvYp45vJC0rsfzfdelDgOJTGYkI
PFy3Ur+oygxq9Sn+AUbZwkE74nZpGeNHW/1zPYXavG+Mm+v2WFvUhWO6YDYoc6MdbtsSrKr8wYFM
ngmhr37uNpZ0ZYQlvieOEiQpEmZh6fM8/27T1J/aX6kZbYSWf1iLC06/pJeICDi6bUMNtwWI8YVI
HmvW/lKmvunKEYlj7VtZemdNld9NswctbI9zJDUFEDpAl49gJiBEHEZ7BIMX9YvWgvZxucPTVDCz
ccMG/+6Xl37jIibwuGwET6vxlubJ9HWoXTuYQTOJ52CU9BKFQpE9WfkOjDxqDw0A88cMrcYgyhwL
YarQw/1YVCBQdVG59lRig92xV8U7yl/dtHN5VKP7ChzxB6sV7uv1jXFxN1vu0ttnqBLPlaRQaKIQ
+UvLAV17SRZc//hFL8THz4N+cBVRRHUqXJ6fptKJAndS8RHonGwnJ51vnOBrQywcvUjHaMyMCr+/
mn2S1MF5dbstHoGLdQRMgP53AjbUcSW4iDGBmULpFamhZ03uLW9iPK+x6WfaRJFnWe1GkX5tMosA
kDtGPeh0ikIwJPjlMO4K9eLUW3ToFz0Uk1nEAGm5gyrKIj+xZPId+VxxpKER+muKw6eWexkCjHxE
gywa9U5ol/aZiYQawPSh/Hn96ys7den/czWRaWjc8ZROeR3YrgOUmsGxItc/v2KdJb4vN9I87zLI
Z3PzvdJ/XUigdt17Ek0b319Z2yW4z864YqLqoY+OVnLdmk+p4zxCPmrrAXjNPOdxP/haBdvEreFG
IYH17+d2nHeG2W2xKaxZZ+HJaF5ElmyBDlYWBqSr+7e0sMKxNAKzm799bgEWnoyL4qAsE0ghc35o
za9oYzwM2R87s/fXv3/xYgFimoUvWxYK7ZUbu+HMCiD/p+x+zhOvY1lA63SHp/nX6+OsLcTCiXs5
8RTJJoQ8tQM1bGXTJ7Oj6cZBvraNFk7cpKyLUjXCx/gU5C14IKs/DPnT9d++YqMlfq/FKz/lWWud
DMi7m91vdPnJ/odMvubOFgHMxacAy12C+LrYdjLXQIxTFqqxpuKtDwht+2CiENEEPFPTneFK6Py2
ddsFVjmrjbmtrMsS4iemuMA3Bwzs4E2YTI+RLjeWfGVRlri+qhdzVjltFJ4rTKmWiRcncesVyZZM
3dpvXzg3zssBZQpogtZlcdc79GeWTxsdBWu//Tzkh7gBYKu05hqIFTFQ1OxlawSgzP4L7hRj40Kx
NsLCsYccBKpTOoowir6Y9uBncxXEANp8bssu3BouXedd0omQVurXud6bOi8lOvEcAqhxwT+nhQLx
7P+aKaE8sbsew0AK7jC72YsCh0Crx436/prjLdwaz8vEzAS8wp4f0VPGHVD6yDfL/V4ASHfdUCsh
fInRM859TRaxo7AvyD7ibbKPzHbvtO0XN8q3HpzXBjknUh92k+oppJI51loD/CfSu1S0EHAAHhAM
69ensbKbzLMFP4xQmMNkNbEhwiH6qUkFcezZK/IN3osVP1sC80rSglF/gJ9x2jUeCMi+Dqz7c/2H
X36Lt9wlJC+KrKyQ4J8JHVXcVG2ZeW53plQajLDU9QGBEa9n2SkuUIWU9RbL+tqUFv6dzV0FUjtp
nSiVEEPBstgx20o6LhdhMaeFb3OIZM4ZtN5PFKogh5Y07lE7ln4t7DbZoYUYlFt90u7zWshbUdhk
XxWWsSe8517tJuXBBTXh3rEFrmBNDTIlxspyJ2M6QK9dbnJPrNlgESMgNGBEhFPr1NQT88euVF+i
jIjf1xd27euL0KCj2o6qSrnhiKtHnAsv0Z96wYB5F2Eha8HxYJp8OvU0/9E42Ul2LS62tdrJTSj1
ZYcSS0yemSVcdB3yFaW/d/qdlS2ARi/XTXP5/iT+D49nmHMUm0hKrf5n0yQB/mOBuSJm7b6338et
d4zLK4Ab5X9jQq76vrFRvUVrX/9V19OpmuhGRLgc0MSyDxcwy6aMJ8uFhkODd0RTV/6UQdDQLll8
P43oat6Ia5dPALHUfoszM4WIcWWdInMALXPx1Ap9p1x3P+rxqOdiIwtem8/ZhB/CJwFHxoSxcFz2
4PZrU0hnFm5pewQyD1FqB9fXfW1BFmGBGq6NVm9MhjjWHu+xB5BGbSzI2qcXvqwaQM3GehJhVk1o
HrfGMTBdFEau//A1Z1g4XAxm96kHuWwYZ/SBFe4Di9KjyfPdpz6/bC02WBw1xNHzqSvMB1RB95Sl
x1yz5+ufv5xbi6VgmzIpayTAiCfwhZzazIQKUB35Zp3scpXgsm+a4JLWkeVl7lbNkln/Wh//r+gF
9uCF98l5sFk1V/NpJFCULzSJ32tnto5oIMkPw5ChlTfLi5OTj/G3Ls2AFtK8/DYYjbuLUDBsPLzS
gn3aquxXCWWmIytnA6fU3E/f3bjNjrnKm4fedorKJ2lDHgBJnm7nsc/92IiME+elBnS7cW846GX2
g5lHrywZerBLNumhNHgdDLHCLWMuxasDyNo+E011G9mmEQqC7k2LJoippBD3ElW7o+amSnxz7Kt3
glov8bN/2PCxbwI5lUUAzij9WOmuheyK43a1n1gWOcPsx3DoIA88iBbPSGVN53tLi+E+YnL4I9yY
vOteqONQpOS5BymK8OsxLhzorQMPAeR5dFMXhD/ivbK/qSC/stNOQ752LKoOtEQpM7Ugzzar1n22
J1KmfuQ4cvINUxjxLm0rtRMaJfSMlXj/jBJySpwR1bAW0pjKTdAvJ7gIRpfqt0iikSyBqQ951KXP
aVOCwXKyMhpUFlNPBAQufjnyAPJ/LzVJ/xSQIj5Is3knQLrcF3aBvuAGr6fQQPYmjUJyYbTV/TgL
FUQgJ0qj5Kji5NijKWguhgEopbR6A3G53iVVn4FwnDG/wG0pKIp83vPa+GnkhrFzZ1VD81q9MgNd
8W7DnmeX7yCfRT2jUt0+ycc/dtv8xTvv/GK6VX6DIecwNk3T602RH0RG74yp/2FHhfDBSPJCZ3FS
k/Vmuvl8mLRz21CcnpAtl96QVXcA1wKvWBy4aJ+mVEPOAaJaiIZ4f8vL4ns1NZYfNbiKxubU+zOr
0MzntvcDB5ccjuX2hhMIcZApF+CHaFXvo/JLv2g52eEAriu/LajfaHMAD7kNzibcgTye5vyVKG0c
gBx5mDLT/s54Ve3lXHRBlLvFqa5c4WXQrz7bqfcttyh9OeCxriia0U8462QwVsmA4trU9W0wGRAF
PnPBo55vy2EvtErCcYrIQQpnAuy5GXYWkuYdmoemGzOeaRAlDQBKUV0czTGvb+KpOtPeqObIwEQN
boOIP2WQ0ngnHRm012lqHNq2QYKmGL2JojTymqZS6CRVdfssJiqCsizdky0LsWMNLe5ykQ6PQroo
gKvON/KqQc29CXTK3kiWs0CO2Sup851B8lAl5G2aCuWPef4XuFvzldUELeemAKk+c/5qJUMDRDlC
ov+ygeye5wyiuIvTKcxZvMc9+4/iCKZ0lq/Qzeh9kRWHXmnAsJiJ38ijXVaXN2Ylv1mNvGsHFugk
OhRJfS+1PiWlEzq1uLOy+Dlh7o/JSV86033MEw3VwFHfVIlV7is9zbuB6RvWtGjzjPs7HaGAb1Y/
zHLaTbJ9IZzfzjT+OvbDIZ15wBIjgaaRDJG+uR7KfbddRG6mSd1aaXFC8n/smX1sKkC3GY+Dxs6/
xDEeSQl1/CgGTb+RGM/oc72bND2KaH4mrHvgnfPOQJnWZ3ZQlOTJTPRe8uzvOBhPKZtujJQ9WNx4
UcyafGJGd0PLH4052kckfuwJSPVGjnd6PNbflYKFeSFvVKzQqxLfqDI6NLNGwznijYdUCgK3DsAk
VfQ7k/n3mORvaSfu87l4xP7ezSP+iaLoDExfU5QeIdTnII6D8BaHDDZ3Ge3Lob7vC/rb5i00LThF
nTnZoxES1CAm2AA4byNg2Z3OE52Ogy53A1OPPytzujWs6U7JJmRpW0AodfJhg1cq4jtkwykqFPxx
MuygnMsvBmTMPZk3XxxtvJW28ZVU1d0kEBVzBjlE+3tUyfvMhsaF1Yk/JdUv2UReK4qkzbKwb3kn
dpVqHiEe+SW29R5py62yR3PXxuSbITLXZxoUBrVh7xPhBqmrb4TRnmTcBs0gn0XJD5mNK5xhODdg
KT1Sadx3ZvpI5+qL7c6FJ83xF+T4pD849b0B2EZi6i+qFKlXVdNjMbaPJHOf8ulHIs6tB7V4HCXZ
J7S6GbLiFt1F93kZ3zru5McJZqFL9BKL2HkrrfrOLsRbErM7MYJFeUaYauU8ejq3vrh4/vSVI35z
yMKOnN5LKCIEStgvZt3/nSbnNUbkSEsn95WIvrlWdZuJMfIca3xQlniGFgH0ZuTLKNHt9Y+UaKxP
KekfID76lhjk0a3Ffnaxh0X0tZXd7VzmD8iPYy8xJWhSzD94v3p0RnnHZnmscQJ7ySR3tVXtTfwy
vINJT3fNQ0SHmyk2oe6X3rm2/oLSCvXdVBwqPKHjBE1/9UMN/mx5X0ZDcUsTiTChUEIn2ub3NuNd
6NhJvf8fR9e1HKmuRb+IKrLgldC5HcZhbL9Qk44QQkIBAeLr7/J9m5qacbtBYe+1V0j7ZLnaZNeH
nHZhDWdHEG/1+8wAMiGQ8CHqYwSLTeoaM3xYOv5cSq4RslLOTcztc4bt4y2Xrfytljx5LliE1c+H
+LSC8nKwMitPGyEPAmy4CvAAbfw4vEf74m4zn/3JcyTjDTNQP5H7AbcAUfWSQGm/pLkD38/fkdj0
kvnUV4kM/+UCKy+kHjk+go1VRuJHMBdgNkBPEeY/VQJOrBkHX9nVXLIYC7ocmjkb6lXMP5dcXbqU
p9WusrAiyoCrTbIjiFwSUjs86GAcjv2wPwfLttcsnN/3UF4g3HpEG/MaJMlP74dX59erJ3ObCg6B
D8PdJj4zOQ34SPEB/6unnQS3LJnYkS3qPu0EJp1zT5uhZGgOo+GeUd0OjrAqyd1xS1HD7jAj5xjG
rlaeyqz4R3TW4FyPD0mcYrqvODJKw/7K8MmR2s8aLHbGo5bPMOqLhzCsSyCaELfaqlj6c9pJ5BXs
eJhZ8iOVpDVB8A/FHvB0r98UZx8l3V9pAgdUF2YEy8vPVSCyp5SIE030rdQ4cbVB6VcMww3Bl3sr
S7ZeUHfhYh/e+OqfzE4uYhTndWNvlhWyBov7IcdioFt0YDAtxCbVX9Nu3ohfjns0nhYdfKpVNahZ
UAcmkrYFV+4SEX1KtD32CLcFynwaaX5PKJywstLA33q9xlH5yt3yvCCr4DCAttsCKGPfOUWkcn1y
6Ox2ncLxzQz6MsjZn/tedV/jGqx/TWHlpzL04BzCl71GagO8FB/4UB5llh86Qa+Ipf+5TR3csDTv
6p1gcxpZ7jXPyYlQx157G4pzoXrIrcq1O0RKJq3PCpwY5ZA9gL0yVRliuqoxRBbIEFsCb8MSqaVp
ceE2egm2LDprmaewRiLxE6XWPEVq2OsuTverGLDmF0TtNsyGWz32NKy7VQfQZcZ/orBwp21EUOyY
IKEjc7avESb93oWaVIWyn3GWomkXMVi6ZmwGhPY1GwvmOp6w18ehk01kZlQwAZZXOuy4QtX4EKbd
KUww5e+nvKxGi2F5woyquPrONZ8+MdA3bdGbXx0t/oVLvOGRedEWMtireY6LquhWHP4hImCJprUm
27PpcdSlvfuZJfwdku4bjPY1JMQDq1zSPyHuZz0ICD+wsRdyU+GOlaXyz6AUr9IvY43uoKz6MX9K
IpZcOxolH2h3YNcSKX6MFsC53kHmMcq3fhoAWKYA4yJNP52yLVfLeRhtrQHrRGS/7K5vodc65cV+
K0XZhhzvGvqSCrVeu6uxAWZbEQdUbcVeyyE5EUB05W6bhCb1EqSQ6Yv/1miX7Ty5S7aoY+79e7bu
xzJef2Y5nesi8G/Dkt9KlxzclD/A6Ozu+F7j6D+WfXQnBXsjossa1HvXIjEwHs3wbfw4HWOpu2Z1
OOQKAX8l3SPb1uThz7nrbZV9FzB8Hk9RDrpVMgZhBSpl2/f747pbXnG8n1pDLVRF6/KTdQiGSsZf
8Qo/7m71rUNQzOe051M1aTY06zrkh203pInyJT93fEn/bbYPqr1P6VnpYD75LpqOxG7z2QeUNMYW
9opgSdy9mebyKYTk5t8Wpv1Ye7yjQyHC/IBMZ/oGbnO2NWvg0BkqZ05BMetbR4S5LjwQzTzJGR1Y
uR9hqk0alPDwxPL40gpnYL0WKSitYHwfUTdnL5jtTg9Is3RHm8XjiYjAn4KQ4pBdhqnRnorTrmd/
jNYy17VjU96URWledzfSs8iK4oVvXrzQmW812NxrMwYuaAo7Tk0xxeFbBg/3ly5dbZt3cvro9E6u
+Tpme92Pa/xForWr+xlsvj1Dfm0YRIurxDLHZwTEmlcSFvMNLgXhHXYCIfiuRmF/zVOt4B1xZwhh
aJZZr/fE5RhcRTx51SjvH1DpqIP2Zv9Ed5U/4tYBVrToJbxHC9svhdt1bWPnq8WGcY122p7mBPMv
1LOyyaDEr/YxLjCHSeNvKL3MWrCbwPjipHxxeF7pRreLk3ivNODmBc6kIq4RYc052LjzfNMYSzyy
cYpOgxym21zMEj1SMYNRj0X0hLKC9pWLCl9Hcd+fwdWYn5AAlZz7iK1lxcaYvQY99j1Dt3RFb4YG
T1ly92Fvl5oiQ8+2MqPorJYuaVnOxGVYsq4BQYcfQarFARqr9TIiz6GhW9bVpiuBQFgyHvMgzg9Q
9hQnuCQsB4Qw2HfWMdPyUi+vUIP8yibkEBYrC16sELIONlM+LYT4GyrqHZQxSGgs7KibrNjSH56w
/g2o/AjeJ7h9OLe7KvGIRaCFog/wUlpbTTRITVATVUUsih/QLbsXOs0x6idE8yYwRLyudGO/R5cE
MPlT6hgJySfYwRSw8seuy58A3mNUMtAVRQmhCj+un+LabT2rnYzzKiV4DNt3/h/O1V5aCJbWoBZg
FlcgjEQvEBpkHyjdRIo94FAW9Gr6yBIr7j3OCbv7GNu3eyyz7nEj9DeIte+MUt6WMf/qhVwP+QSi
Vriqh3EQb8lKjvES1TvbaryV0yrzuIaBNoRMpZCPgV1B6NqibwQjXZtswGJLMnKS2fYrwrKqgpnc
STDrYy5ddJ6UuYdj0kLsmCG/yhQQoo4ZSpVk/ZUbhsfki+/0j3x6kAGJ65hCoRjbATdiqOZKGVeb
KXydWPlrF8gJwQSUtuD9zMBFjKn4iik1MJUN9+TwUS6jAdF0vbjC/zIcO9OXrbfrhMhyQC6b2Z9K
ua2n1No/mIr01WS2/LDAiBU3xPjQh9sXi9HNoTWsOyuwT9zM6gHqG8ih2F77IvgUi1+rYZmWmpHl
IQ7p3LDOPMOa5RSKKGpYFPMqFd0jTftmhjhgxilrR/KK8u7a2aShqB5q1GxvksMnTG7JN9jbfdmE
HaBaPGQjWMjL+tO44DV0/NPbHZ2SygC8MdDUTlaGHzmdGqvzq4at195vpJJp95jnYAySBMXNPu83
lycf4K394sSf9M6um+bPOVmfR49uXQXfxbjufqYmQ9zChoiFzuxVEbrlFRaY66NBX0LrUUKqTfdV
tkmhUwA/8h7Q4o4wpOIw5oN8wOTmL7qQ4Pfc2bWRw8hv0AnuNRx25GEtffiM+09fgmxd4JOWk0c1
Tu7Eph5bG9+1CmRc1hnrlmfEsOcNjv0/S7QdXbDCwQzlCXK/962v7RQehkD8W2X4nIf5MQtzXkm3
o9bOh7sBVbxRrITWvv8ZLuMDsIiL381pS/RW+cWJNgujf2s4HtONHbziT0wVewtDcl+PjD5EaS8a
lG93+OWaeon0Gewc0SSpANi4AKsdzVxWBc+6qnOAaBM5RceIwgwa7cjNohJpF4kbeh/QOEd6zA8a
2Ug10wWUvf0S1zlDCRPvQbQfykRNb74T6Z1MlLTIVn63xJfVVpC7IcUXZdjvCfzzqgX0/Wekt5M6
5QxTAPhZVlbZEPyq9ctMkC1OeXcA9tSKcDiHg3q1ufqlOvpL5OXvcANyOJkIYJRS74HQf9Kl7+4z
Ml3qNEtPUHXZulDFYZrS50AGLyVSBao1FY8Jp/VeSiywHMky8DzEa3Cn2OCE6EfLWqUBu/v0w43k
NK4U6TZu8cnfocAwJE7zHLggI3mldFpUouM42zOEPYDVgxjhalnS6RaglbssG+JRsfvkewaPzquh
oruy0AOohC3PT8mSpelQ2AB/mZE+4QR/wPUnT9Ajhm3hGHeAURbIQ8K1GJYavoYWgjgXplndcRQy
Q9GjxhoUtoWLl4MAuf89Qnzb3gq04ICqin5CXOCevbqUIRJ6t3H3kGFkmtYlTf2fQYzuU0yC/OeC
bPgVlk6ampQQq2nEi752vJOnfFFdI5Mxf7R61JDNLulrxmD9A7RrvC/JEDSEIPElWTTW62LmkFbf
LSupZh3ur7tXTjfxErM2YgHzdd/nmh62kAcNivb0bYszgJgs8/+ZdR2bNCHbB3d6fEkWKWC5hnb1
cae2jyrKAn6bAqffUG8Ac1Bxh/XRh+JXmExRCuxK8D87c6r2QN7PyWY00JBEP+ZkMKfQrsE/iXa/
Npko42oiIT3Ha2COkSm2rx5J0FUI27RWpiR5GWGjcQ5MUsyVjmW6NEhYSoGqZxkJT5yMbmhYFmT+
wQawF+5AsDLg+g7mJcj1yaEIewfsohkYUlocfcaGVwkRclhNBfq72BZQtE5mzGEViQEVvmPY5JEJ
bmlv4xWuRCU3dYj6C7/SPHbvBKOEQyRNDvW/0nM1w2tAVkKl2/NmuD8u8FH/ZznRv4RRUHYkqIOa
LOqxq8bYH1GZUkCapgvqTarhKia4Ckor0I6wbfa4VVLN6CEZ3djGphRQRIbJfnEs01c+Rdlphf1r
TayOkCxu+E3hivo9bYjCi/spfbTbsLU6k/Lu534/BaB549XOxdGMs2ukcoib4zCq4LjqWgzAlycv
fV6nbIquIWG6huVEcYytLe8pSPO/VjCtNRIapGBV4QNzgA59etYFMjvTlSx5jXRz/ryWBjes51Jf
tZXxk9YCdqI47qpRy3iq8i6fz9wR8xcDEHX2zgQvKPT2Yy9RcK5C7m+o8QsQLFjww+seVXw50K1x
sygauHXSYyf78DLvTh71mG2vWLzlh7Vh/wNkK8Vri9/gwOONkoqGRTRC2QvqKfDk4INmhnwse7I1
DOoJDJxsLHGOxqtrAwyKn1Q3bH9jvTI8wF79WIukRPO3kRqWl6jumN2/JYPwTIyg/a/dWhYfRCGT
eWfeXyKq9U+kMJg/Sn3n7cAQ/Eg6RHuFKsgbCUThsE75fh7Rx/4Oif8WiJpvjWNk+lO20uUG0Xt6
Ysj0rkMWomhE43zsk227baQLkqooWPwWhW79NftZ/upQwOBPJqP1kNvlxeHDjst3JpScDeDcccyK
n2lv+qMtIqADoSxPvSr3nwi145dAg1DOEb0KhbWBCzipOIm27mxRkv2YEsy3GjBRmMTNoSLAPEM0
vI1eqaVZkxiNjo2TEXVNslRrXypxGmMF44O0DOIP8K7X4rBmaXA1Jt1aDtODselWS/+uwcA+ww5e
RDri86vX8zRCBTT/jgXVh2IahjazfDzYOdZVmCNGY16i7wqxJF+jXzEjtIHyrLUygplRkbNlhhIK
/fdnD3sCMEtmCRwXisWXUjMFFOkbAhk58LmthA9JtZmghq4U2P/QF+2mAtc3UymjcwcLFKxQfG+A
Ul03XtPxuxLEIKrCDCp4K4toq124kIvV2og6WaXGyhtLtE1D8tgpHBA1xOVwEArXbcf9MBKXVHSB
ryNOPX8v0EYeltL9LqLcNMLAXQsPbK2CXge+yTiBKdBEE5Y0+JuqDwr+5BYrPoZkTR/CcQ6uRb8m
3/sqfgy6ESXJjFy0Xoh1gJl6JnJUrANmjkFAf1hOwZOZTdxiO73CBg7rq4v/btRf90J8aAQUN2wB
vlcqPdVmjI58np42ixHQkpwystxosgO4ZlDesPVz2YIjFyipOnHCQQy3kCJ53bdpAZ7AHxB34e5c
9fuRAzVBELF8DnQpGr6QD8zVWsuCK8yR12pPHWtgny3rcpy+0s3+S1MUzEvXQ0HEy73xrvvPgb4N
AIgcCqlIG1OJnj6dByCoiAXxYCSgsc8zHLFcNjKEw2Qyjif8dFvFcX8L4fwbjzHyGbLdtEO+PnVb
X+AYWLamR6wtbKPKrSLT/mcB2XrBkLnmfn3xCqcTDYLnIdcD3lz8VVhyjYDfoq0LAMVt4d8xX9AL
9MC0xF5+UfR8aDU6HJ4McRDo7nBlTEFXexr9VAL+/NOS8jrpe5TB+h2hgJe9D5KaYg7UYDf+xvwN
wVMlhhuiOC3xICtd4C6gSrJq350FMa5Drx5CLRxO5s+GK7QCRzWoDI4VwF7wdJqRyVJlvFtOcJV6
K8nUH8MU1Kjcp2dB+Y9CzveUxvdE099mRpRSFKE4RJePcHh3TWFL1yOnxJrDSMPohBdMn3bs5SeY
3WfnyDp/yo3GDMOjVNKJfLa0L28OVU4b9wE/kh6YbBqlT2wgjY3GsKZmMw1Crm6pAK7VpRR0NYaf
kOYlPE4iUm/oKRtk8x5cuZsq3cMLHKxr6HXHFjlSU40BdI5ppbWNCDCLzYT8i84czTzygTA0Wz0G
HQDCPUCwai6XxsI1AFTO/O/Ux4/dXLhrvg3lK4XcsIWhuKx4Or8TjfjrEWyCYWR/fBnkhwFWqGeI
2KNqCJ3AEH3S59EHkIIHmKdKMRWPELG6c14ul10TeGhMVP/Df+VVqVKw89CNV/hCrrUbnqFO3XCI
uGFw09+zCmN8crBRFtSq91mdIIStxZV+GTeLtPE9fHEFJ+2QDeXdFgmQ2Iw/Upe/ST/Mp3DakrOU
289OBzhpVe8aDD+yBrZtClc+EFgWR0sd63BtIDaZa4azt4029RpzFgIXGDuwK2XU9iy2jewn2dpY
y2ZMxgI9srmTeCkPHF1stXWQOuHKalImyppP8Oae4AHYYnKJKYcqtgpz49uwTxhRh1iVsYu7upg6
e0YM4Hidk8lVfQQmwpDu5JT3w5fqEVyA2cZRJZN804r0p1zQGANSmjUKKS31EMoYbw65p2uvjl3a
rfU2yU9NvaqWZPfVXipMKP26tc44AEMqQ8PAxj8h0xTzSftc9CxpsZPkS7ljFAgbl994RUFlSREB
qwk/txTs8GUmST0l05+8i9JGDwGCge34I+buDVkrKeRMqa59T6YmVxum972D8qtzQM83cGBoxmsH
ZLJNswTPYycY5aIaeUMnxK9p0E1/0Jresl1+7MhPQc8JM9pMlsWTGjCPnnmrkiI4dVk6t0OpvvOI
MeHHNH2H5gXTgJhvZbsV+2ehQnHboV4705jOvwPicPeQYoA1ejnACRj2nSwc8xqLWta22H6i+p7q
JZ4piuRsxZ1sH6MJMmArp0c97D2AJeyrbu8xrY9UdozT+d6FSHeGJ1GE7YQSV6iIYOuGv1D/THcf
cPfE0E7UNgLXBVDTuwiwwdMcLoddsf5VZDcPkxz8cQwBfE2uhFFCv+Nfkv+WjaaPC0VhhJjHBHUC
Q1/uMZ/SJgkx48GrVlahPZiXucnmydRbCNAjQ2eJc+f7hMgp2rMpXI4eNJd2J/K36FheY+V8wVdz
vs0lZGcjoFAmuGiGwP1HYricLDkWFgwP0AHYszLLvcdGw+2h53bEgYJhVSzfJSybDyKN+maf6Vu/
pHcX+6neLfj3WZr+W3N53VP8epBZvyazOxSjuEpZujrscOkDPnkTPZe1h+9sxbPsDx7F73zEji4K
dNuMiT9K7seO8ho2Rf8GmQMI1MG72o2tVrFgirfFf8vIt2xWa5sgTO7IU/WQLSM+E6aXgcueQ9pd
x1WIehwVO+TbFjc56oHrNAmMWSJs8jTy/8GO6L9+2296RxmVymIGN0AlfKv0zKJ/GLnP6M3Dcuir
GPmFr7CkohLpvFnU4ifEj1NmkVshZzT1okMDv6MID8qdHsOcRtMBCn1crYkFxwnnh9l8VQ6o0hrC
9+iGmnK6MufoIceU+rWfYJ3D6ERO1qT9kYQhbW2ZIjKe9/YXiePlFu4gybFsnF884kcvekIhhhKq
A7WY65VcDHOFqq0uxq8tcem/wJl5biBnRm5htOJC99r+XwLPaquw3nERzhJ99vxXIs90rRH1Qr+w
N8zBr6PoXgZg+EC2Bjae5i3bv2bZYcCwZNadEceKyARk8rhjqeC4i+HpfABv5s/QZ+S6xplolAvj
OxlFeMuFjf8Wg5bPwLlsW+QDKD8mEb8x011Pzk9ba3ih23z20SkCrnOOh87DN7aIGqBj5WFOpw5v
2CbILCw78kEDvZ0wleT1vkz0mE7zfCB+3o/roJK/m1n2CzND/7gH1h0BTEDcN7Pkc8dd8IcVvv/P
GejWzbyqdluD+OS2YjqxQKYvCKq2MFMSQO4kGC1VqUGL7nK3ocKLLK2FJfD6LvI9wDiu0ydp1gRj
DrAAOBLjmAYDguCPXcbYYfyG1vCdggMpmbi7giJ/b9gmNsB/t6AQGpd90xFmD0h/jj+1VN3SUFiD
1KXRcKQb1P4DU+JxgHHTd65PoLP4mATGuOcQkyeoCJc0qbSdRJuGHtQ4YVzi4Q+lYH6tGUwk6ehh
Ft/1wReZpIbyJwv8HWyWqBZz2b+UDPM2btP/wAqf/8Mq9RXQ460ZKdCQTqdhVbIYOO64TrX8VuWl
Q/5diizhISmE+8hF18Miza6HGSDba8mpPBBki+JyZMO9XAr+sqHQhh0VTz/QdaenwVhWiwxmVeNa
BDewMYcjCAgw6+ynJsGFmSCDvG9U5n3jwfJ6BPYUYNid5elpWaf4Pdc5ZpDWYLx0B6Gg/EbMN7Cn
M0AZ4hvG0R5eOdBBj9J256UkABnsPrbZsC1HmqBQigBSNGvMsXVm3pMz7dbynAqr/gQmta0fHA6K
MdTvyP1Wz3Pcx+cpLd17uq3bEyeA0MkSgUrdGUCZHFBa7Z1Kj1kvJpT6S9/mSmsAbhMIQ6vLl3OI
i73udDL8dZ7b65KE8EiKIvsqirVvENNl28FP8WnapGmsW6Kq3OeTXSY41+eDqDPwSOtglFsLapF/
QZUIIqIiZj6ZgQFJ9pTUOeCAB8VxwVQangv/dUL0px3kpg3JOKApZkmIb8VE/JSbLQbuQOmhRH7G
rfAd4iVoMA+veZa7y9Izc4QywJ63ZV5rRkExYoleH/J9yo+J7+Ijg3XdSyw62i6emzbPZtkaqszX
YGiEa6EUD5nv4xYNynhwAIKrIlkG3DwOrDqQhCodBV0TlZiWr4UeTyXbJxhTA8hhOCnvsUeXja1O
rxJAxiHFZz6B2IXcjbBYq2nFNeem2KgmmsscdllsgWoXvijO9NvXHFNdl9uaVQoobtMXKUSxJgDc
RLMFCZg0XWD3gYRNitYnxLGGPuNXoQdx60vAOApuwRRK5nACk88HdUTBHsb0x7h2K/sCQgpI3aX4
jgXhJTvv2HU3qenwI5nTFIXMtF/ZALEJhgvjxXLmm7Lf0ke0NxZzf4OoJlbwzxKciisvurxe1A5I
fZ0ZBttZiiYEE6LdLf1vIEQ4aXtv+mc0z/xhE2Iomxxa97pHkHE7jNl63gZnajx4PNZ1lUdgaWDy
cO6OBOfVtUyn9OL6TR0zYqYvITBtjIxfb1EKRmRF5p49MmQntWGZzeeYl9sbvHcS1eReiHsOUti/
fAM3E7NDGLiR9TFCOizogECGQVrdOGZ66QFERJTbiTtsaHyreIxqvoGD4pOmSCE9UHCwDVCIrEzW
Q6dwjkcAt7/L3M2oQxnyB/tthy3n4Ki74XkolyOWCZyAUGmg7wNLFGPA2BoYupvWbduFgOq3U94k
fLlQjmH1OLfGFZdkBbbmY4yC90vn+U33oT6GQ/DNjBaoVtWZLkmd6UI025A8wPNBH0gYwOGGobQj
gj9Dz4ZqkOVPeEOPWrhHuP5i661odGgiKsRuPXA1PvVrWEfB8sJ79dztGHGoGZ4I6FQyox7KwMyg
IjGY3Qk6Nk644sCG8kH42FwJDrF2NbM7j5gV113QvwPnPHLG7lzDIaEDDy5J+nuciqiawu7nss6H
MClMs60AsTA4bOMhu4O/S89dOi7XHaPAEqQ3zG2TU466FzzPWqXTW5GBiLMmQXSBOpkeQr5EOE5K
jv6RF28I4iU/8hkhCdO0D8/bJpK3OetCOJMvXv+Fq3d01aANsUPiYC2D3lBtG0ATkH/xfHjxRKTO
WhAVowolG1wgZurqGZzl2uQFOSiOuR4N0K44C0rlhs3TbIlEi53NXDUg6JEjLPbHw6xoehHpnJzj
GJGSQnTBcbDl2lCEN9fhyHE3CjBZ4B+lm1F/y86KvNhOS5dvNaCO9DDoTd3MAJZrgmbm5rVYcefy
BJDswF/j2X+prAdu9c2eA189f+sSp16KLN4e9A4egpmgnGIo3y8wRPMXuHSARQngu40iFN6LyNJP
TKgd3LmIO8YBGX9jqm6vJPtGVWAKamrIa2ABBYYb8MPUHyzgs8e0sPgy6AmhRy3St3RQRavRX0eY
jHp33NmYoz5Kd0xe87GvPYuXI/A9lJz5Fu8nmJxMoFWiR0KWnzbL8wj1wt/S6+h5YJHBRDkXN+Zi
kE/yhf8a2UZ+iCl217IUI3RsCJ1v4omKpGKwLUXJVwQjqYSxaZMbir1I5B7cdUinC3WIUEMehMBk
ht6R+oJTYcr8Je8xjmaR+C/u4OjRcWF/wb4LnNVdvMcRRtsYkT6VBYeZgcXgoyiX/Z4MGc4KmStz
MCA84/B3cIhPl+kSMIySqm332w+gXvzo2Q4TAe0lGEsTUDQQ/5u1w2E7SgzkbLkVj7jsvsWkcTrd
JUNXYGMOqawugWss3tWs/w7gRrcVN/00Bw8SiXj/CtzZ4AC57piqUZ2T1A555UCxqbGX2IMZC3kA
2RiuJMXcfc29vUJtmx+B45cMss9hfQNPc/gbxzvyXNgMicCO+S9PHL30kvxnevsDv9twYqn8YuUk
gPmO5c1jpTzCEyXHY0hAc2kCPP8/zBH/DuDpiaVkvYgSlvaLddNpN4G+FDsX5zAv0C/1BUXpl7oW
ytyx3fi6HXzX09OwL3BSWyXcM/NyPO+FoxXYwcm37X6PaxwE3jim/SsOGA1egNewIaPw3Jnxy6J9
1i0CXdQ7bCXDdo38BrPSfDoHfnsnS5kdBPqF45TGYw2m5SvAepDtC5S2UMKJB4GwmRuGZ90zSODL
o+ab/M/HYHPxYc7rVe9rY0hWHKWccGD0EJtIlKV1bgWoOghzArlfrceE+bTew9V/z+zzl8AxCLNL
yJCnDMN+GFcjOGBAuz2puPofZ+ex4zjStOsbOgSY9NzKlqTytqs3RFt67/Pq/4d9NjX8ihJQi8HM
NGZIMU1kZMRr6niMb/MYn8Smrsu12bUmhU5Dp+4gS/rtQ2jcDX5lcy/Pwm0Pl2S63Lq/yrC0KX/H
f0hnSSoqzawOAz6C10ZdAEqgDvNEQxC4aFFlG7BJ6ZVitNZK6Xoo42Ya3NuJdNbRUNnrjgLaaxU4
7aNdGeqVKpzopvhFndjaaQW7wqmogliT1HVFh/HRbP1h1RTFyazo3Gb1mBAN6O0rekBLQ62HTWOb
/NQSEZY+B70Vi/RGGGPz1EQ9wICiF4/+lKmbEXgrNWWrm6N4ARy4y7XyUZH1exiMD1ZmPxSpBfF5
oHaRJMcY5LSQxUs5ObtRN7qtkTQ+2VLPrwZLVbeZMGgeTc1Yrh9ia9XuUa/Fvdn2gtKW97cv3V3K
MK1anwVlq1OJs9H3LL7HRAmezSSibUTDr4vDnLBL0t/WunnjwxfdNgZgQCsNuxt9INXRDXmVOQow
x8K8IhVMN3R9gyvdap78boDephLNvRQXntgenu1C/+On2VMH490fJxYLPRNJr28KeTTyZfNgCdPa
tMkQXKH0rm9oRSLqBdhmVYSDtW3Z7MCutAcfpLZIra2ZlOlKK7RoI63kXW04XkKFKohNh281hrQP
/Ii+laaxb9onhX7lyouaYNfqWrItx4guQebYGwpb+kro/o+ybVpqG0UwuZt6W/C5dMLZtmXrIluh
O8NW1xUCSEFXoe8airtmR7EUBNk3FBeb7RAir0vJ+h0G7XgCHZyuu2pquVVBts9i2rNxbXq7znR9
So02SKkMeouwJgM5zQeezyl2g6Jvf2XXABRKeFhXXBHQq870e85qwMhgDBhM58YDyg7W1Feu28AL
d6nvAGKnRbkKw/hNa5qSyoT+qtQhnjh1e/Qc7S0KQb2UYvxda80PU4W4R5oL7QCAz5YExjrYRcZB
rqXdQ2Snz15uffPr0FjleQeIVLMPhubfSqS94I5pwW0zVNk2HkqTtj7TYAaQJ61+OkumlMyv0daz
IiCTFVnQsQgaZQUm4a+XGKw88IobUJ6S3CHykO0GX9vH4a0XBVTkG/BbKgaga5rm6joAKAYuIkRE
aqgeMsN/QnfoVlHM70EbPsjYmBhF3rVWeBX5AcXuUgAFnZhEJoyHa6cx7Tvy+9vCUNa5FX+TcflO
TCopMlXGLveG+jpEkot8vn9sE/CfyO8OV5qu+uTq+nDHinxHRX8bjNZzHUgwJNazXpm3riRusEHB
g8bjqRqzQ+NbB3AbTwhbXQMm4edgR7FG/YvK7lBHm3iI3gGnXYFvxJilN7NNHnS3UV3SHyBl2OHr
RhE17A9SlxpwggGwW1xx4aG2qimFuW6YRforOZdvp9pW+vCrHDy6KeoQfGef1nvUYf6CBMeQwnkd
J7k9Vw3uFMPsdwBeopXGtW6V6sYLC+HFsVhmiTo8CXpWnh3QQa6tRyWXOEIJb0tLY2NhXLxKhNNu
mOtN75qvlZrdeA1A6CLnJ3oiCXbwwljzdvZn6u+ty9iXfKjPuejdGS3Knn3fRGtXC556Xz36wtoH
KINamvKiNUD3EcS3ACMYFMXWtkx/FEqw7aWx5d5MYIvh6DS5/RJMuh6Jw4HtAdQBus+/lc5dClMN
YM1AXpEU95aw7z14CWOj7tRWfWVY+nUkzG/u4O8Dt76CmYXquXEAAUkcUMdvOY6ZdD+LZt1J3yGJ
926q1uVGI/N9TnPvSGuZtKMGCIw2JDC/MnmhSUl9dnioq/C7tOJx3UHSYeMnf9UW5AFKiNQmy+Q1
z+M7GtBQQHWqkX5Zw8JJgiPb/Hcluv0ghulAB6TMIQcFyPI36Fh76wQw6jbSLJrgJZfqAvsPq9bE
2gHqjLkvSW4y6tUaUIEDbG6g6t2myk0UFZydMZNlOHeA8huKZtZb1QFwQ8K2u1GVfLjzepOeTNDW
W9uolUPgaJQYUlcFLdI2uyxtCDip4/4EIyOuQq8Bc1WC0rfH9Nj1jHHt2sVWutqbUkYUhb02P7oj
/cuY0u4hLajHiFGXuzpUaecV5R9LpL2xSt3Eu1NkyH73qWnUegIymrStYcu3pnJXV5TXRDQ0N/Ar
Hvs0ol/r0gcE+PUapVr+vaLJdaATnh0rT3wPKxiMjfS0jcPdZKWl5bAFgCJ+t6g1OlTDKTYMpVru
qKi/RXq8q0n4mkLeyIJbRwn8SLPHB31Aucc1NobCAlNlVa4o+D2Pitg5AJz2Y1/j+GtF6nUmR/Mo
BRkptgCYW1l0TKge6uvMG9utAPGrFfUeGNZTaeeHMh0fkoy+Ye2R1+kDPLZQaW9ToR8VLkpbQIV/
KgXCpuv7z21l/NQUSoFxA7OotYdxp8VEE1Vp3gM8DTYaPfJ1UJWoARVhtLYcSJ6BWf9A2ohCb0jd
tfZcfS/UjC778ExJHis9m1hBa4g0bqBVXYB821F22LSB7NfYicabCmXTa4gVPtBdvzi6mX6g1zTC
r/CHtSM1a9/QlNopEBxCT9zhqvBTSIeWpy1J19RKoW4CyM4tAvE3KPqp7A311Xd7f11EfrX1B/iy
cMQpq7VUlX36lGtDFeA+ka966EP+oa33cdbej8lg3fcwe1ZpYKhr3J39TQcgf+9CNHjOjRarRjWy
ENXWq5WpKdcojxxGMhrF6rXNOEBds0pQ8Hbp7cm5b/MuNLaxJW9yfXhQqfvixFl/c5IOd8bgEIzu
BKA6uECTBy/ZWn50KnLD36g0sQhiCigFx3omVj4mrvEYqLl5ZE6yVaHrf1rN/DYWZbShvH43CP0V
N9ZmRzvmb+ZLktiUfQ34PszzJ25Y9zHy545LyT8nJK7ysd35VUyWQ7F8pUVNx+RU73DjmIMC8JQT
i7UquExKVd5HcU7lpAivuVLcNBVK5rWhHYDs/LX7nnpM/oeuKqD8juOsDKunwG2KVZqTJ4s+vALw
16zq1Dypbfeb0vpEDPINCi/+o63QubeL4cXv+NQo3yMWcmOZrNgYjXRduZGW827XtKSFY1LDqZWV
34JJ9RX1OlKHhwwthpWq5ddjOxyVuMvoSFOIF7Z7DAPSo0yhIdN7+FbnjbqOVfu3CNv3bJpBzaM7
BTVZG42HMAFs1mvNlWCTrCupPGm5etfY4hlAyjP2TXTjxQj6tDlOAMmVyMuTlNr1KMd15YdHvYiv
syET0J9sNN/jDST3G2FNKP/kKAL9OBJ8K98GJ9D2J7XEqklmKdg0aklGgbwLimNPUSN/Q5B8ro0c
Jlc23Lae9au23BeU3Mjz3fzWxyVkbXvqTZT4VFTsiT9zW9lavBmncyu1bX8d63TQtYxmlNOax1gq
wCmbPgN9L6LQfCyBSuxQzOmvlMgWq0y36lcrtou7wo+geYGrAvjmA3Yb7YAbkZluhwTAs1GDUm/A
A77S56ivLSsSd5anZn+VKm+RPiKdhq48vXooRHKdSDu+1zj9fympLB9FT7JlDqnyu+7abucXPT2+
lAVm5Jm1VTqPhmmTUSmu4+Cm1eE1q0oGldqC0X7oSrM91OC4d3aomykNeFvZyS4Kjxb+kNmWGnUW
wPtd1bdDPlGNyVeoQiM6Ssttwmf7u64s9DWkwOG2Vm16tpEBZ0uqVQM9Ph5NXjH+xR2VXMYQ6SmP
CnH8fwV2wo4VmO3Jp5f1BxtMUK0AEAi30R8IQbeR5/5oLEwqzks1LMh9zJ16YzsuE9tJxWlMXWul
usHvXjXydQjajza2s+Jq+HL+TQuCGXOn3lBGfEwreRO8Qz9rv0U9xOjzz15QE3Gmd35QE6lqIdye
E+0UFmR5QIHDhIOdRg8rZtybXEUvyJYs6HL8j6maLhzH77Xu1HpP2Xhdend9dEEA7XM3B/QrtP9+
xNDLWDiDM6kw1SelrnedjMBk69o6TPCXCssjddoViIq97sJbCkiwg3vwaT/Pj+HSp83kg5C4kFWR
mBhJpi+V/VSplEx+f+3RMzWTQVcSHMLhXgZE+CqD0Fb9gtDxtcmf+6x5A8rpeoz0qp9ox4TtXUZQ
+LqHUjye//kLq2vutVZAV017P/RPtvijW7/t0l6jypJ1z+cfv7AF52ZrLZblajOUyUmWtOfbFici
tb2yNX+HSRGYbzUz11970/SBH7eJr6CFg0n9acz+2hTaGiobHmLvScLluP6SMqQz92Cz+ioX+qSP
WsLTapIbKt0rN1cuTPZCFLFnO70cW/hafeOCbxp2aFZsDaO/MA8LIlH2TCwIiKWJP4uJLm3c3upR
+htrUgPYG8AjabWcz0D1gVBqF75kaVVp/50MkGYOyHXc3CzxLso7A15HVr/Kvr4w2UsjNdvPFCwF
6LMKDU1DypvAqqiRg//+cX4pLT19tqX9BpAiWapzTD13axndgxsNF9SHFx49N1kbOsBPbiRdNAgd
tBmKrZLZ8YVBWQhycyO1vDRoIiPqcXQ8rhFGJ06m5rVbstYLi2jpBTMRoqrMpIP8XHvSWxWncIcj
rjTTdFVEzv35kV8QV7Lmm9iFewZROz154xiQSnrBE2zZ4JdF4W6vUsR4dCOrus9l4dzInIr519br
3F0K8E7dSQt9NmekSqpqyi0uGLSSg7LbpP3FZSumFfSJjNPcYqr2q6YGXOAdB00hhYr3upddK+qA
Lpz85oO6FXry6ubhtoIScWFZ/EtCPnvpbO+Dgsg0hXv1ybUH/Tas++Kl6cyK6zk4mlUu++To0VS4
8ij7PYeol+0STwGgC/V8nbQ5hipci1aKNfTbDPj3nRkriMMIF8ow6UKxUVHPQwXe6ft36BfaLi4i
GrwU9ynd280ggDWPyjPoeXlduKK6dQC5A4yq/BMZMXWEBso3VpPDzoBtdatJb3xK+zyu1y4p7z4A
GbU12v6tGWPtqWt7EOumSgrZY2YnnVKBE947VAGHIiN1yIUZXIMKoAxi9vG2baDED4PiHmvq6j9p
GBhAtXVTXBfSB6qpc+P3FePdMUCUumlQvZmtah1dqU3N58Te5kFtrIDyqNu0VseDO/bhoddzjDcS
YB65DUISvRH/SgofDoXoiwPMBuVK0XPM0Aa7LbaOnlnXhqU3wK0NiGLsoGsj8SHNhay6dEVuznik
wKz3BqWvnW/E2o2D+ka9Ob+pFratNgvGAT49KIHAHJQumC8q8NDw/EdJbXd3/gULh7w2i8ZAVFOt
UjtJtE8eR/rWNSUw4yVWrF+WxrX//FsWzhRr9hm6rpKddswk+raUCZK1nvxRybdi8XL+BUuxefYZ
nep3Tone1ZGGOt5pQTg+BQj1X4j8Sz9/dqi0eVi5KA8Q+bu3sUBpAfmVrvipxd/O//qFWZ57lClK
USCqJuTJFO29lMM+gbG1GjXr4WvPnzKLD/mVW6FU4wz8/tRJUQyS2wnfC0vna0+fHS11jhgbIgqo
S6ZvNYodVfoaGBeeLf55Nn4SAc3ZsQIIVY0SDVigLGheilRv7/pu3Llg5xHhSTuAP642OX4O8OlH
+RZ3XXNS2sTbVf2ov+TSSPdSb8qfLq6a23iSvkipEWxaQPGITVnePuq66trDoAM6qz9aD66eeytY
dfUxd3Ta0xYaLj22JhuqOMah42bKPbkK3as87rvnAk1wCtGK+gDQRaPcqFp/DALhrVpE6U50ExBf
Cm/t5rm+L2ORb6Qcu1OmweqtJiU8vaEwg/lQsTZw5wJ2O0Q3NsVTWhvNkCAxBZvb1lplguF5e3D0
UJT8Ojp6PHVPP2dAHMN6biKBXF9mu0hHF/DoNM3dGAhz/oA3JSlFRkaxR7zL+6ZRZzqBfDZfhJck
dxiAAHTEmOBW6Gp1JdA4uJaUHxPg/aW+zwE+PPWSyA9cEwg3bHlQOWJ4o+BlfFNit7q1/CApV7A+
sisnGON1AJDursxcymhjaaKc0eaPdtJgd1CUk6e7YcgMVqlKuUNq2R60nXw0xrA6aqXQqMN62tEe
k58Qs3C97C1RoByhpFcRuM9XrRH5jZUVSUpDBzgxiEWkslqB4FxaQinTQKvVnhJtFM1tIfcqLqAY
tXd3NWiLCX+SAnqqYHai2UJPEjiDaYTxFswzVXBlQIdCj0SBVlIEf3Kk7uNpHm5nJstHF0lLoS4M
oLaO7qFpQZ+NLYbyTUMX301zsTbbEBWrzFOv/dxB8EChPCMcI7iGA1VPsMlyBXUB7We7BV4kC8qv
GMVf0sJdyL/mnp4QnuJYIlt4UuKXIsvWVfzua0+aeh+rt6K9G8NLXgcLsXYugi+gn9kesoOnEa3M
VaeiKZ4H/vv5YKJNmc0n+32uf5+XJqBZE7Vgg5bkVaaMKVBtG0WsyjBHqG6qdR23Q/boJYG1BX5e
7EylbG4KQM/gRWDwODboJ9+u9T25hferNSD1ZqKA+RKn+bCniBxd0wFX8RfOhLKulBE5E82oK/G1
w27u2pi7/pj6SJkcLeBFnq0gjRSAq0UfwL7gl7ZwHpnTzHyI56Y7jOYIDOxodC9R3K9a7gwJxfXW
u/AJ/2TbP5kFc5Z3JpZZSpa5cxRm/9zV4oca6FdAr38papWvNJq+m6IrDk4m/rZsyk1ohxeu6Z+v
LnuuVUz/qjE8iKQnBCo0+i4QI1NbXsinlw7aWR4CTqYclSxwjiV5SAMpIqP3jiTThWFbevwsC4Hk
0sBH5iRsk7cUqp9d3mrdpYcvzsksCxml0vRBjOhU7qR3oR/eiYpuIqir96YH4SCMcgN+eVs2ORCQ
6OCU3pemxDGmiPNxucWAEmpq+kjmNsMhUwr/aqD2dEHaX3w+487c/BG50BRKk3CPnlYEJ13r4je4
qMFzHkwV6SDgMtcmhbZOHbhpEGOQ6vOi5FAJCMI+8J13YE3dNtdD70ueSc7cMVI1E9nr6dQzwTyP
tsUqB6wTXyxtLwRqY5bRUPoNYq/N0EOP+gaXsWHY9onggBjBN6WlMPaqOfbHWqmsY6OWdXlhdS5E
jX8Z1odp1AyEjvracY6W9oykVZNBEnCOmdZ/8fmzqJSP9WAoA5BqoVZvTgWONwhOWhmhxth/cWZm
Ycn0Rev0YMGOtFw3Tllw5wY/M1Fwz58+S0Ok/Xelj1pKD1NaNgZTSpGti7zsHih2lz8KGpBwMoAI
XYhEC/cuYxYqSteqhZ1Qp0KWCOWIb6ldrbKAvyafy/SLnzOLGKXWhrLHVunodT9MpENQet3UDRLE
XKTPD9h0g/jknJh7oJtmMsCYFcili/yngfBs7ablLi04r2MD3V3HGtdR1l3QNl+Ir3NfS8togYom
vn6SHeqDlZJuFQ+mQoqUxIURW3rD7C5jjLET6KgwnHoQOt047KBsg2R7Pj9aC8tLn+18cHo0zJHz
ODYoVKb5j9754ZvXTnQp81j69dOff9jhsQ5hsqelcUSU+CoZwYIjJ7CXSX//td8/2+FSCWIQWoy/
pUh9y6h31w7SU6vOD7CwV6Ebn3/P0nfMtvkYpaB2hAZXIG6RY0a6AgpCNVyqQC89frbL+7LuEbKI
mOQAITirG342jv8tooF8/ucv7O25T6WFTqKsIs09ZoiNcU2NDGSX/R+5/GOnFzJAfRqKzzbebGvb
gWVKNUbMykpy9dHRdefGh7W+ioB7XZstfudBZOuw1iHiIG9udTRvUGYJyK22QSfMDY49MKEURb2K
IkDYbWCnt6OLtRV9sGzdaFALxrR9cSpzRPMSrkmnwCQPQl9ZdZkvrkxTRQ4RaPnGbA1rAzA0vi2h
713loed+j1uf4lFYp2r4pZ1pzbNqRDw6LgZ1eXLA5JlGBSdY24+p3Jyfs8+3pjVPqTNuNE6vBOAk
UaqC574aynZnSgrkF1tEC8tubv8XhDLLNWeihdpchkMLiIcLPSOL4t35b1h6wazMo1MadGXnDSff
0Mu9mUYCoHqJ4o0EefK1V8zio1PV0KwQ5TtFtQami7WEYHopjf35xy/sHG0WIOMx7OMMu5ujY7vZ
1pRdcmVF+P9kkPAQPpXFISGx+OJwTcP4IVoaSTsgg0u0pOy8CsqKVPPbJCB9/lMWTkZtFivDNKmj
2m6ik1te5frJLGIEWL29j/SXN7inKhouHMFLsz4Llk6LDjLSnXS8giZGN7x8dKX+jjjwJSPnz7eG
I2Zz7oYF3Mm8ptxm/BrrlwLANNKZoXnB/mzpXjN3h5NocYkeDMbJSHvvJ3qe6TsoLP8lsdIYFfnc
0XCxoiTwpPYpQuCOs0XGCVGjSLVezs/V0hfOVkJScF5qDkMIH3NVdIig3Jj9j1Zeck2Z5vyTYP3v
5vNhpbkWLJkcTuQRSP8pRewYc8K38z99Ycf8A218eHTYtFkic9M+9hNWE7JaGLzWhF7H5Ip4ycRk
qfclZidmrQxpnHViPNVJ/KCMyB23D7aD+Qaq45EP0nkHwd5J3At7Z2FJ/1spHz6qV/veTRtuKgM8
QpBX6HMVf+wu+H1+zJame3Z2xgL9sqJgzNrJy2kCh/tw+uS1ZT+ff8HCpMyt5KzQ0WVe+Jz8kbnu
k5OePEnrDv47PKI/51+xEF7UWawPayvNkFxkyWZUGMCUUwtCZrwN3ys1mYyX3hC1vnDrWhivuaVc
NULnyJUcrqyTwJKPcZD3yp2w4IN0SCGe/6CFOZ9bywWDYtgYtAKVcm+95OAbj3gpfO3Rs+2taUkV
1TpJva+ZGoQBeShQF2+N/sf55y9sb3X68w/LVQv8MCp92isBgeQ5hoGEn4ZXXoiPSwMzi+85FthJ
qTL6SuudHFghnZZ+A9B/ofyyNLmzrZ31gaygXY4nC/m7g9VTDG2VhEa6nsFJBvL3xc+YXXjzzka3
DYjzKRcI5sBTlggKIfB4IWQsfcZsT1tFPTgIX4CFh42BxtCK8LFKRbwiJz4/y5+/wZ77wCGLiVGj
PpC+NTZcl2TVmACizefIfT3/gs8n2p6bwdki89DboviQWPZ33+lf89C+kx433a89f/qwD8tU2AX9
Js0yj6W0HG7Pxk2W4SYYFdEl0ObnG8Gee7Sl2SA0tSooW+X1M8j4o+kGX9rDtjvbY4qcSva1kZ3q
1FthmYO4CFqI2bevDc1sj9Wp7as2YNwTzEl1w6WFHpCZuCiERdr+a6+Y7bMQepovDZGdHPfWNV9Q
iK3NL8Uf251trdHVKokAS3Hyu9JbQfeUK4ryX6q52O5sY0V20gWVq2anGJ/m7GdCO268sOA/L4Ta
c7e3PKWJJMPIYpnIOx3DaXVIn9OShobqGNu2QDK1KwOY/eOXYhAB5787APV6P8Q6DIi9h+KKW3iw
rV093EZ6cAEsqy1sYmdKCT5uMkoKwsRB+YTrTLQzIiy0SzuJ0URq41eIE/5fgNV/3MoSR38ACY8A
EAzYrvM2OfRLxIBRXhkLi2I4Nl+3pl84Bzxcwk0I6+N36heo9yKpCFU8He/NETJF6njxmuTV39Rd
4j6fX6wLsW6O5WrLEvXFLLCPRS4QACqLIrtx+9KlPFkUb/GI8uXXXjQ7mmuXgxMVByxrRLDW8a2v
kXv1ekqi8Rc/ZRY4rJj90BTK5PeG31oEMSnUjg523Xb080vfMIeqJ9gxNProjHi8JvQn2nWCd0Bv
/DC1t/MvWFpTs0ESiFT3qZog71Qgj1YI71hrprLRW7Pcnn/DQoJvz4HqdRAlrRka4ymr7AYxAGoS
JvX8XVnzTSFCqZypONm5fRpOnifBTkApuLAr/90i/vd6ZFuz6BuPQurZONhHS8YvuaE8OxMbGFzf
VWJIb+V6FoKtpoMkVnscsS3RhfLc1OWF2D8thE/ePofOSy3xQtfqylMPU3BX0Nrcql5zqeO4FONm
Yb+u88IewdCeautbiNuHkwc3pn4XwMUQckR9ON9W8YWFuLROZucAMrwdAsM6nCgrOGRwgWuzw+Vp
vHCCLQ3U7CSwKreSEN3NY2hhzqQgOj5Ro792zMzB8oGfu1UxtuPJxA8uhKo8+fxhnfK1ODOHylcF
yjxj0TANqqZvygIBGbRB/E2Ce9YGwMDu/D5aiJv/A5m3IBFByGIGShU1Dohr8XVgvUGG2Jx/wcIU
29OLPxwvJUXbLEen7ORnf/Lue4w1Zhb+/dqzZ2EGTQU3FjGxeCR1Hqm2D/1PFfXV80+fzthPttkc
IO/05gBmNc5PbQmbPBYSe9Ac6bUVwmY4o7h6s24jRX9IXS+9cLVZWLBz4LwA2wPS1QUmYcj4EZuc
YhepMNDPf9DCzrZnO7vKM7Nv6sg7FlEHIV+n+c4R/F7YcCmpvgforFzK3Jc+ZLaxG0iglfSxgork
eN8UAWKOESXk89+xtGZn23qg1hJR+DbQTsGAetSugww4He4d3iVIx5T7fDL1c+A84mVtkVRhfioR
P71Dzm1rgkxb5zmaN3UIDCq1kqvzH7MwUnMcPaLsQndtWZwqQz8FhXIUVnHh0UtnpDVL7UBQtjXc
1/xUaX89LOoDyOdliq9Xrq86mxplOHWT7GadmV87+OewWVQcrA6WcXrCpDJwEZajn6QrUkVJTxbi
4fyQLYQUa7a4yJJjl+5PhiIPUin59yDo19WlmLI0H7PF5Sa9UBUnqYB1mPgkjd/J+S+s24VHz0Gz
Onxk1Dkq+6jbvwb1IVJez4/H0nOnAPYhxMpRD9Kq5KYZozM+oPir1hemc2EfmLMFhPNYiqtsYh0h
hX1PKz9BOwy/XQRgoKSGf5DQ3n3tE6at/uET8lTAyHQ5TEMnuO1VzUdYHE2urz18dkwI6nRWzJ3w
1Pjjn8oo/7rZpeNzIaTOm3C5qTtJq1A3LdzqqhDDyYiVfZpB8W/1W1LRDSpFyAWNF3b0wsqfg9wA
yuohgAL6wDZ8qvg5b/U14j7nh2np4bPjAatBmcQ6GXUTfbepR0WQy1Wkcb729NmmrbVBscfCSU99
rW/dDH0nHa+R1uf29LUXzDZuYSVZqCApdKSQvR4Ewv+IpFmX0rGFwZkjyrCAMntkdPKTE7/1BgqQ
zrd6vHSgLWzgOZ7MC0YHifc6P1mjH648vX+DUr49PywLW3gODfMbJUrZW/lJ0bRvnoVuMBKLKDm1
iD5n6WnML4Fsly5Fc5QY1yvkrrHxPoWyVO7NZATzbMg631tB6+8HxDp3TVdRYjOafK+mWbsZ6kmV
qnOUX7lbt1/Koax5URJkoTaa6Qikvsi+511wjV3WpZrtp4Opu3Pmls/DYc9bCb5yTr7zxyj+NWYm
CvqulsdbXC+GkxRNvz8/dZ/mObxtWi4fguIQT7cXr7cP+NNfWU1xDaT1ATmZLUa8F+Luv5bo/2Q6
vGN2k0VkVZVZ0diHFP+kZuV1VvizdBGM7a3KeigQmHhokVk+RmYxPKS41kcrB7Xrk58a42HIzUxF
P8iOd1FfoWoYV9Z11mRYLaB48ZV7lk4b/b+jgEtq5wqr0o4Buol+m2wc5U4r48P5Mf6cK87jZ4en
D8zeGW1vPA5jdAtElYIzEsAy3maeiXCsgdd6hQqjvNHQxtFQwurdHyp47fOv/zSs8PbZAdvGYRcC
C6W+EwyTweFaMgl+3Vx4/NJ6nYV0Owd8GmQGgixeaV9FQe5NfLnuXi2woV9pAuMKTIe6CxCfpfU6
C/H+kPiJbpkJYC7RoYXolf7tmHXmQRk8Ek6UTC981uej5lqzUD+oyGeidFkdsyZq92Ol5xvfAODd
2gicf2Vi3HmuhlgsAFdgoUcLQL8L/84I8X7pfcRhdfo1X3vJbO2p6G2MCWIddPHdV7PXDomHdnCH
WN355y9MyDx9G5OmrhrTKI9tF669FF30xFjr/p38UgNId+dUp6q2kXTL9erIHinli0xdBO4vVQ6W
fv00+x/CXzogMtX2eEWoVXtX2kY3CVGeMNHDcTlAouX8GE1j/UkAnGdwZoVkZtL33XHAQMjXvoUw
LPhb47+jf4gws3vhPQtrdp66uahy1Sn+RsecNBc7yg5liriJEWspqwvbYjoXPvmU+VHfe45IAbyb
B7vUwnWoKdm2wLjvK+cqMlbTNH2YDiP1ZZJ0Y8Q1mwhp+ap6VRSBc2G/Lf322WR3neoqNcYDRx1T
i42SVO4NCWNwITJ9fhPmx0+v/fjjnaaz/S6yD3o1/K4GuFQgNm7R0PvZJtkPdZC7OO6eO+n+jhSM
gM8vrYUpN/T/vhSV2NjUxzA7Omq8rUP/IPXoUItLK3fp8bPgPlpBk+LgGqEBO1p3Q97rfztTICGs
2s6FcVt6xSyid7qHiRB3gVNg/oGlsRqDUx89f210ZkE87wrk4XWl4Moko63UHUFNqorvKgsOw/lX
LCyqOdZb790gR3qvOOE7d4diyj7V4q8gTHT3Xzftw4Lyu9RqGj+uMIPE2N5s1yV3VjeNsXe4VH9c
+PVzPF4cYV8W96KEY4vWX4ehKn5h44XdvDCz/8hsH35/144ix7emxHW6wfgaNZCNSKJiZaRJcCF9
XXrFbH36cSaxeEZoq0TZDTPlQ6hYJ7vPL2Vu00L5JNzNieC27uPw5NFEtlMAOIE8qvatwp3SiYb7
rP/tu+Nf3+les+j1/Gr6/+3pT944R/PrlYE2dJMCm8EritRJbdynHHMUmFm5Vt63jYk1jWble/5L
VazkMCqrsdEguUEU9U9p2Gjv2Fvp7Y2BVTumeySS9VXqTuQD3+8ybLI01FJU08KB1rJEz/+imbe5
gOCzQj8PGfGwD7tV11bZVQznn54/lpR2HNrojdGLTGWjPwklzAcEMkcJnw+Di8KlYGmmsoVg1aq3
umcYhx5ZXUhCWb0brQrCg9D3SVmZD2nsYaHRasObrpouTi16dlu5UfMc0/TEppx0GZPxwp0s0YGg
xZaZbyq0Mt9sWH3YeokSToh+B6D8Ec/WAb7p+FgDwlp3oa5ssTcJ8LzFs2QoXMQ2895ZlV4+bqDr
eleMAoZdA+babpDWu9JHKHzscGQrA13unVhDgFNxjJ2cWKoKXPltmqXuxswd50qhUp6NyTFok+Qx
dNo/JqoJa9MfbxsFWhtWCh2K6Bh0yCzj/h69Kv1Qb6qwKtc92ol7LQm+u5bmkd23pACec4hTD0Or
HtnFjNICugltvk5K6/84O4/lRrV2gT4RVcAmbKYClJ3dThPK7kDOmae/S/+oj27LrvKo64SWELDT
F9Z6QDJ3RLsABzYqp2Oj21do6RtXpgCGbNANa5qAdwOjyxugm+E1hIlaqG/KSaRXzFjLbDATo27A
oypPJHRV2n5uWMoqAlq71tv6MZnCX32V/nGa8qib1qOaaMVGIgXvh/BHPs6b3IiVVWKi3hLGJEil
d8ckMK1VUDcqTFXUAgT510tXFXvIzpRW9sG4PKoxEMfRDI6FKISrRTX+xNx3hhb+ntM/6hD1ZNrg
lFB26FJ/mXp8l+NpRWiatfT7hIrXw9lZLaYE5o1ZbjCrEIVahF2w2uYnNF5UCLb+CVR3Z7ztSPhv
xqx4oNa6p6kQKGmuOJPbqP2rk5QJXa/lxkSKqqgJkYgUrCwW2Hndd9Y2C5230U6vRFrKk//r5TTJ
Go71Fi/xa5iR/KoXErylIP5rd23h9RVNz4GeXeeT9oz84knNk31njj798AhQnGBjGS2s0V5Cls2K
xRV5T/lB0lierec2GfZ6zcaPjQeq5JWlE3q0xkT3zEG8I/36k+XmqzkKwcsdfpA+v6kcKwYQ3Fx1
XXkM6viqiSMalgtrxTl6VxXTAfbOfRs7hyUTv6cm+9Axfe9EVVcrIIT3EolCZiQ3upH9gs/3ajrq
kXvI5hCniB0ZaNcSsex6+NJOOhDVDUlg6kVwNKvy3Srta7HAdi3j8mcySm0LepWnJ51imwtQg0MW
PJcn4hU43QbATGcDd4Z6WDlIBwp9n6TLgH9RQDZNkX4Ylb1FM+AHvdn5Sqh/qLn10KQTeNvoqu2t
a90RxyAJip/5MKrgY3PShGL82cQF+ak6r9HxgTQMKcRzItGAJRZ8l6ZaJIzlI1WfOHvi5LXKeJHK
mB7ZJWjotCIhjnPP9pxBvNFo9Oj0mOXI4AeJhP1sZ6CUTcdHvDvuMgNKjQP3lzcbBQGmhckLc9OP
5QjYPUGpLunvV8rnXCkETDSU2zSF/jAXZ2HkBsl7jzzczRZd3QxDwtxa8nZDtk19zVElrGoNSZAe
+oajHUpzPB2NE503ok3RM4dPvQHSfCms30Oj344ZYh0jyBFoZXR7mqF1M9uT4Slp/lzl7VU/5dFq
ocTSrUb7hxkZPwluFx50J52zl22vNSPXQaoCih2HDCj6uDOjZvCXoFddwzK3UNgfuxNvvFkC51ZD
m+oDOb5J5vFdpajZc5pGEPwFJ94ti+Jpgb0HP3bDFPhgJ3RQCLMtVyZObgDjKktTmPlpnvaIxXQI
mnAt4bpWkOVhz4sFZ0E2dC+K0jxhIb1Prf62Qjm+KpyqcZM8SdwpbyHrJPWj1dfmRrXFz2qan0Ia
BXgrKezRY3niDbxRGemVRmV4pom9o2nkQyfwNbR9c4ij9iiM/gq46n1alFBMgW8HozWjDzNejX56
LmbB7aioLjJl7zqdBkxbz2j/43/EdfQ406FT1OMbJOadQR/5qlPwNTux/gq0AE7EPL4toVb5wZi0
/tS1ww4fuTe31l4rajdcBh9O5r5R4fgGMzipDp3cqjStG7okbxAY1K4VwQjFf3rT5Xy8aqY7hHDA
LSQCuxmcA0tz5lMTisgxLEafINhv6VSVrw9lC2J1WjxThnsy9m+2WdPgPsV/WHCK1YkXOmCfXBFS
UF36N8DsyqQyr+aqB/3QwYptpL5s6qk/0MuH1p6DIYstxkYg2woUVVuap5Npv16C9I8ZJX7Tgxgo
COhQjxa7vOT4N9uDKdRHa7a5mEnfszAcCxy+kH7Klxmxw5pWxNQdArvwrcYst+qsZK6pGwo4+rTe
4A5OXEVBygVCqQb7iB5iUZSPLlMHv21PLYsTUW+jtqpVtUyhG0RdtRameleEOAPzsrFXTmHdBQVC
1kZtPDZE4Qb4s+C9hlrEQh2/GcvIutWME0oV8yHrcuDVVj7xdenpxUDzSxl419+KSjUOSsfdL20s
XWjBmCOg6iVJe700U8RrEU+P0zBfKYC9UYjj5V16/U/XBvdGiCE1iqsrdUStuOQlPqduZ1LJywLb
oS4LrA+YqdNON7Xqiv9OJmsRNgZf22JDNLc0aMbwjDWNtVlv+zUQFv0OwlxyA1U09fVRDdzKKsvn
vsHJxQIWevWwH2E05UbmFUqM7QnUtNdhqWI8/Ki7P3kOQ7NG5FB0C/bOajtYyV1fcga1sc9jpFX2
YxpuaPJjMRclrWgDOKqaR9rp3kIENhPBI9WdbgpMGVb5r14iYEmn66Kq/VqdNpBZtBW6Doq40GdW
fXcdp7GH0xwAf/IYNkfiG1gTEForheUugXGopNgUWunWlfaxGMU2W7RN2yW3ok33iIr9iqrhOSLD
2ii+po/HrGs2idFRYx24Sy1fDKLRpLbeUkHhSwdEV9ozRyA79KiG4UeGc4SxR9mQ2aYyYwivIM2v
Qxm6mdI8FyN1hmW4ZYOC4jO4LVWIGfHkl6X1Go/WXS5/UoUEYzy+xe7q2lMFNmtJr4awPy7UkSF5
SkGXWHclTiJ7ZlkWPYX9hvWj73XHNzGlWFhOdlkG8yGscBw73qyINy3hqpS4Fewyf0chbk6zYIuq
q4c4rlaKoP0RdUQtWL2STn0j3enmLE30jcWV3lFkXqOsttZhnG+NOsC/arMDMuvhAIwGdjH4eCdY
HiMUHWPbukZfHDA9r0wh7ijXDFamLFmRDAQaSg7aw2D5HXBhGMOz2Tzrg3o0TghlNDJ+l2XqKgek
hSAhyOp9aWpkTGpzXSd1tq5qx6aVXN9NPapQq1blpm9bbeO0WBuQQf4JsMle5ZbI9uWQor5N0AMm
NhBMrV/WA9phSweatQz1tsmC1ouWwQgRXo+pG2iK5gfd1PoQa2CXDusBajyqhuI9dcbd0OIcjBNo
eAE8fSNCZ9lx57pB2/fM91Wo4jqfstdRwJIOcv1doD2Fy9t4JRJC99Tkx3TDDdONWlvPwi+dwW0c
0exMO4zv6GCmJgW8tBuhV2BRZxKuhdGA+CpLT406Y1XR1n7fVkb4KsuxfazFDHTYJIydN1X3XihF
eqOquvzgvSx3leQnkYsKd1GfU6+bFsmRgh31GCdRsgkd2TKlLrVYpVEnsFZOVXjnROxoJ/DhazOJ
eLyNVYViq5m26RNzbDinjfi9VqIgD7Prp7Z6T6sJuKXeFsl1q83Fuq91gKwsYfExzdSlu007uxxQ
ETWL80Ww7N+pNoGV6b+RpV6xUqUZOL13wSr3x00DxMjLf1ivbGVXwsSy9r0AkHo62/8VJggA87ML
KggTUCQUByb9t2xS0IZ9fqS+EOI970NZmu60xQ+bwzAW/jgzoCe+BTt1/EV186UvOAvBaRQYynYg
hgJOEmNixZsmOW/OA0s0QmL7i8jrhVCHehbqKBBDWxFgvUPD1EZn4GqJdFS5D5/fpQtZHPUsCpf3
oKjYtBBICR66MGHz+btM7k8Jj0K5/95XnAXjIiKi/ehY9aFAZlHV9PreKvGzmj+axrda/YU870ax
T8NZLYGm0PfntwoVQc3vvPqiIvffD0CeJ31tBOXIzylCd4b4OWBah+9vvoo5+7Le+J+VHlz+Waau
UIMaFEkd7LCMNgkwNg2mjDBKtDNIEXAbL7V9a6qyk6uxidMrjl7DLh2d8X42LAl7na5AXotcYXui
LL60+uKXgSRl1WA+YGdgIUpvx69wSBfuhzx7ZSD/WfjeI22f1515WpgFR97uLiiNb00MUp69MDGe
mbzSa30/krDslScjfJ8AH33+Nv776h1xdq9xQqFoSOZgnwBK9TC1Ai6zQlgEuvG9ieeca0GhOKtc
UQRgWaaNVi5vcz5ZLi6ln0GGYvDzn/HvVwbO538nzzERg4kcoj1Uxm+EoZsGaWsezKues2GBftoS
6erL6p0Lk4Q4RZH/mqnh3uOoMpgkmsGdrxpQ5+irpq09+J//mAt5sv9hHf76/NGKYR5jWNsL9uV5
bfBEDC/rcAjpfwZN2+Zju/78my7EvcXZZCqXMIzZkiBoEJy6SwxCMvrmYz8bFqGa63IyaKfJyuJ2
qNm25JNPFPZlmb4qTrx09WcDY267cjSMgLrt5smMH8fpz+d35cKYOGcxLO0QFgGOcc55ybXlIDtp
k0eUlbeff/yF10c/Pfa/Hu+ciqm0yqA5ZBjCnPQmShcP94Xbah+GHXxx+y/9hvNxrQ1OZ8fcm0k/
jsoTlSxV//b59V+47ecchsKIygSGZX2IolvNevlyYdS0/zUN/yPq/7/Smb9uTdPXY9jXc7BLFUV/
UZxc83XFUXZIn8NNWEXsKxoIZkmjVychFlZk4hvdDnJbvlbHFouX5sxQJY0B9xiH3ru0wbo0DtNy
QNmW3ObUGawVLe08Gn1jf7BC+9VM7f7aJJTksmKoV1Epk/tJR29vDYJTW6qPe53ul3XTsZNXiuwG
XZLmGfqA9w9c6obJM9q2s5O5SQ1E1KJmNlnhgbR1PMCG9jt30vlnv9jxunFaqI5Ld5KFdvVNlcvK
KyQeADdLl171yOKQGLUG/VaB3vYYqLLWVrZRzm9GMFlES2QPmTnOih2VSvY+nur5vcsNZLGRVD8K
4orMEOWwDsRk/1YRYG7IVlIxpU9FtXXsLtw6VqOt9UxHXFlQAcPB+RSSbDGB9Wm5XMOIKXyiys2D
7JzeU2ejdpcWLxIhsnbTW8p0zWnP/jDmuXHrpevXNbEeXy4IeAvrhIBZsGI/KkilfikW4ZPUGtMr
B//5qwHPaieVoqGqu4jVIwyZQONKuyRcRY2Orqtv6tuoZgA0etH3ng109TqaY4cbrCX3c0bso21h
sq5osU1ubFpn3to6t65sM2veakEMTXPSces4A+dYc2w/FhkNP3UAchs9xWFcL1P2ODvO7GkQojmy
W/XVVHbmbRpFi8v9zzeOM4ofUdagPVVPjjQTfdXGHBdc1CfIneallY7boLcDf1ICJPKJXNxWEuKT
mlOta4WLqJGq/BCzsJCIxcF1UISh22gKqkP7FPmkGO8FGWjs6o1iPwGx07Es9/H1JEVTemS8hs1o
UDuOXKq/loOYNkMljNU02upm7kL90BXaDEAdvr9Em7VFUEeKRlgGEXWWiui9V1XntLrKl8oCWBG3
rdxgK2Q33mL7q+PkqXBU/Wkq+Guy6B8nPc5vjSAp+Hi0Y9IkkdbAcblKC3SRjIuboUlmT8Zd5irN
KZqtmGF9rLSGE1yTT97SkUEw5K2T9h/chW4/Ur18enfENgfOuh7rXHky9W66Ke2Z1mKnCGAqVNEP
3sDoSMnPkGCqVHJsPTFyFeTGberGLbldw8rNh2oanet4EMahDdPwYEDG8TtUKSso5s4KzjblrXpD
/EfF/NfrpLQSvuIpITxzmCzw58TzlPGtkP3JDa73z0HtOLsZCCub+zhZy2AUz13VOteDIOKS5HF4
045FTeUfeRQr7Nno9laxIXwbHVWLbZGzTMlmSudyFS/aSONZYd9QzZtkQGKr/EmLQuXBVgzqf1SC
FNmawmULLDFlxKLtpxcFLx0klkZcT402ILsrM6/m9Tq0DnmDiVDRGpRZ5PYg/z3ZsleCm5cSHYhb
Pxv6sFppCHzddEziTTma3Wau5ez3M90TYZTnf0QR0C3pBOYe92PCtGVJb5yQqOnpFPkJlL8bMjo6
AUb2RgAvqw1ms9kn8tm4TqGNG0MUmZ87dbxWzRMVOZCqb0PcRfpumbvZRpy1TPSzhFOobETdLh5i
K2UzLTWq+k5tPvQEy9Ki5/NryxL9Osqkv0dilXp2mxRHByrxrTam6T4GBu9HmfbMhr67tZ122gQK
IeeVUcxk10QYH/CmRStDGwJgu4QUl4ZccJDJP006y3ctxitqVzQcRgYHQVtkzkZH7YsB42CQNzs0
olluplxYG9vUFD/qyfWS35CbqG6bjTKB1ZM8SAgZxXN0SmdEZIa9XBkY0HlQ0HqiTL9CA0Qyl9Gj
eNPtYw+iAHcVFRU/FmPO3qmcUYlaq+RQ6prUBC5ljM5VvGuWpt6xFLVbtighsifiWPWqaS157wSp
/F0KZOGS0OW7WlLJXmQjcW2B4j4US7HDF0o+sGm0Da6jhc5RqQKPKGvAyG2bbA2lwiWHM4FpxTBd
tTeD7ZjD6A9EZrx03ZCs+6qjq4L0p18N3fAjjYLgCUxLuQsibkPSpGJt9hqHw6ovmXOIQg9ma3nQ
85KtFosEwSVraQ27z4U6rm2mEcF0lBU4bPU29EYjXlgOEYenaXFEb4X9LNJukiQvtuFATLEeIhDR
LUAHmcwz+vHwpy6C3gP4WPlz2+hMsk58oAWEv9n340pjo3DLuJnJFhCBFVmVP4T9bJ0yQM+NjF50
RSJDbZN8U3S0GGg8ylWDHt2btCX71cz5uOlUfKhJZv+qR8CtMisnFHot7XaDVR+jhouMEgyvs5qa
K4LPTOHl1JNqjLV7vTR+kqG9Dat625MhWplLhdXXtPg7wzSsGjnrO6k78UYBVI90fChc61Q8PuMa
9/UG06Ykwb1p1aGDc02f/dxnzX1CZfHaCFVJ9NNCip5OC+uB0zKQwt6rCmszObp6ZTXMCrFoN9Zc
iUNvpw8OpMHrpnUUP8kt1J8p6jOTVcItle5lzMkTdFN3GwWkWDDRguQW8jEM8sp3pHh3hvwpKZuN
URsfxUSlO3MYK68IR7YIy+/CtuqVocjnBMX6aogWkrDdYK0inM5+ntrOemKpJrHTfaRd9MscJvSu
/+vsjXXdDwPxB1b6HXzeBz1x7K2R2btwRG6g6axCacDIy7ki9jNPZaPKLYFVbVs63CHH0QuArdns
1TpZEZnS52IR+PoBnfu5VjLA9iGEuSaYSyoe2sUlYlqultohBby0b2M3vwQNgrKORdK3OgepkRXf
hIr1Qrj4dRrk86RXLxrmym1gIt+O85kpcF5iPHS1+ru2WkxpwkKNyyzmMPVilZ2c9xSdqU+VTrW2
B+s2RgHhRUZ9b1nBSxqBtzNCknqG0vN1zFJryjpatxnND8dUsULb8tfc9zEHqAqZcdveODpM2CIZ
SIPbzi96htjj1AiNA+Z+NnQjv7KYRhKL2ryaJgLqQVrbK9nGJg428zbO499DMhYrxaZmZaonzWuW
6hpLcu8JJRlcs5HEMWZkhHEUlztGBKcIer83WkqHuaNFf7I5+COT0CK5CF6eKxlWfbOckgq4WEdg
7BXkWvqnn40he7AMdo6Tqtc785So0DWa8Hjl3itA+Z5lD8spWXsfaW3mjaRAXRoIulP1xu96kcLF
UstOt1SwJ1bUVojJ6fEfjIY3NfANonJ4qgx19LWe5HESs2UBFFlvmS/YCyf6HzN2lj2106/5FKrr
dKoWgp7TSZgcPOWqhOU+NpMPwPzHrPLdPRG6laVgHh/kqcpWVUdvsILE06h7cDW2glavI/usKfig
YvYqzKaeYnlJVNjpbS4HPj/RyPdJkAzJcS02y/RgCPtDaSRJN9ss/V5lk4wvhhRPw7IyZdqtRk5w
X5HTdLPY6VYWXAp3dHRiCuWkoDtdPpQlRyc6aoiuzapmex3/yRCArGoLtqOumHw9JS86djTXYiZZ
VXM7+XaQQ/y3nGRFUckrKb7cVWaWvpn5xp9aThCAZcx1oNXl7yh2Ql/RTfXIHDxudRaOdYXX0HMS
/YFe7tqL+4W6bL0bf+N7Yptgt+TGKPkx1yG8uccxbo5lVfUoGKhdoZ1gOaD8eZbxcg02taOvmlBa
3QvlIbej8mFUUuUBAVqLyM0IVkiEH2wDaTS0/pwiImzHEQ5aGk/1Y3BKu6RlvK5GGa6o8lzWIrCy
NeF7fnuvbOOFxBHEu4+aIkEcz91DlViWb2jJ3QJb7RQvuwpztjvE/fRdaJOTC4bhqc40DaP28BYP
Mzn1vtX4u4FzoO4vcU1SYujZrseSsD+q3iVZyC7QdEu5TnhXFDSEES3MiQsGHzKyLdYBcpd1mLAe
clLC4638kHrxoKcRC07P+OuLpvSnvjBXVo7g1srbD7Y52U6zJ3uVjdlHVaFNzBV2lIEawWZuinXc
BcZWKF3oKbJ8wHZxmIbJ8aj+KNzIHGdikRTDzI1yjCMZ+EqivoGiVtZVM93Mbdq7CgpmBj0pV6fW
wnXLVg+IBx7KsZgSl9o2Squ6/Apf/bIu8BD2QkQ7E62yG5ph7xtt/stZqsjt2M+7ZZrozIpasR7C
wPI4ziA9bxBWVFU6uAXRYG8oFoMpiGVf0VW0PQXSSklkxhHwE+0gOJmL+tiLJouJBNEEPbjiRVl4
k8PB5AfoqHjsAjo05laEtBIHOXs5zsNG8D4Fxe3SlZQGhKftpphvkEfqrtJ2s2sombICIBXf6oNJ
5Zot5DbsaIJ2RvOtzWPoOlY7ux2Uuk01cEH5AGEkEviIzTav3Szv5Wa24Y1ohsC6oNivYVQLpLP5
S1dODrlnnemAs2pPSc9mMmvU8A3FeVrFAazNS+lqxIA3doHjeqrlFWUq1grpPKWkqUMGIWLSTAux
7uMqc8F90nEOsw4gmNHcGWX7ag9Ne1OUMNSyOE82ZlAYbpSW+S0xi8ENRJk9lIPRM/+B2RlKCnH0
ehJ+lc8LIAEr3syVjSCE2r1Npo+9T93Y5PdyRkQ2N6C82wfgVMytZvEa0MiddXJBwIv8dGbPsbPV
4WVcygc5kbMch0a9zasOs7ioeEkaBTxllk1+0SbK1iyq4V5EVNNVrcIiKUm8ZgFbvtQg7mEgMdrM
JXkHqFjjK/Xl6rocY9YtdvMMtjyhIAPrEyaubiM0c1rNwbzu5hGCSRL+Kvpx9LvT4y2CLr1KqIh4
Mig+3VWcv07W1MofE1TjTkYZT0pnGMXtsWdm3dNYGvDSgafeKWOVgGu0Jelz9WFeRnSoFZtvkSpA
IxqprGJlnmihSZpVPNvDSlYsjEW85FTwpx/JlLxaQvSrttPsH0Mz3oJ+7dxqEprPaHvKe40coU4w
IsADvMoSGK1xZwS7cTafF1kRbItGHLV2nK8bRepHbVRtsox15EVliHh5jIOw3GbSVIwVehlSkFUc
DKslb0mqw9zROGsa2kM8deJ2FPNyzKpJv0nUsbuyopJFlhMs+qJAt3np1K40ov0kaKTxeswiP+LB
jl9Ua0ZaUgzFOl+0+FptMLAXld8lGzAgz7ZaMb4wLB/BqmCqRrOykYJjy5wqI4LxLr1xQr3CotsG
eJ6X8qDpXYYXKC/XyZRam1ia5caJRqpjVd30wZhmHhX5zbVDfSnntswg2z1nRK3Jl6w1oM1eb43M
dGwi1rI5LWwjiR9y5pG9qepSvxs7VZDpbwtiAFVIhcOiJwclL8RN2wXtuqEOHo64GewyNVBdjsmn
tVjpvCHv0q2tIEtxrIVjTDvnh2Su0mclS4G3jHGxtiIS/YFtNAeDd96rzDLa5rmoNuZ8yqEv2bAx
nIjAWhJS1CalMbg6zU8eC1TvpbFa3UsYVCdpsSyeJruIicPEy1Fqmbxe2Br5YTWk6DXbaI/nzrmX
3YzNOytrjrdh+cz6M7o0BE3MBrDu3ic9025KbDs3gVOPlDvp8X4oCpsCvrG1Vl2b69taxNDwzJoy
ptQe6qulyIo7o3BKr9CldQ9ORDvG5pSuMOaYiHFaE/2Zogv+OcGK3J8kxODqfyfDXNKbTsDKkqdg
y0TJrcmw9GPVAX/gxEq8trpEvgZxMG+YyHNK3whWGZWM2IUtxX4WcUbFLwIf082HLvCM0km+leij
8e+/cerQiHPdQbtwUKhrTZif+KOIf30eRL4Qn9ZO//6vSG8b95naqqI6LPE92bwxRFbcfy/Arp0C
1399dr9MS7ScPtsubyqxuEq4tve69Q7o44us2YUQ+DlYtYRD2xmDUx9mUzkBda4Mwn/fuzFnKRkt
o69v6ZT6oBnHWbnP1Ws5fnHPL131WUpmWVAUTgoMl6BNjkvQPUtVefn8qi+krP7XDPTXLY/r2gb3
gzFiiOIfY3jqV9Vv27rPUOzp25IyeCOX3+pSdc4BqpKCfqCjBACmJuQsSW6jdW2Kbz7/Jae3+x8p
iHN2KhZvcx45Ae8TdhfzEHvEAzxhq1Qvf1FjcOHV/1/y4697NZcDNoxId/ZkmbJVSAUQ+sYrrOo/
P/8F//586ZyNW+pp1SnNerFvOcLYAq57s7hVKr51g8iv/Hd01bpeOdiwQdSFlPs15shpS7U0f4in
AM2m+d0ihrNRjPaeVbstzX1B2aJB5Pg0B5vZV3Uk/37O0hH//Rkk+ERSz0Lf18GzHO/tpF216kOc
3n3+EP491qRzNoyzBFVxH08GOzuqKIM63Sbd/Pr5Z196wGfj2NTmsnTwme47ILvNiAGdPxUM9Z9/
/KVLP0urJgv1VeliLfvaym/ICdxLJfW/9dHnUMekDbqxOnXLEH99sGr2XtVXz/PCVZ/jG3F65iZh
ZPxw0OBRHJyiXcqvzy/7wrsiz5KpE40t9qzROt5SZVwlr218Le1fvXj/3sefDVi1F1loqLwrdv7W
GpxWtN/IFlaj8VXt14UXRp4NWfCf2FUHTd8XIMHIzhHY/hD9Vx77f+ez2YD9dyThdbfTOeiNvaPR
cGBl9duSD4/IAQ9jQHZvVgktf36jLj3jszEbyiqYDakt+yJ4z0eLE9pX6oJLT/hsuJKdxSXnmPpe
1YJunUbED51cH260YTT9PA44Fn3+Ey580TmjzcixlVgl007b/mz0a91mU89Z/itD3oVnYZ896W42
JrqHsSRqsvMXgzpo422YKq/pf+KK9T7/DZe+5OyBV5rGXlyBlElz2qoNH6d2PChiWSWYcSM9+GL7
aZzmm/+/EpMG/+971YqiHxqjtXeVktJ8ZAxiH4XBdNRaJ7slO6nfRTnix1VLWn1blPREWHo8H6mc
HbX1MI/GjWqPGGsjRduCk9HoMyucA6nh1CPSMx3NwpoeijAfrzsOfr/HKpM0OkGxvC7CU44uqKzq
SlT6uNaRi52UdkPjci4isj9VqdyaQdL7YdcZ/HLdJCVYkDca+irk+BCLXVPo0bDWsiHdOZnBKZJQ
fvDFduvSEzh7XVVdTHQyJLQX2cvGWsR6mZ1NW1AJkVWr2RLf6lyV9tlCk7YNqQF82YeyulYsQUKW
tOHw+/O36MJgts+WGYlzXJBqrw5IP2F9V37bVP7nH3162//x5pwz5dITK95KkprujvtT091Ia8sw
ffFeXvrws/KdsCgzSjRikKDKc9JPnpEgfJ5/fu/KTw/8r72hXRsNHYE02mo50fIy3dinsm7li1t+
6dLPFpplXpyqn7Nlv7DxlEHljsNDM361yvzvYPiv23762r8ufm5nCj/kIncx9d+QYS1Cz0oWVm5u
kysz0+70s4rppZ9mdVlpedD/ioUZsyLRF1uGUXlFXkp6VaolZCvCEh+48i2olJDm2ascDhV9GGWp
7hMpDiIYHyIn3Bt6/vj5c7swIM2zlxnfwljYdOvsEUgeh0hS82/G9xxCIblO6u+26r43JM/hWBSv
pk4UGepeJkXvlzxNP3KUPQ2tX3TbX3hHzgFZc58MRWoqy15Eg+pNoQTNE5Z0BDngpT6/Wf8c+Qb5
6f++J1VSR85kYZ4rino9WtEhkF/t1C599Onf//UKZtEA14CQyWHIhp90slGa2dTfWbq57LP1yOiJ
7McjJ8M5pqFNoeyq7F/rKMrg7RhffMc/7z7fcTaxZzE5XZMJcd8aDQ28c6K5syRzWDmUf35+9/+5
A+ErzkYCghOz71Xd2MfaY0zymJZy12ofW/nVfvDSF5yNBYfi5EBUkAzjU09e+Lw0safNd3F3+/kP
+GeswYDX899nbBXqotWAzQ55op/IYFq7Lvup36vGMP2aegWE72zHu6ylDODzb7zwVM5hBBrTUGd0
/CKLruPS+aM6P3Epf+95nFdgp6GUFS1xxh5jW+POU7p21MQfFJLG5lgp3vd+wtnUbxmiT1Tt5HcY
I5p4x/A6seNjoZKO/94XnA/qiDZeUNloQcpqDbft2FjO1pr79ecff2Fgn9dcp6m+dBRxB/uxXq5p
jfS7vv5iOrr0dM/GtVPTtTU4NN5ElgVYnJgS24VUnb94vpc+/mxIN3GVd+S4jX2gGR4trCvi/l6o
3n9+Xy59+tloDtXFEE4GoBdNaNP+AdhUkvr9/LP/uagx0M4G8iwhmWFfMPa1uMsaMqiF5QflWzO/
00b4+Pl3XLj+81pr0mhZrE/2RDF0+H+cnUlznDoUhX8RVQINwLbnbjzbsZNsqDgDgxjELPj173RW
jl7TVHnbC2jQ1cC993zn0A3Rywj9GrDPZCFZOBM3ZrN1nAKPX/TEDlpqv9eTV6GZx/3MSZCh+evf
hags0xAKZ+UGbpzd5xNFXyNYCF6E2tT1l3OZmIc7GLN2tLwGHzsQh445Crho7NC3FkOZoYQ2d91h
b17FGkW9nlqRvbJS1T9kwuM3KFKl9wJq/W1tZ+hcuf5vZtZ1k8NDQ6/PoxzGUZr9Ktkz7Xw4Vv2Z
rCWE0Ey4mRCe0VbEJREUs1CpwbX88dyiAjujtZfzVeNkn1unTBqPTngFsSE6BDnaTO38WOHqCV84
nc29IuffiGgidMUlCo9AwWlz0DRxV8n3enj/3AAYc30cqlG2NvwCRfOUOAdReeiMetLFl+uXn5uK
xnQv7AL1PisUQZhkDzngwD10qyt0Cx4/dX3b2LfRdpJqyKtZkPRoJU5Rc/R+SMv53GS0jc+yicR1
l9GUBX7Rr6H4XdvlHa+X8kMzsWkKE0oLhLFWjQ6YXBaAIN4v4MDkqvVtf0eQSF6DTrwQQnN3MqY8
QT7Xqp2aB76NHq/CwtEPQEdMg85NwID58bmxOMfAh3NywlJ0tDpCBAl4p3ExurvWgsWGnD6VjmWu
WYOLdcq7Pj4/RvRjck9SfM6E2TVLb2rMInTzOPjnPC+OTUmzXU2HGOzQPN5efzmXEXZMmALElrld
03W5gnap6n/VZcl2rWqng+qG35NVodMB8hTALmB9RO7RF4nuUHsCsmPh/jOryF8p8ofBGW0hdMQG
FlQWJP81s8mqq6pHmoz3nviUyAkDZCwmOXaLyLEbHhQpWxX44m467I3+UhFhLoyNxUQ2IQqMvKyD
OLLdR0sP9YOmRXLUNqgKKwCMQ9CkgMS4PmLnsP1f5gFW9cbSotAnA4SldoOwiFdNKQ4hGkaLhi/s
GTMB4ZpFQeI0bTtZ7hnmAAZDhrZjslcoMXS9WrOSoMnkVaBbz/KXTtN/58mlJzq/1w8xkELREbK4
dYOoharGfffsHwreo2P4PLV3tPlJvIcCquHqXqOjj1pvYlHP+ndNu3RrYwXKCi2dELqMgPX1BnLo
dd3mrxB+rEtS/qpauZvATQGfErKr5qf2pmGDHooX1cfH0kXuHCAfOdFXz1rSds6EkimMZ21nlSEo
BgH6PDZyiL8mPDlGRbF3HPRi52JBZjtzUjQF8j3Rie5kwQPETlBExdGz2ecOucT4wsjQmligJCUC
9ADCQhYgIgCFiqfPxb5x5rBkEZZW3toB6DxoOQcDZIBvANIT1y//V0J7KRyMhaJN0IvDyyoPfIDe
7l3G4j30f+1RooVzwyHPW/MmTY6hRasXv2yh+IcPrFyptg33ufTcDfINIEn3BGTFLG3GA0X/GLA3
Nf01jFmzmVw/2WYgXDwXnk1eodtu3wVQTHQNiFL9pS/86AkN5vbXJJVhkPkpe2t8RfZeFtr3FjQK
Ozk2VgSSXUZewlSAcq8Lz13KZlyOPmFW01veQDTnjEhdFhBFDV1vQUeee9nXKUroQ8ZqaGUgPVra
N+dud17hPsz7glXERcqjDRy3V9iU82NBbTQkWiEMvvD4VvF4fVxn1jRhmiZGY+sPfqOcIOTSv4ta
YM2EhpUC2rzJsY8qIOxow6sNYXW7BlYDQiToHuKluJpbso0NgqSDPTRhSQJFUSQUlPyOyugXTezP
HRSECUFwaja4aJTnAZhK4CwCHA8dHanerr++y39fmO0Dk3RRXXPJEJQEnbJZl7TodZcI6LNf8BJa
4PJBADqIf4PB0m0Bo3CpgjEeXy1IMiDLEH+mHhkcaAqWturLC58wHSLVMOUepNpOUE/pgwrVO6Sc
7er6a5oLZ2OU/ZoWcQ+MG+qDSKzA5+W1RothCR3Suhydr2nVba/faOYhzM4Cp1F9kkHwGUAacZeH
dFNH4cKlz4eI/y+Awuws4DYBrsmGa2PpDdtm/KGaCNufWEv62iX4xB4S6HeX4BczcWW2GvTAuqU1
TWlgFWEAycB9kZY/hUuXlrO5hzE291hlKMdHkBg56D4CmrIY+Ernpb9FK/i0RxIIlkV9jO7CCkrX
sBXjUiTMxLLZg5ALkTU8Bw9gmu5asa3Z9FIq52BjqK5HwNybO0fGh5UTIGp37HPU5fzqUbgPKHWt
+FJR5HLKWXjGBj6SsvZKVkJ9y9Xe7/mbUgSaiCmB+Xj3E63z34Ul368/x1wkG5MetGMrUTrGZ7Kt
buKhPZ8yl57jL0H8Uiwbm/mYTlARxQkLpI9lyxFJfIx75gCsak2HKNbhGoBGoMIaKBJLeIauUOR+
DaUNylzdy8eQn5FwPYNUTfjFCr9B4ZKikV4M9fjap1VxjHhNjjX0yRu/y9utR91yO6Kzd6f4wFZc
5HJNXZlCvoTGVdhuvk61IkdUH+6GpqXHpCLfYH3xPVUj2bksvEF/NCazlOSQV/r3FEEfBG3qK6i6
1cqmwEZBeVDsUkcNG92jPn19EGbWLbPyXVSTIjLjQwB5DGCVLtArL9Bd1q85pHs3QODUe4BS8/31
u82E7v9K4SX0DyBxVIFDAQce2o2DA2LzKbAUE2Y1HIK6yXNBmgtoZ9/xKjwlkX/rJcXr9T8/M7FN
VzWg9mkVDnBPrPvnCsKV1nXXDTLo/lK7ycyEEOcx+jCxc2gZh0hEI+DWnbOOx/CXE5OlxM5MilWY
dJ0BLlvxoCIekEzWO1agPRzFPa+Bl1qlbroYmq/UrfynWJDooQUFcRe1ibUhQrVfPI3W7Uba5dPn
XqWxOId1KsqJhySAsLjC5BgOHsSkUPe76LGpP1PgRTicg/DD6wzhrySh9baD1PsiPYiBilc0DC3M
m5ntxfTRIbY72DAjsoMmOwDFuod2YM0KB20xd1b/Jc+7Z7lkuTczaUw7nYhPid0q8MacTvyBe85P
O25P9VT4Cx8+M2u+6a+Hln5YvUG8G4jBbfZDWr61rX8LvMTWUjEsxsfmtxjU+/WRn3lvpn2I6NtC
Qb3P/mZjRN+vtNWt0hicfg3h7IM8uyuX+cIgzSxuppWIinToVkA8BD2R6zSCgDRyA8saVq4FhW7D
FjKyF18g5WYtu/Yh54W7sjiFAC0zMDTGErBDYFOmBICCpFkhjbe9/vourkG4lbGtRULHgBTyOLAt
C9IWS3VbKHemFZww+Um0YikDfzHmcB/jOFskeZeOKdNwkbHRpzJAFN5tu5EthNzM5c3KtgRj2QfQ
ugiUBNIWzflKQ6AI2eL1t3QxyCiwE//O/MTpGAg3VRzgoAwfanRrU/kwtHpfVvIRorZtEdX7KhQ/
rt9uZlDMwnaYymRwRqKh7q03I1gLXYmvdJDLJtEsbJwXtwY8kbFgRiRyM5BDxpMLmes6bN0dejKW
1rK/WpT/HZZw9fMwfVgpQVWHi3ZEwRbt43xXwYr8VOFABlt4dKLXHrX/8AIkkk0HWTNdoYkFGfth
JD7OKyKq34CHZ0cQTu2Ao6/rq8PYYivKzNQyq6YSfWcxin5FkEEFPACoUuagtuDYrtHmWE43U98t
xMzcnYyYQbbHd6yJdIEv2q0tFJR9bBvz/K6T6pS23htUs0u9sTPhb9ZTrQxnX+x/adCFb+ANTc2T
HR+vx+JMoJiF1KbnZAROCZKgJLsBPPUNEtAlA965v22EiU79wiNTwsHni1/apH8iSfyL9Z9KAiAK
z4/0IQoTLdq+HhtQ+ZX7B6QKMN1l92B5eQdDh/z39fczM8wmco6VrjO2HBWP1EbHUSVGlJ5gGekP
awIFLhxjsAs+XL/VzOsymXM8k6DQT1GJA1e7oelTxaYdTvbXLz4zztTYCLyOTjlNvSLwJcTVDSqN
m3FaKh1fTplRILv/HQqPu42XjwK85tbpb7hIMengJreVvHA2cdUlz2wS3srrLWvrIhW6JSCTHa4/
2cxqatatS9BXQAGzYPuAHv5UgGCmHkeQxopKf273cZx/nw7glxq+pDXaPeTkb5qcWbdCIqOPTTzZ
fO4hjOHBgQ30gCY8S5O8EwENzRNHZ2Kgp6QLD3HxbIMhMnboMBLWkBNOIUQDjXylJbxS3CKTTyNE
/Wt0Beoz333Jhm8mls2SdjvV4Ih4NlyfVXnqug4eH+LWGprPjfn/atqp49gxgVLMscJqDTlzdDNF
HqRWWBD2YJFlC9vozEszq9sxlPGCpxAl0BLGNnlJdrQLX4BjP7Zh+SjibFh4oLkbGft1rWmU0rah
p86lDb4UQ0hXceyQ2R/gIvdW5tWfOeJSbspLoxE8+phAMaBK67Gq5ckhzjqX6Q9djK8k8haibW78
jQVBRKELH/lzEjv64YEj4cMRJEuWNpaZxcwsdQ+w7WonG8dBuH8ErrR3luoXBmLujxtzXfU2vJQd
DASUxK9R1PF10hWvdACS6PpMn7uBMdO9Pq7CRjYkoL0PEMBRAwWfugtNXXMXNyY5svGlSDnVQdRM
K64ZGH04hgM0cP2/z5yTzWryGCPBPk5lGSCC+F0eI7dhVeNXFYOV5tkj39DEBxu+yaN9r8t44aFm
Fnizxpwi1SC1w70TzayDFsMRVHsw9N0caCN4Ul1/tLmbnCfmh8MEdbqkqVxdo8en2IVJB4ad2z30
vv7JUWu+fo+ZsDWJ6Y3XVnAFgcVy2jnPotS3UiefOzuYpWAew1SWeEDygbeBqCIrmQOMHy6tGnMb
vFkDHh0b6XG7J4EFGbOmWXLTVNnvllfbPuoPqsrx7Z8dob08JImzsPjOBLNZHHajtEmyxp0C7Xnb
tBXrOs0OOXjF10djBmDPTWC6g0aljJ2FrtYECHPU2/Ghp132OLqU3XtpXz8DWcJvlesk4Ja6MXJN
kLe/wr8ie+g0KRb6mjxE2IWPKZOsjjpt3eBsBo5+rNccTgOZyNalitbgHwDApjeOXvqM/rvZX7qX
sT50pFO+VQz2ifowk7HefLsGlgn+ECU8SvJmVUmxzQfwDRsQnADcwWTLAZPM/XsH+7jXkSBW/hoj
HeunDJSp6yNxee4xsyAZhRGPNWvsk67dCVZrQjjoGoEPTZ73HkiTSJNsr9/pckgxE9FOCXSA+aiQ
R8xdmEg31Xak0bfB7T61ezCzP6pp3MapiG2f4Nvjbs4AcVA1hnBTVZ5acBO4vIjAcOzfhQpNQiWY
anA5QyUCvD4+HNtpSVk482HPTAl7U1gdMrk5mslHmG0ipZta9xRkapg2ofaDHvz0WFfeNmoIhAvs
QGRx20q2V7Ldg9C6sMvMhcP5yT8sxcqasi62xiloIVh2Og0PrnvwfLYVXwq4y6ctZtaoeZFZYFVK
H6LWaKOFu2ok6G7iTzL4YGoudebPPYdxlECRvQTtTNunAb4yfJK/QH24h1TmXo9xuvCu/n6D/H9G
Azf378vilVdWUczrIOoiWLdUZW1vc7ulwEG1MgEpLxHhn1Jo73cTV3BE03F+KoYhfuJgVUEFK4dh
FzYWPTK/wz8tGXnJh2mo4Mkti++u28n7yA+zFKh1i+1R6lKBo3v3z6fmo1nfscB9ZXly7iGJYBTU
FRWQkpZ8cggsVa7fYWYQzBpPWpPYS618OGUdH+57d4qeiJQjyJiW9wUNTc7CQMzd57y6fwjaMHI9
VUBSFWhK4RyX3Di+dVPJeAfc88LxYSZqzXLP1OgpSae0CBw/Xxdlu6WkfKypeoG5Hgwewp/X39jM
bXxzj+jcwlGOboPEVSemavhcRvTk59gxoCKDXR4hCxv8eUJfiF2zNSHsfQD7W2g6/Sjp7+qkBDO8
D/OFkZ9Z683uhCxtqQUFsApgvHOIvPAFtmCnHqvZ9dc0M+BmPwKJkZWL8rYOAJve+jm0evZzVcCZ
EFZw1+8w9wDnO38IKTvqbCTnWnJyoh7xijWkT3ZpudRQMff2z7f9cPlB4PKC9FDEO1zeiwj8tCZO
k4VTzdzVz79/uLqXtvbg60QFOvbZMfHi6s7VJH28/mpmFLXM7DuodZpYTq/JCfa7xYFnudhQuLjt
Igjj0a3F0ruSa7B1LS2OccOyoxPm2b6EC8+KaAvc0sxKT1lf5LcF7KNem6z2Xq7/tZnp4xmrvmUr
py+EQ04ap+VU+bC+OpUggXVnoGu28PxzoWGs+nZUVsK1J3oaJt/6Bn/XPpBcwNMqlksq9LnnMJYB
iPRBANBDE0j1IEHiR9ZrS2woaEAx5Pb2Uy/LPX9ofogScLghcsqEPnXFsCvbX2qUmxS5dPglrd2+
X5hIM4/iGmszSGUxjMkjMCwcCsgpG25pOj5a4HjXVRkkHvt2/WlmRsU93//D0/CETmQI4VQOisKN
7wFQJdKD5vXCd/Dc5Y31oEfTHo6u3XiCqd1uiLPAp8UGzIzd9X8/95bOt/3w7wtvitHljnQ6/Nw3
RKlfZAKAOs76X46NluXaEwszZO7M4hprw2gJK+8TJLqd7+1XvROnnT52e/Tpgvz7Ll7Ys7iPHshN
GDiH5+w2/pK8X3/CuRdI/31CoJIIehlwX1AiWfaQtGrdTHp7/eLnP39hM3ONeU/QbaNZ1XRBGKnX
kDoPesoXRmbu0sZsd7QHjQVFuotk1T2w8s9RCzft63/7PAcu/G1hBBUBIRYm0rU+laoPCt/5AUaZ
XMFo81GgcaiRntw4LXQW1+/2N0F76XZGkPnadzMAdrAtDHRjp/VDqRNUV/Vauwyua1CwwjjBciD3
Fd1pwJEVnqhg/3t8LS1QbNMI3C4UlxO5hgns516v2ZpRDE0JZ2mtAngiHdCTsStgAX39eWci7n+t
GEMG1xZovgMyqScfUMh2Sk+hx54+d3kj5iIGWV3TTV1QtLBOhSToy5hP5eps8HX9BjNrgjAiD2bY
OXWtHDdwf6LJC6R2IEl5Cv9awNGteOGkdo61S0FhbDUxjEfhkIsaW+sMP6lkr/DIO7lZ/3WKlwZi
ZgpxY6NhgwVjdXgDBGM57kBXgY/1oiLl/Dcv/H1ubC9Oy4pekroLSshParQ+xm0Cz2UvBpPTu63a
8ZFG7Utd2DAclUsS5JnIMvtiLEBg/aaA5rRz4WCs7FMh1RH01M9lGcxOGCuprUqHYRYM4LgPOQDE
kAqThfGe++/GItAkVZlZY9sFXfukdLRyym/5kn7vr0zr0mgYm0skJUy9BRb5DsRuuYks4p/auii2
EYnHTemRajXA0eKmavp4rdI0vu9UUfzKW54tHH1nHs/EYfAQ5cIhwWdNmCbA0DXFgEZina9syZfW
0ZlwNjuIwnxsC0dXXeCQ4Q5Yo1MGDOD1KT/3740p78M/oQd7dwgm68Xxz3aBR4kmjusXn9ltzDYh
lsfT0NtNHniQ5HgljIvyH4xZcGW54e0p4Wph3Zp5P2a/UJfBcbPO/DxIMr0RsMrWablwCvsr8r8Q
YGazkJUAWdwWyFlMNmwHZJpJKGzw0S+Q61nXnWXftCU49C5MgU9u5dKDHHh18FIZHQmAw9vKr9v9
gFIyMq2R9R4DObKKfJ7cMvjqQDCRt8+kgB1Pb6XpASa27qp2Q3JsZQjvbzFmuyrVZMtjV+2m6Mw5
1Il4Apl6Sf9y8d0xYZ7JnVyFQ99AMFCEXKzSaQChyF+6+Ix8D55fWEQ/nDKTBBYsAOjQwFflDZhL
MO1JwGGnAEEek5L9tqrsLmTFb6igdr3H3xUYaihMt9OKZnC8sf3q+XooXtza8JjGYb3KEm8supgG
JLe/K17dtDCdg0eAWFdl9V6d3U2u3+ji7oYbnX//8MQ+hbVYUyNRYHnItLuiOImOwwrM4VAtt4/X
b3Jx1uImxpIK7j0t0hbcXZFm+XoanBfZ+bBmXZLAzwXF+fcPDxFphG9GpY0oR9/9SNltC5Tqwhv6
27HzvymFf28czH0lSBzRigR8Za1gv9bcQq2a7fJH/lZ9FwwuIFu/gZpubb+3gTiyTX5THZ0d3XqH
s7tO+VRgIsLS67mAm8+q/pIMO7IaFv7d3Kt1/n10fKEymXktDTJYtT3biZ/elkgpB3GNXviFHfFv
s8qFN2AetHJgerpBKR2cmfXwuO41pjln1UZ6cbRPfT/+oly3H59gCzE9yTT2uzXE0JpB9+mjYyBF
rWODhTVaw78OzghDgS27HphXbuAD1R1FG/t7r6H199w7Q1FHGL1/A4p16tA0xcJy+6kwFMZJzqFQ
nsYJunXj9Eul3hmDACJZ+Lq+uHcwYR7h4Jkhi3aA/COK+40LYrUNQprfvA2aHxr+ww7/fOoZzOMc
XHrCSA8QmWfpjTtGKzLQg0XqzxwO8BRGqI+1C/emlhRYDVCAOudULDQp6qWv0LmXZAQrcblucgGU
xBnZCGOZFXrj1iz9btvBKLMNgfnQ9bc0syCY2DjYIfUiQfwF2OZg8tbdDH25oDeemXAmMi70/YYL
exBBB+95DcMAAtFH1S6s+/DIwsS9MNdMUhzc8bCpWhA2VC3KPxHSEQ8h7LFOAjV0ZCrZ+GvINfkW
wjEgA9QKerDVkPDwobDRQg1hA71z4knsRxjrrrUzoY+/9qdo3bJR79UEs2Bmp0MKLawzHdIEFCuE
EIMjShzDX00M7DRafnzrwlFik1EYDnRTHv2Am8K4tf2i2SdywtgNJXj5HKZQOxCYxAryiuoZDip8
VzOuQbVk7j7pp3AzkKncAvDf7sJOdcdeJ+OxAQ0FTa91t6m9UAelHlyIV+vi6KS5/uvNeKornZ0E
CAqHeoTGgUnVbVDQHe9JnVq/kTt/5WU/fNOqjfaWClH64yU81AaRn9gI0t4qrSACAZ9Qb2Le9zs4
mWA1jux+S1zd3bmAUPU4XUv3rrVV88xqlO3tjuHv53mxBf8AKq6iv4vId38iRzBTww0ZON83fg6H
PBi7KVjIixBmBdGfLq2iOzYNHCY+/tBsdDfRbSuqZg1VHpx54449w9exfITMNLHXvWo7SKmcQfxo
Ig/WQGmfvFQyq8sVrUUyrkIO3ySax4pseqLsdS6Y3gytsNZ9y+Cx58v8wYuzVGxCNsHQzXJhVLow
bWaDz5j/bd81mWogM4xF72FOJu5NBDucr3maQPBncVsNsGLJ2GNlES+C90Xhf0lt3/2UIIBxsyoS
gY1DeuXYgUyHdSR/JvDsKyc41i71Kl8+7nCzLpKVoMvBlpAFOmH39egBpyZ/5zbivBjFwlZw+ezG
PeNI5bg1KpaUon+cPonoaySTNUmbtYf5qYqFVWjuOYwTVTM1nCcTFjjQ++EOOq0jYm9SeE7b6Aa5
vobOACWAL/z3aBG3sA6qQbiDOqNjR7tGRjr26uh7kZTxe9GH3aNV2+I01jDd0bL2tjJDcQ5ecTEw
l0kM/CwPAZ8lzfQlrIDDqISEge2g9ec2KxN5KUu77UnqdYE7DeQA3IoHqZl0dmNZuQ/X38HMYs+M
Y7gF40uWKrdE3RTS5xqC4nXUwl4o7cYlQf3laBF/JZ8fzq6+pbTwILwMbJid2W72qmGfunZghgID
4PDoSpRTP/cwRswo16uiJKH4LPdbcpzK2n9oxpgCNuZNb9dvcTksBTNCxmedOwAm0QWwCRw3kmV+
AAxB+9Q4zLtph7F9v36fmf3dzDBgTY0VbYQKqm6E5WoE+xvpLXWHzj2EkWPwhOVj5QM+eUIGOG3z
X+h6hhs11/u0qJZyDXNPYJxFBRoVhXWu/3ZRim/16OjBd/n6y5n5/2Z6oYmxw4ckw6Vl/yzgV7Xq
nALeP6F1YlEvN9fvMvMAZqIB3hcigYQKs7xEDtw6m94O3p/PXduYdgn8+GwQhlXQxLmzhYdxvQPa
yflUjoTBN/Lfha1Gi0jt55MToOSLzt9SteyttCf7t6bedKiwgd/psejvYeoYreH++nNyKBy8WUMe
YVHENiB2O78brSp4pJX8uY7TdEWp278oYsH2FA01tzUZcH4oJPkN72J3JWChC5+KlBy7eqBwC3Sn
dRlyDkdMZ4JAsBl5j3xJJBfm4dzgGFM9UVmR23HXBPhW+9k7zS0PvcP1sfmrpb5wQDWFLUUHp+6c
TE1g6eqOcycbYDZegv+hoK065q1jPbaR6P6I2pVoyqCyubVB3Ppeh8q9yaiV76FqTrdeJ8d1hDag
PSDv/Btv0/gWtqz5TtUxPRX+GO5sBYXbugFyBLl3ln9DeSLfRI2j1xQnxHsSF9266to2yO1k2E/R
qDZW2eHbS8I+d504Hs5IJQjlUOIAC8QrtoJzqA5YJdMTFFLqwSNx+iplTQOY7EX3SQwlu5cIe2OD
f3FqvX76Qhk0Dn3owNg45BXMu/364I21PIo4Km5l6oUHYDw7OIRLeYQ3cL+C1Sx/lRWEksIdom2W
5lWx93Em2A5khH1o2YD+vMYXpPvGupp4a7jRdelRt57b4ouxAx4QYHsfmSfyauvlhtLLHxb/k8Vh
Q+7acKIj+lmyDtbV49mZnOhNazH32PHaXvssgW85YP2HsHXUY94X1sKUm9nkTJ1S2MJiF/K7IciL
P279rYeRW5KQ1ZjA1jJe4q/N3cT5d1o7hRNFEyzvAhvBtPWjcbjnVVICLqR/Ak/qRCuFrpjj9Wkw
N8OMTaINQ1ZPYTUEUZQiWQxL5i+9O+YL83fmQ9lEuAr49lElXQgUBveRVP4B4D+4Z9RPg5vsWxhp
j2RceJCZt2ZqEotawea61HZAycMIW4a+hLhYQ43rvYEJtqApntmSTJxrHU+e1imOkjok33SbP4wF
0LcDL1dcLopHZg5rpg6R9pHdyMgBS4bWq9r5AgeHcFhSlc5d3NgzKp540Ziq8JQRNCWzdlVSuAOL
pTTeTDiZkNZQ+aFg8MM7YatmgOp7WwedrgsHgr9ltwtLtimA0xTkr7xOdGAPE3pMeqHHNVxa3Q3c
J+lXDpPYTTth7mcJ7L1tPkB6d7bbO1hTGG0riirbKnyF8zYMGmGVWfeUrbM/6cictR3KcavGqihg
cp3EW6eovXXf5+4ug4Xv3vEFeaob2uKYU3dbHW77UPd3QzQV+xiisncZdgCDjLBvJ7WVHWsJXOPQ
WSg1FJVSX6OE2d+6RKaPgObyGyEtdqzTQb7pNIxuYrSt1qusqMXe8UpYhuiuSbZxVZMb0aCWv5oa
0T3maIk/9nbUl2tkcsOzy7q/gzufdT+VoSIL73iudGAK/ZpQoPOZCutE+2KbK7kp27PswNqx5EQs
/sUN36JEn3qFzsUvKYWlfJpsPL4wwWYWDFMEqMsQSKCyPoen/m2TapN2yS5SfF9U3Qurk7Xl64Xv
wrkFw1j5BBojw45imk1juq2seFugNR9fhGdX7Lz7fX15nZtuxvG4KSYQDOEafGKgdiJRvB7R7UOT
JVuJmWcwBYCORzUk6MQ6oRcPdvP1ygZCwbKLQ+Kdpmqpkjyz6pk6QJsKX7kKD6Gs09RNG568UNlv
rNZfCLqZt2QKADsIujn2OQaP1+4HyethNbX8ITyn3z81DKaXZOYkvaclCjcdWnoqt0JjQrMuooVk
50zQmmo/0TILjk2Td/LasF9n3jQdZRcHWlbfCR1eCqt/cJp6YUude1fnlffDdzZRBBLmRkzBKPyb
spQPSB+cyFB+8lnov5dnduMMsFSfgvIsLE5h8a6zdSGndeyRddkAPKKbhQk4s1eYnFkLzq74nqDw
AR+sDe/ddVYtZJXmrmxM7RJ7T84JMlce8nxcls8hd79fj6S5SxsTGl/QJXRMXRWkefPmZO6bRFZ6
4YXMzDNT+NcQ5pydHtCi52UEqRMFR2AlDroO+Za2+uH6E8wEkCn0c6Aj5L7lVvCviNOgLWT4CMxf
s7Z0zxe+rWZEX8ysv5QxbKxTUqPn3PtxRqknD8IbbuDgvLKJvaNsusOn3amECKQX74QutUNfnIiU
cePkPFoQeBeDgl5S4zs1Buy0WsPAd5vHAIJOqygdPnPYxI2MAEtceEfFU4H2FznYjw5UHNueW/Qn
thB+muBOtkarVbOweF0MOdzMCDmdtXAQ7l10VcHaG05ba1ItNb9fjDjKzCJNJ/wMSVFcWlUvWfot
T+9iVq5IaS/89bnrnwfqw2LVKZWjwRmNiHYl+Q+rd8mBJ7n440Pst3GgkV4Yj4sxjec4748f7pM5
RDg6R3NYXIpTZqPjBVmoAWWT61NmZgTM3CYJmSO9FiroM2UYjNBt3JSfWc7xz89P9OGflxVUqmlM
8wAWKfuurbZp73zBF/TCTPRxmf+dmHH58xN9uDzSfxr6+XMDWzKI3TB58DoHM0/32U00QZreu9Ze
hnG5jWW9pPuamYUmeAepJDdFxyt6dGUGcUAU7yo0FYRs+OY2IuDSdrGp2D+uD83MyJs5sLg4YyOm
CT1IIPOdKXwj/Z3Bu+v61Wden4ng8aqUlXkYdwGxT1X9BzQzCDgBpq3q1WDHuyi7VSCMXb/X3JMY
Q2V7SaULrJzBqN4zsWfRPneXsrRzQ2Ls6sRmUc64wrX5Kmp/lAH3u5VqspWjDnwJlDf3sozVF6YW
YTsNCZIjzXuY/HE6+lIzf62z8b5W/cYjIDY208LIzD2RuQJPua20PQIMVLRqFaLnYhV18U/Q+jaF
Snp847FbWSQv18fm4jmbMjOPkQ4JNOUUJQfsnWttYzfpwlVoWauYAGOpl5hvMyFg5jCGQihUZlUB
6jrd2g05uGdhTUIXslczy5iZvVBpOzA0aXYBS/W3zqr3hHq76y9o7tLGAjwWVlZzH8FLQXt8hrrT
gTVnV4afKZFRZvKTtOL56OKMHTjoJUC+6lCHyLJa1Sf//Xk8PqySynFHvOWwDZqR7gflbmAm/eX6
i5kbUmNWx2VY+X4eDYGPY9zaocUIXndGdgMMphe6iGeC0/xiT+sWSf9GDsEQgZStc9Tqa1gqfA+d
ERmehX1qboCNyS11VvgekIRBGjUHXvjfeNMvAQHnrm3MZcxdNo2JzP/j7EqW5MS16BcRARLjFsi5
ZpfHDWG3bSQxCQkQ8PXvZK/q0UUSUdusCgEar+49w8W0DzOcSm26te+txB9LOZ6eV1HXMo59T/XB
oTKWeW15JHcO7mdH3vRbE2hllJf38MkEjtZ22F0opOrvzTgVr5AfyS6D9IuNk3zlU/5zCY+w0XkD
lNmHWj2ToUtrW7DE5PULdHk2ltnKQCzv4ZGXFWJyrnj0qbtjWfcaNsPv2+tgrenrZ71ZYqTQ5diH
zFyYO8Z+36KK9PKxlheL1+mzcpogjHcRMB7IfRET+rG1+2+K7M07N2FhEMZ0w8UqetDB2n2TVU9C
jxtB61qXLA5lrmhQm9LGpOnkUXj+Ny+r5vh2p6zsCcu7tRuEV3MwMVzCih2K0T7MTQ6Wuoh963Um
G3vC2qxfrFsfJgoA2pr+EnbBA/SHjjBc+VGofGPGrzW/uPcU0lYs1+5w8YiKfRUeCESvR+TQbnfR
SvPL2zaU2txy4IiJRMRtUPpzgGFL+mBn3P/gE66xy5v5A5GHkfl6zi+Uqe9NPh2Lsa6AfGpfb3/B
ypZgXwf/Tfuqm7Kga/AFnpg+mdJ51ITsWVv+rUPr++1HrMzRpZhOWPiTBB8Suw55assWJsn94XbL
KwHcUksHiCjNCUHLo6M/dcLet+HwovP5MLv0wXKCc+iBy3v7WSuR6VJXp4yoKdi1ogI5M+Cqh+ng
OgbBL+WPym1ByoNhCHw2RuQL1JZa39r0Wqxu0A+ikcJCAcX5iifjkBvA72cAppt667P+rXu8c7tb
ausUlvELMyt9kTjnriLq073jDsgdDTxqvo6wMUz6/nm0OdL40+DXMhZRqB7ztvOK2JZR4CRWncPn
rijK7pDXkDoZcVEkqRxM8ROZv/pxsKHLGA+237BE0Bkhr9/6/OxWugpiWONt8WLX5vJiL9HIZvpT
AXI15TVCee1+m032cxj0zlIfZHjaiw1Fjw4F5wLP8PKHoD4z8fv29Hp/qOlSWYegLIzSkTcA6gpV
xioGGtSnP2+3/X6/0KWWjhPYCrBTpS4B3GYl1LInkDl4JmFaznGdPleyUfvbj3p/rdOlrM7M/dKh
MDEAaBHuVd1fGAHsPtby9ePebFTh4Hh566Bl0/4ZyXe95YC59sbXAXnTLrcalxWtwbqexc6GIFuT
+xtZ0rV+vz7ybdOQXzcqxwHKRoj8Wz19Ii48ADB7UiffqvSvPWSxRwATzTp3Ftm55vVB2VNCHPuR
ieBYwJPoY12/iNud2lTS5cBmlbBEO6IcQc4FvJHS263/G+D+dweiS2EcTgGbHlSPEaj64DhAFfbA
q7bYzbbTxfDrRCEeyS2z4wVchNxStXs5DTz13EqeHGe24pbIOp1BDI7d2gYSPZOVlbDRCkE99t0H
IJ63AAJrq3Sx+hmXrRvNarhEfZR9Bvw4QKZFW8eBE+9jK2gptQJ1XAXATA4d+KrtkhI0SHAa5mYj
XlyZLUtQsTMJXik2Dhf7auNr6vGO8egLAxo7zfQwbEyYtacsggpaejgH3AHog+IHqb7wbkp4cBiq
D0XrdAkqdoM8UtTChClGOMr91tOHqkmULg1eWgVYw0jRsLTuBbAfjDUbYdxajyy2gnrqVUbaeQAI
jXwiNqBPworuGdMPwxRubPMrO9lSaaWJ+tm2ASmA54555dF01zjD6+01ujLvl1IphBc5KEjYJGWu
nh0vOsiavbalvzFf3o+taLg4uOcADOlytiEzYXdfGI0ubZY9FI4tYhCQv7G5APRM/CYDitO3v2et
qxbruA4cHkS4OV3s9qHK/+KNPtbwkpKpOhvK07pDw+yTD8Aj28rsrkygJRvTAUmEuXZjLrUHicO+
TAx/yEeWhsVGBmilS5Ysy6xTI85uvHnVvrj9awRbyNt9fV3072zvS1ZlOUVjNbsGWprlj36qkqKs
AJGwEyEt3GPGjaeszNAlrbIeIpZHWpuLm4/xwO4cWQBP9fv2J6z1zfX3Nwe5QOZKQvMXRNupjaPs
a2d9ud3wWt8sDu/aZXD/K53hUkX6rLHbQNQ2ZuanLr10yLaI4muvvzi/I6Ugug3gJ9Ce5pMa+M4m
amPW/Ct5/t7oLpZuSDsjxTR0V2s/uLB6WldJMPV5AgyAl7BAhelQd0Fq/BrZA2TT9SFnbb4r8lak
jEjnGOWNBgzfm1MLaJrdpDrI0MMs8LWFDhwIrFAWKWzS4p+rKzK8DP6MqgQ2D6b0+8yn0WlGZf4e
O5886BK3sV4WDipGE7ky0vKEedGf24O1sgSXSgu9lUOZIsImqGecnYIMp2mAdcs8/sz7LSjlyjT2
rr+/mWlS285gKSwWw+kXNVs/Q95/4zChuv0JK/PNW0xklziT38i5vNgZoHWd7X0CZPOSkeKTxdlD
rYcto/WVKbcs3sP/sRhBUusvwyT2VT8dasq+3f6GtaYXs7mTzAp6jot4adq0c77b2a/bDa+N72Iq
k7ox80ws3LZhhpADCjXWu0Z6/TkXin2qeuk9337QyiD/B+szed4YwaD5MvYsta3xqMHpq6KNdMu/
mdZ3luQy5Uh8OWkSgAtE3Z5Bp7aBUlegUXRuWxbbHjw5HQ1dgi7q8tcu6LPD3Lv1U8BHsqOeGxwz
x4xJaeDXPTvuvBt6ZvbcyuuPdfNSSbKOOti6CN1dvLCmcRnpT1rqV6iE74ZRboS5Kz281JLE/mBP
Osw0nqH3WTHcB1x+gQzdBjbofRAppUvDsDBsIVHjt8jqjugr5RbuDlZOdmKuXilxwagDoHzhgI6T
dfW+m5tgD38V/ouj9nSqmGGH+mp63M9e+SnXVQPWN0rCta2BKoU/JgwZh/x5nD3z2RFztzMwV7pv
+spJAH8Z08Fv6akLcO+QgEY/oH6oHgnu3V+ynEGFmI1O/dfTXYZcHmTNusYM99UcgSJLQjCpehXI
NFO+v3caTmOPwaut+ipsWKmmeTc0oFmRdk9nqu8IMPqnIWsYB7IU6gh4w7n6IgRlj6VhNZRkkWcJ
/TLaVXleJs7Q6Kec2/1jmPH2YzlWuoSuQCIQ+ZAKobPb5btJV/s8ILGkXnx7Mb7vnkbpEr8yTP7k
cxspdGnswotdC8ofKInIczSb4OBU1E5xOUWhPuzrBxAmxROBOOkhgmXxsxJeeO+XTb8RD7w7b113
CU7WdtvYsEVxL5Fjhq8z3IT3mauz8wD2zdeN771uZ//ZHvCMRczhQTakK8EBuGhY5x4qu55T5Sv7
KxkbP4WAbB3boyInUVKJUzvLY8S0YaJGRl9uv8G7+yxegPz/GZfxhvcoUs8X15u+OgD1hzXQlH1h
PfHG2ShTv5sZxjMWe7lwOJmI4g74kMrfdzQE8Vl1LB3M5Ow6UvWvYT7Yu5na80Yk9L4iMx65uFPk
NgKZNmpd6Dz54Ulzr/rm2LV4DB2uz56Yp8+O8r9PkeKXtoXNZ+yIKnqoUWi9h59M8CygfnicxgY6
MVdRutt9vTKhlkXFECJ6lpjD9uJZQ6oETcMAgvzm9Xbr74YTrrusJxZdV6nWGZxLSf9aUB4cwDci
HcbS/0mzLQrfChHbXVYUQXG3i54iIRpG/JOmeZuWAT9K1T8T4h1gcbOrFBRDlfObEYt85ATBp10n
75tAzISRJFnbgwrC/GanZfjU+52FtGzZb8DU14bm+vubJ+heNi429vkCS3LT/LTIOfrouCzCvLnu
vWCW1gidRgDCGtBkxhaKOc1P7dcQ5x78jb1zZSUv3T2m2u7hhcLtS+f/DN2nSY8H5N/SrNgI9da6
aLFT+DaZMH1z++J702sg1G6q9auGb/Ht6fv+1o9BXuwSeQHUNZDWYIcO3APRzatO0ew1h5qw/A6c
BGTHYOj6t1DaPNiwdT34ogLLCYm5GAKV+VHQajrefpe1T13sHk3mj6XyneLiOxEYO3AvkgJ6OioU
n28/YGWslqXKUQCwV0d2cWmNc2hcvaci+EZxrDoR+VD+zHWXsODQd0riehkuRQU51z2FjMk8bgmo
v5skQuPXTejNeqlgYgJNdGu+SF9D5gMAQOtFVnRPp9fRCmIoY6altzEzVkZjWbJ0YCyfhdKeLzY3
CSAHqSQ/iPl9eyTWGr/+/uZDWuJaQcgL+wIVsV0wgOJk8XQM2O5jzS8Wv1+70gso0PceAbaD7q/0
/GLL+WxtySytPjhtCw3xVHVhOfc/BzNmLdLIPGdJKKLyfqy0C8UOa9qVzTQc4MkepUUxd2D1Zmyn
hT2kxNUf2x6WpUunIkNkIZV0oUCzQBbDse68XH1wCiz3hhpFTd0gSiFQXir0j6HrgNv84JsvVjvk
auYcUjA2QHrM2dHcRPc9SFpn5o9OensaXIf7v2HefwqKFckLvzPefCnqIc14EUNB+UMz7D/1RC+a
mrDOcCDPE0u5DapaOF0AzN7ffvN/1YXfe/XFSu/yQk4eHE8vUcan306nI5WQ+aqTlXea7KBlFH6f
XR0ViSf9EcMSVZWbEDdnF03HHuSoXsHDzuuYt8+yYD5PvjBQ8zPZfY56ih0HBFT6OgjaJAIH8LPo
w7E6lCjBPrjOoFN4ctogU9fT0YH0y04I4t6X3IQ/MzfLvrutyl5gmQcj2Jr4p6FsqzhHGu9Ih7FO
pE37FHezKI8V7rRlMlZekLRDk4FHiPTqlxI5v2OvWPNsFVodJXT0wYJqSmgNNVCeHVAraTv5imp8
vpM6mM5d0GRfBjqoE8JLnugITBcpInbXSttOiR9ZRw/gg98o7vZ7vyohook6+N85lCJLIrvRh7CR
8hjAjvzel4F4zK6+ULIY6c8xKF0d0yqbz2XJ2imG2YqWsRl4/en2WL5/6tClB0oELfIItoyQrYFZ
VwzeUZHwAjzuuRCQD/H5xpVibbIvtlQ1OcrxYI9zsSlSfr7SY1xWwwZdZ+0blhvq3CBi6tH4DMXh
bHqFWsWBTyYx4z+3O2nt7en/Hwilw+AVAJuTixFAa4N+3t9JFowbV6H3z00aLYIokTmNDdCCc2nh
gZr2MB/ZASlJ9nkb+ZfcVTW8wAr1Gk5V38UcIlO/P/ZViw2UUS8AxZZ5l67ATatEkTaRFtQGPtb6
YgeltLYINWN7KUuSw2JMP7ebSjfvY2JcuqzB+jbNZalhEQKsx7BTkEl64qqfnwhz2BcfuIkfBWzH
dyZi1VM5WUFiMzk82KGoj0Crz6AHqsCLBTKVeDOLXOYIoZw3jfaDcqRKfSdzj5lpvYdwAJ1IsalP
Aacm6P5sU2bgOvXf2USXZRc95bhRexj22XupkEj32i8zIEq3e39lSSyrLS1g7IHnY1lXnP3AQQ/k
XpXFfl3dsWaLqb32jOWyA7KoBSEDMdiQ+ygBuCqx1WQ+ZZOMdrVnQ5f29sesLJClpuVsnMaXUGi+
iIafcw0sVyGwK0ZWMnrUieExeAxb64fVjxupgvD9oVkW4Sffm31V+j3wFHl7LeYB0QWTxziAjQsv
aw1QGQT2Ea+ntz9wZSoshb4q6HYoGF2AeZAD3iqi7kFkXCQFbzdEfNcecB3CNxEtg9gbRKin6cJb
q0+9PiSJUpn/XUC7ZguotvaM6+9vngERHGmHsIy+ROLFm+bEj47BsEWPWxuRxVzLG9I0ajDZmRHo
d3l5nHsPpN/5GJmh+4frj52Gywo9kZAXVGFXQPMRFvKVG9sw2qxEmbblVuFlrZsWu30AX4tymEx4
dhGWeOrOKh9ss3FOrazIZZmeCB/uP6h3Ae3aXQS7GkkOqe82XeLWU/KxubrY1ytOw9y1oHo3dQ2s
k/xL63dJNgUfSuvQZX2+BUujivgEUb3sqwvFCgvBPXc/f+jdlzV6UXleI69id0pGD4Bmu3E7eF98
j3+M3EuXNfoOEPUpLB1IeaK8c5ii/pWKob+rIOKYkmj0N5bz+8rsLl06ZGjiCO6HTnuxAaL9McsR
EjyIyoMHf6poCW2Jpv48s0AnIoSCE7RLdlA3K3ZeP26J5KxM438Fl96s9iCMChu5n/FSS5E0dp6Q
/FdB5o1JtjKRlyUoiqo7n68D1VbtT1y5nHsIO8q9N47hPwBVbG1ZK49ZVqFAU26hf4V0SKnKYlfo
WFk4XQbZehdM8a386EpXLWtRVetYVph7zgX2aTFru50f6jiidKOv1ppfXMZq3tW53VThWQ/OsYCb
cxxkdZRC135LIn+tm66/vxnrPnRKz9dhcHa0iV3+iUqVDPTeZBvTee0Lrr+/aV9A4WwoQi86o6tQ
xakfZGQfur7c2FJWwoelKQncaF02VthxG+a2SdDBKbjLM9AH4YNiHY3dFgfIv7i4pfq/VU2tjahl
7avo/3+VZY0OKntddC7q+SsiL/i2N49O1H+6vZetDcriHJkyp+7d0ZkvfrSTzI0pqY5WJb8bIbaC
yLUvWFwQaqVLbPAOuZRI76ZAzU9HPV11sXs2b0Q+a1+xOE2auvLrWYjwbDH6TYRtmzgRau1OGxwd
Kf/e7qqVAgVd6l37vssxvxTSNwMoAIk9HRpIm/EYYCfLTzDiWJC3H3WNR94J6peK17JyDGPeVWlL
9I8NH+7DOXi+3fRKVy1tSgybxJxrjRhOTsBn0X0ofsANJWmE97HBWOJnpJv7UHBAqqhsvjsOS5U3
nsrpnkMg5GOfsFjoZhoaV1ZsuoSBW8ZGo7pdK/hDd0Cb+QLA4NuPWRuE6+9v9hMHaDAvHzL/HHCE
09JzczCK8pfbja8siiVwpoFcFAl7aGvN0aMNKd7Sjg41VG0+1jr5/1fPcItqcjOG5674zOGiPANb
XURbW9LaFFosaGKDkl8wrDbbtbMXP8zncxtk9K7TrQ1bDbjr3v6K98uO/0EEyMx1mMzb8OzL4eSS
+k/5tfGspB7bA2eEbQzzykgscQHwVLPHGbrVF1YFOQQO5iJVA/ymBjF/8GxdqvaKymo9Qll2btA3
g4PjG14jFs03ju6VW81S0QIp0oEU84R+cqe9Ce4C4SY+eci7+xIANsI2rrMr62GpbCGAIHCaCI8Z
8+zQzM5D1Wz59K2M9FLZIsyLrGnCdrpkUDd+5iD2HhtV8Bd3wD7rmTE4BCicfbk9rVYO8v/oXNjh
oNraRGcmxQvzYK9nwrtMzt8C04Loy1H0GwoB3cxuY8td+7rFET6V3Con6iFyQJmGkAInhpoToG8S
zIfPY5ttWd6ujdBi2c9wz2VKCqgkaasBFF//bYz39XavrbW9WPRTGWbdMKGMbai++o04vyDav5Hk
W1uCi+MbRAiPUZfNl6Gwvnts+DUx87Wa+EZm9F9E3DvH6VIdeA4mo7paj5e8Fg7u/l73UNJ6+FV3
dvfghU1+B2XWKHVz4d1FxZyfa4Z5R4p+usv7LExz0bKdn0v3eLsvVxbsUkfYIjbwWwYEed62JoVC
Z/jsjY38R/cAfWubNI90QGEnjaqGbuyl73YxDfzr3HxzmAVDyOeombOTM31qAfaZ4RhvfeQsQ9vX
c+JN2yavxOw5E4S7x0+RPcVR+5s7v2531btrB21fv+dN2zlE2Aqry62TIn9zwFbd8pfyRAIcNdJo
WxL8a51znfNvHlK7dRMEqsnPQn8rKyeuCn1XjsFGiP3uysEnLJZ/VLa2idzCAoCZHGzh7XNnCwO6
9uKLBd/ZdtN42s/gT1Pfh9zkqD2R56F0t2L3d2cq3n2x6guHz7wAQ/yUqTsNchutAdDWKo7sMXEr
K1VyS9hhbaAXe0AJEotH4fRyYnaXWKKPc4NhnsH1kk1ciy0VxJXBWMbw0+xzKonOTtKuHyaYRCOZ
v3FBfDcsosEyaOcGeqIZIeEpDAaSCCJeBcA/Kc75U5O3Gw9ZGfFl+C4yGsrWwftncLKDs15SBiF0
hbfScmvds1jK3HVLmwH+fjKUvMBL++zZ5eH2Sl578+vvbxZZUIw+kq+hhc7wf7ReP4E/0IpENXLL
vWHt5a+/v3kCWA+BaHmZn3WuyB6YJfd+tku1cUitDe9iGTt9RVugDLOT21sHD2ugd5+a0ux629kY
27UnLFdzCaejGSH1KYd+IlE/o6JLC/KAiXR7BFYW81KJTnDuebV0s1OnIN5G1T9gcj8C+HpPrfpA
MvO1oFuoirVPWaxmLw9B0YbZyQlOD2f4IsCxMn8ZxujZ0/b+9teszKdl3O7ac2BHDs1OULWHx9Yc
z1cHQ4zL7eZXJtMyZpdRG84u4Jvn0JBh1/kZB6Ku+RCijgbLkH0UflO6yE2dazsHx79h3bDHtfn3
FI7OnfDIVvl0ZRyW0BlLQnKjVBmWhNXa4O5Ps/qKNIZ3cLVT3zlDzczudn+tPGl5O6iqCdIJg8zP
XntqW3ixfRVDCWefjeL8v8P6nxgOPbbYPuBLEfoerFjO3749nqzd4z1uBwf3cDFxllTxlGDFJE18
yZLfXgxd29hN9IElSMukPAZTLNapTp0zFBe/APl+aO+mJpaxTD5ZKfD58e/bnfB+ighvudiCZGhR
mPlk/CxZEZ3F1GgUfvI230P6fjhntu0hyzYJBxgmTwyxb1ql4mAW/se2EHexSTXzABURjl6CVVpY
//Kdp2u5OZi2Cmgrp/TShCQ0ujVIcObnqm+PRvZQ0OmLp8mZ916f3QMovMXzW3vQIvCITOF6hlji
nPeBreOMqunkZPCBhiJySM4yJBwmCib4envgVlb7Uk2tnTI79InOz01vnsCwPQ+s3hKPXml7abFq
5aD9FGrIz8bLX+zK2o2F2bhZruzoy4tN5iNoEiLg50xb3b62/TLJqz4Oqrzfd04T7Gg4JmKGUdjt
blrZc5cXF4l0XsQVpncfBTvBvzuMnAGa3dhC3r+n0YBeJ8ObA7zvIgMjNzQ/h+HOByGw7IM/Tq55
0tYulLZFsA+0Z8et7R9UgyxsGVY/R5f+rhWU6atMfbv9mSsjthSKrElbSDZAxLwtAiD8wcug1sY3
rszrpUrk6PAJlhstx2QYIK9YxRJy/R4cPN3ZSy0RHW9/wdpALfahOTJVW5KSo9Zin/vRPNtc/wEI
faP59+GhGKnFPiOH2SaOCjHxFATxyx+iJHdh0Sei4lirxY+qewXDLgb7KQE7cGe5/cWHLe/HPm4R
J/lchz2DWdTZNFCt099J6Z2KfIsotDb4i50nEFatC8/hZ1VPf5xWpZbLf91+8ZUzcikNOdllCI8B
UZw7asK95RUsyUqLPDLNKBDpGd2YZA5dUVVGLvn/l1IAg5lCezM946CJvkd6nF5sY/hLSYw/J8Dn
Vf8Ejp+rmLSu6BLowYcnEjWDSoRry35v1bbDjzCyaj83YH9B0xsMtZSObH4uc+rNkOpAskTnpDgB
gCTvwjF0dFwhtOhx4AX6E1fat+IqCKp/KlJ0u7EMSj+ewa09js2QHZgg86+qk9VjVYc4R7TD670b
SaaTLpqblLYZMykAJ6NOBkK/dFSKXQW/k8+G5kPK3KHdE++qBaV9ktQ16w66a4YkCAnw+yUN4mgU
aj8rEv4O2t7e4Wiu08mzzBDTION3GlIElwipoX1XmlwnalI0kb0hJ2Dbh9dZVtWhqHMRz32tkjCD
bwEPaf2PYrK6y9Vs/xhyKAj31KhnKPOWQI36OaQbA/inB1HlHFC7J+D1Smc3RwOYVUL0u1pWxkkC
GBrvkA/2Z9gn6+yRFHUmEpr5OYiSfd7fq7CVT74fYIK0nYn+uINDgL2y/jatBUMejUcoN0To0vXu
g82Ah5/lMMBDdkZFKoTj8dcsFPQflFzHIclIOT6FMxn+NLjJn/symk6KtkCMszEaUPBn6oCKNTtB
cZg9FDKHMK7dDH1SeJ7MEzNN1XMWhEVCLO2/8BF50YLW8ofrNfU+c/Lg22j6rkwDWxRp0NbVUUDQ
8FcUsqCLBSykVAzgIaWpUzh1XHSevbN9SRIsgqqNLSOrZ+LXMKfsvDr1TQG5ffghafw4SRzy9gDz
zSmb+88gTPefG4SsqaJTecI01UB1OA1t46pzZgiOtdNzV4vqCU5H7DcvfPtkN5FBaJg1JrE6pp3U
7TgbkhmT+hufro6LE5T7IG3l+I9OmY0nHJv6HFpF+eCZpvNj1teYMQE8dO/yiqPCR2EmLuPK2AyX
767pf2o9NAcWiaiNHV87OJUmLR5Rf+GvU94WKfIybRGHDH0aI7xQWG0GmIqIlG5c+8rcZxHzWAwD
eZftQIiv6C4bmZl2I+5mSOiELqDPugiOgWz617koR3hwz/POyzv1RxnbwMhRodviqPFy4H8bGoN6
C8/hCQYg+Js9ZHueBdku76ErwWZPvFZRCJdLOHA+CWCIdaKrWvE90iHyZyeD61ladP1fAFRtHjth
YO+9wnfPADN4u8iRGZRN5vxUZHn9g+dmOIra+S50XT92QzUcC6v0nqfGcp9UnjE4Tlr2kaqR7kbo
4p6gJNzsGdZVWndiTN2CescBuKyDKzV55BWzT4XFh4RUHTtAMmECDbb2HyA4fxiMBTXUrKq9B24P
6ndY1CYdHS/7JF17umhDsh0Bz+eA9wRyHATEvacrfl8RQJ5BsmwSEKXTqIO+MFXnqHebs9N01hC7
fdQdMpiYXDI/qFnC9DhEKR0A17ejXu4G2/nUSkjMlZko9iEPzD6sKpNmU+cGiYR4KmD3nYR1sDA9
vNv0w8h5/6dxQu+YE/kXCFy6y8FpNces5e3OCgk9taNrjiaoIa+Ge1j4zACne6gcy/3bZmNxsGY2
nlpF2j6ZdNDdGTj+/YkCz3wJJ4gLu0wgfRzI+RB4rQDJGyT5qJyKc9nABra2jXNfS4pwcILEmwT3
B/xO1yePdVbIvYXr59FDlfaFupP96noUXpKigjlBJ7vqm5U1SFtlvbWXppx3ds7cAAD7yEt9O+Qx
g3RTHNJrupQSuMZWsPkCaT6Haa0KKrEfDWoQ8YTt/7vDS/tzNI7FPeOEHcZwyMAELWoo4vTkbECk
fJATKkrwH9Fxn7VWGvZTvu9yW+5ABCoepFW3SasDd4cR5t9kKGyg/GkPRYi+vZs9uKfGhRj9pAsV
T6ee+OksJQTLO83ve2pj77Ezhz4PJJqOfsHaA3S0QNKWwXyyukKkvQMM6JTT5ieeCXqqBN0AXuel
9yNiVvGMom+AaTONEywjW/Hqlho29D5rdAITXOscwmvmUyOc9gQJjHxfZXax9/w8SMC8ir7kg1u9
tNg2ni1488C2V0f7wB+t+wkaFxeujRWP8HlF9TcIuq8DA4QhGXkvEscN9D9TQKyz44nwK8Sxqr3b
i/yrMaWIR892dyMc4O+1D/SMUwQN8CeDOI72PHyOSlOh9sf8c2017Z+MSv5A3IZ/RyK1OFuDIThG
c+cwIcg5gd5N48zAJdhFveWoo6v/eGuN/T0zojqElu39oK3our0lp7GNPWln913Y9z8QgMlDaITV
QJIrC/4IHqgjp3OUVKUjHsaiVrDHk37z7Ixd9KCaGcQd2eRf7JA51lGVXfgyjvBXL+fA+9G7w/zF
VAW2UD62ScX86AvhLsRCuM2MSXkb4CpISvEtuCoIZB60CgiFukEEG4VdAV0u2HZb3qm3KDtkzIJA
pzW69j7yizk1IfkNy+E2UdW1kBBG7dmftfVPpnDUmWCaTTxqDgswv6/2Qc5l6tcd8txWEyaaSWz5
En6FcIgin2arofs6H7tz0cCBM4c+0le3pOG5sqvuBD8ikU7gTe29gKiDC+hZEpKq3YtGzDsQNfXj
PKIvQ9OrpFZNcw8KxtjvmfaKJ+4RmYbYo89Tx+ilh5v9DocfdM9KOiA8aIepnyGHMsg4YplzN+Gg
2hkOJAdGFznyDCqZlwbiaTXEI/3pETVA7I7UN8k1JHkZ87BLsz4C0HlUoB6G2m+e3BCct5pCd6Rg
hfjbWBlodw5TF5JTdIry5T1w7zSZO8fJ4jCs+AMMCSPQI3yjyT8V/x9n17EkqY5Fv4gIQAKJLZC+
qrJcl+kN0RYEMjjhvn5O9qpfTmVlRC/nTUdSCOnqmmO6ZcPLetqEHcxH5qIJj/C+tVg63m3bvmU7
OPVIBJh82AICxGXassH7afOqO0LaGqfTH2m0crpZ4zqHBEoT9Ke4EFRy1aGP4iaeK2F65YZsjZSj
fGRDoSSYQa2haxRnXTr7wqz8kxrckuHuURNUlWMTFNOhngW0TwZe92PaB2P9NtBKu3GG8FXEVWAI
nGCRZwZBixC7jD2uTahQLT8zC3NrBeggMF41BGhGWuJu7Xg5raQU4g4z1qpe8cxTGyRZrYpLEzYi
7p15jA41Be3aol6VGOr2RRMksqv4VtY6N1Dsg7ZNqqqBTOtMoBuwrmFQC5KMsUWeLqHyk6xi1YZM
A0SfmjD6JiBj+xOdNZOyynFS5RP7gA4xUBanlotZ3LqHRMLsHw0KlltCc6jpsXJ49fvew/fzllnC
prRy7wS2DYUlc2jedDnyJ8+F75r2Zfucl72ZsQrA+VYzEykyyuYefzQ7WIytdIpUmb24vgNT81oP
4u0043DTMHDUKoI64G5m7XLksAf/Ra0LydrKq71fvR3CuzkbzOn9rXPjkRJJeltSr4lp1wW4SWHY
FJdsMZtgdot9AxP3FazX3U0Ei8sDi8A4KxAQ015VxR7ZMCrlCM6ZMabn5hiGgKYmpQeJ+rij4wTL
zWIhv2rVVzdSVM8RyWlqcs87OhhW4zzwOsCGt/RLXox+BYeGYUAOKC1NXQDejhMnDojlKCbgIwsB
4Xpm5Uq0nH7pWw+9B7sHHtfdNr0TvTkqh+RU3ZTLQz7V7E024ZS4HiMboEbACzNaPLKmNwc3Kqb3
AFWTQT9GQTUYTpPvIZrKGpYW8/ITudE0xC7qga+0GvX75JRlGEMATR0dSciN23vzo+pGuMYFnv84
UuHuCxWUTVqF2Yy/qED2TEUYJh2vHLidNuUdGTg+UzttSVBsGOkM1HEdfhdFVbeBoTXmvjhz5LHs
WZ5izNM/NgAK3DI5LK/YDHQF4/N6TWAstF1sM+9RaIUpsmqd8Lrt1jVEUFYdarYbO3VZSqeZvYyD
ne8lr9x7zI6GnYxGiO5bsKwdXZkE1aa/d5jI74yvZKqgnZC0KCiSyJxoQvD8WKvFJdAqBXNmmyPU
f2lHmd9ValGPVQ5SqT9RoEKi3K4QfuEOotG3XTAmeYEsFAg3rMwOVWijt7at8n0UhFGK/KLZR7Rs
H4gcxo0ZwmxfRoamgFJa+EY1y66A0PI7K5zuCSZ+fnlC0aptv6Aw7mpv2kQwBv3OAD1yEzfye5bw
zrTPIMuNB+L7wxH5UBjFEAywXkznrk9gfNusZUiaZJhbh8euw5DfTkUVgpJb22EDsUd11KX0bpya
uw1acso78vGUMeL8vARTQdcQEe1+9Jrk322vUQ9YO5uXmoscVnoliD2kmJhdYVMUN5PbmqOYQEMC
xDlD7umh37PKBsFHlPanCtcbmmIDg6FiI6JhmlN3AsRPN0Lj3xL7vcxr8xJav0bOxi3SOe2JtkQG
pgtn1aIw+6lgqvdIlZblpmNqaZDaGPKC/be8TCwwMP+N2ilLMDU/gWG5zZLGgSttO0AXGNr/7W6K
AghF4B03zoR/6Nt+LONhWAzQXGzeNTofEQBU5Nx0cz2nM4c5SpRn9auqYajus6ZFYkLddj9rCBAm
uJ7Mt0F6HsA5vE5EmNUHH3CBFSwN2i7uQ9C2JF28ewDpSGJPrULYSjqYMYrhOJWihXwP0fCuaZvl
W2Zsecv6km5dwenR9Tz+rUP0xPjF2js5Dn0NRZ/RrCOo8YVxOy/IL7iCw32qPDKg6Z2XHtI+AL+T
yjLnO5h1k1mPENeC+lKGe9kXC+ayTOMbJTaalq+h5NMcD147YBTQLVUCkUPuxm4ILFLsh+ZuQlmR
wHRH7oa8gXVMWFf7kRTuZjCl2tYVnb9hSsRjFGzKB/4GfpUUXM81H6TaWpBmf5CJMEAUTc0OeevJ
VTBVeTpBFGTdWi/aEASBNcD881s2IQ1CnJRdnEeNfyOhDrUSHtrUMUjQ4dbNlxBXZNl1R6StJikA
3k2hEo91LVh1r0Mw5VGUFI6fkC4j3wrs0gR5rUlgGpLtSsqanXQwP4vh7VPcyEwOW68Scitd3z6S
uZn2ENmG8NsC2ZJkpBCrcE34BtaP2TDVlWsCj4SURT6BmSbxssR1VLeDgArUYPuqok9+2XjYzYNY
6yxv76HoJTaukOKlDKCpA5JsuTV5bl/gzZ4niiFKmxktqH7o2WoYx3lfu5MEsiCgIkWBKG7y2udr
FN1Nqso+AJu+r39HzAehYygysa5sBoIY1LTCBNi3Cj2CAeqDNVSZbmkn3IepHsidsIiKSSHn5j0A
p+vk9EVipLmFSloxwP1H2iFVwo9WFoX7LsLluD+B7net6KpU8JNAAOqptY0i891aPppYiZI9N1lA
oJgz0i+sZBpNARh0t52B4p0CZFdTu/yimR6cxK1Ve6O4k2+RXvnryDrVFqd7SusJkoag49rXohLh
k4bKLnKkEv7eGGjDwxzM44Pop+Ku7FiYYHbLnoJmNjv0p/hrOAfNXVjl+d6zrXgIPWa+OvnovS4B
g9+cGvD4oeFp3VIniNF9W9ZWnzLgwi1WxAZDg6p5zl9Yq+y+dkr1pah89dyOtP6+MH/asWGqtoso
MF8taXCwC/MeA4luOGB57U43s9q6ZR0kgzXeDQkCegeSW5GS3hZHL29A3FcTglbUyDsON40iNbBh
/Yojnd3N6FGnKnS1iZuwRUEeseqgyMJwfiQEw/KiXlWRnbYMZc96qJE1ysD8CmuZgTHUAkKpJ7Kh
FaMpbCGbd/hOyrXTmu53FeDebVq4ylRjKVC2c7sv4d55JGULjLsV9rsDi5sH2TJ+cEM+bws3QzK2
zBTdkyBy+xjnxX2MtOVHItHLbr2ZgTkStQVsZB32AriW2s5sDh/BUA8SNSpaw0Ko10WspsW4SVHa
7MmguPotCq0eHTT8ocwSQguiovULg5L7Fk1KPxkVqrsKHbh1NvTdRjVgCsduRIM9hQSxhwq0zg5U
GsgcolIFb3tYmtsw98oNg3r71g8qLNzEoyc9qTpVOc563SjUflJnGr3ePlyFZeB+WQbaeoiMaHMl
TBF+T7xKH11TewcFYvLehaB0glrP2RX4LGvi1dG2ntpiH8gABas34xuDL6l3oZiGW9gVhMh5phzm
4tqBNJdxcQfVDV95BbKdtuFqN4xuGY8hcd/NXGdJIACmkzJXPxvD3Drul4p+4U3IVxqtnLTven2v
5yW/RxvKrTbSxbDa73oHSJEwgwJLU3sxZAWshubjuKRuUHrpCIXt18ya+tabSmcDjE/vJHLKaezl
S5H6flTMNxAhCP0YfRC5mjl3N24jhg1k8XH5Ng6fk3oS9QoncYn9gXdfSVjq13FCWjw1fv41U4V9
FmOUoxfn1LfWeqfwnsM2GDort9ANsE+43QrU+kzuRjRjbiDhB1OxyjQaUNVi0kjMtL/tQUrbjWM+
rVsfje+IRNk64B5qwKlqv7uDRPJj+zLOtBIHZ6yix4zVUK8d+pzHHGDHJz23oC6Ttm42fQQIgs3C
oUlo6Jn3iTIN+RWca9M36oZ7GiBJ9CHuwQUrnp3eL4+1Q6NdwByxBp0WPooiQONbVxqfROuHpYK9
ZtPx4k7K2tvU0eg9tmjjvujKuglXvn1VzoJP7sDxEW5mQ/XLd5BKo/LlW3RruptOI79itiBfymCZ
H9CntrH20cJZsiq7RS0n4Ig8LGvZUrtpq8z/XvFs2Vjbou0683o3dW2WouIqH8uhyW9yB2kpaZwo
xeXtvJSjP90L4ej1hO9dbAhXoVxDvhEBEhJOSFlrFHq3AYxG9mXriXCFBJd95yaDSG/Q2/BduYy5
91RhgRPt6+zFG3VzYIZWb+jBzMBcatQhG4kLMIQqTx+8BTMJaxzkIaKJV/HhDdbS4bMgQesm/STL
7+g5Bt/w+fIvcEQroFUJWdSjH1l70pOgX0qPUowD6oK8uBSC0HXTwmVeE/clWyA8VtVhHIbI9IDL
4GbblUNxqEZ3uS0q7axhtu7v5sxXv0FMDg+6olKkvsi6XbcQDCRxjsk2qubw2fBgejITUAXYSs7r
YF31pesaVsU0DMkDh7HENpyn6mfuDgpMiYUvyFk7H9UNRulyldetuI/q0b5T41fbSoze7yCPxiSA
dsCVyfSF0dq5EfoAOadQM13uXR4cyQxuX59FJsbJZfFEpmtEo0uDz3N3MfRY3H7SDtpII7H7Cekk
oAK+PLZGTxhFef1aKi5XGeQ6Ys+0RVqWxkFSWNTbGfdgHAbq2oz3D0nyA0jMuYH6PAQtRny52peD
y5+ctsFWdsNiDS3WAImO6OHGkTnh8FoCZ/zg2Ll/qenU3ubz4D93pPDuALhkmxIbbG3qyKznaiEr
FiqIWuouwAijdw4IMhgMoqLDBUxnFLAuea9kKG+UcINpLwpPbucmb29nNzP+pvTRKoo5oGYQVUWF
AeBR3vWoMjqEywWSk19RDXrYm8h/7vOy43joMwRserpnZT5Wm0YGaIMUGPdXGL5CigdCeWVQdts5
L5xXYYXZLHOltqCcOytOKORZFhHtp7nUN9NUsH3YZfI1p5C6sB50WeBoAJ/2asAsoPRd3DByvLHa
i4554GCGMmf5ugodyKRigrZtZlI+hM6AWh+UtcRxxiKVuEWTnC3Olen1BQTAufYjWj1oKosC0C+K
nbF4UM/KnAzKUB4dV9KHDOVcK33lWEQY9360Rc7m9LPTQeVVlHJPSOfTZFlylhY25Ec049D547kr
0gF9aDc2GTPPEoi3x89n3Rcn0GdTetu4aJpwX+7zgGzqThWxh8EbpqBrNb5qTTZ56WD67EI6GONV
qn564XQFzXMB/XCuCtlxqfIsmMo97f3hoRvYO1g+ZFcZQq+s66UnnOEbx8AbJph8FHtHkXJLfAjv
AuwQ5Cs3KzMTf76EF5AI56KOvRQTcdBxBqEVutjwv263GNMuX/7t188QAjizwRyI0OztUuSJNzbh
owvBzCuciwsLdC7mWIftyeADMyIP08SqYAkKQ+Feg6V/LMJJgFT4L7yh9Vhk3KE3exjqqO8KU5K7
QE3ql+INf1UlJ7siCEkCa2d+tAWHu141N6ko/Xldel37OI9arjtOlh1zivoK6+7CYTvXe7bMd/2C
oYHvd8vtHLHfFXOeR1H9CpZojfX9MnWIbSPoDJvPP+GlRT5H+Szd7DGEOkyJfChykt5PuB7dGBb2
bfpvjzgLIDkk4OBjigBSoZUBvKLzGzY6X0kkr6Cq/3yxDyLUn/DxF+ZrCSmaPnmR72uSh784pvU3
bcQxxyvbwUdTH7gU0IYF2qe4PSOXRYmAWsvKEXpZaxjVCghNCQzFyDLbx6joht0AgP8Vk8NLC3yG
BYKuBMudRgE+i7Jr7HRMzXtxTSD70o+fxRD0wqREFiH36N+qWIRwObF08W+rKLrmfHshgpyLQQJ4
OlkFN68dmgpHDEQOpmnuP98Yl376LHyMjl/zusYJbNC1nsm9uWY1cAlDey4AaVkBAzbZ6b2C1Pba
BHrc08FgVh60/UNo0TOJ7QiDhmVCytXJju4rJr1/CuxobP03sJRFPaI94ft7WcyrbsQYLSpbdIHY
ldv/tDz/v91D72xH6aaKqqmDCCzMhaYaTT2q5fCWjVBbaUynU0+epgKzhMPp59/pwnL65xmroYoo
Anz5je/30XtGc3QG0dp+tnIecCdXLmRwOHeirz1w4kib23FM6DR5vz9//iki//8LQ6n3vwtaiMxU
jDd4PHAKPyQ3bOsMp36irIs7WmTXwKMfp1X+eVpVWaSHue2Gm3oev2dyepRKAQiTz+8jGBUe0/Kf
IqJ/rqudazKPAlpeN6PXirjtdL/yofuxDVnZXXnEBSCsfy6dDahDkWdeM93khs7LCrrW9AlaJogN
Ll++RFEx3BkUxodZlN6bCYj/2/PofGMxs+exNNp95ID44bt6AVK7zz/kpQU+27kY9ee5yGA3BE2p
Iu6xoTTL/Fg7OciL8rUuwiuq+3/Owgdb5jzvyTt/aimG4Ie6tltV+hha1RBZCNMegR9ytncYG2zk
vJP579zvt5+/3sWnngW0uW+rokX/8AAYNfrg4Q4K7bG3ZMAwIod1IXxaQ2IR4LOOHTkNroTRPwnR
Ry97Wu6/7j/XNhWgmlVxmJiGFJmnCi/bIk/x3NQUToOKJ2jSEQNEkVZiaQH1kSF9zyEc/zPvSmhl
glsohq1wnXFvUBO9kzkf+lUzhOMdF9M17cIPjzGAC2d/ZgZMkmtcyvfB8lrAMitoQ/RU4REr1JW7
9tITTv/9r4WwIcMz/Lo8zLreyZ4+i8CBxmMY3hv09jeff+UPNzFe4ywaDW0E4fUqh9icb+JW3xKr
1624bdA2ifivz5/x4b2OZ5xuzL9eROjaCTF/JFCzXu7m9mTCIr97xL9yPD68QfDzZxkZLIPGFmCn
+cAcJu9Df4x8wBkyAlm+pU9LV1YvbaaDVyFHcs1Z6MPMFs88uxUHVixo9A/igEb8DcRyK8DD0qUf
EyIefCW+lJGTxZDKuCa9cWkvnMWaUoY6RxMHorbY9gZgHl0/AesFVZdr6smX3ugs+RpZs3iqj0og
ZkZSwu64nt5wvAA9nZ2+jjNesVuQaueDE+jmux/M/ZXC6MO8iZJzpknOXLds4beMOUS5hybVPp+6
53/aeOeY73IBUKjCcPEQTtF2mPodyaAX5pEr+g8XPsp5iy1DBk7HHvpNnYZ6Qb0BbiPx+FveXclU
Lpyb80QlX9oak+6Q7WFqc98UwINgrORR71qAP23W/4u0WPmzs28mry0HX2is/HTMq+JOgCXj1PUR
7dC18Z3n3AL7MWGwkKGYSKzTvLe2v7J4FwLPeXoC5ezW71i1HLJ2KO4r2te7ztfBug8EjHR9fLBO
o2X1+Ub4uEuJVz2LEdSyxStPwEpADsiG52O/60uoYTlSASbsaX7by65L3RmCFG3kkNQFQAGN7wET
GgHiUw5bh2tEyo8TUPwxZ8HD5wBMg/gLPaAATipWHCrlZm+GhhSwfT3GUVhnm7Dx25VVlZ/C+Sa4
8skvhMrzPlA2Z+AQAJh1mKIjn0hcTi/EjeKhHPdD9z3X1wgpl07GWTDJHdMPVoNO0A5MxrPwgoRg
SBSHUXNohHr4/KteeMp5WmRGj0ekh6gPaR4G9yewhjEpAdW+JiZw6fdPq/jXvRVCi4+0ooa+SwgS
j4N1AqeGADyind+fv8GF2HfeFCqCDBjWwvK9yOdjxKC3aq85nl341OcNoR49TM0sGw+V9Jf3cDDi
Aer+burwlr8tTqe/YYw47EN/ARb887e5tF5n8aRz4LJsSp/vWxeInvkl6n7X3RwDCnflARdixp/q
4K8P4mUAp0CJE3pjI+0S6o/rtvPaJCNiXTqsSrIom9afv8ul5TsLGEHT9D4FdB4Gha/VMh1DTLEX
OiUMostoIiQKzInPn/QnBn0Qhs8rbBehCZBYbGMo+8Ljyk5TIsp5SlAKqjUH4GZDwWPEIAGFBfjJ
+hAuFAiNBkDJcSjt1nc8+TYBCwwIygiIkbvY1SxpBCxNqG/aUUQrOTjDZgBqJEE+X64KXdjXz//6
Szv4LDHpDMWodcAOhmD0U9PVz5ks/skFnpI/8fOvzz1CxYGzCQo7CkPVWEHUfhDezi01u7KfwlPE
/WDpz9tBAPgwxio1HwA7CN6BxkEE6ZzwoVIjADw1MGsluBbHgKKSbcs6S/OFHZcBspxsWiacpWBY
RaHwNqWdgiS0cHhHG7xZBUNQpZ4V+ZGABvFtUBn+D0iFrAIBTlUGru5XE3K6W0JMmsrgpPhvjIZ1
5AnT2oKgXA4AAsHxHtA5QK32oQajyTFg289NxVd513YPGJDDRUPU9T50ChYTUJAA7gL7sEP/eoN/
EX0hTnESUuvDbSsK4NCCoNcrWkD6vlCos2JYCRUxCvppQbIP8DPsJKSaf2ShN37VmTv9rJkH2GyR
OQD7ENeuRl2FiUu79hoV+EKKc26couHJ7M9gfx2CbgT35wTe1eAHXQsYF3bneefs1OPOlGPaAwX0
ESpjVMw3TaGqp3/a/OduKZTgq7NiDPdeld/pSL4WYEpe2ZuX/vSzYAoYdFsNRe4fHN706w42ptBX
nMWV7OvjYRQl7umxf50tlxUe4CfcHLiRt6pyd7bs9+XY7KwtD0sYzfEM5lU8zy64IXzbNVGbgjD4
T9HVj87yAwWN/GIBOe8AGNfeNbPZ9j0Q7qAU3fkhARJ5cW6BGaWbf/tOZ8FcBLXHw3lke0cDDD+H
oLo08koScmkHn0LLXwsJBosAMpLMhx4QVeENSRcCP/CPyo7uWXjtM1pCTR9DXADqxC3kh8ekhCn6
RqsAcJVAm/TzFbr0FmcfpMiAT9cZlDyhWNWj0Mtec+f985/+OCvwo1PB+dcCORqATAhs4tJeWjBr
vhc5SQGCSGwg/umP96OzPA3wf8udycUxbDhQrPKlzJzNPFRXJjIfn0Q/OmUjf71A34dtzQJUvh1p
1w3gnZMUPz9fm4+X3T93CXEVXEzqLpwPY3Zv5V1E34R++/ynP67nYSP8379aQjYHngswojXUTTHP
XtXAmwdkS1DblSRazSeGpff4+cMuvcdp6f5aomoYAqoVanhAC+MQ84hBgFAz/fr810Erxu/8/z0N
jOt/fx9BfA48jgkB4GUt3kIsm2lx9ZzCjMf5dSJWPwFj1oUghPi5Bjz2ZPu2eO1ODlX9NaJLcSBi
t0yLv1GB/LqoyL/tmEOAbPeBpc5AhTgIDfnvGIRKNoGDGwhvBWGsfopDcD/qOG+IuQuNM92YzM03
I4Y975Fr/TTwquq5CkW+DqMuXwvYfazLscpXHBxnEDMa8ITAdADhFdU8/pYgUwkAmdNz5jj1qQv2
vsi+fyFQbdBJyzOqAAofl9+NjsTN1Ar3LgM0JKEcePXZuvLGUlqvuxy9WLSFqy2KQ7OpSO69t4YA
Bw42GVhNTrkN+xLmN3P7w1MAlUCe2d8Qf+nAifN/Vgs1sfQ6EwN/Xu2sdr5aRqeHwbBpTbBxnuAH
/JoNDRgQTqV/G8CKE6A7zYqgYXgkRuB/q3lRh2w28L+wWMQuR1o8F7PzjUiMHy2rZlBGDPCmUQQy
Upi5K58VMzgPtVrZ3uWJXIrxyUr/Kywhot3ss+6Wgo6ydZ1QgS5h9a4FkiWRc49kTLhzArGyOfFq
9bMIJJDcHnxb8oGBRpcv1aojPZhD7jIDAokZD5wyfL2XDTNQ/NQdOrPR0M3AjS5zdCxmI6Ey0QFp
V3dltFYlITHYMxr0mpFi2iO/UbhIpSToKOjLo6R+EpzMMWRN221hmvkVPG6oiQwk2IF9CXWdGt6x
Tj9C9BiEbLVeXARoCkU4YH+QcB2h2SdAB22y4yAnbz22sEBbaqnuwG5/69k474CJ1C9gmnprM1bd
I2ju46Zu2FjHyO+n7xWwnx3ohpzEnFK7QtpWgRYtl6+lM/4mEuS14ETfw6eBCRBMm8gqZEhPBYeJ
aba002oAZ3wNfzkVNzzoAFh3JnafN7a8c+uhBvMjgDleAINSrEQRfK9pNyFgV5k61E4wvCsBzzlT
MuSDpvO2pmzfIAkI06XaZPd09Hy9WUgxHmcQI9O8Pi341GOXDLK7GeFLunaAjE24m3UJxCX5l0EA
sT9kqODjoJzb6m5cyv6+4Eq+jzkfdxXkbsDqt34HeYAJiH8jOIYd3bcwaN6BndPQ1jBZonsYP2Uj
PBKhy+dtJAYSPHEyuLEZvyuQ41oaqRRkdO+5x/7RcTFN7FEINO8TkHHkmHrL8Fg2QbsOc9WmFgc0
rdlTbT1nE7VZiYTBKPnAc3gZu9LUuF3Es6rdfox70EaqlY5wuWHLlkCGwgwY6gHsvjLj6+KHS5jy
osuPi6rhaw8PP3zMJYSeH6y0SHBDo6ZIu46qArTv3Krk83h5IVqeu/j06NpRaABwiBBbPzZ5B3FP
H7LHwTVFkEsPOLtwR8rAwga2D8mj/VZpmDpzHxhd7V/J1y79/tmNO0OpxVLhBOBbQdBEB2N0xKx2
OJaBN/3bpc5P2cpfN5aa5rDJl7E8gLvIfvRZvoBP18/9v6Uk/PRmf/28cD3eTFBiODS08leZonTd
CybQsyD/+oizO9fqsAaXlQWAK7G4YfDOHL4DL/2PL3B240aB4ZNUAd1L9L6K7F0UNq7p679t0LOc
eakbuKzzKttT1oXAGOODw9SyyJIBwg+/P3/Gaa98kDKce7YQnZ9g8mge+MEyHkKope27uZriGcTL
uFOAU4bWuFdGUBcedu4bAri/yXnA8ELgLO99Uz9l6K4nFqysVe6OAAxf+y4f96X8c1OzpdB20GWL
zqoTemk58bfSmSPgjsXeB0UVil3byr2GWbvwWtFZ9TG0i3X9YOD7vBoTM3wF6yXV0dPQdAir1yaQ
lw77WekRRb1LsVBg9gPOp71pQj+++wFPu+d/2gjsrP5AHtJnToceDxTg2RqCDRJc47x8MlItewV0
yxaUwnn7+cM+HppTDGb+e/C7kBQSNENxCBjPNhC88ZH/gNfmcDjGw5dbRHEpR/ElWlrQFkk3bLDv
o3Ro2/FKLn5hh5x75cxTtNA2sich/W9R/+R3HMIxPtpUuNdl/qA7Gn/+rpcedBZC/VxS1U64ff2M
g5plNZqXnfttHuu0X3JYBgdfVN9lV552YZucO68ZbPxsIhAWaBwXIgUB7mUnyoHKL7xm9fkLnSLn
ByHjjy3nX0EbnT4gDuDmCoKul9pO7vh0zafxQhF8brVG1FQWmcFagV3+ODv+LXWAG2H6tfSKf5oW
+n9A8X/99eWkSoCmSLb3e3Lj596WdBw09uUKGuHS4pwdU5QBQoQt8A7RUqxyv30I23+bs6Dk/e+Z
QTca7aXBi/Z8wTBOgg7uhkno3uXllW7Xhb/93CmIRnk9Ndzl+7qmq2gWP1mnvSv78mPkLfXPhcS5
33mBRNm19zA4TJjj+HdBXpGUzKpKl5J9ayxtb4I26FM462ZJB03nWDXU/4Ny35jMz7YVbaAaEk5u
+vlOvrDdzgXIxaC9pjl9LEHg0ThlezCKv+XFfNfDufXKMy4cyHMhctWdBhc1YfuhQcklawHT6169
dm59BRhwoYNx7i+EPhG0o1rB97xYnpuxqlMz1ne2EOs8H+7yAQ7Vs56fKr/68fmqXWiKotP4341o
gcjzugVPnECyXYMovlZSbEwevIFB22F6OcCE3d6WfDwCc7KT1XRfZNk116xLC+r/9+mhhTBUAxL9
vu7DINZFHa0lXOaTxpuufbMLF/q5ennUhzgLujMHD2K3ZOKPauFfndZZQefmq/IgCvH5Sl7af2fB
oiPQIJODxB3U9U08Tv0zqwLMt5oDCi1y5SEXXuZcuZw7bHZnE9WHqD/RU+nc/kQzlqW1R8QLDEWH
WzjQFW+fv5Hn/glHH1wP53LmZeMyT9kxh5/sJCFHEBk9b2oQvsCPBnrC7gzEvl6VtSqKjdeCMcaq
TL8BHdnfgyk33Oba6w/4xOWjgeXCxqh+3iE7dV8WG7i/Bb7Bcx3V8gXi6DAsRTTwQdSBwOgLhBFn
Ducut3rQPOoSGLdVd4ZR1cdFDi6iz3q7ympDN+hV6VubPTv0W+Cbm3rQq8GABTV9PTlF5/Wyp0u5
g9/YihAU9/Cr1PJLzyCpE5pUD7+mvMF+37eRlxDAJVuQ9KCPcctrPM5PnALCCJgbad6CKP8jAv2/
sm8MBvTOJDbwVF4t3EuND1pVU86bvKJP0FX4UekSwgbfh5Ii+z5m5S4b3sGrj2uw81lZHQIO+jBI
zf/j7Dx2HEe2LfpFBBh0QU5Jyqf3WRMis7KK3nt+/VvqUT3dUgqoSaM7G5BEMhjmnL3XzuBp6RSS
arGKxtA1tZ+I0lbWsZ3Z2bWL93sz44B2ppDNO0ABmAD6OunsW218V3XlMGgCP220a0JnJaPmudXn
jWSvZQEXyxsFPxU8M2WEizo/Ibl4tOVrkRKKrfrR9JZk1bUio3Wc2+suCrnQsXqkV7ZOU5xXepmv
h/QduoZnJu82an9zRtnQZ8vPpdTv5TLiTxzB2ph7GWd3QAQeOvhUa5JbsGNN6354cUTpKz2xQzFl
lXpADKEmG6P4UKlEZQWcpyBl9YALcl+jq+cIDHvMJFx+WZXTdWp8hFBd8KPAXtpO2kFLEblF+yJT
Vot+08wUPac7KA9uY72rgPewKQIZBLAwUU4CH0JI3maqHdeu5W4h3TPtDS873qJ0LTGijSl+RukH
kePOynJVy3qL22CV5KFPMrhXWsG6ous52L0XjfEmBtSIU9lr+mKTyhi3+bxv9N+xrkZu8FJXH1Vy
VU2h10V+lR6KEqDjDZL06/mzz1zxOo00p1U3vqH2Y+y1a7Gt9BewTSY/2V00W/EGsEHiS4zJb9H0
h2B5KkmuCxQwFwCKFKCQe6qjeJYxySv1StVfwZ1rphe8NPGNmayqYFvfRsVGVFeTswcFUD1ZxTZ/
iBMiKn0a1Hw8lyc0V+6M+mZKfBl5lfLYRXur3sChhkm4PCrRairuZ6PzKUQFIMzqm0Lz6vG+hIjT
QtxUV32Nf5gg+IUSZ/siXyWh5LwocZH6ibTXxgbxzosku8GIbqTV+OKt55+ReRtBMNjazos2bee9
afhJb7oNcCDjdf6thNOb2k4/OpORkSUAs+tpp8c4v6VgPOZwzO6xr3szEfBBoUPL5Y2E02W5onhR
x8douQ5uBSC4pRArmG4rThwbqpnFe4tikDqq+ElhbFLNrZ5LX7dKD3/4ipeoXfYAx3K5y8sHGbtO
dTyV+zM8KuPD6LlNrmrfFOpdD4gvfFSLq8VYO7KCavMU6DdacxuPjxL4Rnnb2fEqrzwld9vsBnQY
eDhL3WT525RdleSeAU4A2JhPmsuIS5RbxlM0eY7jUtedYVco62VrOF40uDVl64ThvOoeSDTLyisH
T/u+EGvgREndA1P5HIaN4CK/ksrXH0045+lW/YiWbSNWxcdUklbjIc41PprfAVMi/NoYEInHpTjy
i9+WTuu5c3Plruv3qvUWKjdHOKp1PwFu7bzhJcIvP1yRTQ7LOwrXiQ3+ZqdYrxhLRQzCxXiwVC8g
WmGwXWu5bvptuezGqKHAcBcuq6Haq7lv0qKXvPis7OQeqXm9MmJvlG7xBOxH0DFJBmqZ2QY/sCvj
mynzEnxidndl65M3WKtFoYau+amykvnIs4Ik4cXw/aP5tUp+1NZ9MDY+/vU9jlJPobBvWultpWo7
7KnbKMd5XLVeEfB654c5/6U0T2X10UoDV/BDhhJs0X6p+XXUf6nTkYAAsEvongO8uB0ioFHJPpOv
wA836cCbnxxE9GssSW+2G3/Q3id9ewT05NqrHnSrMdVdtSEGPJwBzHW+Pd7hT6cM/tyBtBHLexbX
vl1dF2h4MvEs7ZfOMNyhqGltPIxd7gfGS1O8xPWuUzehaXlJPXlmCTEvhfkWHNh18sso18238BVd
GBlIjAA5EelmFambJdiilM8s3CnZl4wOwok9FSZRJbcFjZyyi7ywUX0zfsK2DaXM3pYm+lZ+uKFc
BSZjD1PsQseBJICm6XyrB7J2lasEmfYtW9DYh8JGc8CLTEICp9tCzfyZt9BRPizCMNIgWgfFRgey
luXrWpSeBTLXTB5gUULi2MYOaBAnXLUVeoyoWBXxarBmtx9a15jUa7Itj0SiBx3yod3dgT31x9g4
wi0qz5px7wabgjJGbIb7xeIxLzNAR6PetM4jfrDDrAFnlI8U+L0GJ2nWapsuHO67I5xjwgE/pldy
GK9Llj0NBJdjAhc2nY2R16BZEu2IyXIJtXq0ohbcWxI+YNH2lfa3nEvEiAN0lbcYqrXFJKLDL+x0
iuitvbF6Y8W+h1sSuY36tqj1bmYIZ0ZJhu0PmrMM+t+x/RZl4UYF3VQPD/pwbzqfSaW4/SxpBpMb
ojx3ow1NMwTqdAy/TZl05aqV9ypLU6heBWp+pZfFQc/N7QSc3qOI/lsV+SoMiCxoX7JiZ6qm39jD
yzIp94ERZN5U3WbFldMkfsj8Bvekye8S9knsHjRmrqm4KuHpNMIP7BfMba4xzIaXCugU84a4Drdz
dBVjlbYzEjZXtqcN72FCTyhpGqhh8yMklt5zDBTZncRPzHC6yiDLLm2/CdBucva7lxpPuTGu8wKC
TZpX9072DivXj4Tu9s1vU9EOeshiVFRemF7HwYtqan4Z3CjxnQnLSkvvdL4f3tgttSU3sGxvruz1
IOt9Wg03WpC9N1Z0z732x+HVWWBKN7xf9bjqtG4VLt1hHrqvtK3e+q7x6QLQhkJ0pDlrAoV4WtNK
qr/KInxO1XQ7SXuVH+XlQ/cb8GkMac1zCDcOIP0Mg3WoYFgQ0s51FjddVVzTF/zUh3mXFnrLzgaT
fT5dK8EAub19MNt2nc/gIqA3HgkgBRN10pa3aTZulS5bW3oFOShP3bhRdmMLR0QWW9VkHuvj7VAz
/wLmuWsttFhFZP2k/6SvMnt5d6AZ+0Fh/Q5NyczVDxoyOZ6dyBbQH5b8CXoStqqqmGs6tobLeqq6
NnbIm8UQHMKPgItHOdWfgcN8YURzzOhhu2VOK7VbPhOVLUAGyotuzQACBYzma8w200tQwoDkmiMg
Eskm1NptHxqbMWweK0tBfMgmgXNB1M73yaKwlR1uiKYdVvh+WcBEMLlCDHeAuL8sB0KXgcvTj4vY
R9sl2JoHjmcZ6i5rA2DM2M+zqV8lQcFapRCRkNasYhhjIDg01rhWoNwYLDapSbIVB7ptbESll+bt
tU5c/K5UlV/TGBIDk8LYCWMTZFSYVoeIy/DV0jRWedvqfpsqL6ooONn2FAkDvV/BceOtAyrcNc69
Y1TP6bhcSVhUWBD3SyMTfyzGbZ8mP9UIKkluPlp2+WR3wwFwgFvlHIbnLrH9Y3nfNRLW7yIrMjhO
w4NTCUlTPBg2uiX1a16Xl5KS7Ap2zrQvhf4rCul1NlHUPjdN2PtpmfW+gvfQDa0seMsHXXPxXQCs
TAfpptPwUxfhzTS1hO+lI7ughpajOak4Foaohf3LVdpJzpEg6VMm4PYw5QIWFzucWU6RW8/mFU7W
W4o3W12H75XnpLTMg7HGCc50IacPZ1Y9jlFfgb2soMB7oPL8zskOU9He5Gnvy8TamKP09GMCtZ6T
vVpzsPZoja1BXHt5MZS7o3sxkfX9zJw3aMG6NzPaodN26jNlG0Jq8mWVb4xwcLxFAFStrebBqYPr
0op+zXa7rqtqtZSsBlaDqqiCDw/HJ9nrmEJdDPfUs8bjziiodikkZa+F9uvHDeNwqZPKnQLrKu+p
Y4i051BqO1TYu80MTsWU88+ohygddXft0rzohu2iqXBjfcDMoBYPehOstT74XSuMLsgx27qd+62j
DNGVKaqIrtBsZtvGTG2/R9+zM5Zcvpq8z1vY6fZVMzXVBpyPTbgSbN9kqjg0dlYOtMWoZHPv2Hrb
r3o4Vwfi/gwCTBx+jFlG75HuhE9gWfTn2lbYudAOD4WLwtICTG9Ai2wAdXumEQnIjIV1bQSUmd2y
zpnEwfV9TpNT/VSUubwOLYM4w05FVDkmPbuADE6+Yo4fc9cWMHNjzZMiodVdA0dGuQHlImun96gx
s1sW+uXOdvKZYA2tvdH6sLypoYQ/ZkMbPkzpFOQfQ9lWCSe2iU52WVna6/e1hjPlytPMmgmXjW4Z
lXqItKW76pw4uQZrqFyo250pqxknZSZTMTojsW3G+hFhIt+C5BPWq2v0TJQaC8MojomsF77sTE3L
OOkgLdCwHFYrXB6d7lbazREkNmDw+P5G/edU+UtJ5jRJJl+6vJtoxR+MTbCJt0B59t3tyHky8SnF
eggJPW09X1lrBuq+vlW3xabfgue60DA4c3WnaTNmnJkQjoz64EQfg/5Bigmglws16zPVrdNkmWHK
CponfX0onJqzYuzpIik9MQUP9aAi7WC9+/4mnhltp0ZGUyMa2awz9UB2BBBt684snd33H33m/pxm
85lDRhEQecRBWerDXD+Eoj509YV+x5kbZJ60n0LRLEGn1N0hdOxbuFC7lGLFMOW3bHTh9V4Kq/zP
i/GXMWYeL+6PvkqQT91cGjI75DS8tjjr9c+iHAw8SlJfy2mUz0KDLiQh7+nePCAr21ZZ64xupjTy
Caia8xHGpQb1j8Yttt0pgccJIH8sgKPa6iVX0Znb8T8RPWkdgNQynX1kctoMPzvOl7LofMydrgGb
+J+e6KldVAWNCrCVjrBUlls2IISBVN1dZVWXUs24qX+72cdB+sfNjiZYUWppt4fUbAcE9ce6gEi3
3//4MzPfacQ4s/Vih/PUHkKIu25Rc5RMmytNrR4FTb+KUiXWq4Dugvlvs595MtWyMSattV+4mgxk
gqFzLT860je+v5xzb9fJ3Drj3Mkss+n3gXRWRNjW6EwIcsP0eGFmOFPFN0+q+IldxNbc1S0q7VY7
FKyKVIqKxHqWVlH+lpJQhn+6EuP4wP546hN0YJjIYGcgBhVsU5THWNH3ZZ2t/+3zjx3sPz4/bSI2
HhlTRTNNm3LuvEB9TeWloNYzE+hpdGGnWaqRD2WJJMOkzCSH97ZPLwhLzjzj0xBBUOLEbwAgZ2Pa
PcogvKqraE234UJT98wTPs0QbGbHUWZCI/dtOveevdQD5W3nrhXl46BdtDKc+5aTl5qMGODJ5Vge
6NccxjjYtbP9pZnTh8jNh396wqcW8yBo0Qg7Eli//aXYPWEbhAIgFv23Tz/pC6Z6W6k5EvDDxHYd
dghlgWJ6LmVw4TGcUVKcusmVGnCuXerYIYKbynDWA7JjKZ8cZ/Y7DuVFf+F7zq0RJzNGnQ9FDpuw
OCzZjyDUd0V6TeKsr8z3U5NdWPO14+zwlyn8fzK9JmsYbOCN+8CqYITrgcv7Z16LOtR/OYqavi6q
09wK4lPQMzv1qk8Qp2MMdbwx06a9unREWBllf6fKVAraYFRyUWVb94axcJai8vBKpuQ/dipP3efS
BsNbtCNBmE375CzTSoGIFVXyqkMM/v3oOTP8T13oc6LHQa0y+8BbXxVCuUqN/jExlR+aUn/821cc
H/ifE1xiWGrZOsuhJkfDjhuYk2QH1VJu0VhfMvX+57v7y5M99aMHUxrP6gTUPB7711DCHK5k+zGX
8WeKzIBQlKcj4FZA84pU1bgwA555N05N6raZGSKoMcGXifmRIG0r6JDlVZUAP8mv6Hx+5pV1YUt5
ZiY/9aTXqo0pvWo71rriWZXHTm/3j939Uwd6KlRCtuOk57Op7hhz+NZF5qF1qPd/PwbO3Sjt/4+B
PnRU5ICNtq/V6zq/g1G+S+WKSKmjaN0fqktBpOdu0skkkixV0KFqPRaTzGujMPZzoHx9fwln5qf/
ppT/N4wr6tAVms0lqbXdMCuEoJRh8EqCa7luZUH0klJpj99/2Znd4Kl7HBDjkgRhqWK9tNXHNmiB
4+MtsAZ4amLcNao9P9Lobhcq5+OSuhTsL4VB/+f0/8ubJE42JJ00g8ik5rinJn+/xDJ5y/tErghS
KTxFQJUG90+uwyCqmPwymqvFAGi7B/vpTtMSr3RznjYdewHb7fVMPxhLVpLKE1KWj5a626WTA2U7
qcuPPlSMKw1E+oVRdmYyOzVsGmqvWGaK5bHShGdkX21H0rBy284XhsCZ0XXq2NSDSBso3y17Mw+G
vQbmDJmfdkkzfeYdOTVsalhmczE51j6DK9/Sbgy019R40Dm4k2LD9jz8tx2DenJozAARCT1lEyvq
kS57aWYkZ8xg5yIsWN+P3zNP4r/z6h8vSwkJsDAKZuMxfs1Rimi2iXO2p4J6aUY59w3Hv//xDSLo
Cs691nIwtZrqIklnOooOVgF2DPY/LsCnjEhzIvBT1q26j41A+HUGVLExg269mD0tNqGKC3P7uYs5
Drg/LiasYPx34ajuUxH62F92ThJv43ZwF9IEvn8i5/Rj/9FH/viOgtN81w692Bf58ADk40nrptVs
ke7VT1C29Rh6eFtWIJGHoV87sa7dwd63/RK73IXl8syB4RQmoKQd1f0+FHtjDL4kKi+zqhXKxpdC
5s9M0f/pnv+4xJHqaamEodyDGyax68ni03X8aTF9iGRo//EqTk6eGUVvdvGRegB/5TrmVsPHrloX
KmtnbtGp6X8Bulz1CGT3cZqXvhMT9mVWTbqSCoFg34+Ec19xMthKog11Nr3TPqveg6XybAUNUXgJ
g/t3RKihqSfnkUAbM2RYAhZTHObWsUFUvMYEPX7kOkkKflvY9Wc5OuSr1P1koHbRE3xoCw2thpaa
KW8hEGq/Uk0YK5Rl4tUGE5i48aIGF9w1567/ZC/SNLo5VVVu7ENak7S9slfaKJuJ0MB/u78ne5Ai
zop0JPponxr6q9aNsavGsMukePn+889MFurJ+GOJ7RWVAMFDUZFSpG1mFga21oSchReu4O8rkTh1
RdMPbm0ZW/GBbO2DWs9riiCBOw3IIpY6d2cjwVemX8Ke/rex+N8Nhzi1SC9dHwSVpon9OCZkIshV
UZsb0/xgkcJfeUXi3W1mM68P0ksXpE303SfthcBNo8EcN9Zurf9QVO3C6/332ytOHdUoNmwN6fC0
T8RABI9KvFYtjomgx2Z6ahvRPw1DcWqvXjQ1USKC4fZJF28a3j+NgCpb+SdwuSH+x2Ido3xMLEPf
m8OjYv2yTBtY2o90ES4MtQv7rb+/ScI5mUkydsRVNtJzHBMw+16ZhsVaGzSD9N6ptC8Mxr9P6uLU
Xi1SgwwXfT7C66/1JbgtBDqkBuLK4B5ZIt+/U+eu5GRO0NSwGovBGPfBsqh7G6LjJhDTsMpwoF5Y
4899xcm0MJPuYulLCPNI9uNTFtVKj+AqRvfCjNFfKHCcG7wnc0MXkvVTaWV7MAKprJIyfpvg47rj
goQjUi7crDNP5NTCWadzakcWuVCgJYyDmmMUxszbgjsnRnGZEIWa6J3/qSwk7JPTSNXgD6oSXkeO
puvRRGKGD6Ps7ss8WbXK2/eP/9wVHf/+x8ahyLI+ElMVA5q8t81HparR0GRuEdZu2A0XBvLxrfjL
NHfq6qzIlW6DugDrHBwjXeSTbVQXHvu5jz6OuT9+/2Il8IhMClQLUaMxkGoc5Bf2jeduzck7rip1
bBWohPdp/prXKA1/Ea7AgeSLxPAL08i5rzjZMaAAIWqyN6tD7TyGcUw2jwKpF9elejVk8sLdP1Mg
EvbJK15ZPckprW7s9TokW4dfD8am58gq1w0B2W4w6PtKDJVPguTVIM0Lj+bMG3lq9exkbQXEdQb7
jnQp39aQlZe1M63splaAOMh88/0QPrNm2ydv/hAQl5z2BHMMUhseeT/Va+7qDONJN/xaDxt2VwUB
4apuXajr/b1GAcP//w+6rsv4Qlvq+9actMVzCtMm2Dgq/BSH9wZ0iL4iSc3YN53Uf1Y5kK/vr/Tc
k/wfGyONh2J2Ko0g6uCpc4zGNcZ4VbBPdMdgRvwSvBD8C0U9yBFgty/ff+2ZUXpqXUzqWKee0NKK
LoaF8GqC3B0bqWI/J7lbGlm6anLE1N9/2ZkXWh5H0x8vtGr2Ajoo5DKj667y1CTI89L+5kzPWJya
FfupMLJI40LizJXRKkPo8hyucPn76FnCL07SGCruphuigG6XC7PImdF56l5cEKSwgZ+aw4gVa91k
WeTbM7rPymk4nsUleXgWroO8UOIL7/tx6vvLbHtqatRiEBFNZZaHyEiGnZXHNrm2yFqVenQu1FHO
vNqnxuoYChnsGl3ss8R6byCzb2Mblkumt+uBfLgLQ+HchZzsG6JsscRS8LgEOXnLQ9H+bPsLT+Xc
R5/MGdo8NYoxGcvBViC/LTGIGDJEezTE8EW/H8j/0Tv/8hxO/ZOm1fYiLyykIlrWot+N8vmTJNDi
JckG84CvA+uv4szG4i32V9ip9U/oxX4RV+2VoVf9OklstfKrwX6sbK3+YcYVsnZlxCbjmkSe+T1J
b76tq4BAsqq98KvP3JhTK1pfhBSq1EzsyYeFM9bylQBZwaebUXTBQHhm8Fgn957MShMekElXpFkI
cFr8mvqpWX8A3Vt9f+vPXMSpBW0x7YBcUwyDWYLIjnfu01qCdt0Y4SWT9blvOF7bH7NUQ6SOJHiN
F2BM0VYb+a6q0ptoukTnOvf5x7//8fktYrC5PQJMaOUkO8VJo7XGttnTCardfn+Tzky0p+5bgk4V
JibU6Gm5vJJG/kIK5T8OouNC8sevl+GYIRuUdO8sq3VbMR0c3cYKgTrx+99+5vacGmkHoai1roIB
dRDLdcSOzyBtpkS7ML2d+/iTu686AXt5MqcOoxj2bSg2RQXEqLbCf7w/JztLfVxknwAEOEzmw1h/
ZOWv6ZJZ9txPP9lRptoUhfVQqIc+JDHXMoJmM8ps9p1QExfOJWd2P/9RO/94uononLYryWU3SPX2
S0hBWCbGxdmjsUoAUmTPKQuCqgrqXEbqXChOnEE4CPPkppXAyEu9g2zUFOqWmtVuUeWDmVteFjYr
B/slcjA3aPBqECgMGbq/MBjOXO6pPMlktTbqgUq4FuCEC8L8JnaK6zDp14vRbfNWwRjIAm5ql6po
Qv2vYviXpePU00riWionM+cposBeEYvX3aszQZlATiP5Xkp7ki73PSdaSFTTOlJ6PBUysiZ6AYDl
MpcbpboJoeFsaYqC/2mV1HDiutiitE5Xlt08LvVkuaTMK4ciKXvSTbv0YEXUBTtpd+6oN5ofg8NY
9Wl0NzqBSXo2HdJYpr/6rLFWlePkVxUhmeTbF7Bru/YJ/ttDVyvvPdmT66Cu7ky7/3IabBMU6Raw
TOriEf0xwi6H5FCr5psW4GdTVTPj6BH4hTaTiucMyMWB4nXGAvdrwv1UR09JJF4QzSuwQvUBLT9N
VJYpTzetr5AwUFdN42tDM8Ru6RdMY5HNWUNxJrfvSxox873lZPEqViDVFam9NQZZbiyRPSQGdpWh
W3YB7WWvDoafHPgMNx/mB1GDXy0jYoHHeRrWEVTOHSL1+do+eoLEOAe+BdfBH4063KljVHvNYmyW
prkre/nVVxlxYkb4s0+c3+PSh67e5z8akTabWEpEh2JptiKHHNuM5bDOMhrarZHmnlb188okVt5T
lmwvjO7Q24PldoTMk/WnU/kMiQ4nBXiZF9TBNLRcfU5xdRGnzl0ofxIM9NanxIh3QDxXcca/FaN9
raeW7sti/pVTzLomsJm03+E6MKmAo0WY1mSlKDQ88ngVhWrANbfCLdHC+3UHshhDYu1jgYhwnZSP
aZCse2OyVk6BEqRWeBDAhmcXSt3k6yl29XKxccQaU7oWg3ZE+mRvrVl9iWV8zfWOm7nAJ0tuAkd7
JaCOIWfWO44ZD9OsRZBxh99hQwHdVgXDN7Ee1aH7dAZyYzK6gYikf2D+vIcZeqtNYPKTIAu9slch
sLWJdJH7riH+boxKP0aRjA96aP4uCXWec3VnpdEDdOaBNO/lupjLR2cc3oa+Lb0wD+eVQ+HQq+L8
hQCxI2q18uew3wnN+mzi5N4gb9HEnEHxShNQURtcsanyZmWAFpwhVHdsI8EDF8i09WrW1jKLduri
PGdh29DQKGmc6e1tz5UDQ9cX11wETnEzvNUU50ptyZ5LKrlSF2JnMyvHftjgQYzEcx83h1pRcPgN
3G9pK495O6t7NdZ61yhI/Fa0xVnp3VB5aocntkuUNdjEZJdm2HsyvSqfZNXSEMoyEzegWm3DEotn
qBd4W6qyPFadUz8MwbbZxdFBmwQQeYwwwXeCRyxxuk8jX34S5xG7WpkRmNmZByN23uey26rEcrsB
gEGfsJmvCavAyjBpEdfpayTn+yIJ9iE0cEob+a3GT1mZsnU8O5p35KFtk3J5CBX9yrDHd7z5ws3t
4KptrQZHV3KLwv8a+wuSA1sDxdb3a7ICMMFMDQ32rpauApZ7zf0kFXa600cqJ4GNobWM2pcgHik4
Tr22zXp8TSq3Om9T7BHjuJ7UGq1Hqd6ag06yZS+PWbA9kEn8GTZwX9eWEY5piheemeFloqB820xh
g0qYScGa5g0yvNjLdPvaFgIP7SDgFNbqsEXI9cJQbDdLJSHoFo7fOoSDBQEemjYOa29OlBB/poHG
wEYBEGUZjsClvFEWM3lL52ZbYWF4KgwerRoCUjdIDx2yzlxRft+kJTZPcoMPA0FYfg6c+clKxc6R
6l1ntY+2UkEjjvudNDrbDfvwlaCawuPanmdhPzhgJsHOlaM3hMttponUs0zzOtetHyLXHkVWfE1K
RFpSuiMLFQtqx+wD8+WzyoEAM9cx5Ea735lJ8KZKtfZ6SJRbrRokc4aueR26h61jUctv6xik4TiY
UArwaERV4eOD+oSO2bhKlz6mC6NU0mN12z75DbvVcBltj0nWl2vwyiEmSO1Fz5tn2AUcQmz5Tmj3
W89m5mjwu5XtSPGhmX7naZ56iRP/miJN4mkzYre0ZoB0Q7C4yYhDuBLGkacNqI7zaYxIbdVOQCmL
OFZ8wy5Mf1FyrPIgAQKrvdJRXu7N1jS2fWCPyKimXRBHV4koXxanvFVDtXdTa/6VttMvxRg+l6l9
NFXse6JL9p2dfE54fzcigqU4BvZKW7DahpF+p4zZx5DmPyor/KgVTGadOm6Ktl4R9Pg1LN0N7NLX
Lu+fRNQUbtVPB6jeePHJN/YEulvGI0RThYynHjWRPwzyZUpIFAQ8vTdjeoiRMhU+y6/jG0X5FtnM
FSYeGExf2o3D8rUi/ivGU8SyOiTTXj/ivGZRDV464J2a7ekB/03phlr6ox6EwVAtXsMFmOhcNs96
WSs+CpxsO9TNLVzwZ0etXqJAH11djpu5IOmhGrCEq9YObmmyZkvyZkkU27b1PFraczpReuyKG8Ly
3nWNSbUrc9OrIRT6WooxzEEA4HZDg7IGVxMGzCO0fQQLNCkCm25VwNxfbvWpftBidVgzepyNEi8a
p6HsS0lx+Uw2/1WHEOgRRojdJMPhWnWwaKtgJt2YucStmSIwDtvKIRpZOeMS0WJoluxD7OIOU2OB
vRSy9ugUB5GoLJ95tMPbf92M+b0MTGfd1pG2ipwu3yIgH9ypsH6yRL/qIr8DtYC3bmItjmIHrOn0
2gbLc9SDGyLBO/DloN0vSpMT15XeibH6OatjsSlFWVynFUqdXvbyYEb4KOOKlroEE3qXZ023HdhP
QJ/V1bu0gXGR2yUYuxG7eNM118xmWL3b+EYLx4c4rZ+NKkr3Ci1eN9ARgNm8qH6oN/gOtMmgC5LP
ZINZL4Ftj9ggMqEe1KgJ7xpZlbsJm/JdPCagF6qGZJWsn+8zJ2gfCPQy3ZTi5m4pjB5oiLIt2qm9
ipJSY99SDeu2W7JfhTQcjMdKYhDrHvdeuXTlTy2CqTlGQ3OttO0Mhv3omwlTcVuNCozTIXReLaG8
DMq43FnBgB1ysLR6o/blvNOjmbXUql56WW5V2c/rYkqddTJp2k0Jx3MdYwABFaouV45DJkugFIQw
tr3mRZMJv1Zgi64LS/UXcseAHk/3wIoTL9bal6nMcWhHHCG0BArLrMRiG3Umjk1pY+6keOwCfoq9
kl3yVHXGtShMsR0H+1di1+aq6ZePJh5NTMgZO7O6DT29E/1aJt2zpVb4QUUVrK3AilcG2sXjj4Jl
rIzWLiJx3A16tfAK9tLrwO7MdVELwKhx0+3LqHbWyoK3XSnwOgRlmHogdAN/lqa5ScaZNXCweJcr
2I+tosR+GwnYfEopflTU9q4sbVA9Q8HNL/UwuyqsUTyb7RRu8dKC9TWFeSMn2AFkO0V+rdnZR545
abdJm756FbUJr9CQQCurwfldILRdNQYW+FEXvzNCEtw6DYD6BD3XnIcY1GFLecSqJb6QRrC2tXzx
SEyfvEBmv6Kx1rywMMJ9YlufBnZVdjLQFYhIFV96oeq3hkx/plUQu1M565yrGHYEezdNy6QIWKGO
M/bh/8fZmSxHqnNb+ImIECC6aSZJdu67cnlCuKqO6SRAQiDB09+VNaqfa0yEZyd8KpJMQN3ea33L
sltsYWFZJ3ZZHcoireKoMUDr0nqr5WiOHQPWQ7mDE5uRWVC+eS5yuEpxHZV+tQ0dyg9mhIUuKie9
qZB6i/SvUW9SCjzJwKW9dcSIOZp4cuc0fplMXffqRcV9y5t8q/F2Af4AW2uEbXnSKLwTOdXvQW8J
RE6YO4mTz4YrdUcFRgAmKCj8pL1JO/WokPOI5ZXzHWNNj0Rf8VgRHG2yxup2IVyMV64HXmMXyQe/
COCJNCMWI8f7jUA2gD1UYC6p1zlS9LAx0S2kFDS1XgmXv8cI39gf6JNdgmwRlBznv0lAt9SjJM+y
0MQeiXB2G9L/mjxE3Fof4N8ze0y6EXvvHnhppD/j2nnVAZkDMkHXZR986L0EPwUVRo8dZdNZO6VA
SKgEUCM56+z7Es1PRJlgK8udoDoHQ6jIVkHgEY+laYBbgSUYX6nbhI4p76MUqKAWuBu8rgW87lNZ
bCdkJtzCJl3EIabRa5O28LtGEPk1ONgj2Fx4Bxq61cZ2qLzDdJ0iUFED3IGJKvJBBi0z8dJ1ZYr2
tymrnWgISSrtkIQ37hXJ+mrnNchCKAbzUbvATxCSq530fQzsXv7A/kXu/SjjSTO20Q0MHPUmhChr
Uyj+p63BgJhSIDIymGjQEVOPRuiw3VACOnIe0TfEHpjbwQPRJJ+whHn4gT/6gT0K6gJ20Zo2hqwL
V+JeASIZz7eE6aM1Aitee+axJHCVMzfvNgTxZ3igVMcIKRv2WVSjqVtn9QaaC+cuz7AsQYJyB2EO
ljEcWh2DSN/erbDxL9SLiNJ7PaWP7iWJRtflUxB47z7H2S8YEAlCa9I81JODi2rY570LsKpoh18R
axowF0iEmarhm5BFYDtYAut15OZ3pWuRU1v5YgueGs67vfUhehSckQWxVwGO6jon1x38woms5Ych
/XVB2K8aqW0wVjdZXLp+9wfOxyEOccfBhq74TQv37RadajxXqRoAyPESQrujEsfLhp1HKN1aEsTx
gbbFpoaxfBOkcA4Pfdvd1khY3GSj89bLVgACVYM21bpI4SLZ5SUqX0gXCkBwNLBsAE16UNPCLF44
rEw6iajPSuEYa4E1sQf3U8N631sHySaD99F+gRQh/CErXT5SIJ8Pvq/CXRSGiBHCznRvIUkG0C2a
X3NjBLb5WMBsrFhJ65LuufYzO9hGEjHItS0BLG25wVsGw0mD0sobSvElzNRDFG5BWE+vQFTP/ptI
PzzZ/JJRxBAgL70sb4Bea8yrlJaTOLiNj3ZXo3doILqpQaBAUl1ZXFVE+g/CKsJzJ+W4J+nkPZQp
6KTMg/cEePj2Q9Z9MQFwBWALkrv5KRhqIBnKkMZ2p/BYgEA5hF108Xv34W6qlNznHLWMIePtqa+K
4cx0jvrZ2ASA0fQm2tqd55zKvKsRqgW8vtgMKsxauPTTyd6Okab3X9dvF1oA3qwjPbLRlbpClRLE
85Oq6mOQVR0oU+KoXe/P19dYqG97s+5RoxATNeKdP40UO2ExAPVCo933PnvWwmhBAGiGsSSnRrsv
QgaYTJ16LXlqoYQ7t90JSJ5xQBMAuBo0sCMbWCOAMxgWV79b+f5Ll7g0K/8p4YohzBzfrskJ2d7Y
5BuD2tHgvqKi/s0LzDoAYhibinFkMI59UCdwjZYH269LmLNMs6IXXXq+s0tQm4OtgiPjmUrrrbCd
38oLVz56oeE9t/dxrBmuBd81BMPec8ma20nTq2pq32zXv57a6b+v36KF1vDc5ge00qiwZwtOEVpt
Oj9W8i0lB5iFN84l44fUK+2GhdFGZ5XzrPKHQjSDfXIQJmvs391fsgeKV+MaT2DpCrOug58RfOsO
VT3SItpV0IRb/4VATlTlWg7q0hVmMwbXyCVouLDPGfvh9G8myPdeDfKIdPffexiz6UIUqZw4z9xT
4BXlDupg2Kim6gP5GE9WN5ysAZMIyh9roXxLr9hsBhk5qwCqQhMl02l9Fl647ymPfYndQGvIrTtK
ujIUF640pyFEpEM7NBqhfjc0iiEHAM7O8bGzQQF81yBX6kb4YMl9fRcXHtMcj8AAH6KR76Egp+ER
74ei3ShHPIUVAgNgyr/7+ipLP+ny93+mL1KEDsJBsxRAzNu6DUG0UXuTo6QxICu0W1OtLV3l8hv/
uUpqBmVpzdozrT5E/qr9u1A9YZ+m14wcHj7oky7P3LWftpiBmbIAgZTNafTRs0DVHfRKby3Dd+kC
s4FPxkiKkXj2ybghOFA0fVEBxN+eWcs/XrpFs3GPoCtRRCCWgSOTuaj/I/KmvKAnBSz85dmsptIu
/ZDZ6K+tqdfIVLFPIkXlsNHdw2SDV6rzeqXJt7CYuLPR72Czx30NITazrebYh+Wlw4dSz/fe19lg
zwZU33FMJydDs43tgRdSvnYgx+X9GzIH468vsnCP5pbZFqnsXlQDeK3S4XYIu1ecEUAznfyVPdvS
58/2DJErSs8LYRfHYfN0aTAFl3ofTHHf+/qzMd3Z8D30k402K8hNIUAejGRx704rD3ihizs3yTpk
SlnrTMiFjxqaQIulTwVocFuBGtUWNr7bIGuTAme8TWPqNdP1wvCYm2SxSR+QhDUCzj48NhCRZn6M
IB9wsdoNkk6+p4WYu2OdsRfN1EIwN6EsVKJ43rb/XdDfXz+WvyapTyapuUFWZkMfMAfpsdRzjw33
93Vvbbnv/6w9dUVEuPXLaFfC3GbV5bvW097jKtHmz9eXXxiXf52a/8zBUZ/5ph2pfSo9cQbs6Qn9
mDXx7cJa9Ve39c9nGzkNDBX58JRX8tlQvkeZ9BgWHTrPK+/00vOfjfvICztQWcDwKRwS45gGnYSD
zozlAQUn0ZhAueR7iYT23DZboAaAmJx0OhMqE2K3aBMi0Cn4SPl3rzAb/72uIhoIWp7DoAKnEMFp
WHGBW9u02ePXD3thhplbJ+uKFi2xI3gBU5gMx7y5sEsBY50c+3sZTPY8frmHUa40hUHqCPPYznGK
+2YEztcb1yS6S7/h8vd/XioOY3THwdQ7hcI6tcy8hmWQOGpaWUmWPv4yTv75eDq5fd32FxS+R6+Y
E/XArRpgNb8Xz2PPrZJNMUwEvWF5Thk6woGKdm3rPdYyesxNigD4GhTX7z3s2ZKeQXkyipCrM1oq
IPcFp0l5gJ7x968/fsGMZ88dkTitoUxeNwrSsxR0bAcbq8qK8kPQDEepyT6wmhc9qj8BEt9qnCBL
K4rdMLuF3xWlTlSHovFRNu3D11/nb9zHJ9PoX0X3Pw+OSAJWH9Rqpwqw7oPxco42HlaiBpi8x0Ej
RbRzh3YfacYOVR8B0tr5Ng4HrnhDSch9cGQAPo6lyMk3qX1gdlDfIn45OBhkmNwqA2au2zNz44Eo
ulU9qoMWija3jeW3R1n5wYXA3h5Cw7OHiEtySIGOvdU4ol9RIzHEKkBVrc5PryMO+2EkTHU1mEEm
WFl0EhZh9Oz7hm97yHN2rK31vsgk0hDQU9mhWai2nUbWoARQq94iAoKi9A6BdRCG3Ql6CAry7aTj
rgCp0PLDIEZfxENepC4SqnR/Li2O8y4yN0Fj4uoYZRTw1rxAcjjchM91oeWPVNvBoUF5LB4iv008
GznPDgTwl65QGENg0ycUDaHd149rYZjNvahOmIYoNgL1hyL92c6iU8T7hORl8r2Pn02lfEQD1QQQ
NgvyZnfnkryZYUWct8B5sedOfVhtbItRfO3+RPftVQVkNPIJr4ID32a7+uDcVsf0Fh0xedMk5prf
9ismr4W1jsxOSxHOfRlQxeieVijdx+iIsrgn7bTLw9qg6em4O6cK9RpXbWFjMHfyh5WP5lmE1HXd
iXecA96tS6j2149n6afMJlm/hjK78gLnNA5l+8BE4WAJomrbD5m+FjAsxnmm+u8tenPTsIs8gghy
NYjcTTW9oTE81BsuAZwYQ5H9+N4Pms21IxF+HYauc7LsOtxzpLnFkQvoHwVb9+j7efFkpX70vcP5
PBvZHXuvMiGZzkH5bAdqY5vf7vQ2lYityNd2pQtbt7kRGG18jJ6ydk/+5PJN7ncXdDSyKEIRvY0R
ggW+vm+fX4bM3cCUjxXEgQAHtA0CIVxoHIJwOLU5+dP4zsq4+fxgQuYWYPjFe8TpqAjsCx+NMLUZ
Rn2I3LcmeDZojVUTuj+1XrnY5/MamTt8g7rsgSO0prMPZjDS5umLN7VPwIOvbRKXLjCbBTycQQJM
A6DQyHqvpxywwNr5LVS3AiJc+vzL3/9ZRnPKZJkxH9rj0AJTUfblQ9CGNTrm/Vpx6fOZhcytvVnD
ymi0cBAdeghgwlb+QtNtpbC89PXd//36QxqktoeeKwINSHUcW6C6U6mw2NVNt3KJyxry/zca6PT+
7yVExlgG0jEaen30E7lS+6bpkVGAdgLloOMzhMmmalyDaH0+VQJJ979XG7iQXjsQclIdfSjD4c9Y
BL9KTdBIj+6dQq2sakuXmR2koDwMu4rK7kyJi+BlNPYa/0Wo/lChhayyZm3mXxCZk7nBt02HApFw
o39CQShWEJEGzaYDkH6QYEcjliHqAAHKgzsGdYnqqhVHzAKhhMytvpNfFd4oKueER3MrXOg2Uig9
YgOnPNpzhf+UAQ+xcaCh/ZUVOQSzbiA3lw2igDBiZbJbeO/Dy73/Z2hdmq7SdVxxHjoRewN6u2us
sIW3fm7/DaXhvQOd9Bn++w/fH27R4ULIxsq7sTBJzzNdR6+yMgFmNGSmvEgmPTzlQwf5YyA/msn6
/fVKsPQTZluCCk1WKrwRrETaPvS+/ql5e7ByvVJbW/oNs3mh7BtaFWGRnvpcbwlkBBd+E84CiG9c
WZWXfsBsWqBhGPVjbysUZgez9a2iPjYjOvap6L2VmWfpErO5AB8ML92U+sAVlD3EfimoWC7n29SF
su97j2E2D0CsY02D29NTrV5dv04U9F29s+ZqXPgBc1tv6IMGJOFbOCNxOlaOPtARefWZSb715efm
Xe33o7CY559cA4Np5v5mIXvzrHKttrEw889tugLx9HADI9CNlcF9m9ZHO7CgxrKys0vp75oit94h
K896YUKeu3QhbB3cCMaLc8ULicj3AXkz9p0qg+exnT6yUK0MjIVJae7YHQEpRwKD35ypdp9oACob
c1bmjaWnPRvSrdXglCfd5txPyEgIUn4MkZuyCaHQWHlbl778bFSTjMlQG4C6RCn3YKocKyf7Vh2I
zA24nRwLuFcxWSuvgyr9MCLSCfqOlS++9CbNRnLWm7ZGkCQ+vesR0s7Ui1s29zDWxz3oHZsarxmE
p9P3NqXBbFATZpoCsQQErV1+BOsxblDlgGp+ZV1beM5zG25luNZQHpOzxK1S+blEpSOtvjcO5ibK
pmsyVgWgFeqm2NjZWziIfR4+5kAyK9qsTBwLg20eZRoEQARp5blI3KR3fdHe6K5CmzDw+7glmEqg
5F158EsbkbmxUsK4aU9MpKfI+T3Z9c531VM6VoiqeuVpAF9AtI9YCs9AAc0joplK872N/Ty2dChx
5PUJRqNPgq0Gsgf1o+0AcdnXc+/CAjsPLeW5rnvq9u4pL1JyM2WRiG0Q2eAEs0wyUJnuv77O0ss2
G/KVmw4SMTLRyY2iJ5+kz7QE9iKjeuVVWJhS5t5LpZ1adz2qO5NrNn75lkYrE+3SDZoNedSVZRGU
lkS4hfjJYZ3YQyR47fBhiB0j2jUTp/P56WTu/Ya2yQ94i32UHVRxwB2YW7S0IC2j9cEQSJI3tcnp
bcfLdOfw1N84pOM7OOtwwFeuWKMbLtzGuadTQb+FsNBUnrkYriGhh+YtXXlCC3PnXNpmO5O2ehiM
zkUY3uFU+rPwCQIUs/J1RIUZZXuoP5ti5eCw8Lp586fGJFTvnLknlBQP2qqbraXSa+yDn75+nRdm
nrmRHgorGLcpgmlZKZuYFSZ7ClMEW+JAXxzr1u52beWZlbGz8ArOTa+VnTsFUKn2CXIiHtujN/zu
L/1sXLpL/JLWK9dZekKXH/vPQSfvUYtyprqBt8mJpeLbLkMG1NBumNBJUxJkI4Yr8+nS87n81H8u
lfU4UJbIND03w7vtw7WCrX2zmrS7dMMuV/3n05GvC6O9wKePhMQatqIIFJYhfSyKcWXaXPr+l/Hz
zxWwm2QuUAdICWmi8QwpH78eRD49jkLZKzuZpVdstvqbvHPhlOD2SemMQPFvum1ZeY/S7q44ryD/
F+zXt17mua5yZExYvmHOaUhvIz0h5Os2AIZ5QNIZ/KlfX2PhhtHLO/fPDSv6oiKKox6imf1WBN1N
Puiz3fTeymZm4ZHPQw0gRh8LphvEunJY5WpE+w0vukMMHl9ZB5Z+wOyNhfWqgzIXmK5Kqquudn8U
gFoiXY0Nydd3aGHqnYseEUvoo8snp5ODUiqFq8Mzevf1Ry/dnNnbineyR+05tE/ABp0ryLSC7g6z
V2JZazWShZeVzpb3HJaHBonxyCyj8qCVvqeNc+1k8pjp/GfPYd77+pcsXeeyfP7zGuWRk6GRjISS
NIBaz/5hWwM0oYiVzX9N4fc0T2QeAuVV0DsygXc1bdVvW6a3cHKurEsLoCpCZ6M6AJsAWy4HdUFo
TTl8lNiE71npQZ+HwC4MiG3e2mdTBPAsVAiw/fq2LZXv5lrHlCG6gCC18ZR35V1VpgerF7FPkVsC
2ipMX7ptDyNzEiKGDfO+R1Ihc9GjmSJHqBz2WC3ym0mND5nSK+N9ASJE3NlilWaQ4YdTJM4ww4s9
JU15ajpmyp1T8/K6z0zJNhOPkGAEcimTMALQ4SxCZe/SoMHa1sjSquKprIKXlioZwqzjT3IjB6Q9
bibllPcKNnM4NyKCokfbT9W2VmxcOdotjMh5/kdBmrS52BdPjMJULW8cxO8Zem+NK9PtX3nLJ9Vu
dzYgB9OkFbKezMnqaxlnLcOwDGvnTnZ5dkCzpo9JnfYvEcpS5YaqAs477pjEDlJ2TFHov+cwOe9c
1qaxDpCGKy3CkyAA9UgrxznWKe1WvupfPdYnX3XesXQqlhm3T5E3cRiScZvuyS7f8p17gHVIX6Ml
E0/bK33V3qgbdqjvQUC/zRK28h4tDUgymxuHLFcNACK4OgIHkT1ZbSq9Q/BFk/jhxoNc6M/XQ3Bh
/Zi3M0EgB2/Vx3VodCP62EfP2Y+/99GzSbFmY2uG3kIMBKSTDbV2GZCx5Jsr9zyoy+IuYuabAJYO
p7s3qSo2A8sS0vOfX3/7paFwuWH/TOk1gTjTaOxzQAUwZ6vK9HGqeh8px353hxjB/O7r61we6Gev
2exIwKRTN2GJBwD88gvPCLSU2UqxY+knzB6AEwFaPlQI6hqK6GYSCEoLqhJGreg0OWu1joX3Zy7E
raoGjrioBH+sVEntoQhAVPjcdWtZFgu3Zx6DE5V1aIdTC1gk9R8bt9hXtFrBGi989FyAG0UGc0uH
5irPjXhT4eDc9I3CpPL1g124M/O8mqIzMKeNhmNnVj4qElwNpX6UXrmy8Vt4uM5socmg+3KwPutz
lL0Bjrel453Q+RaN7pUp6LIF/uTFnCtww7rOBgrr2bn1/nQ1EEVIwKv6X354ZQ32AaXR5Ov75PwN
QvvsSrOhBgctQo36UZ0FpwcXUISIXfUOT8DmBQagQAAszPBXtfjpFruU/W4Rl1cU4JJemPmTODTp
gRaIgOdPMO7CObF3w6eqZHtuflRFszNhC1f/j3LIT1HeHVy676R3pYfHFL5xH1UNSO0le8/FqfWB
90n3LSh+HryxuUrw++9SxKbXHDgQJTapXW9GF9HpNwM9FAKGCWQuIWAeoAVE6YYgV/yAyXWb4j/T
Fx/WWho34qMkN9BJ4qPvFQ6rnANElUz1CSjSgwYv3zuk6FCGw5POPrxmug/saesBTFNlhylDDHVn
NqBypapNBv2ByGrb6KQcQfKnfxoKIzBoSLrcEcbiaAxjD3QJ8cy5fqlzBJUHsTE/AbMHb6kQ4waO
klaniEneQVii2cmMl/LwC5kOVfFUNWKrs5/iBWgh3OMMCbgIene7jSVl7COb2bBuMwA54BvowlII
o0dYYIY9B6GpF5sJ0b4gKvfkkTlsO6ZqU/I/wo3bkWxEmtj8MZMI3fauCL+unUfHfvKwRb7wVQJr
D81YosR12rTni3KOmHentJMqExurvW9DlMphJOBlgKeW5P4B9VowKFxnj+BtgCTOhX9sihp49Rhb
iKKJsVGNmdr5aAfb7TV2rQ6kDU12Nw5A1sB3DTXvTqJ70DO+FXSX53pTwv9i/+q8a7jJEgsLLp+q
WBde3HMALTqCnG8w+Mvntn1qgQLlHoAjOYtBvNwKoID7YBuMPykHycfaUaQuSuyixJUAzZbrq9S8
AfQKru2DcHZNFGzolJgRz4c96/wceI8Yy5ui1htOsAxvQGxN80QG+PXmLdR3yGPfIMBpG0Jd64Dj
AYryBmAUcJuuFTBK7Lr9Q9meVZv81e03dfTRWv/ZxX/oRmvvnIohLnN39/VwXTjqzKU8oikBciih
AyVy+hVE4VMvsHumdvE+jPK+sK33r6/z6ezs+nMdu4A7zVF5yk8OOBvXiCmNDhDyVCu/4lMVDz59
tjQWDYKsC8upwSAeL+8WK/k18Ir2XnJhYh4OOVhiHntTfY1gHq/VK02sT+8erjtb7ZXsCS0hFT0F
FA0UYo0I6EZWz090Fc2hlL05Bq0mKz9y6WKzQ509aN0I3/ZP2o+OLQv2kR/b4A8HLjtiDH3rOc2F
7HWtRYrN+nh2XcSRc+Mjw1l69fHrT/90lXP9ecITusctDSxAL01DAFv5RYbHCcMmqtYypBbu0VzD
DoiE6XoDuCkf+Y5X1lZFE/R87CQayGXXUnOWrjJ7EnDTEZQwof8wo282nhv9zCOY7Id0P0B6xUBO
+Pp2LVxnroP1ZJ6qXsG4VCj2o2DDqQ/9c6TDBFSR4zhMz19fZmFsztOr8kIG3lTDe9mjJr/J7GqP
N+Dhe599+Wn/7LvxZPWg/RYdkwFTJTAMQCMFtr2y5/M+29S4/lz1yos8TJsKB9yCTdekGWJJxtvU
Cr43GOZnRt+ywwanhOJsW1kyqfAsHWvlnLD0zS/P4p/7Qgj636qxDSDl9XMr9RbpMNdp2K6c/D8/
cOLOzE7mlefzKsg9fcKpV27ccthHtfsxBRyRWHZ9gwBNjh1BRACpCBMrt1auu/TGziZiKOcFUJKA
9mPh8MEAyZEiTF8vsRmCTfuvX6m/jdf/t8HEb5vNumNLAuB5geATUBn5O2wyJtTdo2rbppO+7dKR
fXiAKOwDoD/2ZQ8uHHY23hXTvXlCpz7asqieTr6DpLNA9iqurcE7gP+QvWtAtXdTbdnHkiCRoSvs
IhGqtQ4hM53adHUlARAa3Pss8PKtgqJ6D/6VndgCzSUfuL6dcm0/duAPuNNgYeyaUJSHNih2yqt/
j3lkEo+F2LcUNVihYeTLFEabqNxrY/hr5hiyLx01bIViNhhJwqRnOujsBwFH4sBEZMfIEpgSxOCB
ahWQEduVxt9HSIJ8qJUb/HCIX2wLV4IWpLW7LVQp9jYJy11Q2CHWjHCIEZAMiwKkhBaQhVpdW6TF
i0fSNb/z51O8N9e49k6HE2lrzEmY7LkL8jNSqwBzaW4MrVfOSp+PHW8eYON1I1dFa/JzOiDCEScA
u2Nbq19rVi+MHW+eYBM2PfhNWdCf21wDHcTVFaKr6DYC/yoA+hTplzd+0X+Udo42Niuc3dfv9dLY
ma0qjUWQwYfwF1g2nLNMXeShG2wUFbBjGx8t/4TnKvrWyuLNpdXFlNuuME5/TjX9xUd3z1twUUIb
MgoQJr3tWKcrS/5frdD/H63eXGFdWDmLIEXNz0A4ssfCq1u+DUon35NKuAeeAaba4U4mQBR5/4XE
pAnMGdk+qipMirZnPXV0kIeMt/aByE7cOkIMz8ByhHdlr0y4ddOwv4uGvLc3UZohnEfkdCgSu3HC
3ThWwcYHiQ32lqoHKWcoY+REV3dZ70y7QFJ68IgLFqgFhtWejWF1VRRDlSBfIThRo91N0fc8QaR7
ewY9k1xzX/Z8GwlU70IfJaSexmFgxV3m8BukiWXnyQuKQziZKgYcBlVuu9SH8SJi67kqd8zgIMKq
zkBg4zd3OMRS+GaYSJxi+FmyqThQN23gw2LNXrt5s4XInh6hzqljrmseZ9RtThFmtJhgbUK0JRBU
yvTZbQ6xE3BnYQeILA6wFuBOSR8VZuV1+XyH4M1F2Z3rW3nqsOJc2NGtBO+SfC+cBkFss4VKmSoF
k07pM8uGjUueh6xYGU9LX3q2FpFWgo6U8uLcKyCUcxz76oGuRVkuffhsDYrSErE93aVeM547ADb7
YY17sDS7zaYBRXLHsgIHSilf3FdFcaiUe5u26bc2HlC7/+/Gg2U0mKTA5KkJfddBFmsC2QdRcMd+
Zxrz5mJqZeWOX1vRgLSh7N4M4qopx27TMv5c8wLcZ8Sdr1xp4U7NJdMEeE3wyGh+NkP9Q0zWobGc
AzCR39r9oWz+v3fKsUhHskHmZ8L8Dmgr5AVHgHat9OgW1sm5btqHwS2oGi+HrRpIt/6N1TclZrx2
NZF46e7MdpiYuHwnz/H6N80Hb6pkhP5hFTQSfG5Md71wNm7zChRi0dH05NtjC6Q5kdbd0EXpQSG1
6Q4SuQZ7/iCvEhO64oNBlUOOHZjgf+AMhccKvEojNliB2v9cEL5f87pT3cFMDS0RbKOK17EP9ZsG
TR3u1LCqtkWJTkkp0CWz2v7CDvWaAfwZQu8QZxckY+M4h0CIFgU86VxlkzJ3AKv7dyq0izPDS/nc
upVJusrN7gIaZokefR4LSqzXwCPNezUgd8tXBJ7ey6p2V6dtuRsGo15yxlUL7y1O+iCzVt0N3GlF
TEckKBW2BLU6z62Eek6F2bEofzLP8Xem5yn4ZGiQbZjl1/vCmeSZjtV4G7LK7CNrZP+BUWvdgvc6
3pEOAFsGzvTOFSzaTFYKKvxI6b1t9eBLN+XAEfSddTiDCH1TEuZc3ENySmyd8sQfVXVrQeO/0xnl
V/7YNz+NAgmXcJ5/OGPnXLlMvpTKG/YdwM9O1V0PY5XFiAsgcWlNbQw3V56IEFVKO7J5PDXhTRZ0
V37aonJFplfHeH7MhHoExh5uDNA5Ebhk5GYIwZq2nQroyFHBNOuTKfGy5orh+L2RGT/Y+XQcPXFg
Xn/kwHYjOW/602jvGjX6506yInF9D1jhHEJXnqYMLD5jYVfuPAJUrgCYRlFPVmAv8zy641FTbWgQ
vfqU/ya2Vyd111K4zhy0Kcbi3rrAom2YYrdlVr+ggwHcNGwPpArKLa2jMS5gccfxc8RlpAEwBTu6
LeRwv5EtvZ8c+Z/KvJ9+Ju4AowCXHVZY2OG9jZUVR8ehTuxHpAcY23pXUYPiuQa7N200xuzkI8TG
ZthGoJseF7m4BUKexpnVXhjX4PTREf7LpvCSEfytUdfyCpPubwAPH0Rf39UC/U+4h/G/S+cdPuQr
FBefaEebh5J479J2wCoQTGwHr0aBmiC2dqzd4INIduv6GUIHHBg7CyIBGbJaC/e4ANgooAD65tY2
HWvk/Q2+iEEbekR2O2phY31Efod10Be6puLRhxkvRcyseQhq6w1NB4OJSF35XvYeeezBuO0WmSjP
MEq+VL33BwkUDICs7squgz+GgFPpERlt8wIsckXgHh57svd70FbrMC23EN1dpU2exTZFVUYW3rBp
fPt3NV5UupBWIGmhxLFK3OT1ePRo9WDp8mAq9gN4k3Jr9zLJRHTN2XRHxvZnzafrjgKM3mTDqXbx
kENaXbk5emFIxXJ2EcWEOgSZG2MjK2M3pzciy3+FnvdgfOepzeix84C/nfoGSEP32h/glCgrsO4H
Ex37MQDdF2j7GrhjNV37rDy1aYhf2I+HYgLJPzBPQrhnVUe7FBjgsByfnRL7CtI63YYDuUr9+j7r
DPwpOKmhvs2m6o/CWrL1uiZxWgH7UEeeuCIfXWm/StMhxcuvXOCUJV7fobqWQSPB3EU/JPA0UIzQ
iWyEBDW/dxxQsKNtWpTTlUyjPvGjEZqO3o1p4D8C+BbXvJbQWaSgkDb2jqls2pWE/+E5v3IgvcWr
ipaH5jCkU/oj42mcplESXQrzjd3uU5nBa+vchaN8bXp4sMIQGSNdi+wCmoE/cNlS0+ZPI6p3mRuQ
az1nC656zDyTiHQih0n6oF77kBEjRqHEAVspDbgd46Bx+/SOeiTdlry9r7Pcj2scb3AUGA9Iy/ot
XPZrUjj76rbPt3Cbvaeu/Vy66FEU0oZG1TbvpZ0iu4FnwaWgkUEogETGkKQ4zmbjbWTnxxYzBc1L
0K3FBJf+/3F2ZbuR6lr0i5AAg8GvBTVRGStJJ90vVg9pZrDN7K+/q/ophxsKKbrSuVJ0DhQetrf3
XgOHVxOv+W0qGFSjtT6iAzzdehXaX4XdPnAx3RuEQWPXpN+EgQVUVmx4kJO7mezpwTAZVKwZRn3a
VhyassT+AT1W8tQAifmzrAjmB4jJTWNnkIcd5En2ye8xH8+c2vsMZD+BO+mxU/ytwwLZpJO8HREg
cZKMfw2zuKWx/TJYFkAjNt9PDBf+AdaZironwenZKccS9g2xtcFN4SWdSgtisNqE4HFR7vzBgl6/
cdul1qlG5SJIXWtHYQpzYzu53lop4nYbe1uhcTseOnUvYXiBLlh8jBsWpjF8OkuJhQiNSQTfDqcf
/GN8De8QZd30jv9HW/HDqJ0jAs6vXMKUwAQO0O/UN9Z5303w27cO7/ZwOHthoM3BtcPeO1A32DRm
dw/+sRnkmXskAqVEV02HFqfzppKq33uwKIZjhsQETOTObpKTZgYs5qX+yZ3hSZosC+VEjhAifmC1
tDc8bd4AWwH7Gzb1ASnpW17qI1IKuCj25o3JEPSo2ZmhC1HRXZsV76TJoIojBtg9gB4JCxL2bikC
+Qlq3FIPHWdf3/gG/5MZkBHvzQa5e+Y/9W7yCLLvo3Lx22IOhB8EkUMBe/QgSwtyUoVggR7bNtQF
v4+xWqCHGxM0iZJfbg8xGd3ghJ98Ywgw+M6mLvXjkKG/2HfVm5062bMxOcADJcM9HKDfwPvdGXZ/
rLGuRvsitTBJCqumFKtaoMzTm/lFLLvy0bbir9BwhU+Bj5LdYJYvNlN38VDfFhlONFWfE1FsrR71
oR4dLZHqQ5a43iEvW9wDXfrTS91nrx32ZZkZMDnJ8qCdYBeg0phvfGFtrZKfS4auAjZw4JipBefR
+q6lhQwbaPKhCWoOAfknWyw6eJ4Iu9tABBie7UzoHRYPMJxT/DoaDgjtQCT3DB1Tr36ckFwI6fyh
/XguEgNigYPRBrkAHTaR6llnyclX2HwoPJBN0TsosuAgSTSY0a1f7qVrgZCtyTeRWL9qh55EUz9V
/UXjNyHognYHO6eoyzEYaJMkUNBa26SjS4IYla0BbVR4BUGOx4Q/WMGd96RpkTR2aD3VcIOhSiDV
yTsI4Ip6vJ0MWtyhn2ptUg492sZ1oZbQpXcVl7/tiaVogqJ357FSvDuuNbihHGIFofFMpE88Uztv
oKhBtc2mGtI71/N2Sdm9koS+yQI4+1Tr274dXkVnP0mKzzcNfrac0g96Z3gBM/B7RtIh4GYR1nQA
EsqHWUiTwYuU2Ao+FJL9hNPBbQWzhZSTm4zSyFYtko20dSHR7tAdhdFdv+HCrSjyn0o+VtyCm1Be
YXH4ZbOPDSnubc+iA7x7EC5hZ4M5klCKhFkJNX5XxIcgSiZLxUNVYdyTCXIpgWk4cF3QPcxx3Epl
r8wa+UX+zdKnTAB0GDRdCk8hKJl6ZaCQ4r/6kNIfQwoVFFiBDEm9nzJdPhZuX97aDknPeVvFtyj7
1E+JhOJTbrjpGb1GCyYBaBJAYd/wgKN2INX9UGhfvvZ2LG5MkqH2SpCw7EuDdA+Zw4Y/NI+ZCJPa
7mQAtXN9sJSljoAYQ8rYtIA3O3m4oA8bYXLvnmgEmriAXRLsRqbBfSKNAVsDgKqbbylPWCC1D0JH
oQGF2LQKayJMWivJw8qh8Nj0OZyJrEZ3d1xqiPdN0Kp70Pilr65s2e/r1+al69qsWgFWpZM2skZD
oHC/pTkuI1OVfkf/bU3h7fPyojv3g61cc4DpXAkaMC5Eme0cJ284455yD2+m0FBOu3IrX6iM+LP6
BQUDsXQclDEHy3zsW2dfZmaz8uxPQSzgXM+KF7EnrdxAdS1yLjWwqWLVZkgh0D1a0OA3nWiS01vt
9iuly4UpmTNG7UT5AmDEIRqcZ6wgKO7dM+iof2m+53RRzjs/ps5QnWyngkw4y4vklSCnhjRML9OV
dszSF8xKGNOUaKsB8C2y6zzM4hth9FDUr7fXP2GhhPGv4vuhhxVLAgPVJJcnVmTVHR2T9gQXAuOm
4eOjXbBipQ7zDwP1SQXZm1UyBMS1jRaXk5P5KI73tQjuiRkeaR3cwzgC4f1UHilk27tNNCWbwHp/
oq9P+dNTtucrH7q07Ga1DkE6bdMOshpVNwVavzv+jcQ1ueBPOdIMKHOtrImlAZ3FAOjpFIkHz6CT
bz9PCHx5fuihPO1q/4svmFUtrRYFlxp8slPLbjPgcAfnAuCpAY/62oqY7f0EXhJZIgRmKpf1X99D
HaGN0/beqXH6lp2xJie5MFBzUqmf2BAUq4sataHvPTPuCM7eLv8xTPL1+ocsbJw5sZS7TaEhwF+d
XGkeDMdDhqWg09XbMB27/oZ/kIRPVvWcVtp6fS/afAQPaux5lNiqhGqXiaI+Ds47z0vMDZjXRqiK
EajxNguaBL5iXS7jLQjZEwBbl3wBosxw36nZTQ6y2J2TOE14/ectDcAscqD46V30lspTbzp/KVY7
BIu9P4PXna8/f2FLuZdT6kPsKMYhhV9DPeCYdo7JBYVW2/HZLJubysxfKqT2INdNK8t+4WPc2ccg
TyttIA9QUq+S/qdEqeEpFXaxlY1Odte/Z+HUmwNbqTH4JpqDxcnQ6Gopgt8uU1S2rj8d/RCMy2er
5fJpH8YLrlUy72tLnVTWlU+KUHo38EwKQPGm6azLfgBFRbVk30DRCOKQEOndVbbNvqOHbD+1EGwT
yBxVH7WgaNzXl2RsYJLDqyCfyM+YmrUIO0ejB5MAloVmJyhHh0FK+6V2czjmALYr7wYtYXhQqfFJ
NM7UhnDdww0L7ixtE4jGhJlBByOTQyEkfCxZ6fZngjvno2BeFWQeiP5IZicscR/3Deh8JhYrN7Ix
050QZbKDq4wISOqYP7D3/B8p68pvfeU2rwW+/A9nov6mEEO+KU0KEAcBRgd5jKEoKi78O3MY4YNm
lBFxDXkDh05xMqcMljtAG9/Ai7H0N7YN29cQFgweyhhoyMP4wmZt6KIp5QRyMJGm5NDu+y1dksNb
vi6CCpLWN33pwXispgVUVklSiAOxDSiV8sQ8p10yPcMDxwptuPMdmM/eiIerUZHm/XtlJeK2hn/j
HmWS8aHM9RPssV4HMvWRR+AiNV6uP1WCy7gZEwNSF93RZHhJp7kdcgqoLFwnYLWnCwP1nwRoVkbI
LmdpETBd9bsyq+8K2HjWro5RgDAetV2pLWXDGfbISIpKE1eTOCO3Vu5WocXqoycrEQLDaIUCJqBg
r1l+aFrmJfLwH5QWsArNrAsq1wAMMYcP6dSU9RbNYhjHAf4P7xXyalRAYcZGe5tQnPVGD6G51iF3
2vGnfQWPoE1ZKvjzoK4CgCn0KuGf4QX4b/qLo14Xokk67DopUQg0/D/VJNzN2Ln/PtB4120FHj+8
XoKBpRE0FjzUxxLYazZuC31rgD6r3oWcyaSQJw0ow8PdziNHmvoPhexbQEEMvqe+4W+T1PoDIFD5
I/OSOEKKW+xFOcZDINXo38O0TT/ZDaZmrKlxk2KZ3sFfqz5UqdPvTTN+z0rH3Mdtdjdy5768GADV
zHhMWvSTUwfOUOYEQqwdo8DYunG+jyX6Z+BWe/umMfuNX2Hd+LYLIUkLeC0IA7sUymUd5AIcBtOS
IS/PpKG3mI4GPldTfathK1VcHv0Kw7knlAMhKlEazYOXw06WJbETGXUnVDCa/HcuyxjtHGhO5r4x
/ezN8a0xEnGcCt9+SXWJbjeKYEBQj2yLNj96+th8TpB1loCuo1SPhosbs3lRvmppD4/EHmBj2TF9
SBzD2BQMSOrOwlECn099bMbRBd6WvlZ5kYU87clG9/obqWOUycgUn6cSZSvCpI4IBYKYxGW+V6y2
cHZq+Lu5xWuDq//eRnIDg7a6eMoQgoKyp/iHn7QBQ+jYFEP6Xkt+NljdHGzhp0EHvtrGA1Uc8lwx
NLtd8W3i8jvNJT1wZXWbkRq4dtoN9GNd4d1OEzRX0OJBJXaSF685J40o9aS5b3Upgd5wvcAFxP5m
lJbzjUgtUTHrClQhjfKxjuH14SrgnSsOj2OvnCBtaVnwXUcrCOaO8OUpBUJIXjv9ZfWjDZ/LPr31
QfBCx8l3fg3oiG0mEDQAnrUSAApqtQVhoLrtcLn/WQnUSqoiL6LE64E3ACFL31pTmT02zgjTNNj7
AUnYxlaHPW+TfQUm3UV+Wx4Mb/ibXLy1TQh0o04dlwHCuBfYzmDt/F76R9Ur4/fks+IeyqD5dlI8
iwZ0P9D0GFEVC7IpdZ+cQRXVweV+f5cWsOtGaUUIKJC22dNo2QLwaJbX+7T1OcxTdfKtHQ34StYF
hIB7qOIhGrV7WAJbIaGj8d70hlUHnR7gqCSFjWq2htWxYdrk0Lue8bOhyYiSHboez6VyBYWw6Ogk
QdX47QGw0EJAlrJBO82qjeqmbqi5cxQIOgHDxRH/iPsH0lJUg4hHPZjL2hncH3p+8VQacJ1RKBrH
5B7NTfbD9Ebr1/VDduEIn4tUoBCpGoU2y0lW4yPEXdBJm1YQS5+zz2CLPLtBJEXPXHiSQV/jUd2k
h2ZDg12zOWI/fac4w0PyqCMvMvbV9imJDsCr5K/jCm1oIfmh9n8zh0qiNVv3tDoZ1rjxYGlf3ZXO
Wha79PDZhWLKVFPqBBfMbrTPDenefMVPRUn/Xp+Spaxndp/gbUMdMwb4ZgRNUMIE28/J3TCUO+ai
Jt+3j1MHGiVdkcdYWABzuQW43TFcjzBSrRoQ/JRGi7Rw/JUMcSnjvfz9QwbnQ0SmThJLnCxeHwZq
blj8MFjkgU9iW2jIUkzl/vqoLb1plitCS4QKQAQrqEjL89Dn905ufEO6vYWwaQTi2EGaciWNv2TQ
n6Sl7mUoP3yU7OGQNUAhGPhqZHzuC+FwDhgKRCe9kvouvWG2c1I90YyDgB3ZJZwJYg5jQ7vso56N
L34MH9XrQ7ZQHHNnmyTpZSnSuJgiBtPnDAdAAd9aEaOP/ztV/HD9JUufMtsscPfSpjPwMWoUPFtR
plW2i35yHYEmtLKEl14x2zC+pCCZjjCA0VUWiDzZAiEQagLDg/79+kdYC1t+ruOQWSjCyjKFoNMb
eZN3+jmPwFfC4de9jT+b+4iBNbMxV3SJFgLAXNABCW9mK8sE45+jirwx4SvYwvLNtA9p5WW7CZar
e2IwoJoLMvy70Y3dSsxeiAZzrQe/Tsd0MKUXlbDATik5cNv+eX0MF1bb3ODKgl2zk7DhItX3lp/K
5kcFPIEoTk37cP0FS3M0iwCTDRFL2Wk0CqoJZ3P1bvdWvonll4RUiTu3tOJt4cJbEBhJ2v/ouzbe
w+2eHrTtrslZL837bNdrsE7TlDfQwdCGt+87S52JIatH0cWwzROAZRt2bQPsOHWAR7I8vD5un865
Y/47vj+Es0ZbOoeALhTxY0dtWwBoHioiycrmXHr67KMaR0pf9KiSyg4Ah0SaPER5f42s8Omc47fP
QpjBkTA3sdefNP0D3BAYZ0Xo8mRlZJaePotdY1Lg7me7+anrkhH1BYeLve925e3QOGvqwp9OOr5g
FrxUTmAL0QztCRrf2Q5ej2PYWj35HpMUDckWN0IJaYcESJeyfTIoN87XZ30B8M3maGjoMMDumBrw
Xsw10AwalyK0GXnLNzpNAWqoav3TISR/SzrbAKKkQSnQlmjgXX//p+e1A0zRfw9RF5rQHZ0yHpU6
2wOywzcAOkcX6KRGZx2SXKMDy8r8+/W3fY7cw+tmiUgNKSeGjlh/UjnwER6sGTctYa/ELJ6oAG6j
r73vVkq+xcw7xNq+TcsEN9NkDGBNsRLWF1bTv5roh33GBSsqmvgsUiILW9/YDBzcHWutePnpKYgv
vPz9w+MLAsnoJiNQQcjtb9zyQjaaRwsXejtnK52Vhb3873T88Apv6nNEcexl0tqHUqlbc93Wa+nn
X9754dlliiqUjasXoB0saNQ3KJzsR+veRStgZQlcdtT/pW0YoHkkskdmuhPinCNtvgVm4HvXtUeV
iF1ieUer01ueD6EBuYTSqFbuIUtfNYtPEDn3U6A721PT+bDmLlv+BDNWCzhM4ztO+HZ7/duWltYs
UKUm+mpjHLcnTz3Dtx5toSlQdbUSBpemfRaiaoWEt6N4uvTfJrgGG/zv9Z+98OA51c/QaVJUPqya
84n/1FZ674DEeP3RCwM/p/cZ45T63Fb9KWfmWz2KM+ohkFqpGARnhu7t+ks+TWkcmO7+d81SkmQK
DIn2lAoVSiykHhAAawSvG9iLNbrtwtyaly/8sDHQ72Uik0kHxj5gS8IK88INQBjYXP+GhdSWzakq
zAXZw6YFP06W5RxgUQ3vaqcoydm0kgKSGzghoDBpAF1W6aNRyyGYbNrv6kKO35QyTbU1/a5/xRrU
LyDB2SuL7tPzAcqVs7EdoPTnG7HoQVnDLcsrPEiw6LuiMwC6IS8ZqnHAfnTGyih8rnmE181GOZcd
N3Km+BFuhYCbUumeyShssQE+aJpSuU2VRuQYDRQWK7f4C4+1jXLpoZv0g9OfZcOsA2jK9IUQuHd6
DspdQwHcUgs/xLu0FHxbiUyvMLA/zRkIm4P0LZn2EDhK28hv9XDXVlny0NbaC2ptTzc41OW+okL9
hc+HeuYAnR+uL5UFDiKb96QNM42lrRwV2ZRUhwpm5QepbZQtyQgD7t3kXBxXLjsP6OALeqRP/W2c
8OGmpaL+YYIvGOXwOjA2VZbZf3zXNx+lT6oA3d/hMIwOeXRgh3ryc6P+7YppjC86+Ga6kS2BxTZE
JDpzV8epFTgoeW8yaP7A4KMQCvhUZwoIxGMPuWUDXKusrDkMaLK8A2BSnC4h+K1OUigOdBWEHTZy
LK0Q/F92mEza7OHDiqs7CODs2cqH6bfHRmIFZgcZ5cS3KLrubr53wB4sADVrhpcydnRY0dbb9r6o
nwZhjQ9QkSy3bBAG9IdKFeTekAdENBroZNl+j5NsgKwF9zdjWriwlVeNeKHCTkKnsZqg9eA371jU
+Ur0w2q+xJIPMaOniQ0/CbOLvAZ9BA2AVHqfjRTZRvfF7XkJ6R/eMKFnT6yCqEg2/gkGdnd8YED6
9WyXmslR5uNTC47K9XW3FApmB7fksLbXY91EPdKZrfCHN95N55a152kwDuh8AQqq3XYlT/inzvB/
eQIGb3ZmA1UIcB5P4hPnbj8FsUabYzu42fTXl7oEZo221V/IuQKRG2dW/l3pCsTXuBbPXezkB5pY
/r510T4LO/jpyA2pHPWetml3gB9O8TikbAAwLGu+21PZbH1fOr876unf0DmAafz1Ifv0ZCVsXkIg
FTzmVRlXkXZFfgQlzEWLkMuVyf/0cCVsfmfpc/hmQWsfVb3U21UxC7lXhhA1Qivg9Uu/f3476Fkx
Mk/GEpKK2VMKEKtr67frj/70PCVsfhNIFCFug9rXSdoMXIkEqOBhuoGZ9MpRsjA4c3uSxnArIJpc
+JWihfhcsl6EWtjGHfRL4wNNB/uL75llZSlSgaQHXgH9nszZ5lPr7aXlQgBGZ0OQFNx4uT5eC0tp
zp0jSUw7bdoqAg+T3Lc9ZA19XYjfX3v6Zc9/iCMjoaVJO7i7ov1NoS4KiznLKtcix6cJGg7KWRJR
qqlgOecySqhI9hKX+Scr77MD7AZxrNu405dk7FfumAthak5uGzqZpyDod9CfRH8KgP8AGvPtRvDi
zF3z1+iys/a7L4lAMH8Wf4XAqDnCUhi3BoAwBnoPA1kq9FS6RiVd+p5Z2O1iH97n8FWO2imDLhF0
qIwHmCMYf1Ob6ASnWW4+jLVR810lK/X3a+thFnyhWgJtOsOXEYkNFYCJMEAq2X742sNn16Qp5gXI
Fm2MXgcJ4BQVNM0aWMX6Vwb85NiYQ0BjkdhD5uLhpx/G5s3duJty88cL/WAI3M3tbfgj3ezk5vbt
dApvd/jf/fG4O+5uw/D29vn+DKe8zfG8+b3fv+/P78f3fvPebm8e9sfjZn98Pm6O7zf+Jtjui832
Loq22+3L4YD/+x49BYdofxcFeE4Yng4B/p1tEAWH0224272Fj5d/LQjCtzA8hG8HGHuthJ+FrTVH
pXpePJBxwALM6rz4VVdTC74uoA4wF2nDhEn6zYdA0Rq/diFoz1Gp6LjzJJWmd2wzc9dqa+fyFsDo
ceXMtxaC3ByY2gy9DaIi9eA27O/G1Nj0sKqDVeWWoxs9JZFOxgeFvJZ6L2BDngeud2n31KFhcn1l
Lhwac28TUmlIXkDFCcG8cO9HD2qlwjJK5AR5e0BF3tpff8/SOF7+/iHcmpMNQEjrecdUovhOI1b/
rdbi39IYzuJFmo6JnYgMKyJR6UNu+/m2qxp7JeAtjdAsMNAeUKtBDd7RJWdp3cN5L2Txo4bX5PWR
+bxCSJg3Cw4Q07JgJibc48jkXZZVIe722zxtwb8BJWyqjzFUkI0avOWaPMSKAFqVW+FUrjXKloZv
dp7LdKrNpkQlqi7AAFL3WfJ6/csWduocNzqZQLwCCoi1NZnV3hl0vTXpOLykWZfdxIo7ETS81swi
PpdDJuz/mooUmj5dxmTkFM7vBPSGQZo7GEzuSAd7D1zZN6YWUANsy2QjS7vdZn26hvZfWCNzAGtJ
Ep23dV5Go6DJd9+q5EMDMtMNG/LuOatqEl4f0YVdNEexDhQ8zdbT3tGUO9n/SvW4WTWkXlqHczuU
sdW8qz2ZR6IFE3yTDR5k1Zqy6KZNT+DkzbuLDKpZAQu8MXkOjLH0LZkF41TIdzsVybYV/bC3qAfo
wPXvXVhBc8sHsxcFZHp0hnoDuYFuyY8khXZj3yTnMdUMnFT/a+oG7J+85of4BIcMSi0QXqNMN3tA
/Ap4CIMgDTbgSn6x8CnzRi71HEoJxP8guQsBSdQCime7IiNA9FSfoXBaPSb9CL3D6wP3+YL05rW7
zgXsEYEljjoDGpXV7kL7Hpybhq4ExYXF4s3Fulr4xHIZKxENFch5mqNzHPRNZXobpj26LzjpgD8D
rc0Jx5hAZkEBuJAduME8eKVm00+b+tlwyghKI1/75Et4+zCDIkEuCk+zCka21j7PrB/SaW1oaoJg
NVhdv7IilwZ2dtbAxpnmvVHHUcHpjnCIRprjsTbuh+5r1ytvrreFilOhuBJxZLqnWN3YfYM64IUI
9u36OH2+EL25BmVXi7KpWBFHthO3YWwOr93YnUyuDrWf7ETRiZUJ+TxY0XmfrwVKU5qDU0Qwr4VM
6VQ+Z5P+w6DItfKCzw8uOi8gp5NVOC1Qc5Gfs72H7jF11lrun08znReBAbPJS48McVTz8SW2W/tO
TSCEEp2KoFNVthLPl15z+fuHNZsqU0yKYjUxb9w6+rkfk701vcRfA9nReTlOtR4unUMVR2P+w4US
TA9t1OuraGlyZ7utt4ZiGCc8mVnvBX9k9TfLWYktny9QOtcoEhmNq4bJOKL1H6r90AC3yfT3JANF
NP/ShYzOS20wYy+zDv7wUW7GIcusgEKt9/rIfF4jp/MyjG15jYi7PosgXAmyHAWg5kS9KT7EgOE/
wYCe3vBq4o9DzIYYDFG/XGn5LW2HWR5XcVWbFodSs9A1xIBJwgPIr6wpTS9M+PyikEIzzzYUbiQ2
ZAxLi9757Vs2WOfrg0aWHn/5+4edMNawJehGgg2nSjtifvrXNlyxgy4Mjhjbb0PueHs3w2xNNiyQ
+478nGoDOsRVhZxuEPeg0AQWYWeQ8KBk1oHJ7070nDbqRqTFtrYJcGDimIzKgagJRBqd0j3nfgZu
eA+rOQ9CyKlzI7P0vaRjOFnVHqaP7pZpSAj4rbtmW7nwmfOalmhETdvMjyPtmZBkHsUj8Mhy4zbp
yiJYQFfQuSCUcp3GYy5NwXH6A4ZTyFBxgKA1xsbaJXF5C8GOZxCmoee8Un1aWHbzUlffKg46CODf
DU1PDdCisZmuRIKFrTRvN7EpmyDoj29BST8gufkdbJL96HLoANobxzB/UVruR56vnO1LkzNbg6LF
2esrkkZVbxysWu9K0w0TQNKvr/GlgZqFTBPob2i04/Fge+9cmeBcIX+/9uhZVgI8Ryk9b0ojSH+3
6nVYpQAvzYD9321pMEPU4KOkEbAcJUqYHtQ+Yp7GLXZGx+6hJgEmVG6n3XevhxlA2sD/K7z+TQvH
wJxBrSzPlIAGx1GrIJ7fF2TETSO+SYzhlkijCYmCYv/1Vy3NzCxymq5BRZZJzEzJof8kSOAi3K08
fGFVzetVqRiy1AdsO6KgQzHV7a3+nKk1k8GFUZrXp4a0NUoqBdasT0Lp9TfwwdEbkQ/7WhUZWonW
Svdi6UWXv38I0JUxtpAKUcbRGk55/p4qN6AE9CHouECecGXOF2iauBT99y1W5ygaWxgsV1UlDEzd
JGyGXN+pgWV3A66DAWQVWJhcVJCm2nmnjv7VGIhoCpCWTo7svocmfpiP5KmgsJTOBeCx1xfJ0gDM
9piYYiT/g8QAZJBNMfJOPBr5lEfgP13ExsruKZ6oebj+soUVObe85S44SVZvJpFVdrdd3kF/ulvB
RS6tx1m5CQ6NvdsWeDRzZFDWZ63+FN5aD2ppkGY7yQYiADosyBKa7GBrDz2hS/f5hXdxIFmy/9Lg
zOtKnmd76eQXadT7o37qdGO2GyfV5vH64xe+YV7MKTxIKLYEB5pSjwkH6oI/Wn61cQjsH7I1KsfS
Sy5//7CdIPQEd2xbI7Aq7zmvsvuCQ+24086tcMlTmrQriI2F2Z4XdQwfAj0ecJaRsB/SDupgMt+M
5pqBzcL9hc5OTEhh+ejQNDj7nfYP0b+Svow3mBjL/Nqtns5pQmWDRqM9jZfsQh1p8j5WuHaP3YZA
jeVr0z3b13k+om44xqCvdX2zxyzDgWfMxpMoLPI8xd4Ix4iqWkt0l0ZsdqDGoEaKzEO87ri4AQjt
yAb5kyTYiWO+VtNfCB50tsNZpnPwAy3jqCsFEIvf9tk9mYDivj5gS4+f7XHXLqcWLSfj6CT5uxWP
b6lZfPFaOScFOWme+Kbr8aNHsh8Z5b8HAlIoOLZf+ulz11VS+46GuAQ/CqZDVNFPUKVcefTCRptT
7JtkpMqzHX6sHBfuKWXojBPIlmQl5i2smzmpHirywF6VPgYm9m/jqttBeSzfGjV7MmBbvHLELX3D
bDuP0nCV0xn8yNtfxUWaU0KQ6Pf1oV969uxkr4vON2rwaY/IE80grv3+SWa1c2920KD+2itmOzkT
smS4fBhHiB4ec0iwjTF7ZClbORf+ATX+v9FK5x0GCs80i4icoN5Eqvupm/KjDV/tncSF677VeHHD
YxX08KYJ4bhMkK9O0G+TVsE3Vgt0mGXk5DDaMGuKa9s8DtTzT/ko4G+esYSuRPyF7WnPJrEjYuJD
7omole4UNkBYgq1jv1wf4s9b83RO2YBIQFcnlVtFMEj3dm4LHFEBDQEI+BvtPbxz1U53yo+DJKu6
lfi88Mp5D8AfQUzJOE8ix6Y3FdgIsDaUP6y4/l1wyOZZyV1XrjFHlxbpLLQNtC6Hgo8ooZQ/4hTU
vcLZGeYKmmzh4fMOwBhDtZVmLI4wPVnY+72KRlOUe2hykK9dmOfoK912pISYoHHMLXK0YtNAebr9
hRdE8Lb+PrT1QU3DHs3S7fXlsBCV5qytQSq3ULXLj6M6aI50T/wg5Svt1xxBl4bs8t4PWVLDIBdq
UTy/yH3k3dBkA/01aljx8/rvX8jC5v68qa+hbOzhPCidkUbuQOpHox/kIa6d+DB0IAtD6ICsxI+F
jTnnSaScQru3LM2T0XRw5TIfAQNdk+paGKg5QYKyZPSBE8UNHCr66GNtkCPBfHQtrV96/Cx4Cxuk
BlV44OrWTeAWb9yD1w8uaNdnYenps7iNEnhT+p3hRZ2d3HF/uPenZDuO8crRuVDDmNPn0DU3FPfR
8CC2OqelXwS9TR7NST2YdvYTApcPMRl+QkNtLf9a2hWz74F9QQytu9o41tgJZ+pIEllZ6qUQaUns
sDCBOf7SwDn2f7cHi7tWQVoHOUeRHmlhwrkiib97km2vP3/pQ2aJpK4n12yIBWx63R79Rr4ltnaC
KoVAr8P7rzW8QDH/71eAKzlmOTSeI99/Suq3se12FX1CG+xrXzH3SRYjZ8BeoVXR8D7Q7cFv1F3j
wnROOCs7+5/58SeZwdwUmaI4QqSJ0t4QvMWn5swjb5dDNSKG7uPG2UI6ap/sip0DYY1XkMIPLOgD
KxDn5sF8Zu/oCrxeqtihiuCpNgblk9hPJ/N17Q61VBOe+ypnJoHgO/DrkeF7ybHleRwUTtr9njy7
hF1wWdzXttH9Bi/WgmxnJX1gm8GTvb6IFnY3mS0ic1ASrjdwODGcs0Vv/8femS3HjWNb+1U6+p4+
JEAQwB+nO+JwyEGp0bJk2TcMyZY5EyTA+en/lS7XKSlLqTxV1x3hG1tWIgliXHvv9dnNp46dcPU/
sqIe2kChpApoIUBUEVNP04CJIf+WeKN3//4XPzL6DxGng5suQrtzvFVDV/hdHYMRtCzINweXfEm/
vd/Ikd45BJ2W7gD/RrvBDlcRfZeOy/I5YeUe7cgzeWKXO9bGgdbgKVJPpp0FfPvgmmQ+C+kGXinD
95/gWDft//3FHo3qpDqDBuBtUcCwyWj/NLXdvaTVrav/HqTDowdNjDzV8HWHvO3ArtZzLcCZrmty
imj+s2b3rdm777cXT4BLYQ676omejeVslwHoTAL0un7u/Z4l7UYMyxwouICfx3vTm0rq6iLjCdsg
XdjcFfbIAguZxGfKLvtrwDGmEDIYgWFOMgQGKfu+RbKnBrNuVcGvbzeP3SkQ47Hxf7AtqxZGRzAW
Ts9U5T4lsB8PpKyv33+tRwYNPdjEmt51BjeHkuc2CcyXRSDMp7445RF3ZNDQg52rzzFsmpZZ29qu
nkhXi82kOn2FM1LxNV4UPzE23z7f0cN8KS+VBlIxim8VCuUCq7UeWVqTwInPHTiiT8q5f7+z3n4R
sIN7PYI825LZ4ozyrISbO7+HV/yJo9GRPBvgGV5/Mi/gt7DQQcJjyE+/IxAyg237bL5kxC8viy9U
BXHlZ09/7zEOxxPs2DCt0JhsvkzgLrPP73/u22+bHvrxjDGKYmHwhkJ/vRFZivo1ONFNn0uUP7/f
wNtHPKBBX/eSULmV94SWu6STVyPrvpQ0+aHBnYX1E8gQSbE1rXWhkKjwfnvH3vfBniazGI6yWTfs
eueqgbz9NyE71Ds4C9l0aUZ4cg07acGOtNdJ6RM29du41c/vf/Uj7+JQYWvHUrduKmCEUS5nA8gZ
u66dzA8myv6CVempjMgjPXSotCENYbGFB7/NrsqjuWWbisnb95/g7ZUJvsSvX3bjyDYnDjrf7pt4
zfMCcL+0bBnzF9nX+amZ5+5f5p+3BXp4ma5aAjgnjkm7uAGWyGqS+JzGOr3tpoQ9LCP8zms3rrZw
pKvuoYG49zV89J9EybMYtoduM/hjXpUdjHqSHukYAvCnxIvPWyB/ozadptCt2mLNZ9Sx9bKAqaJJ
k7XNF5zBoJOJc0TWsQVNiWmuPViFRXnXtt8QXBmawLKHcTvFqOy2uRbwqbem87ybrfN61nSV4Eh0
7Ux6b9hU8eulZ/bXelqKIWwzzqH/OxZQ152av6RK6uuuyVgEM+zxPkXyigW7PyU+q9zeF1MCkbgs
OMH5lkmBhRuTPPEnIavINWS6ROVxs0knNT2msd3fmjyVu9pu02s4VaXhWCE9FXfQfAehpr6KZ+SQ
1iwb8FlzfAFKJVDa7TAZpJRS7jc9zP7qOi/WVcuyIJ31Y5005gZcZyeCtW3z6A5tG8U5BcEOJdtI
oezidY2i/WvRdNZuEm23Ucy4WxAjmwD9bYLSdkBE6hb3c9qmgKvIGvUxieYh4HiuDxPOeGWGDNCT
MdarWdtqDas+FTqAza1Q7ZkHnqXHTxktUFGjFxkALIH3ORKZRyNZ5igeMx0S3rAoj5vyFmJOBYdf
Ow0SmBOiYSvfYqczQaw0ZMGKZHdp7KhokJRcy4wTAEtgN1snGuwQq2kiag8PuRzUmiqqwgmzcYWq
aFwSpio/y6c0vxqdSkYiKSuQRApkh+f911GM3VUHlQzUGkW/C63Kh66I2++NPbZRU849hd1cf8rN
4MjsO5R85hFHsQRufLDPOe8R/K27DvjLU+UWR5aNQ68emhKhbYa5PXffJudGTCc26GPfev/vL454
Bqyi2ZlrVOTKJdmkVgarRCu1n5C26ZxaMY599/2/v2gDiUu9Q7oKttzul56BJLLEwfsr3s/bwFtL
0cFhjM5Fa+ahg5tDtKz0dtiCM3ZGd954gchLdSfCNoTrX2S2w+V8O90Nd+4TYqLNc3JlbePo/kQn
HtllD+WGMSZzQSxs4zw/J/mzDUsgq7lNhtGPkRju2KCInTIHOPa+DjZYB1t2DZTXsIN9Npheuc8b
BYPFU5LDkbIbeqg55KWWvGQcHUr7NuocYT9MSV9dzmAQhJbF8gi1Z0iowO4TlWk7hyqOrbDem+qi
gmG5myDoAEKhihM32SMH1UONoi8Z3H0deKjgsgE74Zva6kNVLH5WfhLVqQLjY43sFfYXA3QkzDgM
5IydgbttaT3BDzRsDBa07AlT7tS+uT+qvDFWD8WGrklILIhldriytdu6a816Ft4S5DnCq87SWytn
RhUfQUn15dIvMETNQFR6f6Ice8L9oefFE+bDoDswKOFppOtLpzIqGOF76y+6hjTmJGeVp060dGSy
/8xjfNGSQOXBnORYBoGy8eO6AVLj+e89w+EykuqZxhaWEQrW0AV3ygL+w9mEUn1w2wsM0AglCqcE
8CPz7PCWh/LabOh5iw7zpuwmUQPfwYSI7PqsESdEymPv5OBsXuV1N7ex3e3m2ov9dnHTC2k0WHys
Bk0vgT8vSSvvb76Wg3VjpBQ45gY4zDG1s/MYprWbiY1/T2UHA+X18CpKkF/qAd4ujuagoyncYrwW
h+ju1BZy5HUcSk6zmBPV1RPoUOSmo3cdfwAA628Nq0OhKaVtPZRL3e1GOYZJ/qMbfozNDcy1/Yb+
PUwrJfsh8GJStLPnMs8usEHMpUGevK62CcnSE09wrHMOJre2qMgS6sANyKtDgdhGke49ycmJTfbI
7nYYNy115ywAaWIqFD0Iqt3wEfiRreeRDTJPVcA6A9sF3V6XtTpVpfN2aBM2hK/7y2p1y60pHXYe
dnC/H6NliZYouyra6P2XfmSV+uk08eKFOK0em8HAQKmpwDJD1bmTf3//k4999YNZjblc4SSI9S+1
7V01zOssazdVQzrkTXMW5rZ31o7T30pZoz+9c148xpguENgtjN2aKADLboCsDqxTT3LsLHBoKqHt
qs07BTPFJE4gvlv9CJFCduc1NWaL8/cQ8DZP9ggv4Wuc9q9s2lPwnu02nPtygAuRYp9aCd7Y+13r
7PvwjR300IOCMxR8urE0Ozj+Ad/FF+h7YFXjCAQeXf59yuRKgZRnVdUqLd31wCVy1I1lTrR/ZJ4d
+lQQQmY3o/tzrLj1rMuRPcm/F1+nh050mecxkGow4CEwteNWzSsjToQZ9qvAW512sDp4bg1Lchr3
u6lHqVuOBP8MaAEUdkynklOPTKafEt2LUQgqGaOZaORZpa8bDTx4L05M02M9fjCZCAYeh5uMPEPo
EKE1ZSJV8KfFeCe24COT9WfJ7Itvbjo7m+q9YjL3SR+Mee6GRmZrxtxrmPHD1cgbHxtu/Tgxfo/s
+D/DUC+ag2u6mUmHU1jswefdnoDyQiSxiQZS1GcEcsK5kdqsK75UcI/3oBTA1mmV2/UU4GaM3D7q
jZ8BDgSMGBs6LG06cjUl1XyiN46MlEPzt7YHUdfIHM6mA+vPa5JGVu2WUUPA/KQLPdHK231ODquY
tOgqxNSsbjeERR2BK8YvYMHe1aHKT8zTt8cjOaxh6kTeKpAhYALnmMtMt9vUPhX4ffvL00MTO+rh
rgmDtWHH049t1fmlU4Q9riM0uRJCh3V2atN9+xnooZGdIba96Am9hDJBPYbeqVKOIzEdelgA63az
I/MOH9wHoCRui4/JbvjkhHVYrtLV4HvhuFJbeWY+uedip9d1cEr4POLiRA8rYxHGQwbRJLtdek6v
YMi0ZatmhYs6KAWX2UWzMyuciq7H83xXR2SXnsWR/KROpBg55Njg3nf0i7lX4KaF9TWFEg7HW2Sg
IX95WNqOgGUw9INPHUd8Sj1RX5OphWQEhjgiz6pi1mXuje2DHOCGEyxFPl+ByNeeVyrjYCnDrbUK
im4a0zBurPlswN8RLWsqZJeOcghJBcQnWI2wOdMdiRivGn/IPLEqvI6tp7IaQkQG67DisgmqvLWj
xXEkLrvCnNWttC8rOJQF4GHU1xM3/Aet03kHMiB9mEWar1xauteJy9Mdo+CZ5AmoGOUs0xubuG1k
Eu2OPnIjxUbDJ++ubrp+23oOGNtFzUJLlOUVqInpj2WCBYufWbB+B7UW1ulzkX0yVPWuv9hd8V3q
Og0rR6dbkU8VADCGjdcFo9ZjbGl+TkAPBwm9SkJskd39YuoqGoWXf89q1/IZqYe7fmLDJYQ6RMyM
CzYvHYG8Rkn9rTAgYxbw0N85ZdKdFWB4wg/S03nIx1JtHCTvbBYFCLTlwqoggqdmvC6R8fmxheFc
RFrlXfXotgtYGKCoAy5rH92R6R3tZxu0ali7PcwxWOZQiYqVJo61zk1p7dLKBuG07MjOnogdpJMl
t5llOUELWlAC6a53o8VSBowRwCg/p32yFPC8Q71lPKdTg/CnzeDWIeYpiis1XliEFp8aKZD/Qcuy
3FHTfo5zaMDAV8snWyZztcOJBKzvYRnCZBmtk+4Ob69I5LCqEjaUoL/IKt9Rh5oRUMjJLUIMLnyV
DPWit8ZmUE7GLkXR3mAv7LGiEpVDrfaXLvtc9fmGWjx5yuzCMb6ET7dxi3HTl8QEjuhOGdsfW87o
69nHxwSj0sS4AAnjE/MAhvv7e+qRE4J9cEJgyaSEHhU9a3MMTDCun0zmwCfY8BMpLMcaOLg4K5rV
8Wg0RaIgVNK8dknnmyWfqQ9LyVOohGONHNyfeQNz9HRR3S7XN1l2WzagmKiP7/fQ24cOclhtnqJf
OEsxQEh/PtElQM5DkFTWJifFOp+r1fut/Mw6/fMxkxzWnKcWnzKl8YbHzmSfwEjJzpu4crYN1sWN
QNp9gjUWumUvHHKW9TX5uGdCPoA9jqpSV+f+yGCZkRdxdzXoXIelYRQByrha21ZTbYrFBny7Lb2V
04Lf11Sz+pRmrrVe9JhtuzThqyYTZj1o2cF1k41+6eG42MtMrDoXZKOkrzuAcQuyJSCtr4uhrC8y
N+tuDK5rQF2n+5QkV0W1mZJLylt2ljuDCLFCj5ecGWsFN3vPF3K0o7FV7QaMPBsxGDpFOJ4VwFp1
v7Lk/uvb9P+SZ3X9W6eZf/83/v5NIZcvS9Lu4K///qQq/Pnv/e/87/95/Rv/Xj+ry8fq2Rz+p1e/
g8/91W742D2++ktU48Q53/TPev74bPqy+/n5+Ib7//l//eE/nn9+CnCQz//65+P3KqvDzCDH7luH
Cfnbz7bf//VPi8PHVToA8GD5+q+XDf36T/sn+dc//ec66Z+7o7/5/Gi6f/3TIfYHCYtfm7rUdjjb
l/iNz7//xPUorlECNp2S7pGgEB+6FL/kfZCOZIg62oxw/CZ+yaj+148gZwvkpEsiJGM43P3+DV+9
rD9e3j/qvrpWWd2Zf/2TvT5ocCFRbWVjHjg29igqDhXEopMuES1EAB57WbsepizblXlXfikzkK2i
Ieb1I1QhKLHYJFZqafsA5fEIkWkxch9XANDqyj42CJDNfXOVwXDm+wAh4XJ2WH2bZmJvPtzV14KV
4iyHM809oiGjvTOxBSt1j/X2pYUgzk0skf7ouKh2XlRSXwC/NfogFbulT7UXX6DMJwMQz+ncjVZA
O1WASi+w0VTTd5iy8EuYvagwnnAZSjKjtm5RY8PM3L6YEA+1wSbBFICQnU/mO0LlSxWlbED4BSnJ
2CddINHECjR7stXEU/JuARJ7q4EA+jIAAgwWBOyVbivaenP4c8D8Z/LsJw+G2vHJ8z9P+vHtmYNf
+33mOB8c4nqutF0umLMfu69mDv7VhvUpBjG2u99nDv8g4SDLJMeko9Le55L8PnP4B8cVmICeSzlO
OdBQ/8LMoT+TnP7YQ9CqixpmQhgmqUtceVinBdp00feDx3a0TIaVXRiym/eOzRDJx/68wzViZYPi
ChbaON9iOs9XCnUzd2papkCBPhYBJig3Vd2zcFkc4L8TVm9Kw5ELMJosQprCUsOahwtgbwQPk9pa
ylVPc33VSErvStOUNw4rs4ehyho7QA1cfAlUoinCtoOBXs1y8UxnK4lgY175M0mtCkYK1Ven6nB1
Sfr8OvHoZcZdGLHmesS5D56Q4KgDwgirTmu4BuEyC3MGmKUP6u2lttzPhS3SAjg0F2LngON/UE5l
BkqyA4/0pjRrFMPoZ3Csq23vlj0IcMMdtcpqWymvD+NUlHDMoA1OdU3sfE4aC4V0c23wiVRz4yej
C8jjiEp4+BAZVOUknlMgMtoS8a2XVgy+SAkXaJGOJQm8LqlKX83LtAGQcUD1ZdGL+4wJ9JdU9lYV
LLlyQaC7q5oE1c4SJoP4ldtFDToonQ7n42neIaEB6ScdimFKfEReZt9maXmrHDjKrcIhzc/tvlqT
SrXbcraw9TMLm3YF0mTSLnkEG1IN10J6rRe+GlywVTwJQ4pFb+fYXq7GqUdkdTQVvK7aZ3wy2NWN
m/vSQh4HYTCn7pwR9Yo2PM3cPl85hc5CabXzBaKbQ9ikMwtoB2JQYtVfWG2X63mxb3tR8Chnubww
mB0bzoqrpPfu6jnvNsBO0C1MNT7HrTWEY5P2IfxvWJgR1uwKBRE8I84QEFj7wPMz6YJMNlUE+vsn
UmR2lAgUO4msdsCEJCYEb7OODGlx76al2NRMX3ACr+bCxcUCOQvuTdK2oZtVMihwy9wikReCajV1
G96IybdZfZ4vqg4Ikkx9ZdfXPZOpL1RstpW2yl2H25sPgwLnIXcXDgvk/GuTalhAud66oaq+axue
brwqIdFAExY2eoQnlF2j3+QkgzFt1rEbj8Gk6i9tMuPWShHiXSQMq4Cun6Je9wy2ZgzB56z8Zu/N
C7VjbkSa0Si1aH0LNCj87Yx+WiDlwzVcOBEqrL/ItLyInSH2h47TANkc37zYccH7tCbfmPIjKfq7
uYPLWlahCntOuQo9qNprhDRIUMb9ZZEDQ5InrAj6NF0il1H0ywKXoGmg2Z1bZMXOtWLUQNX6HNMc
+UhuAYgv7X1WS3Hd5PFXgTzThgprEzPw3HLZjFCJkSuVTM0SwjDCANABZuUkli+isavzRS/xNrWK
GG7d+byzOMi2ORd5UBYyP0NWLNyu7dKDoprXgRHT574tFWop9nhDzkYIW+bKUXEVmVpdtfmC9zQu
Gj72qR1NTsPWxO0uYtvJQmorx+eZuqAo8Ee9MJCeJe53YaKXK6CYH6nw2CqupoDayX3Vd7eGzuku
i4s4AKL2qQYxlyX0HlK9HbkeAtooGvne8EVfqjqf16UNk13Vy/NBp4vPEv5DwVvf7yB2BN2YQGZy
dXfREdsLRNzMq87CUOg1h8M2OLShPffxvUxEdm4rCYPj3KouHNS83ZV1/JVYjX2boUjsLmm5/SSS
GCplodcASjshcHYW8eHopsO8cPsLGMfk2zyd9lCwyjvPBDK/KsvhDWzRU3JdoVZPox+c2gc+qg0H
z/qyDOMX+CsvfiqnGSWq4x1u389SgY3Q1iChYmtaQsniJMTRSF2xHrkRrBgqKBhVmwaqnR3/xbb6
68T38oR3EIb4bZuiDs5oDrDDKPk7uBqOKTKSUsK8XZ3V1wkvZ78i+V3B58uFkRRnKAAw+6hJRUSa
tsRUUkPokeVESdvrO+Ovb4GjLszoxX7bPvgWVtfMC2C43m6x2X2s2wdwbB8Xg6X//cf903kWm/L+
SP17O9j+XwpoQ06bvcWEt9OQGaqmuV+mrvS5drA2WKcCf691gl8PhaMEpi9xGDk8PHeyN57XdGI3
8jhdZ8B0hqUw395/otc34t8acbFr4aDuSP4nmzScjsyygFmAY/nHWTi+BfNYTWBmVrshyU8lRLw5
XF42t4+vvlQgC6FgMYHmxtR70KpZuyZ1wFBAptIeJ4pe9GZk5iGP2R6qIdCzc2MI8Kke0jlPKOOv
xaL9kyOLREhcUGxqI2pwMGaWHCQPXhIU2dZilbQy2Kcv5v2jG/draw/XPhVc//P7RIP79jzbxjg6
jN97dOlri+F98sbrVksB+Uk0iEe9/0L/PEQJEjE9HGz5/n0ePlZqqqRhzMML5d+9PIP3oB2Btuzz
uP3rHYjzKbGZB0nTQeH963eZWm6OLE7L2+Vp5ZN+AIVar6c5DgfonA0gGO78/NefjXBYbQqbCukd
LjayjDW1mwxpKN232uM/g9ZL+mD4KSXxz+sJHkkQHPOBMUFJycEwzXtKlkVzjiArzgtue0+bNsK1
7y+FrH8OQTSD52DSwy3kMBtqVvmY9PgGu6w7XxgAIAA9o+Zn836vvf0wf7Synwgv5hyBvZBWwNFh
j1TgPNC71tLYWE31lxdhDAcu9s+BIgeoEa/bGcbScaws5juXt1clmbeTK29gEXUifPHW47xs5uBx
jOGxm/fYcVw1XhpjrQdrQtfJZvV+t71O9fjt5bxs52AMSElHIBvxON7YX+HWMIQIE9ym7XBeq+HK
ncYGXv3zQ9GR+MQTvrFQECYcacPu2YY6c9CRthwpIM0j38l4AUI9+VjazV/Lof31dC/aOOhFjszW
majY2zkIz/ijhtoqkvyEy8Cbr+pFIwdduPQjLMQHbMsqjYFPo3UMTCRYTFPsnFqM3m4Kmz8qvoXj
HGaB5LpQMslajvOWCVVdK5RpEyDXuVy/Pyz2nf/6Xk5ALmFSOhQiBDaQg1FOEeqXfSx21uIFbHjo
q8pnOosc/cz0ryyP/yg4UHBc+qLj9zrrK/nzf5rH+VG9qeHsf/EPDceFvOm6LrQS7OaYSX9oOJBo
5FsajvjAsHvgpwRJGdBB8XF/aDgekR6znf2K7GED/SsajnNQl7WfZDgXE9v19i25P1t6ufJmBuSl
dBqsXZXa487krLxpJyFUkI1KxdfZ5E1bNoHYDD6UDHC0LIBZF1nIxuq76Tlu06avIsst3DDv6wvI
WPoGmHkbGc95O92Vs9LnfBGjtZYmrn7AeU+AlI4LH9QbK/CIk6SRy/MsDRBIHK/GGVi0xVpav+pK
de92GrGtNilEOGpe7QS3kCVOSYGsv0KTswEItv6iAxvmK3Izsu+xnq21M/XVdO46XZ+GxYj0jEmR
58p14k2dSnctCL/NYso+1kt3byPk4qcVyMp5NbQBoCf83JV96Q8TSOi+ixBmHbTwebts89S9LjC7
QRQeAOUCIwuOfksy87XX40PgjTB+Ae7vCR2Vwg+lLjcpqiNuXFRt+bTNH8vaqv2Y1HYwxoxsZjU8
6Wp2N1mZebupdMsbq0vlbQOG6ScC9XfbQdv6nJls/AhZOLtzwPoKPW2FJBOoQckHOxAQD31Hkd3g
4UzT7QWnmlmIrQLYVeM7wAWc4TgSzD+VKqASxghlMdCvOKpnIF90zkUzz8u5msssRNdeG1j5X9vI
lvhuashtvlIEAaEReKbnWJFBX+ZzQYdwsJxlJXpBmtAawI3+7Xz4nyUFS8o++nFcFN7+6JMjS8r+
F/9YUhiWBcE9QXGo3Zew/LGk7G0yEBlxbU7Ivo7zD1nYcTjHTk0QZ3GhGv+xpHgfoBbjw7igDHbF
0K3/giwM39XD7YcTRGU4bqBoB7Tng1vLNOXOkruC7grjQdeDN7xWobbbGHKoIxvrik8dQEtV2q3q
GmA6IXPQAtukX8XJ+HVKnTu7UnOQgt6+9lpYh7MpvUpQMRe20rpkQluB9pxP/Dyr2I5wfetMEBOt
RrSBKVD/jLDvebI4BKoOCp9E0cDki/ehTYslUvYUn0FSbTdp0rpRSvimB6rCd2Z3TYdKwSWPj1uc
nvBPo6C+btvvpDc2dDCagb8syWq0is8QIL2QzzrZgCZdRjN07chOxRczj9DiersLXG6Sq0KiPCqF
3xick8Z5XwC3a2mdbVU/x0E+6fwKETgYDYpx8vt+KbaWFuwCxm3NhU0UOI0pQ7YN6nJDAGMUNOrm
tlBI5Sx75a6aodEkRAXXtBpsPPsSO1JHYKRlPxqnQZkVM8mt4yg2B+BVlLCJ9hIXxsMqncPRTilE
m9pVAnJo437k6OyocFv+RTBFe6ybdfttjAvzeUDA2F8sZMpUk+YRHbLhjBdwpRxHBKx6YLf9VE0X
PU9wBU7LLoRlfrKauLyIa5QuOHJGDzR3sSTTNekt258KOdzBSQrBs4nxUMGoFjXlrnXO2t6LvNxC
yksVt+dt2jVn+yvQxmtq+6vhXbZSMDyWrAAFbsnv8WHdGaQOaFAo7EFIrZpYAc84Jq+LQf9ydPvP
ooRFaZ9CeHxRutyHZP8RqO7x6bF7+7yz/4DfFyf2AToNziUI0h5Ee90PDsOqAFkBty+6z+D/tTjx
D1AcXIHjDuQ5hnUKotWv8473AVmptisFokwedFP86C8sTvSn8eiLszGodTiCcFwAHagcjB3eZ1MN
+a0dZg7JTxbieqYTRbZtBv7XtPAwnbLLdsZNBsVTBnp9cY9iV9TJZinOAmOSPpR0ualNOmPjX5Jo
GoWKLMuqfoCkLtaunrIHu3btQEIAfCgJRB1fGWA4dG8PFtAt2RAIVHLeq6TPLlynlBtrSXniy3bM
nw2v+ptBKMjKVKfSx+2nY4gBpwXSxlJnWjlaI6SAU39QAekaDRPiX7OVWn4baxPoJZHLeYYjU+bH
cHzc9aV9N7Kx+MjVhMazrsf/UeIH9eoKjffdlagT/gkLs1g1CefXNRvV6DvI/IpyUSAw4dCUQzts
Og9JvfOlHhz7PGbWsgHfrNtYGbHv2Yh0LKzXLlaT4rqw3bukjp2z3ri9b2ZUZXnatCCOTiQQur0o
IFmZrMXaw+WAZaVZTTJ56LLsPmlruM4BdxGxIb4B+fHjTM2GIu/WR5rWNXCAPY4tZYTK1K1q6IVo
ED53m/jShYWuilXsoxzOWnkO9cIWq3w46zq74mIuLqslq3wAJ+lmkM62nqouEqRb5W6xS0m3LQ2N
w34ylyih8AILeXEBKwokX6VfitQ750DY77/Cd3i3bQqbf5mt1vYxlj/jqRAygb2nvzdawX7gaOML
e3a+CbY0SCLrzJfWqed1Uc15HihIb1vm1WlyWTq992hPeRcHuAgaoM5i10V6gFdVzLdQI9X5IF5O
XtC6g7xkrsc836oruLiWi2VdY9Ed+qs+M0mPc7Bc7oHoGa6WbrqE4HWLfJ7aF3Ae9xMLwnomp28c
R4LtsjCQbunAN0uzZFExog5EwF0VVm5pGpZT7wBHiVUcfqIrq44/zjK+rWB6k1vlCCvFhYZ5XGts
r7hO5had/cQBplexW8In4NFy6fpVBtC17RkfF+AxXEj5scPeHBCRnrUogd7Ypl+bvBSBVevmkhXq
60ziOWxsfaNom3wW8PZFOfVY7XEbcTQuSPDD/nRHEkDlq370oi7Ls1APy3jbjYAIqSR2I9py+PNa
Xg3bIdql5wlC1jjeCruGm3Sz7e0Wkn/LkQtjw9dVVP0d1SgZhCdlmCY2Oa+6+RPq/G6xP+tVRttn
XZLCh2VbgspgjYdlMD5qZIPwWqeswYoajqzGwK1UH+AMDWJLiexYuxzjkHH1OOalGw2t8fys7WZ/
shxgVookGYHctW5SgK99pFnmATHtj8XK7mUrKx8R3BukRKYALoKWBU865C2PHgqx9/DZdhlcXybe
AsvSbFwRO60RpuBeoFGTiBR0t1pVOOH5DAsHzkBYJboEU0+r9laMKFqzMNSDqeH1duzFEpSLy/15
2efGLfVaF53xcxexmImYtZDJtSHoY8bbC+bQKkTG7eVQZ0gDz/gnai8bJ83LUJh6DkYL54cSvoAY
Vg31qUV2jVuLwIHFQGQZkMYSi3+M+4YjzWu8cm1wQ0eZFeG8lCyqy6HE24hvaDHrSKadCpOpuKm7
cTsYUYQFBNAgMe1X2NrcuenYYmQWu9iOu8AuKx+WW7eQfTf2yLFSVfaeWFz58TRsMoS1uR6usJrd
qpJ2kTukX2Ov2Qhw1lAME98DgnOrXe+mL9glF+1jT5fO1x0gQ2pgZ70294nMlI/CBsfXtN1Hlj9N
AETFsffgjEMcqdl+dPCoPqDxFtDEiB9x+wKXVQgu3v9n77yW40a2bfsr5weggEmYfLxAOVbRW0kv
CEmk4L3H158B9tZpssQmt07cG3Ef9qu6JRRMZi4z51h6uiZDdNZ+UfWOW6pzf53ks+aKHh8WPhtJ
3ZkGb8M31UU7GpPqOk11f5VMwo+/NVlWf4Na9jTqdumpaqqfkLlFXuQkD3aY3/mDUtG1VC/qksGx
wUzrYcq16SFILNOLAihwYa826zBzrsUkblMluxBNdlCTuvi/lqctUdX/COH+vxO1UYL552jn/6CQ
q7qnN8s6Bn/zV5ijf8KLaVFNloZgJjHp1K8cTPtEUOrYpkoXAPfJixxMR87D36GbY+gUu/kvv6o6
6ieBYFxTaVGoUFNt7U+inKMRchR1kP1QIVLJw/Ar2sf2BzOJIxWVSUI9hwxIafKnwewPeuwcyq4t
1jJhwFQzXMQyegKGYLpq9uEwjd9qkMtPkCoEGJ6Eo9tLAflFRX8m49QGBg0dijp2dnYtzFMBZMid
IlxgmazSlej6J0pTwd2QOE8V4iG3c8rtnAxAaeROtYt9nzeHonF8Ep/kjlBrX4lkTQWJzoBZ7ivZ
Oiv82ChH5vGh1acd07t8JHLZt3CWzknfa9e1Y237idnqcyO+yWEMyRz0Oziie382rhMzeQqj/nJu
sq1wRo+O9C6Yo0OkR2dGXj1YdNz3gcNqV5M/A0T/9YpoaC7dG5wvvw0aD6HoMrWSi80MaqXgPHoA
7q5nP9c/6BEsVfIXAS/fwlJqph9sWg5B93GLNsrSJiZ3ig+y2hXGganWpZv420CHvDTKQx1/NCdi
ebO/XVCn58a7p6JwHGHj3tBrbBPxoU/7HxNF9SiGv/JiSV7+9a+97Ok/O0t/uwjAXIv6pUqRYam1
v/i8BruaUXHJ+ADzXOxrHSFHLUfLNQoZetLPDj3u85NsNvFDTg+RPe06vo695tutq0cF1clBWaHn
ChBihVuuYDBCOb6RSvSUWzr2WVvLXAZSV98jazRdO9OaD97L7wuE92KyCxjGUnw9dm1WXZiLuVIS
TCRUH4PY2FRVTQpdm19xIf9MZl/5oPn1PG7mt4dm0q2XxrIHHfcF7NAyZzWZ4gPJ914p8vI8tUvU
O3NZco5Z342aqSRKa7jSMHeoKX62caJs4mHMEJag4wLgTZhendd6dOlk2j4EJ7OKkGy4Dq2mu6wJ
fHIpB3mYP65SEQivsY0ddAR/JaGJwuZya1XEW5AG5pY+v9fE0+Osx8lJSiXg0AI1KXEw79rIPq0Z
jeyhWhFrbDQPQRV+YXjFmn7UfRCEN44tUK2aYYvUqbmSfvm5V0gqwihQKBx3361WnBjTuLX96HqA
vDEbxmaOhvsOjJcrJ/1ysv0bX4ybXI9XeT99tvr0KdHJnAAMPWqR5vBU2uR8dFJmNYlyDW5txzbH
H4ibyJkQYmmauiFcv2NY5KoY4kuGY/HgRmhLnTDYcxMMR5hckYHd6BRRL+L2D2lhyx6i0VdAx2k7
yJetZw/Vi0XQ2+GcYVSJDnFpnhZyTlYKSh1qa0Z0pWfRXYxi0O3JBT9YfZxTv61w6ndLAVKTiLqP
Fl9nEUKNehlDRChP0lbcRqYSeJZlXRZqlG7fX+pH0M/nu+QYc2jjmw6DyM2jq2l2EQyZmsZgrNrv
IEb2jZ5h41KzL00cMLQxTNY+9XnkgPue9t0H97r860drZrksy1TKpaZxdHUl7WFuzDCgOv8Bz+fc
XGvhyft3+MbjXLZmSb12kfkeOy3TtswR13KJfLCYQs9UV7fVq1sy8IkS2XD5/tU40H6/pVfXOzqa
w6RozaoR/r5h5uRWKnq1JnVBxDoq+QOCx/BzMCr3yRjU2z5CiQaNq9yg3qdxMeviqZ/L+tQKkuBy
klV/M5VzeitskvE4z6PrqY6Zt9rWRZy5iHbn207RmtAdjAk5JLLy8YFsG3FeESfnBVvQieydiIKF
JnQIUUuRM7Xlg+jhl/dBu/Udo/WY53yVlmp+Ss4yf+3DMHSLZJq/MOJ5X5RFeZU03Ijuo/IMAPx4
0J1qT2jThI0/mEwXldp5XU/xRs5V9QWrchicmaVtnjTBBBlVygQ1Wij1W8MZywdIIuVDEfTZhdUM
HTKj0HBOK0dCMGm0YVcq1ImqjpSOGovc5k7SeBHEjp0aak8JBuvDrFf5tqsabrXPui2lgyvH9B1q
yE5YXDul6C+Zsiu82cl6UhKVoEOVoM76r60xHyw/aDzH1FNPkoFuFRAgN3aV9itZOpxJHK06NZVZ
3ppjlTFdsx02MrNLgBJOvC4xYHs2Ur4Hacf1w7jUaSenUfHai/xSIrP1QlRF12EwRQcFkY6rGCI3
XYux49uq7oYzf1SK1RTV2TpAybhW+RRyr0DGGnYUJeQcYnROdYuO06xshjnzufn5RyLIPjOt/yas
Svmip6LYCKwF26nUZ6KNMvemOo12QHxv4Wnw7+iWtnKsFDGt1WyhlJ0Vc/kDIA3JbuLXHp3Z6DqB
eXzGrqkx641XrmOqXIeVyLZF3HXbOKhGMtlC37dZn+9DpBCelVEm1nSPwv+8UqrCOAengy5NDvM3
0dEDEIkqL8seOJEaN9lJ7QfVitCQC/aMSmNgHs43yjYe6JSZKelGdxkLOTz2BArrwtabMyVwtIcW
FKQ7a4xac8lKSYhrrT5JK4VqDB9d58WD6lP+EUTVRezHZ9HcUP0add+1YNNRO+EkyMso+ex0SFDS
vN2LTF+XOTSyto9yzIF55GWlqt8XBDo/S3sUHt+5q1ea2zBf20dscdb4fknlplqptmY+KKURo5Xv
05J6VVIcapu2fyhvR8paIh8R7Tr9j6SR/i5g0tBlng3Z3ZTYzrqLIHFWxpiT+SZ7ehs/44IAm+87
vw4qZ9/p2QPvBez3rGAf1SfCqb6bzMdAZv23UjOnz9WcTSdSZiOuQX26bFH6uzDnHrVqgc0VY+WZ
cbVX4vlB4ae4EPCepJIxncPpB2TZaMCtgh8hENW7s103D003JBdFqc3e+1vf8VGyRMJiqfnSnVI1
yz4m2GfjZFW4OmOMpc7kabrfbExbS9xpSDZRWxM0Ug3TGZl4ZWe1W4X2v2zi/2kikGsuzK9/Tqvd
gkG2byfVL3oH4hOxLdvOs68LoczfSbXxyVo0M4T7izJw6Sn+amyqn9gszGfBC92g53z7X1m1/ET/
kSwUJQwtBE1CGPiD3sFRwM7Hs+TzS4Zu0MMQxwNEc1MdNMxQ1aHQiLh0cTLZwzVSgwtJ81yp2R1f
PJ83cpyjxO1f12O062JzQwh6ZDYV7DcTgzvLQ6xpWCqtCbok0HfSRSirm9lwUH19EBu8eYti6RBz
OYlm+nVWFURmTF/ALA+VvAk4lSN0V3WDTVc97VN7/f79HUVWcpEomzzRRW+6xFdH9zeWZjYxkCY7
oAFZId3f1X54VirVB3nWm5cxVAIo0mDxGykPxnSnx6GRHVCeb7u2Wse9fufY7e5/cTeCphJfGl/p
MVtQicNYMj48O3T2hBVC2+dJeaJa0wdjUX/7KJaHRnddo09P4eB4ToaT50Ev+iA7lCYSDbyBEJUT
8h3nlN15l+gfTcs9Sub/ekkoAyjjUO0yjqexKlGtVKPvpweavdshayavp+70wb785isi8EWzoFI6
O8Zu6Yy+7XqC/EOvip9WRZQjLPuRsu71++/orZuxKEuxJyDwFsfMu2RMsZbkYXaIg2aHzeSLSYD2
wap96xrICU2HhcsyOp6x5FBJhpLu5AeZJKA7oj5dit0fPLAjNof9/FrI+fic2S4pFy5P9EXmF1F3
ScM5Lw5mO1vrsjPHlW9Y20GYd0M0fe9i9c4amW/SKfaBzP408fPLqRlUmvbObTvWXtRlsSes0sSL
5GCVElAY+uabkqbfcYtuZV4U7iSUq/dfwFsvmmTK4ofrSPmPz98ht0qZJWWOONpYa426s0frBCvS
BxDKt96BRBeD2QN1OQ3l10+HgrqeOG2UH8o+PDEirFxN8fD+nTzT1F7khc9vQLIOOXh0ifNhSepe
vIGuLDMdiVQJO0xVV2Vmr7p5sD2wGJZb+s2K63uE8+ust6FlRIscbWR8uXaRlYnpmoOGNEs0l1OO
yor5j4saZKWo6iYtg696Xnmtnoae6gS8x+YmjMM/k70uP58SEFuiZAuWVKVf/3zFaDqRRVN50II5
XHc5UxVxTl3r6mR/8K2+8c650nIOo320ESe9vlKYw7RM5jk7kCd4ejmsJuMpRS7z/vv47eRa7oei
Ot4X9kb1GGA/N+McxXOcH3SZeXnRgiIurmqjvFX19pq2yo/3L/fWTdH3ItggZTf1Y6p9MKRBV/lG
eYBnci1zg+lp8d53xJ9vWDoaXt3iY6ajcFxKzYemoKI1locuDHaC0nCeTh8cj28cKByLFCId7BgG
m+Lr18NuPBRhqPEh+MVuQPJI/2/QjEt/KtfpnLoDsJn3n91RueP506PTLTANIzylf3J0xRCnRlqk
xWHMv/QIugzaj13ydZiqD9bomxcyeW6cW9RwjlnMLDi9I/soD608i1FPDMKbqJOZH235x8Xov+7I
tJCUGLQ1ALi8vqOwmJiLUeIiiFGrr+JGvbPblNpJ8w3mV0eFtXGmvdMXZ20uz2urum51jm4g4Lfa
7JybRr8PlXgXaJAuxszZ2qVfu7Lv92NU3WuNdUYb4VSZ9OCDo8pcIqyjPQzXlrSp5RnG8gW8/t2t
3fdlm8C4l8PQe7kIKANb1cG2/NsQPyDyUtVx+y6rqIEAbVa09WAbm2RMruuePqpWtp4vum91E2/6
JHkszQnAYIrkTRbmCv2im/f5SqjMkuRTOKcwdAoWyTOwC6Z6cGIxhRik+GawlUvcyHfM4r6N6Zt6
iq8ycGguKKBOYKbU6I4hmhe5opwlkc8QQj86sXNkgXU3rhW/3KW+/72rKpeHShsH7osIMam8/9Eu
H+Vvj0qikuCrNZFRHu1iftsw9ymYy8OIFbXyTWSFxvnAsHhpksv3C6l+cGfrA/PNsRft+ctCmM1G
I1E+OUv/8eUpU4RwbGO1Lg/S+dZFV2V0aTkD7OrA1VRtY4j5PCrTPTyITW99Z37TB6fEW5sDq5EM
ajlKf6ObTYrWpvlQVgdlbGJaBC7f8gwxMkNCXC70ieHk/cf8xsm9uI2AezApxPwNgjNSC+2T3i4P
EHfdeZKeWpUfbD9vXoLGJCe3wVWs5SR5cXCLQbF0XyhcAnqjkdZ8Nvn/4sjTX1xieawvLmHixU+G
yCkPfhyNJFD54I7ZiEQ8MdUP1vBbe9zLSx1tpnAXnTKnv3YYDeMQgQzWpXJaJeFGscIPLD9vnXko
96j6s6WCfDh6cL7ZpLNJ0HkwK3WnCDvFT1Lb7tLt++Cm3n5Ff1/p6PnNUqmbukoRy+bj1WxUGAY+
Ani+9WVTVF+MYJZETL3c7ItXJLJwHnoNWYSjlITA6qrJvgmheIY8Ndt9RAr8/of9XMQ/3kBQBCzm
H9r8LOjXF1QwC6htTsDVF/W10NS1U9Yrqfcn4+gfkhhIthnDHHaC5mRa4kcrB5mtZOqdaQ7TqrJF
w0gn/x6QW+9WVnuZtMjK/DSj1+MPLsetdGvAfW4FkDSuo8hLGTSdWdMesWa2AetUe3Va3ZXZcFfJ
ut0yqTvwtG5k9BjyZLvTb/oh+hqn5YMPiW6NrOWhrB0KmrN+qEz7qq5AJU1W6QZWXrtjZ8HXUP0z
MXSdN5cW5m+9nb28iz7L3Lrws/nnZNon06BedI291QrA5QUFZ9dKoyeZxxtkXA+tle0r3UIoNpRA
6UbTE6G+l3mFsJJZUM7YnuNwiJmBgw5yMsLE62P9VEMnOIVq5WnFuO/jYFfp+Xpo4p+W1W+ZIfVg
1XnuamF3oBO4KSHBeU5bIMZCQYlS+aJxlA2G3cu5QOKZyNBcJaP1+P7rfusLNoGj4AClyQvH6PXb
hqrLkL5UEvSmI69yWI9x8UGS89aJZJr0/2jGUt04PhoSbge59VJwiAaLSrwD2XBwq7FPEb8rV1Vv
K3wgYbEOk/qj0tRbWwH6fhJPZCYGmNXXtxc1oxLM05gdkpopS6p92sfDTW3GV3/+FF9e5miRNkYt
5ilKssNQnUPBc5HVfLDTvLV9kk1zuD67rOTRFcIhIeqqqLG1+vDDSMT9UNZ7O+0/z+FHgfYbn8SS
KqKEodKxWJJfPzOQB0AptaWSMrWnod/eOkX/+P7zeuOT4EhjQS/FGgMl0etL/D+aIvVcjUAJCFuB
S2I8UY/2NksZHNVutBS/YWXsakOZvCpCS/f+3S3ny9EOCgJJFw62EtKh4yibP5msgmbjQfVz4bWq
eRMENIX15EaJwvMcRewHF3zmVL93xaNX9vfQlTR0tqHI7w05jW6Y1zuGZ5032QxCBc1C3vr2SUAJ
1x1KZ8YI1t+ARBgXi9ampYLj2VH8FCiQTBEpXfb6hyy/tx4MQRPplIP37pijmyYwZ8I4iQ82RhGH
pulg1Gu/+qhNvdzt8dNYKqiEGzaqg+OKR9moGgCJoTjgz76vZ+WbE3WfI7TU77/mN5bk0gFYdhYu
QlL/+iP2o6SSQ2pEBypbN0izf+JR2YWEwE2i3bx/qed602+3pJOF0r4gzD1eMG/MEivS6uvUqGgN
AKBldooJT9mrznyF2Hcj5uY0nXUadKa+nxqrggqhJOt/Y+rYc6X9t1+2tDpUSq8oH46W8hhS3jN0
MznUClioTh3189CZFtDEprXM7eL+d63Y+hwIKIj6gNR7tjQvDhDzAdHobxz5UfH0jc3FhPCvO3R6
6MoetyNmm/p2OqvFQVfb+9CQh8r3zxMNo2dUFZ/DObkzRPyo90TU77+lNy9MzZAsF84BKfbrD6Ic
OOeGxqBp1xVfMTBM9EGLtWVMZ0nP/GkrrTEH1N9lO300b/a5WHv8FtjUMMVZchG6HIW8f0NbEdP7
yHmM/lrtGWlXt726QoKUntZRIdZmIs1tYYwV/CZ+mohF73ZYt9ws9dVVMjuFG/XMfs8ZqtSmY7lS
cyXYzGHyCACWzF4yiEy9klNy1YFJ9Szo4h7dNNv1myB0LT3IT3Vg/rtSFe1NNvhfFjYsVobCBXLL
RODogSFZB4ia1ymo8S1DZTsvc8y7NNIuGXqtrEy/vlBGzKjEgc5GdnbECEm13DCGK8e27JbjHHv/
Nkv2rdiXnFlw/Dkq2LnjeQB/M51baf2gSgj5y07Wqm+MF0EutEOWX1LfCtoqIq0Wt0GofUWkH69q
Y3AArPoQgszqnsk78WoYJyiIelfjiAs3MVVSl9olRVgn9BjDHHjA79TzarYiT0m0cJsqnWcwWHfd
wA/d+Qa60/4ZGc0O3Xr9oKZuXOVY0YRzOke2Vw/DrYqBDDaI7cZ1kxC65t/8RH6XZn1do3rxlCDf
FjLBNpzLTa+Fw3IWlV4ZL5M3fAZcLfDpoh6xgiS4FuYAbaLVEUoHc/WzbfKT0h6Sy1qPd0Pu3NVd
zyQEqeandmLdd3KMvrQm3mENqqMLyhHzBELeR1+PmHs3d9T502FGoBc+mBAfvW6ZU0eubI/6Ts7D
OqBmuGtlka5rhrG4YzHuws5atYUvvE5v70skn6KlnTc3hTuIUXVNxd4pKuKbBNvT6PdPHbGQ2zpa
uMvi7DDq4baIprs0GXTXT6ubXlEv48b4jMrtMe99FkRFBM2HvLX65AlJz41RD0+zj7QS3cItjvOv
WsxnW6e3fQLXWm22kd09piI/CZvusraGbNuq9Xlfl/FKwZ05JwsBTv4MJX+QCd1YJR2c/ykN3CxQ
T9HxyIPpKPoa6MlZ2QQnDb2GbayK88YPsCayguym01w7bT5HzN7zy2qXpsmPObBvAO08OF16TtSP
S0EJYkQI1e2QB5siqfZxLFF0dPGFP/BkS+UOHvKZ0uBFXUaes9ejnG2zCc/HsB/giLhj3T3MXRB4
iArOkoqcCCvJd9lAqogsHRruFJ0GpH3eRN/DDQqZugq8CTcqW8xi6TacxxvqHVuzFV5thCtSwNid
bBTJenydRmmz+psKXnbKdQVJ14Xt/ZRq8ixVcR9ZSkC6/4sS7g+quXGGKDj4fn6KVGXV1eoG6cii
iaVi1kSq2D7zw7VM+5zM8Y4hzfeFhXSkawMMqkn2EIbdTYBUc0Pt9KJTw3NH8++yvF2ZgP4whBnb
IMcYE6jzBoB6fph71tRYVowsDIc7IIvMRFjsSnWy8NYiJCuRIToPYWC9tnHuu9C/Q7cZytN6wZN3
Phb2gF6/yzwifdUwUjeS+k2HS4vjrNrrTovDZZzepJf7UX4+IckbO/G9q2cdASg+jlT6bK7qkxXH
rEGjXIFNJygKLH9Fspa6IvMleS32eRsnE8NHArovIWB1AALOmJNk1l+CavqqNuZJadjfqYduEHad
QN3eYuHQWe/tJY15Vp4c79HPE/JS+YzMgbmzyj5Rk0MbKueZFCcMi0DvQqpqTo2X5M2ma5gZ1eLP
mtUOo0ZgXFt6yOTDxP9mhyyZymyesrlcN1qgIZwa9ooeBK4v6Q5Bl+C7lYlXLth1JaMh78joHmX9
KiNbEQobUTuudUNjWGYTejzCA+SEy1H0TPcKGxRJvpKujU5W6LiANpRxfso3ewV4sme643yD8xGz
f2VEXk+v1G2KcFMrxaMSNueBr5wZmfJZlPraiA3h0qwPvEE1rpuWg1ift4M0H2QtDrnW75hNd40A
GyFqUp1DXwOlFZ2IDnJlP433sii+J0qMO7rsvaES131W42lukju6KTFi+MBY6Up2J3z8TiYAW7sP
9+qo/nAsHpzSOc4qjqNrDbVx26a3zWgt64WSeTpF4E7CyNWt9FEf7b0fULO2CsGEzJ45cc+IeawB
KqVjB4Z3fFtH8jaysWZrdfS58UPaHyORu11D9xps9do30AFRRnrQ2vJ27KZd0Jgbs+4/D1lhAPcE
AzhE6ioKVOBgPFIjKoON1QR7n8oKXroTREiX5ZDZaBLLi7GzjXP29Qoos8OQJExjeOuitZXhmiz1
7zoNXTkSX5qdczo69t6JMuSXTXhDgHPaqAbGB1HkLjxgRG1NumnzCKdEUIYnYzDtx8Dadj0GOqB6
4Tr1JSZCu+wOk1Afu9r/CXAfEx29zEMxoMCMkit6+2yc2amoi2srzR6HGGtSQt1GDqzRGu2+ETEN
QWHiRDhTUihuYGOc2qHcV1N8PoxMCW81xns6xhPeq2TVVGq56oLmO4Iu39OC9DZsKU4smP0xSw/w
9C+rKd1UVGBi2e2ROpw+k/dDpQBPl6TpEHmJmq8WU17T+WtHCbd46C/FWIEMnQzVzURMgyBV7sfZ
wr0oDk23AVNZgngFyBkpUIud4Iso27M5wkBSpN3WhOboFxxuaor4TrWKu1rG6kYfdOfh/Uj1ebLQ
63jRWnguBDuqYcNfOIraIXLaqdHRFGbuy0qL68tijNY5Q5lGW3iRP59X2bhS9NqbrG4/NGGFY34x
KppeovA5LeGLgUswSjyVRsv7P+73vAqVFPkbvxAsMBq412F0wLKOCkZiHGQa5+fWGDIfCTTaaeOP
VzpDjXbvX+73AuvSi4VOgXsbQOBxulAa3axbXVwe8g6z9PxEfIWwY5X6N8nQMtYj/KDm/sbt6bbE
SLEwArE26K9vr7NkqikdnYOyuk3jL1l8HgredqF9cJ3fyzgICpDegFdaPFzH7YP/zVzo3wsdry9x
VP5mMMiYgWqhnZh+7Sa6YJgdi1D14lKh0PuRXefNqy2wSGBeePCP06t/b+7AfwSQVBAWb8A/CyBP
v/3XXR4V+ZsayOWv/jIWqp+WbhtfMbIe8Ih86L+MhSgdbf4UYBTGC77zvzWQ0PLpmy0uAUpkONx5
yb+chdYn6E7I+XQHkhjL408kkABTWUYvdriFlm+hA2Nh23jXkGy9XmaR0QyMmLJnFILoZTMj0Fbq
FPcXalabXvPMjg+HuT/nBD61MirT677VIczXnG/5IQ90hkaPzU4zt5MWKfeGpfSeBWfErbP5q2PC
usa4PJ2JspzW42hVG+LJQ2TnX4rOx0BoDS7kZQHbmCifIBitdRFknu6P9voZf5KGxY+oEk8ihrPU
TEK4el1ccuZu01Q7f7a896V2NUVBCkSmvifD+9pFWg+dCtuCnVajm8/GT7jN01qxmaDt4IFiPJCf
Yd83M2yJctf0xpklQhrOYQVUNbIpd1aYf4yiq7f14O/I4s7LJIPCX2eRB20iXpU8rxMVqOaAWbfN
L/qMyoA564WrEH9uWxrwPwrLjk8YW0XUziSBE7uxaq8yUsOTSv+zG+p722osQDlQVTAuqJ7fF8Mh
EPh/Cy08TTVByB5c+OM076y2XZdNekGPjXkeqKG8VLeHtT46ISIkw/HktLgox+m7DTHgLMP5tLbt
tlxnWqG6io6boxvk14BSs5tMoNbT8Ax79U+9MOQa1krp5YG1n2a8FU62aUv5JaHGWUXGSZzUmOKt
/sJ5ntCzPI4kxAUvIyJgqXVLKSSzvJxiNS+Q0DXLLwrwiF6M+cIVTmWepT6ej7qs+3WRY4gBSTx7
2dzJVT7lPwqT8A1kAkyJrPkSjkhjk6yDLiAr8IAQxU+YntDt4lrOXljWlmfkcKvVMjtxUmttDFF2
Aq2i3zeVk36lbyUxCeZfm4DmU5sG4U4QkJ4INVKopM7turCCn1lHu9sht/dUxaQ3heFj4BtbNR1O
AVPrT7HBn1cSfENj/IhAcu3UaFrLWtsDePg82XC18TzkLkSf72PaXI6wNlzyamvXVqV1WacMMf3r
lPrPNrvsY+w5/7zNHr6lUR58e3uX5W/+2mW1TxT2AOjBA1k6wMbLXXZp0MI6pVHz2r5tf0J1S/iE
TsoRbMX8pV+7LJMVoC6jMoJd8xfb5k+U5r/tsgJjHXETooulNg3j71V3GnB/0TL4xjnoiTVeSX2a
75S5aLaE186e/9386sQhKqPZMpTzNDLNfUamvuoUsONxA+MkKJQURkmsCa/n63oIReqsS4SRYjVa
RgVzq5+x2ThxETqudGR6y3Speos1pN6oRX+mhuN0qYFsWsWRotsQyfNwp+exGp4Us1VuQngQZ2Pd
OhvyyghbSDfnm6kBnQxCs02vdLtiaxoWNJzsHDBxUGJmimWZ3q+UZ5BcVeHBBr19OfU5AwTa7nG2
q3pl5znMSmp+lRdLM1jXkWo/KaaTAOELmJqqdYY8R/haqJ4equMOzHD/XfPlfOPLmt59789uYVkk
GUsrbtUn7HXKHCsMZdTLhKMhqz83od9fo9f2p53D8Il8LedafdQCh+Fhz5/ef5Yhy9Dmo/znZXhW
dHn7Lcr/67IusCz9eHpzQS7/xt8L0qTngygHUCaCyldhD6zoxXBBnxYrBIvll/XD/rSgpFir6Djo
RS/t218L0vrk4NhcepNAqJbplX+wHp+Th6OoB+EqUQ8uTahR1lFEXjIVDT+tJeD0T9YGmX+06SAj
xUDnpnKLUwsRgh+A/pg1JMAqbDhtVK11xoTwa4dIZOsspDOGCIFdWehnWRxrrh9F02VsVXdzw8Qq
s9IefGcUm0woDsOFxOyKal61fQ/echl0uNDWrMXPV2d1v9cFEc+0UNnmJqmWiRIqgw5stQ4pWwsw
btYCdJtmTVxHWVcyrKOfKTzGGqJfgpFMrIxUgQlXthE0cwEpDiM9wxRah7owfgl14n/oxit7iPuV
UXfhmYIuBL7wsqXYqUmHY3Kc+TCHvrGtAtX0iqYzTwzha8o5P2a+GwfRHsaikV8QCzZbJp/Md53K
P6k/LzR/WXPRkNcs0nZkzED7vCqX9VmGRrDhpxdbv/ZRRwMxOq2qKt3kzJCjKE4tY4etz59XNfp7
GgBarnsVEuynLO0IMBrfTBkl0Q4/5wCHY2r0E8e03RObLDOU9GWcUv88WSkCswluaUz/0mb8Z92z
7hd3xj+v+5tlRtf7rLjlH/i16BdW3CIKR4CFKmIZ8vUr1xGf8Hii0CPXBte2jEX916K3PnFmL0c3
4pq/Dtv/WfTmJ8aBWQsrTl9E2Q6qrj9Y9ajUXyc7sOIQupGR4AEkIMBG+foYNqa2RmXRin1m4U6e
HDPyIB4ojNiMaMvFUboZeqG5Xeb8ZADYvMkN3IN4iY0Er3BcTm5n06dq9c9Q15Z5YWDC8L7mciYk
Thu39TnfenFdR0CuonRnxDHYx1ny76j3/ow1JSktt9GbZkVRs/JUc2ZUijgVjb/SB3FuWqzNgrbf
zcR0ni3z7UpYbVYEw9KgDTWGPwG1g55ElbCKtAB7dXEThJDTWhtUArOBgiJaR2b+NFrD95Lp4At8
ooTBZm/z2iDkDeUZvbifnROQPVWt25XGqfT7h0JYq25Q51WDa8Ft7Xi+tHK9gt/POatq8tEMQwYo
6XEF7JFKtGOnKemMWtHzs/XsoIELOLUHU8GFMzQ5PVzViiwP3mNy47BDQd81cnujYkr/1jJtYaXL
TtuqIVXNRMnCjISPIvGZaiVF4gW2oZQ7i/mP5kHMhvZdpg1Di6b5nlrYjgp9s1ac5lRkDBc2aXRe
+xm9B21OaSCFjbLXe9PcFXi8t2kv9mVDXjLa1llikQiZbbsCAcUEoNiccZSLkzCJihWyKjRW6Q9p
KcY6qLNTjYE3jZbvbH2gwlrKg9p2ldeNyeN/s3cey3VcV7h+Fdedt6tzGNxJp5NxABwABDjpAkGw
c8799Pdr2rJBgCbKdaeWVFJJItFp77VX+EPUTDdmsJwoLM+qAgLdXILOFhr5SmwWH7UL7k5MZF8w
QxdM1UuTtd+TUtkhlnhtFvlVGiyLXSAg39C/r1VsFUu8UcvsFmmS20ZfGI3KPdpwObQH0SrORVc9
5okl2mWjXdSlk+xIFG8qETOearQYRdgz5AXxuRBV4QvT5jK/ou4SJJ/jjVEoigoxneNe7A5pBAry
PDcahZQaVMnwxUykQHCs3Fz2FgUqDi89SEBjeskTwFlCU2GvWMuxbYmofMoxYnyCbs5kpXG6Canl
SQK12mWS6ebVQwhdTczzaxOJEbuyAqzhxSTZmGYfeahemHYujtKuCQvRVeCa7zWA1/ZSrvY9SnIc
5kXHJdLSXKmZe7fvNQHsYPPlf+nbX86OqzDmfw7jzuu3/vcZG7/tr+Ct/n3lDEAc0FcV8RUS/1fw
VsjL1oi+wjWAjPw7eEsSzS2wb3DAOEkApfK//pmxQdYFvwRQlZpnLcjAwv83wZtD5W2jCvoXCG+k
1pCRWcmfCrXaW4BvtVi50KlheWD17yCTO2dFdHfYOJ6lLbON7JDv9MFue3s/R7YjvV70L5f0ckk2
gffmxV3/I0t8K1X0vhG+3ogOKwnsHwGC7tyvN5Im/RQNilAcsgjtYPRJypVUG0UI+EkUU8dl6N3/
/or0cg3FknSmfWiJ/fLoEkNHoZ/E+oCp43XRj08xECM7DpPHWUBJWMNScizjT+Co61n4JkVe3zcq
U7zndT3gVLOieN4AqotaF6kE9OKAaaRtGPuquMoBevz5ydbu4vuLMKIH8wr5CgGidxehfVV1C1oF
BzGrz3W7XMKOUfv/1zXe89UEqbKgDfEgXTO2iIguBOZMNf0/X+Uj9Gz1ZoB4Z9BIRcb7J7/wzfuC
IUri3dUtAlzq4hjaqDjJKkItl+28YXaVOUaHSlfINLMMZ51mXw0hJ+uGvT5IpYNARbgvi+GhXwFX
hjGlmz/f4Id5Cve30sJQ92Fs9AHTqcioi9bG1ByYsftBvPbtjP56QEtU64xPwPE/52Jvvyu2BGR7
oNxojkEuWAXN3y6eEXMB3rFWH5gJbqpjStMUCdGjsc0djEu38jndBWc1tvFH86dTfu4/uYH3i/f9
9d/VdwbehUXUq/UhmruLEQCpqCJ/DNP/lk7z7jHfLd/RmhvEU5UaeMAE+7PxMj1D2AP4gTDYRTQB
gVf/0QhEXvH39rbvw+C7J3uPIxygPHdt0NeHwqqv4zKGfcUAVZqC23oQ0dK1jE+2z/oMf/iU78Od
JqidmpgmrzLWnMF4DJJvyO3ZKh71DD4RE5PcQUo+iXiffL/3pGstxiwSygqzzeh5UJ4BkmHh+Anz
/n3s+cebZHCKoP2quf9ujXY47YyUuPWBAETy/zWwbv68437/qf51AfPd8HhR+iY2EqFBk7h+ykcg
x2ZmnTpigd0p+q0Mk/ETetlPmuqHjwWkExUGDnJc3H7dd5oOTiovoPw1Mf7FTBYoSlLtZBTlTkhS
BEbFwS4n+SDi0LcpMgFhp9HwjAFpYZjzCFHMBh5684Ik0KAdYisLb2W5mY5dofqRBDJ6wTI5DNLR
DuWs+bGY3wHx5Z7VRU9GsDhNMDCXmBaaG1aMMFHuwr37IoRAxFSl6v1EHq6QAvkmzD0goZbswVbq
8VpeJEfAZ5kxgNwBNzAfIyl4LoHIlIrgFxr9yEKtFVs3htrVBV2hS6hUt5hx7BbsTjYCZLpRYMgU
Bqje1PJt2iNm3IfZq2zAoAFFchpMsXJgkL80SgIRPtW9P3/r3y5YxnUmeoykQ++Zl20zxxPFCpEA
lOg8benkAC37DDn72VXefV6zmfKeQhHFknhc2TFnC5uV0fgkqn0kKa5h7c3DrEfJm6NsmWD7iAFH
BWY3LyaSf4BMmtY2QulbHIY3kLdeK6vhU2MAaVcCJZKoD4D5CiH+5LX+9O96v6Dx2qHtszogfpDH
QCvPYnYmddDau8cgnm+tQQzsAggu6Mdo25fVVrLiI51IFJmN2nLnhOJvKrxmyXZBLvvwrF50EZxW
rH5y4v/uY9CL1JHro5X4c4rx9i2lTQTdiSr60EzTppyhzopfUuNTLvJvLwM6gfwa82cwYb9+jHzp
8m6qqN/UTbCJt9Ol3Hfn8SRtgYw5hjM4kPD9+aj72bbZ12dxi1TZFtuFz77E+7SXGg3YDzfAtyB7
eE+YbXMjFMGV9QcwplSzvoS0VqCIXqd1j7El3WtBvquqBkVw4gw6TJEpXbf43eZh6qvtssET5BBV
0eCojfAZ8fnjGcXUx2TbwS6gQ/w+3chUMWikCsh0qYoUpaJX5ZmrKVslLfxkHXBi6jpLt3/e8h/O
D8CNJldFm2C95vuEr0AzsSElrA9DW7saZJVa/SScf3jl6xUYGBFO6I5xoV8/fdhPVZHTZTl0WDK5
VtY9ELxuIl10+4xpdaGOqG+3yye504dji6sidULBgdzwRxHKYLDyse0gu9Yor7mGgunSCEbeMdDc
odcqIqOaFC9/fpc/FWF+2ecM21ZbLBUMwsqofJdJNZaSyI0ktgcJxvgh1TLlSp4S3I06AKaDHPxI
IQmqYYf/YmJ8s1QwAiAPZdL5tAWohyODmmU/BIl28qLVe72uL2FV6V8VptQA4JoZYfka5+l5PvQI
ZzswH5S9mtSVPzZ04trACv/716hQQoHrQsmKMCH/+vEKc0GBUGopE1ExFKvqu7jglR1lw3cZXJOD
kPHdn9/hh0DBlcD7wFBcnTXQLfr1ghqmyHhFrwUyni1Kcluri19Pr3++yG+WJMQNxqzwIPlWa9Ph
bdCTUPKvVCpPVI6H2EcwfZ9kmBQYiQmkHwBtHSr7Krc+s/z9ULzgLyIzSlrxWSzO9zamVlRkEYj4
4mDKd3N1FNN0O9CR1DgG/vx8K8uNR3i3FIEVAIiBikkL23q365KaxjHOBOGhWpAdsfK+vaI6RY4A
ibvu3NDCdsWJVnEQDHtajdi7Ix6eu30uQrmog+8sRLQWLbQEU36C0/EbzlQK1FoVQA84Ndjf0IfL
yvtkCqNTWHffRzm4rQIh+VFhK+7Ucx96gQy60EDm51Fpp2cLg2u9ln8kg4pPeqkz0GVMZLepLKFl
vXZqheA8jeJ9Ik6aq+Tp16gH16zGqReGKzx2EVRHqOn7trUwuUtWX2HI6c+a1W8VI+JXmuaXzOxH
t4+Nh7JfYTnKhHGY2HuYsem2WOuwXBrajWqUbBIFFaTJEKq9pC7xpu0EWwrbA6AdiySt25iNbBsm
bZE8zL4oYDi12mz9oMI5ogn7C7peV1Bv+DlFs4NNcVBF+Skz6tuopneD7Vvm1bR6mGOHfkDDdavk
9NCNKQOmoZBxaOqpEnHvzYJUd9QE2rVS3Bl6edvryQ6jgW0iWccpD/ZzShuyrWkq4y1yFY6IfgfC
nDghRlBj3d8V1dB4Wti8WlrmzyG2HVVCoZhWzTetxLZuFum9C8m4qafQNUc6zDWoJztqu3M6iEd6
oKdskq8RwghBASneqK5csiad/SnQjmMWH+a52Yi0s8MEBrcqAdzOZdxkimLbB3eC+lwKzRXCYm7X
9G41FN5QWm48fc1z1QmrZY8r0k5qR09RsC03ZafI7jvQJxnk62J4ncJ6U4b7xpLAZSOfsRICmtVI
5QqpOUfAw64Ak16YjR1aL9iEwbt4NBoAq1O8MbC0WOATlCuHpMajPExVQmb5khYIv+bfhkTFM+cc
JLtgeJIXbElwtTESnGvMH+mKm8o0l7aR09aoMY1YeskvOFx5+tJ7c2fWdszQYTabnQWQGcZTjA6u
jtJoZ57l8UlUhMMgS85iRHSELc+Imnsc1TfGGN/TAdvljbA30P4JBByvg/kuzUUUor8UqWgbIp4+
j9DaT4IR+XFu+l0U8qBjdUElxE/TmZVb5uiXPBlJAAf/CTDEXpuxvemz5QWO+I2xAKyfxm1WaXsj
zq4tKoZO7aGwgw8qlsnvhwe4WC7AdEx2GIjUJLe6mGzU4hnzBjsr0NYKUscQrkr5pm7xvuG/dhUa
Ipj4YJ2Vqs8h6hDiamldbSm35FS202hPweUtSJjOhSNO1wh2Afx+EkHvpzNsdu58mHz8ZeFHUytO
tWWbtbFbwH3Al3Gy9RWlvrFwHKeXcjLcAEuhWViOtVFvm0H2kjx0WWJOCb2BCbYzmL0TjfEmBnM1
NZHT9MUmNWIBJtG+UX7ECl5uwUNdPVfJsZpCp4tcHAYAV8vplZFJJ2THMlv6Mo2WLYp2jK6Pre5l
Ms9KeZgPMh3I1F5kU3AGNXKk79KY/JAa5LKXu1LcdEwWYpapBg4625Oii+kmij2BkZHypVhsJNKD
hya+0tC4Dbb1OSo2UnWcoMEJTnWnF9v8Nk4OTeUS5vnxPB7+b8ZOra+mxDUipxIuXcQ5v0mwRemc
5cIsaSpuZrVz0dUJ8MWpr9Yp8ngDE6Vq3QhPjh7QOVI0uwXT7/bB+GJYAhMeJy5SNzFMX0WCdnrA
eyRUoytDhxzz2PP3SDtHdFq2pvUgU9jttdUYU7OBR2bql/mHEE6PYjt97TRWRpbgqlZPaJSFA7xN
1mO+L4SbmIxjnjo7KBRGUOxI3wjxeSwexPESLafgLK3U00LyujTxkmzc6J1bPLW6I4momr6Q602i
RhQ0XIWGd10aHpuoXfYprprGLi9vDYY0cEKEyJ0tvDvRxuU12aJ5VYjX/bSrw4tYHBfVtzAgyeS7
gOyqOcfjxcgpoc6dGXs5thK53WZXXe2WraOLmyx/nLJjSchv4psF4bMJOg4mVsKZ9US/y7JwikFZ
mPjmL1vVciKELOSNkrCcve6WBmNWHq3RzfaF5IPPT2o8zqdvw7CReMjvSeUqF5CfyMOL+DtsG8kr
niccYxJwnLb63PwIyiOSGrCyDPaLeWUZ37m3dPLnzs6F667fi9BlhSu8xk39ZuqhajnDQ2Si3nNs
+mOH/UPoJ6ZjtjtB/6JHvhQnNtNZHaClelowctGXU9Nvy2U3Ro2t99chFlzVXsxdDdAFrVJbR9gN
fFaOD3dMnW0Xd0plSyD/EtijiBOVJKdGfMXBlHAumd3RxEF00PE7hQ8ku6ngGTkgTeJ378SQzaL5
S5V8rfWbYGywZqogtxGnAWhoenquRHmHB/k2ygdbrFqngNQ054c5fxWau7J6bg2VCfNthr/ZIr+K
+Snqv4uTZE8R3VUsxCywI+0QnQUl2WfGl2rMNunAzk8OUvQ6MvwczQZRj6dJ2RbUQ7n8RQk6b0wV
W2w0Owlnp8k7TrlrjRmzGWEEJTvS8pTFtWtWp0JtgXfeG+ZDBwZ3KOpjr96OKEEF6kNTPMQ1QNdN
qOlOgoqzVl41HLr1EBwWqeLOcsgeZxVxmUTVcLwKQary+gs8mRKQpMK3LNwJ2XcjOlDMO2LbOZWx
5Vi0US5mzg6wNr7rKTw6wdyWGt6S3Dj+goHG2hMhI8QUJ6PXNJ2r97fGcMzF1Et7PJnHGF15BzKj
E2mdA/+tQImKk5prPutNsGPw6wfFRulYpoiq0IfXoRBqcPXm1C2zbWyZbmWFHsLqthYVXhF7OLPa
QGtsyuCTRCO0kZRbBv3giq+naMS+Ebe4KKkcIGtOFWwwZPNjLdwvOp95mWHFqfWmtS4qmumYYWMr
eamhizS1eMhaqL7hcNPp2IRNoAXG9GgM46nk2JNz0bW01uk0a6Pm9MKaRN4qfMZhHi561I6OkeDZ
jfWW0P4w5tLr8wEq8GOMZqVOEFEYLHcKGLvW3Oh4cPV9ziuBEiQ+LmK9AzFDNCudUvxqChOL/ge+
X1EWbkQNCZLhVhluNOvbylfo0RPstdHrhfsOMm80hF4HqhpDFYKu4bXGjcjRBK0TPf+jUhYHJde2
Ew4cNAeBYUukxtiG9u1DVuw0JLobc3hYJuEmUIMMR6tzVhwt2HAh8a3g5ebodW8ysgeZyDVh/yUF
ToOtmfmwdrrVYVadVPJUEyKfZtodGEx7meQdnhQZ2Zw8PIUrdztpmtukmy9iUvUOxSMepoaM5IRg
HjMj8BZMzIJURgRevTHQnika9ZQXY2mneXVjZU9iFLuRpNh98wMz3oMSchgVlcM4IQ4eIPu7ZXAl
xNcIgthyeq1w/appzwpc4UDHd6Iy/cGo92kFij7InhoYerxriuovFkPvpWF/1aPXyZ0HQPkwD933
tK0e+64B5KHZakOTXbb8cCRdECfPEF/LIryHlLidkPvOeRjkyn50+WMcaZJjTcJVgGnVMOiHSpNg
DwY8Z3GFJ8GpCMJvYKd2KdxzMhvDG/IJGBgIzqS91VqcSWfRNSPlgEnyBpnHTdKW5zQbt0KX+bpS
oZ2QpzYKsruxFRyI6FtRI45heTXUxF/6A9etDuOriPSXOFcULzOXJ3QDMXco9B8hOsz20g+yDw7F
sKUMhGmlGy9i3kWbCSS2r5cCQ4VwEm1zmfurRaXhHJIPpxdjqr8FFvFCjWYkk1vSLW3yxG75loik
AFngGAvI/UqyBUH7EpNmOklcgYoPKSh0PcEdp91iegxptLlUuuBQ70N+jkjl55tkEUhlhyt1KQdv
MEnLUimYbEkarjPF+K5b9D4BTIQufFK3yHjJYQWTDv24XdYGzkJoLTHb8zDT46wScsFLa04x7Lmw
U4UO7QtT90PlsEk1BqhI5m9jNSqdNG9PilKJu1IUXqcxlB2sXDIo4hq49DClW8ZjuGKJY0retorb
psKDKK3gmt68kQOl91TdYtdlot811o2lVvfpuByNUn+MSDaXxoBdD825T5MXMUL9Ptcuulnemd1w
0Gak33K6JnOXmC7EOd5swvldZAUDLGW4tSppZaMGwwZuinJiuzyUahl6IA1RmJKU1wgw8Dr1bu8b
Sjo3hZjnCikZb6hnwWMOSNnGzkS0A9Tf7HQaXhQpvEK8PqT5PpIFNTpxdhKxTANMSG+LpzSTnJIg
6VMCcHuYcmmHyx34ltWMsEbosc7Ds4bpAG0Cji90u6N5UP2Zd+2GBjUyDApNLr8H5uIlBOF6RVta
GaqU7VWe9q6R6BsNRVclMhNbyRma15JUULK3fowVXV4M5Q7jdDsx6puZmEfXye8BHo7JtJ2gum7D
fBJco8JaKoTiv0iZfKn15taqg1OpR6/YMvh1VXlLyWmgo81lV13FmYWQKCU2oQElQs8a18woqHZp
vbadlqpy44Z1uNRJBVlfP+b9gEFwipg+0/JtIXWbueG5jPkl6lE/iLrrdmkeFPA000JSrgzwScXi
VmkCX+6DH7VQbvNxhHedqV/rdu63cE2iY9eqMNwzMfPEyLgOc4O0QY9RGNMwYq8HPcQdcLgIaeBR
XEdOILMb07lt7KKs7tSoODZZeBf2sOmbySDa61Cvm6kBKisbLzWAdw8l/p0UdDAgBpSy82HTqViI
giBAMhM/ElPhKQoNuksBUdtWu9SCM1jPnjkFpMc9B4fY+7LUPykiOmmZysdapHibd0BslRm8WgCn
fURM3qtzzauG3oviaGMY40bWDVQjO7/Nm+1cNSOT9b7x+iWODkJmqhCNm32aNveViONCh27XVmjY
3qOlbtuxwHg9rBtbw5zANfE6sVW5ORqcWTnSb9smLEVPjg2YqX20C4J0X3emvJui5RsWfJWNgyyG
sLrJ6SrIXYc3LGJ9EhCGrlqSGxRY/UEh0mAsnQGgyjZ1Dc0ZfxY7Lrmp0UJ9MUS7I18dVYxgus/R
z0Tcw9T5t5GnV5ovdUspOkT0mqLg3OTYW5u6Pyt4WuuiL7XqNhDCBm8PqfBlxNKwFmRcljU6jZDw
IkP/cSKjSjwGaLVvJOUJSQGviWq8tlVyQ7TYRvnY9fKTHLesFYTbtfG4ikLRqgx/oHL3pMujwGcq
Jl+SKwJvEH0Vhfm6KHR3UKRNoMWyQ0cy8jok+G6ruo1PJSuG+GM6nWW9xrGy1fNlH1Eyk/6diDHL
MZD1ZzVobjdSfjU3lo2XZrFH2v2xMMyXtGvvWnVx8yzZChAURgwu4hDSQVh0F6msmh2wMc2R+/An
Tce4pMil7DS5ZvMCet7Agh7oyjdfS2vdP90knbJMjzfSNC2HDjzKlTo1lkvOpW+yuXzhEPhmlWPk
0cwafKUKF0eKly9jKqdbPDSjfRzC2Jb01Is67bk2OdgVDV9wSSgFO5LyfFdbgck0JMRbqgXoF0by
pgCYfflzc/LjxIEQsTIFkb5HOtRa//+buVxHhFmmLICmVw+nsY33SRR8MtQyPkBkjV+v8a77SaOu
rMNIaw7zJGyWkFaHMqdfWxkJhlbETqvUtJsFD1NbForeq+sQ59AuP4Tp8NLl0XM3kWwOgdG6lYqa
iRiwGPOyG71WJ4VWwS7aq7HXZi446iGxYJ+pGGte8bpaxYhtPbkk+ptCEK2DGQGmLBSUrI2+Oed1
C2M2bzFHZlu48zzKThUhCwC19qQF/YBoQ3BMhzF0g1ZQdiUofrub52HDwVm5adXqm3xcRmrpJS2+
GriqnK26mu9HhaS5GwWKjWFX9MLGaBGsN1TufCkWkKRhaZt6+BDm5lHM4vtas/xoTm97erp2G414
dKLeZOuNgRdwBx60+Np09Ez+/O1/YpN/bUvzYRjAIaejr1i7tW395uOPcZopqhjVh6SAUp7IckxQ
FYvNWFpbov69NMV0RcfGhgK0n/LEa/qZZ5KwS2oTSntWFm2SOv1M6//juOiX+3rv+mClzTiMOpKy
6IbInsjm4TBL94bZfes6mlVWEn+yRtcl+P5NrNq167hIEoEz/fomgA1nGCbAVu3khv58dAikS10A
fhE+k5b9OFJRRZ0pAEJHcMC0Fff49p1nSacI+oIqeNTnW3wj74pE3g9K9fjnb2v+7h0CutTgqa0j
o/fTLwyi0spcrPqgiSk2SqxXRxXLZC9NlgDKWxZtLI3GbS6U12PYDrYK7sjHFcqy5U689O10rxQ5
uW+N9Y0uDvTw6Pn2Qr3D6Y6tQqyFqIoztUSXohsVimKgKXd5iiEfTm87XLruAmz+/KUnc0C9GHp6
VWMnGS3fF6240wfSojqPQMY3cC/rEjGZUOOo6BAiqpfgCo2NhWJtWHp6gQXOVdnRAAvnKEOlXlea
7hbQUcWJEweaaLuL5XQ6dSYKqJVa7oJYQPKi2UmN8aBo1Q3j0HOdW9a5mjW8s4OAJHhpxCdL5gYG
6C0eOHmK48r8WqglPj96Ke+GVD70WgvWK8VvWlhyW8do2B4JkAXGCW6OKBJ+zrfjLGN3rJ0NuX+O
U1radcVEZWms2hvNdGcAoHaGTJ1tLB8C98+f+bdfGcY2EEH++qA0UMYDamuTDAIvS8lYO8urKu1S
NNYlQj7Bngp6IX++4u+EzEXAvPL6Nxrn7/XOmDZaWscxedBvmmO8pXZw/NbeJW7wpAM/d5WbZY9z
5KbwLtF+q1H5fJk+gVn9dg+9uYV3cUudmaBnKbfQiNdqdh13FWnv5H3yoOtO/BAT3lzl3fx4FnQh
H2KuIn/tHidf3/vTrt9IB6R0u2/6nXrRz+E1TYmDvL1kp+g+/vbnG/htTPr39aV3WK940ruhmZn2
qpXxo4hi2V7S/lpA9cyug/yTIexqxPThaQ2U1+DuEJoIGb/GpTBN467VeVoJm06IWg2+6U1Ew3y5
ozV1FUfxtmtaTxvQtJlHeh5ioX7HF+C2LhhXGmZ50lKgI0L3FNXZtteF02yMflV3bluYt20K+r9L
hAMqu/6IrG8rtadRKJRjTX+REVkSnSHofTHS+BDROpwnGoZJliPYZoWqG6Q07jCFY0XX0gWXB+mT
+P9xQKuKb5/+3aAbWJ1eGfXMeCirb8chPatUxjGkjrxJ90tdbGuxvv3z5/2IQyItenvN9fu/OX2D
AM6Mro5M87XuFKcxed8s+rBcN9U0PJVzdY1EMNGqypEAsor9CKvdjZM28kvIQztBi6hm5RjdACTB
YLwJn2yAn4zF9xvAAIakYTWtiOaqP/H2BmczV3otVAp8fZbEU0ptdFo4Jm6Ny/jeSubTQuPUxVTe
RB+9+arRqMbl4MSZ9GLRmK+rbmv2uEWUbYvsjya3rjxDYyqDyIVCuQmMod0uBdoAS9Zc9XnV2ZJa
C3c6qD+qen/san8M1G1mto5mpW42K54ZMoFEqqxwtFiUvWE1Nk8UzCHqtr+0ImkbSZjuLmbx1Ol0
LoOuv8ozzApFzAvSJPIzxH7KJnsw5/ZsCclusoZjW8cbM56f1VVlK66Ewu2mQN3VzUQPz5CehToR
fF3MLB85PfIg7ToFn+EEI+wV2WDNpMMunDmJBsO4/vMiWV/xnz7BuzWSxuZoVQVg9iqNf9DQeqym
4iIzQfp5mf9xEVcOMnv5P5NY3Ofhufzb99fsb1dl0xE0X7F27+bd9//7f4R/0WD4CX/xWaAPwkRk
38I94WP9RWbR/o6cEAUUtAOIcxrB9Z9MRPPvgKxQ94ZnDLMD6BO/6Z9kFtjHbCx0jzRsBiQir/rf
kFkgpr1fK9hJQaxAqdbkQuJPEMqbeNIC6wrnHtCRyBxfpZm3sfoar8xyMK6gzpVuUDfWk26FD5IE
ljxu0N5Dq/iEQPhOGSfL7lW6i0ad4rC4BLNdFkp/VXSak8zxQzeWqi8ms0B32DimM+AU3TwYAoQw
SFe+lobnsqf11su17BZ5escEYraresDouWzvRqvTbsU6DK8tpVX8PCqqJzkZDkGufgsDZN7aapdX
/f1c0P1Vw+lat7pNl7K7V8epsK83aSTfBzPIK2qzb/lgvkyM3cMFsMkoZBfUrM7ZBPEZf5IrGaF3
ML3ydwxHjiHZ5EaUrbPRLltRwhukFIrT1I+3cMWRPyDPsXst0ujc8YqMWbjuNdDNS3yj9CjJDbFw
X8rcYNL2uK0WAuYt1iJ2Gd0bvZyuWVTCfSXp+XNndLXiiUmuzMfYRO2NNh3iPTYKaDmj52aefgre
LLSbEUaZvmlB8XWo4z1KJhD2ipNU58/4ZG9juu2mnC2bMNJ3prz4aMH5pihfl+V8nzVI3dGCOwiR
9JKZCOEv3U1qQTFM9dFC1G1A1R7eso2VVLAflkV/GDV52S5aNTrlUHCSDA0DtrprtzPzdFfpZQMA
S1S4Yix30dmIR1W4JnTqi2dmQ3JJBKm9VZCXvcHxmj5qK2iB18il3p+iNqbBEizo4bDI0+cAudhT
Ohv9fhChT8b9IqDlX1fT80B/tHPGIIrTp2hQpy0uBH1+rSyx+VlR+6GhYfIHXw5aE8pIP5UA3h5a
UcIAFfpkeNAHbQ915UHtptJ+EyKu/xF/39K1QG192GvrZWR0lyGQoQ7yrl5ETU8eE42rHL4K9iMj
XTu3vxuu6YyOZp9O7tfY9mv79Hg4uCefP8+7nb/zT657Ot2db2Gs2Ltb+2Wzed3cvu5eB/u1847X
m93O3uzudvbu9WjajrfJbO9qv/c873675R9P+4uz3W+u9g4/x3UPW4df4zl7Z3s4ub7/6N6sv8xx
3EfX3bqPWxxaP3vwX7NE9LwpKbECQywBVyvcgt89dzsYlRYmprCPA8X0dT28RSfTKyumGCb6pZth
GDsHYZFmM6MyaIsRYk1lFAeepNT1sTBlV+us6vuSlg+pIl/0nC0owH2zhdb6DHP+Mz/59+H58Wbf
pbTSYEWlggTloZoqjHfM/iYK4fbja/liTnHowDNYZ+qB5mdNsRsD6cks5R9zETyjYeLPzaTdk5M2
btgZi9Pmw2sNScsZtWT+QYNdcDSAuoaY7vtER921iyaKx+SRPXhjTIhkziYz1WKYFFpBEbKicW04
Y0i4sUZg5iCEUscatdSrDUVgwpjJu0ammC6wuwKuKKHpSL+6KjxTnNyMhpKGlEI/YPiRLS7n0OjF
UvdsrkSZSgDE0M+omhQgRjqNvjfj0nneDCTOByNqL6WQp04AW2vXWENjx13co0+PAHJZRl9z0MiI
H9SJTwgG2IcS9EEP68CR57z1aNxiz4yyLFSK8jVP4rtR1QkcepbsVXHkx05a6nRMJ+6MSbE2czSg
ckTo9tWxDTgdqseU4SfM309yo1/34F+fFxizth6s4JnfpadhkHXdwB7sGr7KEjktw4X/5UV/ZTUr
ReM/50VXr2FTtn87NzEJ0fPvTXnXn/BXXqT8fdVhQAEBZuea5vw7NZL/DqxXprUMe096Z8qrIuJP
u231qEQokd/0L57vT7IRkg8i4qeKiVbdf8Hz/ZBEY05Fb5u9Cif8o5kcJtQitPE5QHtrWFxpQp97
1sNXI5fVf+TR/5FJ9/FKPKBo0t/jYIA38C5d7ztimd4u4QEvtCcomdt0Ndj8f+yd11IkW5qlX2Vs
7r3MtTCb6YvQAgiIQCTcuJFAbtdqu376+Tz7CCAp6Kzqi7loK7NTJ408sXEP9y3+f61vmV55/eq7
+GABwiv7fgFi/rURtcPOBJbAYG8fflJP0hHOtLdTlKHddjbtHVxE1TyuS2XhBdImkKDAgWUU/b7z
UVKkCfAl5JKtloiVOjRI0lrjprfp0Pfylq3KPkjSHJc9Z15PobCXWwnp84LueauTKxQXyY1rBA9h
BCaAfdg5puW1ZsaXMkY90zXWsC58/bHJqO9VtLEcJ73QSmjpUaXrS9ybHsdbUsxpSI4kIZf9cx53
KdAEJ1h2FpXBYdJawuG2Vh59YKSmwCTqDMkPmsdwx81ONp2nXrKJWKixbm2ERWvIQEX73QlbZRHm
qBXU8iHNK/7b2kPSJoKVrpgG+s4chW+CcLkaq5wuq4aYts3qWaWXGVI9JkSrFz0l7yJZJ7iYNoZd
LeO6H+cAcnrOu3gEmhrAjjk4cu23Bb4vIzzVaVcdJwrgTq35G2Eod2VcSuRLfbvuUvEjR7xTTbOS
3gAmR8oMUDdZaU27aPL6uSwjABiKvJFow+ZUPhAwpC5QgyJb945zYw1luY2r5AmKeN7Pei+6K+Pu
W18MD21FulzfaUelpPthaskmHcKOL482YWBToRFt1fPtIQtqPX9ROKmcRbYN5MJbacq4axSagz5F
NC6rv9QLvi8b3DhNzKsu9ZFSjSaS0rGe6QnFSyOOX9yEyCjNWPeVeLH6MmNBdyz0w919MURbZRBX
/tDf6419LtntOvogwWu36szAC7FsUInxdK4xiCDzU7toLvvk1q/CDZJoSBdlZ6/7ZDzL/HQ4d0hs
QeZl3mmBtGaekdxGPoJNMVjpmVKgTgDYWK9bszHmXPOu6+JwSf8C8kinxgvcMzemgnBCI63eEcO5
Z2bkA3RVgbS7RixCDZkWd41bQ947qUC2K9WbCnx5kgcveoSGlINNR+9a7lNvOM+kcmfJHBmjqqF7
DowDVMdjyx52PjTDUY5uMm9DQ6HZHATLNhuUVV94sANylEylnw+LUQNFVEi6wnmfZnMvSOnpCxBk
Q5sM5Mcb49qNdXWlKq65GhWSJxVgyss0S72FlbvuRnGKVTYku6BJkmPoNi+WAarAEsNFrdC2UQfI
3D0dvvmYZXedGd0qXS8XVViV865S5JqQ2AcquT7tabJYNN/dxqnfz7WOUkpWcIAzqibHeGefkB+c
BT1hWhYZWGeV7pxbJTJTN3Yb+mUo5wtf27bD1Dw2qpTOpXrjZuqDEvFrZEOT0juP151Ot1/lWDAL
VddZpmwWeCaTaKXL8hp7wnNTxD+8Kj/DWH4NfY7GnSLtZROHpj2vuwRhHymw1n3WBt6NWcUFITlg
v6NR25CoYCwKNqGIkkPA9IVftJtC5N22bUpaapxAywDdSLQcpO9SjXTafha5UXkfRLL+kQ+W3W6S
PojvgTrCp/HUdM55DGlKzpO1CoKWsn9aJ0HfL4wRdy0iIyHxoup1eGAqUpnjtPSxVFTkonVknMaq
+VE28XPs1OP52DvVqlTCdu5Hxb3VlDAodYV2YyhRqmtlu2q9eFVp8SFnS4dsI/HXo/T1ox1yJCPK
DpCKB3ieUAWhueUVHdFhqQhnktnT5W73jdudE67nrnQ0iHHv6zOpDRkSpzaeU5x70gb3kAhty66t
vGs5li0asofmvsjia1HbkyUJt0IMDWgxNjXnUxrO+x4D6lqNXUQmdZStA8u7iroKxLuR7/PYNhbs
5ldtBjO+kN+UPCm+RbKD3tnk5A93cXCf0K5bGq2u4sJj15qHSPeoyI1L32qL5f/sx/7cj01nyH++
H/vPOtWn27HpA/7cjgHAUk0glBhcId/ZbI3/rlTxuFBu4hQHH2vKav+jUuX8w4OFB7yXTRJFX+y6
f23HwAPblK9IQGOjATpL/S1mlvkzMe3vgxnORvK9yYSbQNIm9bmfvYhXlSphNwFRuAmhSSgO1qFJ
gbfs7XSD0PB7qFgoisoclnvX3XpKTvuxRzGaYApbDSgINrgbX7SyiHmnwNW2NVmjqotPJNTG5zqj
hzh2+inwIkwQQ+rXuzwv1KWXI7VIMvNB61roAkP3VEz+DddMh5WSpd8HUcZMKgZ656oFolGwZXJa
rVp5xYA7pyyznUsAy6yMR3WBJj/GFpL589YynRlMqDPb8l+6Uj2VbXFnV8WF2tRHGakvZlJf2XWJ
eSs4xGr64OkJHUu76s5h8iKLz0jPbTBIIUitaS0BvDf6vHgJItYBI+xe+gldzCbkZqAdjZI6b/Ek
13f5oGMGmFT7qZr6666ThjOTRfYcjjHqpGbnCRWsZ69/HzE2z42ubmd0Rx/S3iX7oiCfVqZi7Xnj
NpTKdqjCS1W3T5LG67wqnCdqKzvpht/7hqmUCLreALehV96WyXwLTXPfQcQsG/ENI+vcz/OtVnIF
qBQ1A2NTHj2ZvrNHmeUvBh/HJWf7u8JSvsX0NIaiAMtbFd2SnZNYuZ1pLEOVYyexSLdSSzgy9+Op
QyCduP2DwVORVZPJaoxpEGfm2lKVhLoi/jFOhTvqhyfQFVOIgY2korYvm5YoFrbeZKwJzCQiLNqj
w2N2h7mNnGH1LE78S3pr5awO2TtVnX2MXCIyM68CRTXKBZwqTGa5cWgUEa6bDPuvNYYSman71Cno
TWMXHwEC5aUVIkcqKG/OEPvRXk+bx1Sx772xxDcS1tlVU5BW4jltdKzaSN3yoAtCwLNvgVPRR1YK
c4ehjRioxDd3lcU+xYVptrU5om+sqsEoRs4qae+5UeMbg8VsKrq11JQy3nYhAZgNFHhIQYi9xhY0
jKTqOBdabMwJe1mCV965mnjoXQ32S1ic+hjsVpRR5NBz7O62/2TWIpjXbYrMZRzFEqT4hXCDc8dE
YRt1A2+PZ5OWItN5A4Frrhi2yW7Dt1eN2mI4c82CrUNvLPtaGlujMQhEi00KDz5BjAlB9j5wfYVt
/WwIKkCXo3EPve0U6hRbi1a9VZwkWHuBjs0zU4J5kqcIWKflc7TqfGnlzl7Tq6fO9J7MvsvwXk+6
Lb257ltrHTautac9G8+0IfHmQ0Xjv0dMepFaw7mNCH4ZJyKkKzQQnBpOZW2hPll20iEiae7ZfqmI
1Op7MkkucxnJmeFR2ixz09rLoCL4SiKirBW2IqPJ3hjpQzJvUBTNPAu/T9voApw4JiADEu28a+Jr
JxntZZ7s0gyLRxR15Qqb4krm9g8aXCjyMTx7dbsglmkOPWDuUWrf4VoOS2x0nDnshviHxoNn49lP
gK7JfGisq6iwdTRRyY768rhoIhXHl+5meIlacRH21ItzRRVXnWE8a04msQMZeJQi0n288CqLydYu
22iTKCNhJ2EOdc/HEuFtWhVtSyGSWU3W0kzTPIw6FmxOP61nIo4M0lNSqki6j0tHLbvzwlCNXWAR
SQYwT5l3ca3Obbtks2YhVCqDEV0cdiff1W4SmX+rDLS1pqMxXtQ1vOX+rjOrFQm0N63fb8mq7njX
O5/LiPqlJhpnxd1fOkmxtNT6PHDHdtEPLk7GyD3QnIzotEl1jYI4o24dlhxidGOrCq9ZhA4Cf2Z7
+9DWPn+U1oORRldeSHcOSp1YhsZYLd2p2+HH2p3thC+VpXZrt9HRM47phVoSDaPkK910sTpl3lkk
00vRIzNRBW90a1sQ85LacBdJwOp5VleB2sw6a/SOZOiW50w/vvLgSafeBHVFjJInjaC8CsIQH5mJ
zPmbqIZyZyHDWClKjsrdGTqFXoQ/5NdxPNbMzUkM5NvhsLeNfEClhj7Ah1eeEQY8hjwlRoovKA04
SdZ0DNYeGtFlm8DPijVjn1n1QRTyoeHbJtAma+cFwWB4VEiBqXswKaNZnBlerZ0G2ym2CG2buWtn
lOIbRva9MLqqSWuqsS1lwxmAReCJOlJmJcIDgxGyQtdvtgs4zBUyuOHatyu4ZMZA5GFS+GednE4d
yF0Q5UlOOkmDtcU04w2HAdQK0rij/0O909Tw6kUC75EBqsoPK5j1YFRwj6Dbjej1zkLJEdHyLRb1
qAav77XnQaTLrV4keLc00eGHo3EL73VmjcnaRvQ3772gmOs1TVrDx9cBbW4yUfFwWr3/XOZJfGYZ
Y8+CbpsrMLUYLwl7m1cGwWmWXibYhxKcB0OEzyVQ+4NVwok3Bo5oZBLQdm8GStNukeztxLtlAjil
Tn2KDf+u1nIO+uysl7A1dsIkY31CxrYAiKkSjze+bT/aAYuhLRNWsUB5xhw7b7UYNlUU+cD8Ebam
SVrOWs3p526QPjm5lq4V6w8R2P+0dWnrTvC4f75dPiE2EzR2FzR2+fcP27rTJ/y9XzZpbNi0binv
/Pzsv/fLMGJsGrWeSYd2kuv9sV+GRQiwAGGdDZDMMNg5/7VfZis9NUlAGqhsbsk+/q398i9FRRZe
llaUVqz29Iqnn7/aLUeK7L1Baeq9gf0oU67rnMh7+7clVZwTgLVTJyXlmDCQt4PoJWyJwq3qvcdS
A13OoFCmJbevvoMPypZTs/udnGHicHP+mMi7qI7fCbcMWRPRR91yH5QjENlC2bg187hOivcCDBF5
jKSax3FD0p491/HQZHq87S128raVf696cur4a5POYq827o6JaK1W3gXlt2UamMcYRBPGtZ2s8M41
2erz3/7DXx7+FaAKi1PVe1okYXbQagg23WMJc0DW0xHxHatdmEX4+PlI01Hr1/v0aqjp56++8m7U
u7Y2ewA9zMNRHwPWq8gV08VFrpQ/iqo8Ydz9njopknpLf07IqZylreIv2Qe2mIB975jrDgl6MfQs
I4GqgRHbQriuCPI9M+8YYE1D77UuqtRYfv7Lf3ibgNcgiKA1RBP97e/eso3oc7JF9pDcava0Nuy6
LzloP+vbb46QvBSo1eEA8hwZFBvfjiLB9cOSgZTkd1SEFmM2q092vpLYUlY55N2vIp1+EVf8HM81
qO5TcKct8XY8naMBxVnGKwb88qtqWKDtT6MvHrFf5ZycrVUO7RP0yyPb5+0oQqtoXSuMIjz3wBaN
Sp1YtH16wH1wmUjnt8X/zHm0KgDf6ZZGVeDtcEYckXLiYhDklHQRKHR1HfEFb+ijp8EFHsf8BTvO
ff/S5Enrd4VNjlgVFhs2aKsMK/qYWV88dB/cOL4Z5meaTxhJfkLsXr0wA2SR3M7pWyYOVKP4EMTj
YiyTudS+m85XotsP3k5k1SjjrakD8wvlL8NpF+mjj1ksuNTsb5ly/PwNmt6Qd8/2m89/N0t2oFCs
XGnkvjBfKD+uq4gIHAQ5DWmKmYiBG1ME124+H/SDOwjph6IMUj86cj9rNq/uICVPizQfMH+Ztqg5
oof2pRLeqem1ZX5F3vngmcAQQ4EKGQGi5ffJJf7o6SEUo3JvOymJd9baYpYz2QD+9hW9GebdbTSB
hCs5xuY9WLnhvALKEC3GfuO0Xzx7X13Ouwkvc2OH84xX7KsuAv1EqSIgd3v84l39YAJyVN4jDg26
NkGE3r6rgkCkuhZxtffqbM93xQ4amg15iip0ic9v3EcXBGyf6jzDELTxflpoAXcj3pH7GGxsSwON
rOW6+8rk8dUo73Ycrhm1Awnm1Z6WErnSt4UvaYL9Lg1Ym7LQXl3Lu9s2yDrvTJN3VVa3FtKF/se/
d6/erdRakhj2yJS918yzQTmm6oXbPf97Q0w38tWbKdCx1E7IJfQ6KVLcp2XRPHw+xAczGoRhXnp2
NkD5Jv3i6yHynG2N2WIWGSwoOTY5Xl7xxdL24ddtY3tBL0UJ+efW8NVVmCIRBGKl9b6LYAql4zQ/
y70dfLHefHAlU374JAdxCGPQ333fQZ+6iZq7PLsWbTG7mbgiWrz5/HZ9cC3gUNnW24gauJR3mw+r
TRKSlzy5V0ZuWXkUGjy98gvY2werAIO4Hntyrsf+ibd7dcPanN6iGHpJRNIwEGAO9yKuznS1OGmR
tyvgKhE666+EsBb/ytX9PfC7ebM14FlZDgMH1ksJjWII+M6uPx/jg9mMXQHBhfDsXMyH774moabs
+c2k3Cd5dtmW2q5J+6WpFt/GXrv6fKhf0aOOOzkbLU1DTKKTAfT24SbwKlYqGoT72p+ly25dxfNg
kd7Y9868xnS5sIcvnsHpBr1bv5l0OPzzDxRh7wfM28IdfAIn9ibp2cuirnaSFW+WaMZNhyl/QSQ2
ufU2AKfPr/Sjm+qSXW9NqF6ez3cXisS4dWXLs1iVhH13eFotlwb00JYdZVxqg//CcLABCTTjqMvK
9Pa+thCmPJH4xV4LndUEVfDZe8XgCIby7vORPnjfuJtoiMil/cByFNOSCUaoL/u8uADVOwNVCKfj
5fNBPpg5CL2lxWVNZ2BeubeX42ajayTVWOxdYDRRSrx29Uf78r8uD3KnbCjXMSDTc8b+qeB+9UqL
OBs5qeXlvuxDCqLhNlTsvdPl28+v5JfnbxrG1TWkU5DSXfXd+t02dOgVhwdeIV2a0rZ7XZYEYGgJ
PAD04SslQDYha/2LeWN6vN489uieVJt6MUdkTcMi//YGQjJEHw7YaF/6pxqAgum/5NHRVABcfLVD
/uW7+jkUZRe8jVRhjOnnr25kHCmKEnc86ZaWYOATYzcjxeYLZvEvr9O7Qd5dz1jVRpy7otq3Xbbs
hqs86tmtIgL6bWr4NBCiZc58mLDxar69GqNDp1o1bCCzQD0EegUBIf5iMfnwWv4e4r1crCkD6qSC
IfrqYFiHUKfAiUKoosPx+bP3y6s6XQtrPI1dHA/87+21BBW1Hxm0PAS6hxYpQEXTUVkW1r83zntm
/Shbkfm0DPeWEV3YnlzHMrq23f4LjelHl8OjbHL6n06W9juZnTDDFJu6XuwVGwWVPKX8XxY+//49
ez3Iu/cVy6hU7CjifRVHWAP0FwTYvt3vD6JrgHA5h1Os1N9NbzJsElWq+I7H8Fg6eH6xbzdf3K2P
ZgBczXz1OvU9JtO3X34z9mMwTmM4+aEwxrkiVs5uojL8GZr4T2fSjyYAFtbJ7OIQ4PJ+N+mOQoRj
C7V8RDE95v4icIPF5zfs1xITjzLpG7jjp0oTZoK3V+MYwvFaH2ixk3oX+JZ3qnOhUMR3o/4y656F
N/wQbnubRbefD/zhtb0a9/3+y0t6zylFuY+76BRipMTA8e3zIT56rHlHPVI0vImC+/7SSoDZcMhY
ulP8c3kMupNyr/LFiur8rMK9XxJej/PuUvqi8fzQ9LCw5mGwUkXYzwTsh1mlIFwV7W2RJckCLuud
4ltU1ELAfUoM5Y8TdQj5Mmivss49uLXvLZTSiAFwKfbc08t05nrdbZoq126qVczK5o8yty5kr3II
y8lALu9UT1xV4O+ULFjnbnbRhsHJsiElBka0z9J2LhU5p1aNZVs/eK3Yi55WT9o8ly6Y0igvv9e9
d1vrijbvUvBJGVFT51lhJHQ8fbytylKpVXg8kzwEQHy9t0dCsOoapLwNBDMeoWPCNb7UkuoyKqng
Dp6ZAH6r6RwPJ9HmCCcKFcFAcZPKZjsGnjKnz3w+FujzBn6K8kVZSKU5hV6XASbREZH1BWCXuFs7
gUY22iT0Ve8NETUz5sIdUUZnUtfxaGJDEoL04phSmLcDHkueKkmumgNzL66XoSxuess+pX6JSbNa
wdoEKgs/2vcujdhdy8IA8BAz1cFnShahZ2+rId/0lO1mZg5uvXYIKMbzEKlhTLaCvYhEvg4ps3Sh
x45D7xA96+NI+DWc6hbThyqiq14lpCK0uu9uTYM4cdrvTnbbFWAkHNGsWtKIZsIP18noLWShnbd2
eWgVfWF6+blm0LLDpES3DhWl6y/TONw1lgEvLFpgOHsmNw9VTdvtFOAK807r/HM6rOHBR4s0b4gh
Pa+99BGNzopAqLVoso00IeA16FHgZ1YHNYs2EqSuOkXD0jM0rmUDea0zGsL21BONw5u8G86bpNt2
VX9UWw9gbjoMB0eVyhq9wR32bFBKVcY30JzRunwpE/VM75pTWqTLwVAPvpds6XqD3QWf54+6saj9
h7CuliF6Bp4gqm41PLqyKzeGF8GElodx4HcdzHskBHPPYWGQlXOTVdpzrruL3klWSRatKtM/tY52
Vin2lcjHJUbthVrLc5b4oyPMXUNix8JtBrGqhVosYZcTe2kdisnNq5fKD6EEt1hey7mr+sfINjdN
ka1E7e5HPtRtQAR20QUDTAId8CjqYN/KaFyZWrlxVbwxhlmDJw6OhlPjDLYoU6Iyb1a+3ZRnWotw
lphAZykSLZwVY/EQWATvJSSKLuMIpJwVo9EOXWfmpuhAXQCvgCMv08i4F571zZLuQxerVxbgVS/q
gTQSIB4QHDGzjSSbx4a7LQzzmQxAdecg5Va1DsxEV/qzoCE1J57CpdS026FmtchFDZBDk0QwG/Lu
MZe4qr0yALcd3OFnJ0NAgZM9uv280RCEIJDv9yyZKTYefUmK2WUy3czMPUQuVvbKdfCnI9uZukB9
j9Ya4taqkF58XlWuO6Vc8PIFSnyVljzh5VBukJPzPnsGFDhF2cpMu6riZqvq3Utsmzl2o3hbSnlo
vEbMgM9v6DI/OFK/UZSs2LWtqh8tOHjDJKfQ7GXlxHCWUKAFChE6qndyC0IUC9raSmwcMYlPMY/y
QcvyDGWHB/dvCC6tKA7mNihWXepnxhhHK/Sy3mbsmwWJKBd1Ppw5bnwZyv6oKy0PpMWMG+y8wHxI
Wlo5qVedksjq+Rcc55NT8Bxda7UPK+N7RSjMrK+rbdNoyJp8mOKps+qwk85jhi6RUwRNd+OS6bKA
HHybF12I8J/QZimDO4dGO9BN1ZmHEmxO0yBCt9L2qvUxiLnNeB4W1QEzpIrTMK9nllEjBTIvQ1M/
CpV7hZ2pbMynjGBNMcDeKvzxITCaTcDjntn4IlylRtXfwZn1aPdHCi8B/NUG9xSiey+fNxPFgHKM
v1Zb7SK3tYUdIJOC+Icwlm4+DHIgZZmdw1d19k5c3SLEQHKnuicl6dEhFBKzmLkP47ZYDMK870x3
0cA1mBXBxMczt6qfH3qgVss68vS5W+HsKp3wUCKYhdeKSgpZ1hPcm0XiZdEiUNHmJOjZ/BADM0b8
te8zfzYQXBIt3ubS3pZKEM+NooAY1IChKNKjKJlKdL36gablqtKbnZIEu3LgKUUVlfjKCouweVZ5
xvdSq1eByFaSSEuWMA2ae7uMcxNF4mDCHbA3iKHuxtJAD4UlLiRbq/AaisGeCxcbD3+r7HXc7rg5
HIz54DdTUf0o/PJRVfs9db770ACB3hYrA3EdNGX7u0+5z++0Fj+bcSZDgwfIHkCxWjXSm7G5o4Te
XsVlsui6lFW7/1br2GvV+tvYiiva7beVaZ46GaDBFCmi+0q9bdAuEeFXoBAptXPZNMl5GCrYRgoL
y5odKeOs7Ot8zcqFpcBpsgUgIwCllXbya4n1Q1bbyAO83IzFqSDKbKeOqCwDjCDrIBgWZZuf83Vf
tjp8XqmEh8qu462hErPpDhoZyRrmDIszVB6YjwQxrf2Eh1fHIku/2g4Xgymfa9JYWUwjj18FdF+c
AECfHouKlICFX8UofqR1o/rdZVQAIg4ccRh0dEpelC5YrE7VGB1dVX7Xm+5bpCC4opr1YHoxxGqY
N9R1VAHpLAJAEN0ZeUeW5zC1H6QCGNdAAicCxNwWp8u5MjA74l+2LkoZqLBzZLA1rRzMM7jzmTq4
D4iCFGSE0LHaIhX7SLWKrWs2Z24iswUAwWQVt3DLMcYCxVCMs8ggu71LY3IMcJ8zZ3ZrVKPiojCZ
HupGpQE8FszLVtgzkYLdy691c7IfRhlsPYFZMDZB3OM1/l60eAgCB8xzOTgblJXrQB2dOYLH+5QI
21lUx2ehM1xEY/ldBcgJ2zdEKpCmN0GiGqdIJNf96F5Ck3+SOhFmlYPnB3cxMYau/lwSFNVV9dpg
xRpa69lLeQx7A02rrpM7Vdcv+igpskbIqIoC4ZytDQCxulLfAGofZyIbDk1k7KzQvhus+lE1rJc8
HneD0a4QXK5FFYA58dksNE964piAltMnpFrf6ilrhLSFq1zwSOXjRWQ3KTpTnmInQbrHBc/stN0H
ypT+2zjJXCMzGNdLUay8yCUfNpheFrJ4PWdYWUazdRwiukF5zgu3bmYmwakA2wlLqI1u5XiyXwRF
aSyIi71Q9DGZB1CVQQE+GA0wucbTZo5Nh6oym2NqRE9505TLIOuiRRk11iKolJUfGRe+laszoFB6
vgnUTJgXWeoDQpZDq3+LrEjszYFtwAjnycJc5WlPHbG76aLSEb6xXhIUrkmn9Wdqb6PEkEQVQ/Dw
LbbLrd0bW18K73vSpyQgK1mcP9IKrNYlllzCZfuK8AKzHLZR1GYeWlsjucyJ3jkLePOPiEyHTej2
9CeDqonwvfg5/k/gjOEsc4Jq1cW9tzebOP0m9Wi8JagiOAwUmrEkODWA0ro3u5XqN0fD18gXycSg
AmlKnRPVfm1da6Xe8TcRwOrACpC6Ea97JkoJ4KnTop1bjOlOaECs6z4b1nlvxlvNJSaT/ed0cVYL
Uw5s3InaVLF2u8DWCCkzusU4qQn/hSMc5T2YT6ZGreVd9VVk8ApbPSz3nXIXNf3ChF8VDk+fD/JB
2QjzJjVsleM8FZDpHPmqzgauVNc1Unr3ogX7rST5teaL60LGq25yD/0c7L9BrTZ9xFNeIEMXQS3/
4//88ZGLx/rxzR+WP9kdV81LNRxf4DHUf5pGp7/5X/3hHwQQMl9e/u//fnxOwwzhaF2FT7X+oYzM
4qZ9IkQLyyaM8uqf/qd/KtCMf2CuwEGrEpWELZa62Z8KNOMfNMpt3aMXhJRsCqL6S4FGq55GF2Ib
OpyOO3U+/jbQTp+FVcOgDUamzm8ZaPWf5bQ3B3mKySbtYD7IRQGjTTWLVw8C+VBGJapM7MfKPtVt
uJWmv2rVbNv7+OkyrQTQjMfe6+2dFpt7D73zJMHH6HFtlMHGDYyVPSF6IX2yw0fPFZjDj14Up8pP
7zVEVJhxFxyNLkqCqmEiHZrCvBhixM61Mm4S8PuZF69VO0L5ZsGi4wGsH7FrlChutRnnhLkqtatU
Ky47Vy5LAyprVd3oklOPlZ1ldftU6O7SdNoV4Am2x85FIMWmAXbt5O21oHhIGGSzpRfHqhlB/+7k
JsMVr8TlFayMYGUEw4PRRcuw5IDdF5ecidt8V8lza8ywck1HhGGB5aRcwu6MZl2ZImKWK4mza+hu
kHyufcGOenA30GdWhpWtvNgGR4kO3dP3XlsPWBUu/SS/qwPEXKRGrOz6XK9Et4Sqe4xzKN1xAwta
U+9cdZ+n6VIZe1IrJIfW7CkcjXkbsUTWGGdAa8xjSP+h1088FJrSqIXtguN881CylQhjVvMCKJJA
NeZHV6WAww/FGB7CkYPTTFU6hIbs+2zVZ6da6xvdfpYQZJZV3bJPdbq7csT8SRN01hEl0UQcnhYD
u6IB9zA1yDsWzqU92Ls2FRCeysM40rSp+02umqu2U9ZalWzKgbowbKs5Bf69JwFI9z2+BBJ1Lgqd
Ygd6xFnjAH8GODEzGhy4YbHw+bUTnXUv18S8sGM+0RlneC8PhqMcnR4LIg2pvI9IrPDWKds+2zhO
S5ECWzVN74WlHorkxW37dZWO88hyEBNG6zrU9+ggZg34QwKK57Fuz/zS3Q6KdgqGa9MXc0NfQbCi
YV1emA5FYJ6DLD+ZxnPpkKGXc9SJhuVo6fM+VL8VmTITAqsOEUkBR2eNS3AsZyUqb2/02k5GzZVJ
sQCm1rkV2ZtIjs6uFeFCeKNcVy6oT71Pj0E4dR4UCfRGdOukO2dvD7a/X8jI3uNA59EYHoOgmRNr
dmXFFNYyIMZJWxyiuL9px3Abe/mlOWorweQyKxxS7AoOx+yPBjO91sqHkKMxMPP6rI7LZYrTb4we
WHExe84izd1mKdjC/65Z/vUk/x/rl/ziMX2RP+f6v+b+/5zt//rj/29LwVSG/mQpYEF6zP7Xvnl+
rB7rDxeE6QP+XBCsf2gePCkOCvTyfgqP/1wQzH+gQKShPSUnkhj+94IwEaVYq72p/+KhTTCot/4F
m0LXoaGHIpqWXQNJfL9DVGB/wYT/ZkFgk69Zms3GgGYCe7y3C4Lrh74WpJ22U/oqm0uLRA+kF/7C
KEPIogJnlTVIkNkRmM8mZ3smO7P9jh5/YLsPMDfLyg7NV69oqxZAZnrB1KDc2UOYq491hVefPCSp
mXiI1SszJ5KkqKyTpbuENznho+ZlB5F56TyBEc6E5L0QgXtrm945tNH7wcI6ZanXuL4gE2XpBVFp
l3FubPF8P4/QXxziAyLP1VZePcglosuVkPqFFCFkRQtKSxh1Z54/nidyBEzMGScJmPcKvd2oxD/i
aSMgobCnWHZss7meihnW112SpZdF1SszDNt7yjGCm+Fz3CeGy8VkPmOBPy9lHs3T1twJOgtrdH4W
sa6qsrOMSl+moErPtMQbj1YK/lx4lOoGVlUbe9ksq+1ry026eZhwAD+qlWONy9IrsIprbS/Om0jR
jQCfcNDNacKHS62rzDkrfbUcVFktcFZRFFUo65Q+4DtA2CyoTZTknJn0M9+J91pj730QUViI/GOa
k48cAovFIK2SGiUpyPw/9s5suW1l27JfBAeQ6B+LYE9RVGereUFIsoy+7/Pra8DeLtu0txXnVj1V
nLd77g4LBEhkrlxrzjH9AHMELsKRM+bkfm6L8NnQ/CtpoxXv8u4y6XFIxX484sazY6KcSDUiS5fU
tZFoEtqpNpY8xgxueBEGXUHQCODaRzMdyW3yS20Frow2eTGgcmybG0JDkkOViWfID8yqEg7ubjhg
RK84NzimudQGlskkK+wlPO0HbZg7VrLQDkaYkSJIMHqYTdVVH1bG1mzMYmWbE6ZOPRHGrWxzzt3V
mFyKpqURzXb2SS+Nxtk3wohv/KTIjhYyvuRYpqJcpYOxjZ2QuJOsenLtYNclJqgMOwd5r2QBGReO
zimP7APO8Pz8m/Y2bzuaBHYyEnSjPdLYI0AxAR8YLzXQUQHZTRm/e+JjgBKVRDS4irapMkDX6Vgl
q2KQbJBSmxZ1iWOxwezq6/H4OZiITPMIm8x2po9v2+qJyk7T6NYdMlx6Qj3SwL4IoigitWu872z7
qUEOwJNXwe0LDOOwr702J7VIDto2s5u908AhsintPEuaO+H2H8Mi2Fbz2L7I1EOX15dlHDwiVj4h
xif+IdF7wp/kVRryc2n8e6N2mEWkzUI4PX1hhXcjGdLPvP6HQZvCVdWUV41wr8zefyLl5VUJdSD+
anfvhzZd8frZktWyMSoKC6E+FJODT6ltLqdS3uYMR5DCX+h0Oz21LT8biuLyEycpw9CrycvGmqQu
zXnVWv2YOcMDgN580TnKUeT9JtKngTKGAWE3ReCYcvHaZfYmlvnGrwAD+C79dtantehTJnnVRnUi
7JqVnyytStYLaAM7sN2JxwRr2mLsa+70MNt3odt5mYJLIkimS7T46Y3smFlVNR8mZCOOTZAbbeCv
W2ZRC7XGNSnyHAunWykLpl/ZXe6ooEUSMI52RA9VAxXwSWZZTbOcmI+VVYMtF73jaWG3z9qqW/ZZ
ckMSECb8or9x+t7dmEWKh9Qa3H/YZv8PTmH/H+zP7If/vj//ryR9zv+8LfPvvm/L4oM5i+XtmXbE
eY1j9/dtWfsAd5HddVbMWkQF/Z9zmqbN1npB+xfhD5JEg9PTP9sy/4m0UIuDFXs84iYYrN/PrFff
tltqHB588Fb8879/5tJ9hfT+tCuj2ZtRWPAnIamAGD9XnilCDcORkzkyj/qOJtKtr7b7mjEqwZop
5Id+J6zxkLXtEoYX5elAL2qq1ooTrdFLtt5YaOnCbugJNn6/Qot1UGoJbb/t38LUvGg6cM6ysOd0
9kTxINZMq0DJlW2VNVTdGCQ8TJ1b2IdvZtue+lF9x6XEoffXumO+Qzw2cKHwXZnUHWcTZZwgVjzE
TXLoQzt7iZvAZlLaS1rxuaUlNLnH5to0qjKHNhhoHEYAnU+d6lyJNE1uuihNPuESNw9qPFYLv+x6
Ejhk6WV1j0kYIoek2TcQNWJwut4UBREtqdAOeqVl2Bt9zJYE7gYVCX8NEHFvcPO3waqLDW0qwysE
pukik9cDVJNF3+UP1hj1j7auPkMCOpWZ8WDKcq2Iflf47e0oIuBpU0VqvRahlChdwARqEnuRmGct
Eqdh3aak+iaQydWM8UJN3mhxJN+MgJfiJixTtn53m/YD5Ugkt3Fo2tskawMIMtazHZl3djuQ0RMr
sN4xcLeTLjx6LP6CPYlzKru8a+0Zl0nQ8JFGH7S4bK2U1bgGdl7WKr0wrSlWasny1nXlp6rySSTq
AYm4pVzHHWeHfgruR8U4GG2zKnuXHDy7uJ4GdVlWxmcg7zf4HzFsDUrrJWU3kxTqOxmHB6dm3sJo
hCRH6AkFzJ9FKCkaWifbVNSdi0Lqn8pQeykMQqea4jbviWpiNV+OY7cVibWd++3jSMlTu6yE0cg4
ONCUFV+epFKRjODmws033kK2ePDI+jEoGK0BZwg8etm4aEtyNaF8p5dRNWmLyG+dlRrxc4caSRJh
eiG66DL3q1faDFsWa+Cmql0tbDcr3wxTG8xlxUZOKFNcRrd+XK9tMEZa03I4HAihtO11mHX3emg9
VKmdLCMpj3073JeduK0sHoWq+DeawTvTG8zFHPcxBvhA4nu6LKzBX9LI4HuLSbyF69UtfLO5EAGm
ubE5wldF80D/3bL2om7pzEVgWs0Qa5yrD3JhJ214jHUsvX5p5hZtF6HtHIvxQ4tRfDnBDYN+AFVm
7HRYUwkTGCYKwsN11y0NaWrLppX1EdxseNSH6CWPVJjnpridDEwHkTWYBwWQxG1LuU5RRvZ6gM7j
biSBEpiq7N11nYPw1zH/rjRf9T/NwobQjta8Jp+F0YGI7x37pmj1gAA2KA29PdDLtzcjiahBnJz6
vtY8VcL2YGxbKXvFLy8mGZSLNg2e0agXXlkmKCkKAqOZA1wx7riqhEmUUhxfiDL/lCqkNBo45PWJ
eZxse+cyHKvyKNsiudfJf1MDuEG0Hsh46ExloEmDxiRVrfbeInKKrwFyHUf4KToEMtZunFENvQGQ
6wkCREQRBGrWseP63qoz7V6LjRJfvxOvaCWXS42veV2Nqb1xRugd/OAUlCWkbAXYoQD3hMUDB6vE
S/NW3jvprLhQSfYzyWzw6t6hvJblVZ8rySZTh9dwMvudW812d0Op93Aw8hs1rxwC/JrqGlhJt2mr
ZryfgJlt5KRhmo7wbEws/UBFWIiQ9quHctYzFIq0l6XaDtupNkcs8oNz0IvaPkqVGvPbQf9fN6Oz
3vGsH0c2ZyMEE4aLpfSsd6xHYUOpTeJunVxkKTlG4r50tIVR3f60Sf9h0zvXd3+9kKOBrFGhjaDW
OrsQh8M6phOeHzJ9PAVJeBmhJ1HIww6TfF0IhZAp2iajk+18XU4eGRaPNanbf/8Us2Lq150XJ8BP
H2J+Gj81SHEixn6RJ/khT56C5qNC46yxCUmG3emohff3i82b3PnF6AXTBdAEh3r97I5jrayNFKjb
YYIMwUFb2eoBKoaEdA+3WLl0a6kM38tDmP/o3y56docFPbs+NZ3sUAMU0eynlp9Wpb4zcHjvIvNj
/ukxKn6nNgPAxkNcBV6SzkyzkAH9e9L19y5zVkU0YlRsMhSzA9yclZu7SwfAzaLDbvHOSzD37X9/
athGIbWY+BAcWvS/3NDUWmgM/OzQKeNO6eR28jPSBfqy8djZKDmUKNgqqa54AbRt25xhLSK5mKI4
WGjIjjgPPLYtu8VkJOWCcJJsMaZ97QFYib/9qv5b+UMLmHXI/175Xz1n5XMePP+x+J//6ffiX/0w
V/2MwkyQz+oclvW9+Fc/6MxA8Fw4FivRzEX+Z0ijmR/oPxl4JChcEcfPo5Pvxb/xweagQCU7o7ps
xxT/SfF/rleF3GXONT8icodFgdPErz+1tnSVqht7jNeCRGckbQc+z3U86TetqlO9KheSsbVNCB2l
QvSfvrjzxY3ZcuBAKLDtsxc3roNmspHMHxLVWmZmiw4Fmrje5C8/fTFX39abn484PK1f36ez65y9
uQXqzUktgCG0fvWY2OImrWr5zvKq6X+8CDYaG6oD2P6z9bVXav56x0Uan9BHNa9HQoHdHjKndqjc
/KIbu+SA1OMLHU+N8sxe+8BYut6/8jP95u83/NtS9fWGf3yWs2UX+zZt1qohxFWx7/LE0hY02O4D
bB/vLFV/frI/LnT2DSY9Ngul4EJ9LjjGuNqjIjl5/P1uhPqHZ4vVXHDkRb3C1HL+7z+t8COvV2Rm
eM5twtdhtzUEXJfGxk5UIs4V/7YxR+0RyGx6JzsorHpGQnFQZDHxALZJyDWpSrYMPptxfo+3+Gmo
E+e6D8f4djTG8lh1OXtGk/mAm6Z0FVuQYYPaJB+WtuFSZnm+J4BL7vIWiHbtIqOoEstH3IXekXqt
SEB3IoDZh3VO5zZX0XPqqG8HUSMnkYD2yfn2J7L5SgaGDVo+JfOtj7VmB0S8mTo9W1i5VWSS4JgF
ZIOWubpI9FQQixjoW9i1wWpomGJCxr8PC9hxmjLZu8AEsGkqNJRhlH52Rf+MMTZblqW+9mtFrjsg
XPwFXdmIDu+f7TO5yazgODDa2VoUlDsmZjXle3GcNAMvDMLWtS/cL2VAOTrxC/fAMH2Kum66JhNM
2wSySi6EggBm8lEl032bAxYq/9SFgolPFMUfhwg5RTTm7kZ1eROYvBOjXUTBUUe2vDRdDlBTNDLW
zDFxp0KR14loEeuJshd71BA8IIrWac+BUlxjY5wendQuVlU7PTiE/X0hvtgFyKxrp7iLTJIXCmm/
hGinlobw61sBwrSFaLZopBmtAy3vNY7nFiB5za8Xkxm1S0UR6CdDkZE1zBCWcD5GAQiU+HYSf23K
DIcknLzjVKRwLcewBXvcXkYNoQTweDcM1quFXiKjLKfuix84yiJSiHVtyBh1/ClfCaVCFUrLlRzv
bAvx9KUawm5RJhXUrEndG9pwa9kpjW6UMAuImuk+0XqQvoT5ja5BX3z6OLIm0qXtGo7M9ZwGHsdH
3wluAO09uNX0Wro1YeWueiwN4jx14K1T5+96KvtFEtTPSebQnC5L0rPtQxrNYdD59NgTqLoYayfl
R65dyq4PX/RZoSajDpS9K6NNYpubZI6zZIxc+XGAXKMUntDa5NJs3ZBoxZh8HdWSr9VEUmyXuC4p
xz3ffJ48i3HY1q3KjfT95yajIeEC4FrYsXyOXCR1jczmuQRkxPodx9Xv1RJWbQ0Fk7DYzMB+ny28
JXmkpd1MrO6x02/0zP80hdpwpfjgB22Z3o6tfwqD6aTPKbio/E+GL0+DYd5Fo3tXDdxAWLfX8PMM
5NllhqBJwKxyll8Xsf8WShRKc0Pz3wulm0j+Cwt+/nffqyTtA0ZNB7boN5qS+FElaR8omlAsYRZF
RTLXT9+rJOMDOy0pLQw2STe3Z0ffjyoJEyPuK1UIJKUOTc+zlujfWqS/b6cuLHiOTfRaXZQ2Z0WS
VZYoK8esO+SKPDU0ahb4lI+VEO/Yrb7+oV+OSxR2GElJYMRFpIFf/nWfKyxeJwNG+qGoFN3zrXxj
kSeaSL3a+JPAnmvBRU7UcGSgRWsAl9kLOjkE9nNGfdqpndc22ltZ57ftCNdRd2R9Uyvoq3M7+dwk
8s2s84920XxRfevSKPWGsWN0qOyMPMLigtHROheIQmKsGqWjX5qT/hJpaN6bNI+2SZNvUlbSbSui
kw0ozoIxjviueG3aDNCI0+7yMploXcQzk0lcksNaAHsEVlpH46nr7fdoEHS7fyu6eGDGXDyaTELx
hf/6wNRSHxS167pDr6f9oagryEqtgqSWpA5mL7UXRtlrFjeE04XWqQjwn5RNN+zJdR5AiJsbV4p1
TDs4lvhLQItUJ4qkBtGPVe3dkiItV0N/1fXGLCqRMr9lRPUm62h4zjgtX9idKQ8hobuLUsMBsvQ1
vyEJKcxq+VyrsjvB8Zx2g+63d61l5elmKMmlRGaCcT0iIroYg3bXEc7hsQdJj96VPBVtlG2nRlPQ
M7XaXTakbDJuCUQ0TlR1SShHfBRVCfi0afTjaLAZJG2+C5t0mRXdBnvwxzRLp5WPiHfpEOm0KNlI
XaB0HXsFxYe9q/zwom4gqTcavVGhXNklWeUT/JswURTPHtAaN27wOUq1z+RC8nsPMF/YnVyR7/am
JupwGuekvrQNOzKd9JUwp3XjpNuijJajUgIlrcMnUzB+zUt7C1J2Yj/w11YXMz4HWG3DJfRgO+iL
Suin2qy/CJF/yZr0ZMQqK/UweVVrJ0Tkoj5t5fAlH0mUdoctqupNrKJOti3kXfqMNGRPWOKQthaK
rm7acazXXYkWqRPQTkOblMssewH/yLBt6LEDxGKTtOIh1JBRtYl1N04wN10mhPGcf9Is9Ti8nZTq
5JvutjNGaznpMlw4pn40lGkfWOV1ZwwKuyQdz6wluTPWZbly7JqXKtzkQlsag/zUVOne0Isjxeq+
a2hpyty9smIC41FpWdui6m1U5D3Zl2a4KvV6h4sgWwZOdIky4DjI4RhP4qbyG7i1RXCn1t2lRnCl
1tKhSpOD48qAqbT+grfwgS/ogEL6uemnApC5dpnX4ijsdh0jX4OVGq7HaIxx3IyZSpjMrGut49Oo
T3RwzSpkk2SOyun1Ih3qVaFW9NKLY1JPL0JG8bptyltcYqiszOFmsCh04rx+lsHYeJADljALdn6N
Ym2cyG0gIuuxNdxdnvhPdplcG0H3ZCKCxipACzkAtW825VK0yWMux41ZM5B3i22BDKsK+M3FVdms
2CQuuL0NyuNXM+LCRW7sFN15FcTXBLDVF+jU7vrU+dRbEmNO4oOAxY6LTywo1jlWcyJpEJrGxjSS
2OonTwbUXrCMqDXSjhGtNmW32hQ9JjBHZofDfwgzg7yhqkSTcLZVXXXOyP51UXIZlTWgodkuIgOx
Na+SoXiTbL4di/5bUcwVBUf0f68oNl2UIYdq/th6mf/p96JCfKClYfJuihlQPo9Qv7dexAfDplZk
N9cZpf2kj9XUD19bInP3xaYkmeuN70UF/RpqCqRVc9wz0Kv/aO561up26fsaFKvz56Ij+5ud1lIQ
gZPNGh0iTno9nVcwD4eB2AYfJOhPT+cP/Y+vdcNPdcW3a7kCDhStX1J4z0rkvEalYkdWdMhFRZoq
Azcoum7hHtrUXNYYJceeMUeOh8B9MKdoPTUxg9wKOearb5YvnStuXHI3//6p5mLmbx/qrNjBxduF
GubUgyquHfNWQZ8fc57JA/jG7Xu8ra9i47OrzdpmLNk603SKyV9fSox4nKqqMTzEFk4oQ7sa5kAI
Zduot3VzyU6yc1iNhzHzNJ2hXUP90H4krmT195s+bxPNXwV+LRU/vQYHDs/Hr59DG80GNLkfHZK6
vUikwxRYLCer9zJtWom0BwKmbizZkYT3oBofDY0ZfDvh+Pn75zgraf/5GBBfgI7STzknt5nNlLVR
yePwe2PZ6wYzyNRTumD598v84Tvmbn9c5uypl0OVNH6VR0hgIebW97FZecpg33VUW2nXvXO1P94U
DUWBKp43Sj0DL9CqsCg5suhQFF8y5N6Tu1Em951v0PrjPVFwoq53vh5Zfv0GyXF0IpAeZA5XRzXN
DmE/XQSW6vUdE2NpLwq9WXVENeLOK9Tio9oFFwPZ3v1YPqUt4mN0wS36ibIOLwy33xtWtHPHeplD
6jYUogBtbTPa9SamjzbC1Yug25cIsDITAbxsNwMD4IR5cYWhvSApORyaxUBQbdQS/SKGfRTHn6xx
vDcn2PQmxd99rQQY2aYnK1DXfhdfObiCkXhv+BWuYiI4iig+GqF/R5MLoTC28txe1EPmhRnw8Smu
F1K5hSwPD9leoq64jaISxd5D+t44bG7D/vaK/niw9tnXp5a1VgQ+X1+qN+vWar3K9e+yyLgyayIV
tOSuj+13XoM/XpKwMBSpDvTR81CJlk6QothiXhWqayx4XkeYgfSZh7nuSmMlGuPoHarKfFj87S5/
XPLrkeanXibtJNE0KC4PpvmqWuN8YqMl8zKFybpAKVMo2MdC8c5aK/58o1CzmCa59KjPlh2hwPEI
+jpEsW6slCQ4gstn8B0+T0l5TJ27EKOq0LUXhKcbo5Se2pXLegjRcnCE07T10Bew1xh3JeHSVzHC
Gfna18OlNOtDEuQr2b0OabHNFIPYIXVR6e+MSv+wW8IW5EgMWANNlHFWU1m5GthJYYYH0dVQf5/S
/DJOBib64zt75Vd+6W/fD7xW2swMWhjP/vp6R6IzMgWL8wxWkRhOa+1qrpQzE0+xlJ6cbpn7XRUW
zr8MPCTz2kot6TYjdQ2LjZo/VvWIYq9YSBwEjO0s9ZNt3OmWQxbGsU6OMkOSQhz7iKJRTtd68RYO
77Xlv7HQfr8L4KkWsicaCWcti0gJsYhEbXiIouHBwNw54htPw3SXDfpRtcLrETp7p75Ab96qdnGg
757TymzXtlah9JH7nmalaYIdoMMcNTYOPXPNbHUbt+oJgsLC0JJVqXxOM/uq1rT7wVGwfjqe5RbX
nabzqNKbfgDOGM5JGAVM5svEyvGAN4t0wt6tFOZaGv5DP50okFYFIhzON/RVyo3NuTjAW58oO814
xk+IlKx5ELG9b1nmaHNuXWfaqu24HoiDnyOnCHVC7WuL+s3vys8mOZwNpOh2JBwACx1tU5wr04WG
EKYxpz1V32LoI5x3zsq041XrT5dqptOeJmKipuGb0UAMybHkONuRVJxD8MAlz4ErGOOLfuT753Ew
2ekSfQVxz3MCEEk6mtywXJpoSTWsEn78MKA7J8Q0MS7p6lzmnXJS6I5ktfXWCGc/NgH7OgF8uXpS
9FPU+UdJ67hq0xtXw15q9wu9HY9DW58sU18WxSvS34chuivAkYhpJ/LyUFK1VFW/63v9LazibTyY
i9l3pAyXYrwxZHSQmYZLtzYmdt1xm3alIO/tY02YYWJWaKfJr+Isiz92qXbN3hog4qP10QwswITx
BsG4ZD1epBaWbtQ2btjiJcqRg6UksoVAPpLLDocWCQvLmepfQPaQSoZtp/b5geDkbZVVON3bOT/3
PLiMgaT4ZKBK1V0HolqRCraA0sYgXf1i2fpFDmwhA/wgK3ndyPYkeKmS+N6RuHHilUyqZV+oHhRd
NM3Ong78VgQRaqx8W7VvOT9mrONuZYLIV06BMqzs5tYYEYYj7MtKdOUyJDoG29ksxO5GmyH+uDWY
BAp40JmwENb6VwlG3rh8LE2NQvwaMtGLbQcrcxTrscnuA05zke5DskAhiGIkdpoCOZ7wyAJcDA1B
HZiHfV1dD5rwhjxYoAnmdnPPN/XbRlF3pfwS93Lbu3Il9OpWispz9XgVymTp5NO2dx57Fx22T8rZ
hEYLDygSSRpwAT7kvt4USgi7pPScCfeVfoohy0gafal214uR16tETexgMsoVfOXOg90TEus7mA8G
fr2ivkRCj6ds2owK8prn0e2OVqJ6VQCfBfb5oe9fBwRks/Fby7rLwiSuN78SDfkLWUoQQ7Xsepev
zb+BCX8wgSJa/XU8O4ajnvenx7AUvRnNADXBeJ2zVJwiRXDVfcZ7hNaStMRQXJmBvoni9qLq1DcX
xk2WOp7ClmPNegaZAwJAAEZOOHq7aQMTcdHXESQK5ZRbM7092DN0hCwQ39UV0SS0Kjr3U2jouyFO
UPY/op8/CWmsh/JJwUBuN8regDLStuoy8vtHFIErsAybvM5QOpknw0o/6qrvtWTCLJiieaFQycoI
N8LFtF7U+1q9y3ITpQVhgQSjcT4kJubZj/t1Mc0Swk03wbcgy0671wPizjEJZNODGn7sOrpt7hjd
6m2wgt1zUQfua57dmsl9RyED0WdtVQ4EBzhkWMvS1j8C1TnadnShiGGrWWJvknGXG1jba/dE3tPK
lQU2OOmZbeguUuchnbSbgRTPGVwiwuLGTOuN1mlECl7iHvws0/Q4EAKiyPZxdPr1WL7ZvMY0Jldp
yyTVYlPnt48huvdQxTLvdDEv3oasz3g6YAIlB72MX+xRO5DrTmesghQzyzFJV4E8MhXKynGqNYlT
PT/3PKeAbRu8bOUiqZ6qdsCB9xkpoefWB0eus65+nJJinckBjxjFLVYPf1BXRlXsmxSdaI9D75Nb
y0UPkgb269Ku3mozXprkWybDVTDdD+YT2XeL1p28plFWevDRR2+v66BILBfQy1ONOjbvCiCazUK1
yULC7ZGq8bLVdlojFln2pFlX5AoulZTJmQSn5PoYthPySuE5yYXaKWu30+796XOpsyDovldVA4mT
YGrahHR10yNscWeMwJWYDJJUrsZs8vlKLcrFHMRsOVTlE7aEaibWNFcqCV7lCHlnsG6lrVxlTXaZ
FVdtY690JJ1ui9sFhohWrZpiXMNbW1WmjSJv2KtBvrCUdkYbHOuQ6yGJHeLxxiyMS2YfO6PzMTT0
Kk/LZXmz6YF+ygPQM4BfrdBHpwznxaHdRSRrRdsrcfVjYSTLwCwvsfCsnAbZcqIn8I6YSKPsswQB
hiwera5wC/xdCoBZ9jukmx4EjBFhC7GRgMrF0LrsyfCsLpRR0qO9G/PLlrqS/IF1jdMQBd+agacX
5NuxvbZFi8/eWaT6U50n0GMeyWUAjUXaqvUIbXtf5deKiJd5Ya5qglUiq99gMln4RBC5tBDr66xk
pp9eT+xlJh1UR3lDY+lZ4ScXM6kCp0YhwrSynnxp4U197BiGOHHhNWz08N1xrSiePtYemE3EUOAs
At2TfCcxS8hAjA3vWJ7jFwbHVV2nOcetstz4SeZV+YPKELEMJi9O96KH50GomBPTJzCukvYhzD+K
8si6SrP8ztSfIoOYJg06g1ryEyAodO+IcGcGkDPdepVBy1HyjzUylwFFd9C+hAwkdSJl3eilttFN
l+XeDPklaP1SNJeozVddEy1TrcK2ZG4j+zlqon3GYZ3cU1aWu8DNd0aNuANNQRewZrvYmPFuqS2Z
mZlnq58KE7GtNopLPFPxgEg0NJcdbK0y00CmpAst6tdG01wb/n2SGKu0q57U9o3koBX14rIzHiZV
efAnc6VbF0qHOLLeNAX8o/BWqV/19qPhDl4/nmRRkuRGSVXaR2PoV3hp133MQGUku1cdvUp/ydtP
I+dQmY27IWx2DpMatyj2SnddKaQjafbS4YpKla4ni20kvBZmflI1eFAgpswEV01+mqLpOAhoXsTU
VV24Iit9ycc5dP51KUkhNfG/0bhhpLDReZ4l+HGW7LVAqpw51kET6XGsjEXAvjUg9JiNwiP1pnsx
Rq9KB8am4KxbPaqTwvmYJYa+v+8fXStaM5chODbaVU6x1N3LiRjjFm1I09XbPGGhKrAum1hreW3G
eNz9vYnyp7MbPVHBKZX2lWWenYsb3VJCUp4iTozjMoaY5sSfywwm4yysr5Dqvtcs+xrccn56wLEC
opezg6Wen8QDawydYuC0JXErVYqyYXTg+RkhYdFTysJHT0pBOKEHAUuivuIIcil0MhScB2mXW6W6
GTPCcomJLrFeO5TFQfyU+7bXlRdN8KxiR/Pti6hS16UtL5ym8bLG+JL5cGPabRQlm8qYk400Zok0
pYJX4CDbQdG3XTVemEJhsldt/v6IZ5Prb6fyuTVoz6o6uNl0fX9WGCHHz0QZSM5L1Iaq+WQham/R
YQfhyCiKT6kH81Qr7E5+3q80cmSFFcwArBs7/6LpJUWeRY1hrU2jvSFi7zBlyTHr64smLrEhDLeR
n3tMrO/63ngc9aMfuMn851bZKMnp0/Zj6G6G5Fk196WNaRESD3KJhep8/nqj/x0a8ILMOtl/Hxrs
0iJKiz+ODOZ/+H1kQCa9hcSRjujcLrf5L99HBrMhy9H5/yFM/xb39F2HoH2wsE0hyeSQAgh69hf9
GBkYqBCAaSBN4WXCq/1/o0MAJYEelCAhnB3C1c+m3dhdczUlYfAQ1sV+shz8iYRfLjqzvfzpyVx9
e9N/FkyevQ2zOh4rOART2MJ0U7+qRn/qUYWdjAMh8+IQqWJZt5nXBBDo6I+n1bAuYtyqqfNOJ+7r
3/xpzfl6TW4OFaqwTZo8Z6uciLDS1qVJK8IdDrLNXmwnY7+olLfEbUhNpGe/sEv1isPjifBv952+
z1lX99vl6ZZgdseAwKTg1wXARwML7iGd+etfqvBhsK6c9o6z/PBeuMRZk/rbheaVRmBzAAs0f5Cf
nm2iScvwcUof/MC+IEmW6NOyXYzm+O1N/1crxfki/s+FuJX5dvhJny1p0dgG7MdjcUhjeUUm9kc7
7yOPwLtiMbakQpiCgYvq1BTu8ilwqW4Yh29Lod0mofqCqA/K3VjVDIM4tkJy8TDWyWUqU5UCqaLD
0dwNitz1Vf/KfAmCp/o1ZXA0EFbIW6cQn8EAkS2dnVDF3nKQ+GShOFtVpeWukcDQv/M5H5HSNxGP
5VRgYqpWLJwZvvhOy/53iRi/Z/q7moOwBpvjTN/5+Zk7CPfVqYBk7Up977aEBQoD/aiWypE23XhL
jvl940Y2eZs4mPNq3Bgpxpy4j1+CPH7oNPVxKujnm07u4pbOX3xpo3LTl39/7f7004CQQMoNgjbV
cs8/pjXiDvKr8mAF2bLlDGhM1XKW4/1PLgPElww6wyZM+denUYIN852aqO5OQrey/WzntDq9txqE
9P/gShzPmJUAnWDMdHYloWp6ndr5oaVNZqYPvq1gJH9PH/ynV9f5cZXzjnqV9XlmJUOOGvfJD3TE
B8ep4og3XY91+k4t9nUZOl+mGNvayPWJKePx/XpLWcqi6RjN/FbVBWjAZFqGITijtFfQ76rqCZrp
HYfrI7rdLf47+IdRcI/M9CI1IOzUJFiK2EFdP6YLNQRL6Y/1c+dP9SIT5Dz+/fnPH+b8wxKCwAqA
Rm6WTv/6YZ3EclrTDXMsK9XzEObPisL5/e/XOOvMf11m5jkm4BCHq4izTcmpLNdvRzM+zLzEMoEs
gQ9R6pTc74UtvHels0ffDQnfR2XEB1o8aFsgQiOEy0BelsHt3+8JVtafnpw2T2kd3kdGfb8+uUhH
iGc1uAjhG1Wb3MUDluq+RQ+kb+YzsLXqNJtGndWwGlq1vUKk5hy1tjGvCtTCS2kzz+lyGoupEn3q
Gk0sC6KLEUppEI9DN9yMoW8uVZ8pHnjkgv6SC6GCKnSrhGIFNai/sKtROdrIy5c4tx61yLW3euWY
G2PohjW9VHpcBf+XlU53+Wg8lE1xE4yVss7N/03eeSzXjaXZ+lUqeo4KmA0XcbsHxxvy8NCJpCYI
OgEb3run7w9SZjV5xCRvVvTgRtxJZUmZEghgY5v/X+tbTbvwpzpW7xDEKrRkmbaiRoZitZuuAwuK
LLzQ8ZI69SaKinApokw9NkMt712lDC78sb5U2/qsyzABEnue73Wv2ReBf0dc97FxggczEDv4HPZU
9AGlHVoc7yOmjzpWXzV2wQom6Vmogy7WFadf24SXLylimDsnFXdGaeXzKk8ekSNHM2paw4xG6NoG
97pMfQtsiSKjlZBZupZ1cesCPJoXpLzmst3Gjr7CurvMO3i2YxBdNqxH8zTM63nMg7uVQ6Yuwy7Y
ysalM2OFEIfd/Htr5/SwBish/hcqS2K0zPVx3y6r1O63ZIqHCydOqYe0KBCsxn1Rc3RKtQLpJYeC
uMwbKA+J3R0Hu6DsZNF+7Y0no/O/RUXy2knkfUTh7Ys2MmZNoZ7FWogBOb0ZPM6QhhypdEUS53UP
lTmX7GvSUDrbMPXy7Size1t2xyhqs7kMYKXWGS45g5hicmCprlXhN7dAqc0kuwvcepdPComqdZ+1
Mt36WnIhGUV0NFD7xSWGxYQ2z0xiPqBJqx9dpkdssp118OGuzq3EfCF2mrJQx0IdTd0ezMDZMshB
aJeqAfPFBnU+Zsqi1zjcu2pzGaoK1vlS0JOlom2gRi9xd88oVt3ZfTBsWB47lpHAmYme+lHcyHIZ
oRofx/FqqMCc5Sm5tekgxCWJ5PGh9Tic255e7ZSgn1zTyCdNNeJgLqScs8auSotX3usjcfWKeaOG
DU8142NPbTYvRcTkQk1/qh9NGvogOwSTE515J1lFXX4XVvo9YcYk2NflQwfzZGbVAeTJ4JVTrUbj
PaInIst7xsuaQAjyZyZ8TFJ2971rZivHrGFAqsMyNuhxhFInVXSY2Mdx+S2szXZdBbRfouq8HSAH
KyG+daCx9JbUMFgVjo9T3J2c/5lz8O3qzPLydOap473em9YiLurrLG+IiYbhu+lUkr9bx2x3mk5l
dODpzGNLHVco2c5ghQPB9ZONFozbwSw2sdlsE3Mijo3jC8fzc9zJtxXco5VhgbcOgyYh8g+gTJYC
FLJL/Tox6prSJot7GYlgnQTuEW5xNBO2e2+J5BmzaLpKqxzzQqED2RvkpRIjNNXShJKXn34rCbYH
u1fsVYbFXMA7XkDoAZRkUy3Pyp4lD1o85cfhWUvy9UgLrvbNB8svjrafDwjq6+1ExKDmJrc6xKoF
x45mrrfKY+1O3Z2uGBdeBmctHzHQj+zIZooAgCOD4gLHD8nwSs6a2gILlqCtliLrnhPN66/R9V1h
3DmmRe4tGnBAK8VOr0cRH5XMuNGF18yDNqQcRwj32ShCl9piAOp3MMRu1HVlnXq1fwF9Il43akHb
h+xlNRW8qkyi5cjSdNEgxJ2zB3Q3Eu/neclauhCl7W3SkOAIvSzClSxNQMJCcLYv/f5oxg3jTCu3
uFUEP5W981zBQh/Rvzkjkzc4ijR4ULrivjAVWOOxb25d4Ng3OkW+M75L9aWtA2+b+UlzxDxiEAJv
PZRU/MqkC+ekzjc/YiGDjTEYPl0B2j1umfUgZS1w8KLV5u4AcRl4CPVdXR2uzRIuoYucZG6h6V2P
ibD3igZYXPPGaHLyU2lEQL4aE+u5r9ZK560qmz1/mRtrPe6elLrat7rOhrQH9NEZd0JBx1gXTBbG
6LW4WJTnQmoPemTGMKjjboa7f28Yeb+Kldyd+Yp9McCcmI9BQ2NJ2OVzBIwDcIJTadvKSEE8GK1I
j5biHPSYVFonN8S8jJDBL0rsdPnOGYuCnvoAtb7ND21cgmWvDUBJuavni7amZ1HUcgtNxwSZZVGR
cpzskr7bLo2G8QF3FMfkPBq/m2aRnuXQ1b12rOd+YVbrToFcN9buHeb7jCiqVt81UQ4BsRGmfeNn
Q3+pSLO7y1jq+E0VsPlsLNvxxnR0Cd47a0Ewpr0d0IXhBASoq8VeXQ4vuLmUi1H65VnnJuKVjjGR
vOB8V6wj9BsHysJf7Fg+2q/g4SQ/hzAqoZ2oFmrdUkUCjmRfgvHgObcPVRN9EVF2Ko34tdXDcqGj
mkQecbrVc1Phwq7Q2c7DdQAXneysAmOVdKxuaWreQL8nPDR68j0fETxVqntsC5DCcXOpSXVZDtaF
Yk1B9eOuGuN+psZ9v6gjg2W3dy6q2GCEp9pO63Rj6Uj1IRDBMxrdq0rDDJ8UNvbQvriUafKoq9HT
v/H83tzayd6yI36tHlme9yVMADvS2MG0m797CUOlsISrm9INFaGTVzS4eokZkPwUvyVsIE0zsjn0
ryo3v+/4uYhuCNivGiPhVOcThSmlLZtAslIY+yBXdpqV/zv3AaGBK3CyE6eBZAMe+NxzLZpsnXGD
L+JyjPUvPF0f3QWGY0Q4xAJNhIT3u++qNdVBdTgI2zI+y331ri8c+cW5Rf99i8/MBqQQJyOpQ78h
IHwrCwY7M/N92DJ7xnGubl2tfRCZcSscWoStqnerHBZmqI23o+p8wyFKeqpsbkbALawT5I5i94hn
ZiqcZY2YfRXZ9OOkDL51obqHw3lI1faLj/D3GgE/NWohIpkmS+zPUseb8lEbllFqqRzeKdvPiUKY
E9nNcvWVcHM637w/OXKZSd0INoeT7qk+lF2MXjdeTynCHYJNIYODVRm72k4ujMbaJKN647XlDnLs
VyWDD189tRqOXZQeEdKfvHqnBp3bcr4OG/3aArYT9fL4+Yd4Oo8hfkUciuoaoTfyVyot769BCGHh
JUpW7it8wsJvt3WQfw9tLZpBXp97OBVyclTCQ+AlNLsTbBJF+xh68tyBaWSm1MWQM3iet61da2Pm
5r3JGs8ZZGsPkCE8cW0WtIF1Db83+/bQt87sSl0Ysp6XXX7RF19Ua0+GxHQ7lIOBgZlIvE0oA+9v
p+jK0mZ5L/eUL49B5B0R+n2L/OKLstHJkPh1GQP5O/VRgavu9M1UWW4PGEb2lXUvFepFWXBuGhcB
PVhtHBZpDur3b07L0zVdjBS6gH9GqNZPouib0c6GQuOUGpd77BYPjTp8Txrri3ngtDh4co3fVMO1
GdY1Z6Zyr3QgQDHW8f9a93WQFbsrJTJXmenOjDh6hVzkzqpMTQlqKta4rTe9roZwdHt73ejBLkHU
YgTsTLTJVSOIev183J7UuX7+oBNGgjIpcyKfx/v3POqxR6wSMXlmKbQ5m+/LWFVo7PfRfTI0NO0N
5f7zK34wsiYzy7+uOE2hbx6/GZtpBOGbfO8UoxPg0XpOlfwsG9po8fmVTmo73Nu0MGLIwOeJMN45
GVxljs14yGsGF7PfosgDa27DNqL5zUYcJ9EXY/n3G8POqbIM68DRydU8uTFCR0mvj4iStT2waW7u
2UgTDeTQRvCFcHX6wd9MpD9vjFna0jGZUHye7CRvH2FkDJ7j+fClvdi9bkRxMEiX+fzZfXgzbNMx
jU6AX+tkXOCYD5PWJRo9gKTlw7huqMRE6h8Q5r9sKHx4GYMGmJg4Jhhy398JcC+kh47GFjPPiDBq
lm5rnSswzz+/mwlf/PsTY4WbLDZ0uk6nswFsbjiM01Y21QlGUQZjRnbLj4Qq614phvuxSMh7Eenl
AM9hJjGdz/rWImsrvoj1eN1bDeIF+WCE3pZQNVz1+g3xFlD9vFuM81dePdS44MpDFZWvXMf+Ymh9
NJIxqrJGUzsEO3iyd+FgkxAm3WV7Wg77TnrbanBedLN/1BLz6vNH9eGTmjZJTJBcUHXevxF4RJyv
ZEAGaI96Fw3ttVSMXYaG4vPr/D7xTB/K/1znpBiq9Zaex5aW74tOfWSf/jTo9KYLv50bsjprBMah
zy/48Y3RSKVvBZvydBc7VhJmUT6NaDsmwMt1tonbHyIj/eLL+ejjZCs+9eEw49C+ff8ANQWfb9Qy
9df+8FqK4oeLQOnzW/lZKT6dAOj2qTjXUd4j/H9/jUTivUTslO9JLCn2em/c+EIxsHV4/Szz+gFj
IpaH1AACkQbJdrDjM8Uwv6PNfByV8lqQMJAnYbyoKU3uIII8en7hzUlivCQe7Qqh1kWrU62RRXc3
WNa4FmrxhNYCi0cQHlSHmBZbQQH3867+f5YRQO2hhc+EozHSLcdl//zmTU9hIH+EfEyI+f/8j/PX
usz+cf6Yyvjxrajgw7/mT3GB9k/cXzhCOZeRj2LyHf0pLlBBGeArJK3DdrFo8CX/KS6A9+TYDFIN
7QEAgqkx/ae4QPzTEDYyHWh5kGKZcP6OuID59f3Ee3r/p/SBzg8Hv+ozKDuV/ljk9VkwCBgjxaSC
EZvAi1cOKEJiReag10cIru0YXVSlUlEKAA+jsuoUXbK0XAUAo7ccarLS6+FguOiD9R8BpOKhgDjQ
IM+XKKuAvSj9eVktnUZbZ6R4Ek6zVfp0XY0+ouF4EttdNHQLTVhrtbHRtOzMycN1GS9CixAK26Jy
ty7Co6YWC7O0lgGSPRMJVzJOGUfnNQJUsJCBlS3ctpgZ/S5ILlR15We4IdJ7ctZmXtduLIceDaAC
127meZwupcafA6WOWnRIlk1hE0Go70OamNApsOdcmS0V3oqfxbgrzVtSyOZWeQsfsLU2WnqPt2fW
UWbNnyLrkl0GTojuAAF4RoARCeEaiJYC1whdo+E5otnQteqCgtRsTLeOGlFz3rhyjT9skQ+GCzO9
JhcKIzwGfBAGgHRLtpcqeRDWzImPGZXsFHmlbJ8kBngTGznIFofdZ8eWybONrVvTQdrobD2SK9F7
C2dsVna+Q5Sf0vv1GiadbpdQ9uyiSxkcORRDz6ePEwKVUBe9vcp7dsHOvWKdqSTe+b5FDit91VvF
eYrs7zXwgVHZ9EBmvCm7FLmi6kQre2znasBY6cqFheK4sBL+OIdn6AaBt/BzuACclAftCBSBwItm
GdT5Ws2040AqlY0oPgSgTkgj0LpO2Yv8ObWndAtErzp1/mvNMTfBCEu1fbXFZRh8q9N2FUAbCLmh
wXmoGBFGYn6n9bPoc2ce5/5+QJjdFOFFNWTaPNeiF82MkVo22Jn6bdWIdeAry9CMn2MdPb7aLtS4
xURe2K/thBMoMgrrlMqxZgh1beq8gLaL9ubE322yHQNiN3a0c0f9SnokjVWItwpItlY/C5VmncAu
aNA/Wg1Or4t2os0HK3e8rppmntlkUinNlTtsm8zaiFo/z9NDxYMKdIaA36/rKLjO22ox0vSksXdB
w3FWuuO2Gc1lEp5Lm2MoQSdSR58bnvtdzX8Z4D0g5MMc8CdxMxrqRPZUMoEcLNq5m2sHzeQr9H9I
173Iy5ZibbFVnB82wkrZ1ZsqMztI8tocisAGTAU6yGkj9jiW7hypFeMXIeYI9dVRFl7Fk6IXMxAU
4o/dsrbGGZmMgHnJYE1f+u6RNtRMp8aa9q9+n1/2iZXDQJs3FHIJQ4MnETGSFIldQYm4rfNJ4klt
CXMEn0xWM5hD8n4cJKWNPk9GUAEdPg4eqIsSqaJhEBkoiMkQ1Wj32Fl5abQk6khv05qPWeuvtfrK
9MubOPChpT4h0C9s40IjGaHUzIu0orEgdTTwNOeVH1PELM00UeXbQVNXhlsvjc4hrAc0VCA5KNDO
wHNkZwbibX3lAdRIAf2qKQCPWGJNiPemsytqEnXBYrRKsjb7bGMTaZCQQeg13ZbWx0YN8rkci/Mc
nSAqdaGSFR5eY7Vs8pFx7j8PZBNA6N+kQD18cW115SxIy7PMGhfUJ2Xu4Ym8JLWC0hPG0w7RfVLO
bT6QMXuxZLs2mAYj+ktq4vH05K61OeQUzirL+rmXWTPCYNdaUa3AZG0l04qdkUeXYUj2knmXiAVT
ZcQDj0V82ya0JukAdEV65SOQzoQxTxr3MGbPXgIxtivI4z1Ty01eX1IfIuMQ44VznU3KITta0uZb
qcbRxrDX9d1yMLlB34QIguSI2dkOUR5n2yLrN2W5b4JyEerW1hidRce0r4ZIzAt3btoHoaTzxqno
hALYQ73U2XdBeshCfRnAaxpsDZp2vm7J4nAve3FN4MeyjfJtMJx7Kc1g5TLo/YWdkgOp8sSsZ6+m
a2wmc4m0M6ng7+v5zA9pBap4T8sL0Dht84A+kyCLtdaKWa7lxaoYwksKuJhJxmVmsVjyrfimvSM0
j4FZnWVoA6TRnysVDiB8GS734boBEU5ynWNICbxhR6TloYjaNYe0cRbbWnDvJ9mynrTprrMK4xz/
BS3yAOtKKWY0UK6IYkbHLmd8w3NKldt+jGetgnvU7HZhBuZDsCdkRSs1A5ALcSJqfBnU4R5Wx1rt
zXVBlISR0ZGxSAeyBxwLo04kYOss9US2S7PVo2XKfnPn2ATG+q0Q87jk63HGQ2N6LDnJusbfUU2x
TZmzrXttWdvDPFPjFT3rRVHaa9nT1k1h8wkkAeRMoU0XKN/b5Bx8zpnhKpu0Hc+6CLpdGg57S7tV
83svuoYqJsNhPhDzZNJatPyjnbSYKTusB6mLrvrC7Wn0qC1ApO+Zd5Gq+SzQ/IWrGRtwqLNMWoSO
AMHpTSAkxsIRBCvW/soKohuFVnknU6YSLId+PBNJtMO9MypPimauneopzh7t9qqPmzmqz6Om+9rc
qjfkJe/z0GTGTOuFSKx5ClQIJtolyJa1b7nztLyCEVzb3zzPvHYLxAtOvPB1dIpxj1chB4ivQVKL
mVqCRUQZcYR9orhnFr+rIYyHpbZIvbOYf0z/VgnooWZgs625Ef6gijDXu4Mv3elXhKCQJkjhsRhx
Y6ghjroxXstqU0d+BPOknOsMYTu9CmnoN9bTVHtcIPA4GH5LPvRori02LLaVn6lN/wjCT3oHqa59
27g1ve9jV50NejoHyK3OwtjF00lzrlD4jRfpRBdxt3Ga4oJMP04n6kFmW63Q1oq/y6RB8gQu8bLs
DmGwc4xNqNkXeFnxjavXbvsQBfmlR3JuIsdjgwCgLavHNL1wg10JHk8Y4N7HNfZuzMKAftKDQVCv
I2KySu/sdquq4axnksgsuL61v3aCArZ+8MhWeJ5h03C+mQkWoSB5IEI9YwS5h2TQy32eGt/QeMCc
stLbKNeaZU5oTJBp90bjV8tY08m4Yss6SnxJPeaIPHvoi1c3EwvcNqwY2B35AprqvKp+xMOwKMN4
Q4dwsPg+NZMpGLdEqK5a37qqA7yYVie/w3NchOo0NOi2Gt/ILqI9gCKSqG1OlItIZ4RVu4mSGLch
6cvk+kB+qBHwBtRRyBRd2hPQfJqUdXvnDtW3SD1EgtYCqnLVucmnJYc/aQ3+QpXEFsvyJgohhLUd
UWvholSAQbFr7V9TBzZ7RsFjUnIqK5hpC6KgMS9UHgFxicuYL2ZlcQgCQPfqWNzKJF7XsfXadQIo
PR9O8q3o/tCh/S8cF6e/4vn/1ZRGi7LgXwvK549AaGT6Wv3jkJX169tDoDKJwbHZ04V7qyzXsN9b
U0eFaud0xPvz8Kf/k2aLoDFHFMgkvH57+AMdDJ6AehvmD1pV/3P4M/6JVNSlJI7ykZbf38pqPO2I
gCziJzJN7PW0RH7vTdKhV9Paz419zHlKD8aHpsuOuRKTFe0kyz6JGdC4kZOhPehNdUV4FPOXal5E
QfVsZcM+CcZlaYdXshqieds6qwGE1zIXzmXioNYxLGh15Nfs7NJ4xp/3AE/TXbkBi1ln4jTMff28
UdC8ZtHNm1dy/FVneatkP6kk/bwx2nsURamR0cc6qfDA2Cd9OmmNfUh7OpKvUUPMcvfj37gIISJo
iwU1XvWkAIuCc4zMiDUjdG4jR8zYQPrYFD+/yM/y/ptC0q9bocgnMB8IWjAnAvnOE0NK3oSOV5+j
QICjcBa4+NEQxD8QeVXO3CQ+Npa6t9pUWzdIP5aOX30lKT0pb/76KX5CGPhJYCud3KvrmAEW2t7Y
61gDquRbE7xoTkgWV/mrxPSX5eaJ3vi2DvzrSpCpJwA6yqDfyto51VvfKNQ9c98sBo1/DtY9XiWX
5l3x3eJAHS1dVMVIfJ5w7m3FIjkrtvoK7QCeLDbBV2mzYJKT16wD5HffSkJ8Z90Xb2Uqff72UhAf
60imLD73k/GlanaHcTjR9hWB8k2KmF9HJgXQqcH1f5skzXX0Vf/9wzdAzZJWiTBcyvHvC4peGVrZ
aHrqHlhxMQ8sVmjEmnxj9k1flV/0nD66mDnZXcgVxHwyzU1v2xeU+Ns6kp2xN8L6h8beuIm4V4E4
I/S+eOEfvW94G1TNTRxYuj39KG+aTXGV1YlBtR95r39Tp1RpAB/cfv4R/eSEnL4vKnyAPUhBhugw
zRdvLpLEBIaOlLD3vg21Y3TSQ9IPCyf0yJ2FcYhv1yTB2ccMWGBjDxNhwSlu+03iM6Y00ltTW7+L
QvWsJkphpllsaULx5NfuGWniL1GHHHikQKUrzV2RI2tL2vY2LggiTTXvRU3J9sIt1G0jG36ol94o
CRGboRkdsrG70VsnXIQG2zipskrbgTxvW1K8K0scc0P58fmj+GhmhIwGBo21imLgyYfcqiOSQI8c
Wd8rfiA/JDtxaC6UlMy9zy/00RCaPmZA7yYldufkvZajj4m7Ywoe+vC18qqlF4n7ou2e7Vp8AVD9
6Wk5fb0uExN9MIYSgvT3r1fKum6NgGu5eXaWQ7TG4YoD2PCKaCsz8Yq/9OCJ9LUsjRW6y6e8Z9uE
1GGkwcu2XHOLL5TkHzxlwZrKh0ObcerSvP+B2kzkYWmExl5Jvb2rc3oJs2dsZF+p8D/4eEj9ZELG
somD6VSUA5kk8mODb9NiHYfUIM7r/kto2DSZnTxdYdH+w+0GVhdGzvubKWLpDCnh8ns10b7nZnGG
HgSYI6eWIiueCtP6auh89PQgM7GvtqD8/uZUSdsYDZ1Mp3hGHO2d0x7Lfrjy/bKZfz5GP5jGbTwM
TD28KfAPJx+DCIaerK9U34+atVMzQFCGETbbpkdYkyVy2jrrD9zpLTRx+fD5tT+4SRvHDwxbFjlg
hSddPEiRI4YGrm002sEsvJ303XNHpt8+v8wHL4/L0GUwoCJP+o33Lw/lBqazqNT33qjfKkGwyivl
VmBsXnN0MJapDOQXX+P0g58MF5sDLRoiSIfk1J10vohcKJ1MZPq+NvO125p3ea56M17pvo6aZ6ip
34lNevr8Lj+YbGzWYe0nDpyg2ZO7DBGj4lAL9T0uxevWQZ7Upi1KeHNSbBXUDD+/HJv0j26STTsN
gUmk8nMX82ZBwQVuxxmPfB/43txNoKNUoNQjh9OrEi/HPF5YVTWzmwpperrB3U0BMdZW6QhpFg5B
qwjAKMmPToNGX2fNzmzztTUM30aPpLJCvTVZluaOMtyiUjtzG2NFiRi4h3beRCNLk752A+3cduSt
neAn8QALOkZZz9AlN7MhztZQcIkFa0itdJKpFhzEkqOxekeoOoU0DXF7VLN1sQx8CjEH06o0l0EA
IH2swKn47NALPyZWpmvvpGc/uUb8qHcFkBv294Oqy3WVK+maohfF0UIS9dmF1qofSxvOAKKxNl0E
DTAstI83ZhdvJWWqpD2Lsuy2rFKsz5w65nWvPssA3kUeAF6gxr9MzezYm/5OD9u5ntKFMHqqwhGh
ZDmwhSTpObsn3zrXueOw0a2kSj0SzBMWiid0xq+lLA9Zk9xGZJWOln9p+9U5PKeLIJ9c64699hu+
AdM5w2uIF0DHFNX1FsEKZUqhrgSQyaYOIk8Y7dBv32LnGhe8OmPhRlGOV9Mz1p6WdxdDgyOSTDlS
PpKQ0p6BZEgBLwG3YgqMM3yIKCKwF0HMZrwF/HPmOqFxXVflY6c02N61rllmGYStUtRIEEd92RJG
OCMY98zvqkcrKaJZVRAzNNrdNZR+kj3DF6nGZw4pip2oFnppkJjq8d4M7xj2/XelaakkhCNh9oq3
RLKxtRVcNsnACJBgH2YK/MHOEd0ssMTaVQBn+ap8sqGH1CjJwEMbP/JYXqY1eDqfpHVp6fB/o0nP
Fiy9xrmqjKRZdGnWAkXmtGeElPJ9K9whc7kSJBo6ivsqqOitc9mTPerM1W4881KQZ21NJw8LcUFs
7HAvMZDQ08HwkuYO4vFxW+iiINKiI/62rVZ6ae0Qcjx1IMcWnpssMo9NSt5TvOHkTfYbBCf6Vcnk
f37EBHc9FhXtkjC9FgjV5qnXP5giuh7idDtE/Z0koK1OfLgmGsVCZp8HW22fER1vpUNJ2yyEAiBn
AqU5T3GUrX3dPtrMk/NQCVd9aqyMPkXsnRqvvRDfanMK0KueiK3ckJN4N7rEzunMrAjJynmbyKWS
G5hTdJVky4HKXrISY1gu/aaBbOL79z59jhKP2S6uKjpINFNsRVt2cXdeJCJeeqq1HfySOmbId+p6
hr2p6YSpXr2wPfgJWW+syfDlMGtYLIqIBxjAuxK9PG7f87qgyF2NAzBIkhEbd2kLbQoi5tRk4nei
NUF4nZNdB3zFx75LtkGr/QB2to3S7rs/lkSDMF8WGEVBlSSAHQZnGRhE7fX5QRSUHf2oOvpVt2yd
+ipsDarj446GVDeranWTF9prKIBIgu5YQXGhF4CgaCGbkvS+6Nx1soOpxT+YU5dNTHJtJ8jXDY6d
kFvVKl76vH1qxvTRsnmScUY6Ze6FaJpwU2XJxvIHgCmlig2rgQVT6enSzfMfFvDtOZHgz2GRvkS2
cm5NlRsHiGSs2j+AnwN3muBZVDoWDcAJI4Hi4vaI9Rwn2pUkYQLLAaxllijqEk75ZLEMZ5EQlDiG
Q2y1+7agzFhjSJvbRn6varjjU6vBS+YTXmyUZKa0Fv1cLzbFXIGONtcy4zysyq1ZK99DtwbqUNRH
uojnOLr4dgSx1KaisxlULrUxh75ZXzaKeog79TolPAM+KjazpFAtquzpS1kGVwitnTk+tVcb39Cy
ULRsIdTysQjteyTJTD2Nay4xrdjbYdR4OWmJdUk2u5L9Uk1iIDA0muBumG7RpUpg9SyPdVjeBaEM
5rXjXkYWKa91DiKrjGjWIGPSGcfgtyItKpXrOKFqKmadMRR8Ca5FyTrq9XIdjU0A+i9r9DO7NRRS
s9LmQlS+iycqi+i/WHW68Ppeuc6Gcl4MWVFtMrX56iz++x6YUzHbfoFCdZJEnGxP4fAYRGOz9lei
vA4S/apQu83n6/3vm6jp4G0aLPg0mRCnvt9EKV6Yh5XBJdjY3IXRmK4A7OpA6kayW7XomHuY/z6/
5O/bQ2SKAiU08AiKDBOR4u2JNRBx39R9RVSUrd4bOfku/XCfqNn1z8v8L5Ro31Zo/2v9mk36l+r/
vCvc/tf7X5Kt8cd1J9nMu18syfyph8vmFaXda9XE9Z84jOm//L/9l38IcW6GHCHO40si04Ws6lI+
1zyc159X2L7853/8qwo7lRL+uo57ePXLrPrHxfOzfOEP/0VWyfR3/CnjMYhz5nDJseRn6gjj8E0l
F9wHUi/BYe+nOP9PGQ8pJgIto8tJWLUnwfa/KrnuP3m7YLktIAW8aouaxZ8P5fhrO/1ZVsnJR/BT
b/pTOwnXGZPOKcfCUhWXONrO3cX60aE/hR3szcP544JvK6qnO97pCmywBTt7hEnokE+22HZkKGAU
Wnc3NaRfUKAM0CRfqwepz+JD9GAARExm8ot9/Qe3pWPDtql46ypK95NDUoOiypBO7u6S8piTNuBj
yv38vk6+s1+3xbdN2xD5MTWR99+Z7sPjMBXypayRPqrIqmUW2U9jZX0xhXx4HZjz4BAwUlE0fn+d
EEZA3Wexuwsc+wX99qVo1dvBNf/+AzM47E1AE1gqsO7fXyarG7Lrc96Smz8QdFabd3/7cXEod4CY
AJ+lM3FyG4Mz+Fmd9i6Is8vauK3te8X4NSX9ZQX4g3duTw4d/oeWBM7497cQjrlXFyRY7oPQPBep
2A2e8vL5XZwWjKa3zl+P8m6KX0dwejKYnbDmW4FYCEu1YM+IJRySaXFdad6qbrXHMUPf0bL/jtmD
Wi1hFG09RSFCROQ0bywwDX9RcP19eFAIwByG4paZBA30+5uOjAqRgG2me5bLRWJgquYp32a294XF
6qPrMNRdEzU3FaqfX/mbc6trFKFpOsiUx6LZRWU/xyazbZN88fkD/uoy0zt+c5moZrNcmANqaJFf
NVb30CUAwoLu8vPLTKPtTamB10jha2oSMFxApJ1KF3tSzBRVbXGu51TY9DWowAl6uORMsvz8Sj+Z
JZ9d6uTDivOkyOPOjfdBI/RzRbeWql2exeTiODnoQ2cCCKjjtVu5K/J5jhUUaFsk2hyz43lH0vZc
TCxLGV+7gdi2hOhUgVgFZY552KL7Tl1m0m9kKOgy5rkMp8KClMBlTyJKn2nfCUe+xe8DKgIaomPD
i2za57DibNP2x6FId64LTae215/f9nRXv9315JgCJkIL87QZY3pyaKwh9HZor9ZtoKBEKKtd3xZn
I/ggPLBUrbs++qI09sFrtWBZ4pwwsQNO9Kx3o4ec9aDm2OTtUpmuS3WY65p6EYQcCVz5xXv9YKCy
8sK80k06A9Yp8srL3Ti1AsflLAAulFy/zmsXpVb9/e+BzalOCDM8MOTgJ3tUc7SkjYeWOa1M190I
d9dK9Wcsb98/f1+29f6NTVsNVO3qRPmxian4zRXSu0Uv04Dkx17qqwHYtU49ScgL4I51Qhwmf9aZ
e4GnuVs38XIdlXlSMma9ZgmCtrso7VXkOzdB7Vk7GdfFsRdKDTa+jR588F/EkmldAnLZKp7j1i20
RZyFy6zsEN90TeGjV/GzjqQpfLSmhJdXxb4jqBaIHlwiaFZbTW47CA17dSK6W4O6ThNDR50SFv2M
ckH2WmphnC20sgazqxkSfZuxNI1Bn+kObnqPM5pXlCqc7yk3O/RWIyeXXRjHHJsarxtvVKn0M/gP
5ESlxlwLADy6Ca4V4g+Ip7zRQ2vpRCVUa2WLnP7F1OVlkgpM7Yg1Zr70/5u9M9tuG8my6BdFLkyB
4bFJcCY1W5L1giXJdmCe56/vTVdXZpp2WV3dr/VSa2WlnSAJIOLGvefsIzgpuuVixmRJUnm77GWJ
wtkK10NQMhBy4Kvm5p7ISNofMJoDb7hpycfaDGl+X81Wd2X0XbfIBGCXWus+e3ERb12n2Ehz3iPJ
d9d5ohhKO+m07lp7myrvZXCSk5lw7G6a9Nlr8wOK8BeiIj+rFEFvBfAElxcsNqdt4BOUQeoDhmSE
pT8lbvCoZfEeQdiqcImgiL1gY8NiRrPlhmsJ3YRDLwEfTVwDtjWIx24j6CK6CHzEqmi4Db1kNB4b
vuxNDhnetzSTn+Vgmos8VG/ACa5LUJj0lmqk1cUR6PepjkKgnDnU1XTclfl4gER+10QeJCbaJHX6
ZmAk3ZllBTnObu/cMxnFiq8NK/0ypvVnZhlHfsd94VklpHhL+iVhWrsu6O69pDfR/zCMMtBJybJ4
tQsHiRDQxSIq3gmh11FUgkdmBpRvM7Om6ZUGT4VNKGoxMwzXDOTnyZkXUnrW5yg39hzXYKqnJllt
CWRHmkRbA1t6XI4ShqlYC2W8aZl9XyfjBkDPqensK5zcxyAO8vesh1RslyzGmjm8Iwsp13GFqCnW
tFOskC54oVnTzTK5HkAhHJEu2GhBrEcUf6b70CBTk0gzgxrrR8t0Lz3TxnrzJdSHB6+j7dmMqDRd
iHsOIZrkINLfEMMutYoITjt5mk1MYgNy2dFXmVxFLit+E6Mkd5+ixNxUfZbeZ4JGllej16PA/SQR
RtGYCOLXLirCJc1FbdP38Qi2gCc9SYpkxXroAnTRPeSUaoUy5IDolz6WHhs8GU2y8QL12CFGRZ5u
f+1r4yaWxvUoO26LCaI3iuvHJmVsKpV9PTkjYqMkeyqz5tSNxAYiQiZvb3A+gQt6zxiPgyfxjKWp
HGetW6QnTIRg+0OffgnMYSfDul/NhLkvmXRtzy2RFo/usqYTfqOLkn6n0q7jaXjVAC77HiM8gHUo
ydt5Fr4eEA9gZdfCKe+dGOiFKRu8ugOSSjjj/aJV6So5s6LEQOJJEk+nsRzByDQioRfokZ7Yt89C
1I9aXN0ldndTGrOgx1HWyziLMXlmyPeduHqwu0puqLffrQrcVZgd3BAZl34nT6NKoXpHri9k+xLj
UWP2Z/lSlkDua/e+NcFqAIw9RGFzNPEnjJO6S3J8BB7GiWCwJ59wtc9WNyLNR7Y1lOa+IuN36bX6
51kzUrTo/MECWsgUeC95NbwETruzAs2j1YuY04uMz1Egys04DS+z0suVlyChjVEgjliqdya0mqmx
9zpCVTX3K9Nu9rXWpOtgQpbaznzBQhKSaBbXtFXp0YZAjDkQXbcZl9BkAry+ppvrJhmZeAI3h5Gu
irOqOFL5sHLH8St6+3JlkImAKGWcAXerPabOF0dWw6Ibo2+jDdlo6oZD75XkyHm9tmSfyihk4lKe
prIL/Ka1lF+7xrypxu4wJe5SRg1ZHBGdryK8FiKx16Si04I0ujUQmG8yjFd1N2V+XjnbIusgCCE6
DPLmIE3twZ54TOfR2JvWeMxr1LSZWTxToG160h592+rQKwVOvrJrWWwh/6ZLaViCGOcEi28G0kwI
i6DAEVBSUeftchbiDcpVv2qaLltmoyUXVkUHvJxJGgiwMaw5ld/mCnljViDT93L7NqAkXdQa3dzC
UJsMmQPPedP6eeZFLxZ4aoKvBuDbrbxP24wWtJ2NXC45PyDpnFyNQ9vdmKVmHcjydPELjMl1bGus
H02zjePmaq5H9p9If2NyCeO4n06CSpLMErv258741jbBHVF8jFGj8qQNxXU1Z0QgFO0OcRmAH7t1
l01gEyZqjzsOYoSBZcU5eNEk1EE5NEMtSFgiIN+h1nW0/UbTrb3BMm7Lxo2vY+wUK2OAop9XRADL
rP9mRlm07urs+26nMGrshwIkHLnRwL2yY0gyut9OIVQ061PVfkMYv3IqmEI5o/iR7bW341uILkDc
icdRdSD2Q6I2aDJMYmqKl6Trm6VXcY9bw5+T5hY420MD6TxRaKLJw+5ccxEl41WO87PSxo1Rt/oi
6yoEZ465LDsynZMIdWy4kiQJnDktQw8pfthoAmD9HFiH0jU3uc74q9TfZgs++Kxvmja+MRskxDlQ
q9HdT6D1CNte6cZwTFsym5jiaDDj58p9ttryOEz1S2JifWjhxzGyWVYGqWPEBvIl1RQua1tsoHW4
i6lXJ0MABXcVHLP6KR/itYVJgIrGr+LgptAyXzJOKQqQ6QPGIve9YX1z9OgmnQjsHEsN40Vy6lV3
nA0kLMxKlrKzb4s4WUIlMBdmNy56yyaVwPBWZ1mpHc/g1NLIL1V5AnrjT8J80WM+FXMNJP7j11DF
+VLm43IyoFlA9Remt88piSuTbY6pzEut0mXGHtYYq6g0Wh9W3r0R2WtFgqlVBZVvOZRMsuoPQznt
RUJstBfMD2Ez+gNNeIvIiZZqTJrmLc7rAL5mwbZlMSERGcZ2gsWgJxZbq3+S9ZPRa0eLtJAiNL1V
m4IhzYxpyhdpkFb7QuqE71RyXcXYX8vKgydeGTsa/OifK83d0PTXN14jjl2ehOfk7vSU2Wa6L3ow
HhioT2QyqLXUu3ndB7jCDDLZ577a1mmA2G7ucW8oDD/LQGdMgxayWeVl+ql2ekDnBi9Ikb8m3rDr
GwDjUeye5iBkQEfGqEnO2oJewr5jE4BlQjbOmH4eTIjnQWa8mmnBsDGq/UI/jyV66zYh/dzHfPjU
6ynq9QRukkjITB1VeOobC6Bg8QpnovBw8RSxu8xSE34sSGyXN7zV1FU6ZvBMEpe3QaT3UATrzQBE
ox7iq6TDUhfiKDUTZzGGtvTZXc81FtFOM+ESSdAfQz24krX70E2MQoQrT/EZIl9r6ZbEvq+hXTd+
NpSbJi72buRc93qukDTnmj+Bk1qGNQa4HpWIP9TEzlTm5CxtqdxF180DgWcm9rg+vgmLYMWkxCIk
pboap9jPyJ0NeHVgshAygblj5pB5mj1nV9hRt6ihWy5LlxsAEVjtMBCSL0LyjeXOPCxUhW7CqFTL
KmwB1pNeJaS4aNq3Im12Qu9ZhuMSP4EwH6I4jDfKc5t1FtTVrg/JIigYN++bRHm7YpyB6+vvepW+
DJq1jTwrhvem7W0L6VYeSWAE3Qzyi1kpTg4EiTiZmnUlyUHQueW4/aLu6NkVGT1O556REOlB4FMH
xRjM/wM+/U/PnvntWaL8r3v2C6YFzO9+2e0//81/duqNP0D7SA/WGeLmc2f9z069/gecZ1CtVPCw
vM5ttv/p1BvaH4gqoXwjbwWcCtP0z049/+rcYaJNTxsa/g4wh3+jU3/pDOfqGPfpWLjwxD10RxfD
pDACIeQQhHCMzpaH8aC1+m2nusemKW+qRh5ahA+8KxgJ55K4H8wlU9OjMMVE4zCKDlyxltj5bAvz
paCkoNpUgNyWmqKgSJqd7hhHY0wI/VSb0BI7pN93MM2WcXD3t9/+VyOBn1lKfBW6NPyvxsDZMy/a
Go7KagJGy+HYVA4phQX0eouDBnlibjtsdI/CW6bwF7vhwS3x0IWuu5ptoH4u1j2NtB09kQ8M278m
No53C/Km/drr4xoG0XYyQPl1TrtQKuNoW27dSGyazL0pVfsigtkHfrPUIufU1KwtycR2YR4Ro685
lJ8QU2PZsvFuyrG5hpV3qJU6MaB8HTyjWWlDfyps0pKjktOCpr/nCXBOR1UtQMJqzYFfg2FIWA2G
0C/sepxG+mYflgg6afNA4KMiAtSMqMUVrU/li1s4E8tI4lCsSdShjUG6VrFKBIlDY0CVVRgbWLq+
k9AWIQ1E2VhdBnQcRbqvK31LeuPJDtS9PY0b20sxQjuUfr1ajXm2scg3ybXbIid+xb0jMPIOoQST
XaiZbZJuVWbswjjzhcF5Jwt3Of5Vt8Nt1bzJlmfkjBFM1WMaI4fWnfBKn88cMoNjWA9wcaBXotXH
0iXu2yaSRU7EJ1OqialbANi7TWvcehyVGZ2shJ6ulS0b6EjYeEvvqxmqhw+eqXOj+28dx/PbIW3p
4HznkTr3/37s/QEuUCoKPLI1gS2F2bxwW+96kGoTN3AnYjJR2B+EE1BQqtu2FpsZHyPcmA/Gr98V
zpefg/GAayNf1VDdX3yOwspM2vBtf6Shsg2HbpuHjCPrMlsU6DAAL9MJSa8GbBx+QGjRKnfCTaPV
a93prgIiwqJ2PkovXiiPNPBOoQ3plY/4ik7O4D3npN6tpJIUBXhvBp3+W7C3SX7Js3g1GTzstrsa
AmzpiGVdNBUwBJZZVjwldb2DXUpua7gze9unVcK8z6Wj3CxDiySuCghuQXpWYgTfbLxPS6ONXlEu
08HJY8cfCueZtLxFFncHGzGUTv4MWFLP69DYmLStaIPCbLwqS1LOAm3bJxxTolKcQtRudHO8u9ye
li3hpQ6P2Af3/sfe5XldpgZmR2eCpZHOfDkEGZAulR34z6PgGcuIxbGGkSRiTOVIs1TZbuy43OdU
p5zGD/T4r/OhXDtas5y9/oZZ2m3mhbdVqVYB+W0ffLaLRvH5s8FeQnrPhPdMibh4HrC/TkNUh9NR
DP2jh4iB4RVZNi3JemW7j/LgWzvam7Kd1hMgUZGjgeJUoDLqyk7iazc+eEAvR1jfPxAwI5rzFhOj
75vcDyOWToVCdfCiac+tLUPtSHgHEevsWbg4BGnfLN2AzBr5HNB2Dnx0hBn70Na2ndZ+dOO+D1p+
fFtIjDhz1bhtBKBfbgQQZNFB6tV47NWI9xqfeDsXz+MZ+j7FMBXyPHo0B3m0AQn0bffsoOuauuw6
a3O5orRKabI5gH3z7eypL3VnPWKD3hcFIWVk0XutzVk/xN8PJUDY6xgnMQKUrZo0ms7oA/OCZEFY
200RX5d6gIn4XU7le8IDTQrQOszz3RCIDe6jJZXjTerqu6FLiXACz4ndOumbU2CW+9pGTOTZn+rR
XmtI6WSWv4aMu0Hkr+uWk6mdHqOpVmBt3W096LsxoDWQWx3DG0bUsb2Lkjc4EXuR2XCzWXu9/o7m
aU/q2+xrwr4xkoECXMG+9Mj6s9L8k9Zz3KNTJccJvSitLKDZX/Gwbh0Ipbj+y22jim9FwFljKq6J
bPb5+b9WnYkFxD4VTkfujnMVMF6z9fo26auTKct9HHc2pWi5cut6T+vr0E4wKUTn8GSM7klBCF50
poI/E+A7FBTsSXjURudOU2gR+3RX4Kk3OfNpkUf6T7KNa35KJ9t9f6v+U8lSyZ5f2H9dyf5XVxf1
6y8L2fNf/KuQPYc1nJNvz3XneZr/T8mJ/ofhWJImoYl4nXryz0JWt//gXUSjxCiIMT0zrT8LWV0C
okF0QhIGVCfbdf6tWBpcR5d7NdWrCZ7G/Ud2kryYoofNHNVBAe9KT4pe39lDhhe2t6pNjxJuW/Xx
LpmYLsytOa8LUWzspL2RYXHPyY4ojlnopAMOPfaBMhnVyqHltMJO/9g4E8del/w7x31REcdskzMb
vve8uB0G6TBKRQGpd9hymWAQNOsNL3XBtL6wg3WaErmmxTstLh8au3wtA/Wa2d6bNgLALpgtLVRZ
PoqsekcPGi9MC0pHOxjFknVtK/uMXNfyDEuwbkUu7jlVklLGW0kXlV0mL/yGb8l0qdqOfbc14DMv
wrSJVmWFinGynoE/bwvTaNY9bnBqQOO59dC7CokE3u4sf/R6xeJs76Dgnt3I4okydldH5tLtg5Wm
FPoD+RnQJrMeBLEK4fdQ1HBSmi9DTHAhMvqnnti1lk7qakjKr2JoD0QODywPWJz7YN9N3nwF0gfA
SjOdVD3sDTrjy3yavloi2o1yhlAcr4O63YoMma5wmh1WxgkpccvFEwAA6APnxDkMUtBMNd6RLThE
61o3qZCfnNB+Il6OgKvgmQTch64BKGPZ41us0G0WFQW1LYDQ50X+bHf0v0zFvbOI8q7nHDX6HFEi
eRsGUZ9kl1d+qFvHpjbRD2VPTazv3CT/jKvmVh+aZzcLVp10GFkNEFBKzjBpRYUdEeriZxaZj7aG
j1xR+K6Zh77Yg7m2DfL4qAZbLb9JOd8v7HLkV0uCI4StfBnp4WtQVCDiJsvzDZMYPNfbZKnY9WKQ
MFzlIyFvu7xFnSlnJ39SYG+Puo2UeXZic58SEBBiKJ0ep3a8LQyvPHm9Hq/dkB0EbxmJBtSCUpGv
R1BDzCSquvZkdFuK5ilA/b4EIZ6vCqdqFnXADpNx4ojzeEWO5UNEajxelG1pA12JxE3roebNasN6
nCtrJkAFTVI0jcFD77jDITMwiS1sNywOVAEcEpQHZt7FcDtHyUumZdoimeD6lxUB8gisiW3O7WYZ
d/FdWLL6D7VEFD6IgBNPUPr0g4kaKFOqzrQbN56yJoxaZNFk/ZRvWkH9mPOHN0ZIhEKcoOEVQWMy
hgA8kTD4BbUAiWUwM+C9XhIeMvgne43SZBEYVeFPzIQ5QfrKq26tojxENm1zyFf+PPCIDE1Ak7VK
q03s4BbOMuvJcgXJcCTPplP96mX2ExMvtnUPbE+2l+PZElqGvpzsm5BzjV/NPVtopX9mi66WWs12
GbnRSNRakRxKYySHLdsUBMgmqXUsp/ro8JsuOipqdOvZnWqNL3NffGl16zZIOJvW5uAsU5J3S3XO
Vo3nrdGZz41JQMVQ9uMenZx2MzST9mTEEfqE3oDHko7Rthk70gi6Kbhtp9rM8RIAVcD38halI/4N
+0nTyydyfk6xEd00FZKzLohwxwzVbtTCCZwO61gbN4Rflgf6/2spoqfEhDSvG8VRNNbJ9IxXMMx7
PsazAdF2MVTVNzthZ9dEwCeX3lVnendjEsKNM+AQzV0GtUPkK1kz5Bbikd8Y2WpJyDeUcmOJx2DX
NfHnyhvWc2n6YxpCgKmvXJoQMHisXSycu9DsA9+zwm9T0q8yV4cBDNAcZn0vinyfaHKddzaegkgk
R8ko1Z/71CO0VkR+rcJqWSL1pjlKk5CjO53yUlgMfPHehRpsIYgPhxz28FZya/JRkTs7n6wsPbQu
UuQiyWdiDzmm4OqzlqXGyimcWkFMIas0KjcDuJ7BHZNNWjNshRB20oBl+NMUf54zknecQLubRhlt
dIXthOEjym0bSwjyesc3jdRb6G3kLNEo0EkYsgL5jaZ24ZjdCIB6nI+A/hT3jBaf5dBb68Rqwi3n
oZnzaYXq34qu0lqjg5/Oj6B66hUjZZJCoMJDps95wQLxNODWuBmD7Jay4NTqTCWskKFY69AdHGkT
bRMZXrVF7jOLqtdj4mAiMEUVv7ROtwukI8etyZskibAcPKgsIxEOsIdACurvKgic6RR17F2Eprz1
I5HZ5jLCAfGU431DMRCS9+ro3UigLrzjidCMzp6vwqhwD1UsGpdVssde4YV2+DAgH2S1CWdnZWNK
2QeFIz6yLV4IfEDOUZi4jqPRPqIV416o3VzcEnBo8LCU1W3Y35cMCDTnvSOd/W811S86VOcC5Idj
CSWQTivQ8VDEcCC7EBLVLt6mvE29A6AD3JEQCQJmiw2HcRLNg+1/itk/gRb8cv+6mF2+qtfpNf9l
NWvzN/+qZk00SedTInJnhO1/VbM0X8nWMnkq6NvCsf+rmvX+QCGNaIoqmFKT7uxf1axDoQsjEaGo
xtiE0KZ/py37i/M9jMZz+CnfGYbHhbA1xGTUt0XJ6pV3+jKi4NrMiGxWXdF9lLP6y0shB+dDo9Gi
f/pjiyutAX+oLkuOKD3yZWrRVVS5DjLQgATzt/vwixfgpxfNlCapin9e6uJbKekywDH5Vml9bbb0
CPtvYXHjEQv0/7vOxUlAIyqoaA2+ktTitY7dTD8z1cIMRVf1wVf66dBx8ZXOTaS/SUs7V2uo+rjU
kPNSN6a5AhhJhvZM+E6VSdqsnr1LqvGJyXv7gbWVh+3H9eTi2hetewVSeu4Ifzv2dWsxkE9X9Mz+
n/fMvWiq27hljbbnC5b2p8DY1224DBlydXD4fn/Tfvo2CGc5PQLzAD6AHPripgVJk2iKx/5YZPdh
+qwk59U/F4H/zcOHc5sXHnY82aUo1jiI/v1OeXmH9EbQoWoQBcXOte2mK02cm1QfNaB+HkRwKXYT
qDj0jDXzUvYe6MiFpCh60FqcMdzwpjKbd06m25YDWklJaMXRyRrPntN54XjkVlGrj6nrn0PDBzhw
UMo3gxyWHKwZuZBYxdABB6o/mx/ZlYzz1/5hU6KrzNznDO6mdQd19sefxS2rSoa0B440t/x0TdHr
52trhTbKpxr1ofQtGChv+k19yjfC/yji4aclwTIN3NnnXiZLD86pHy+vgjCn1ueum9EdgVINU4Sx
eSdMbPX7u//TKne+jg1Y10Ntjo/pYo9vdQ9LmqKBbnV31biftKta/GPH/d86BchtQeXKcg2hBFAJ
bJwfv4ozZkDWdb5KPt0XpeZXoBl//yW++7h/vFmMZSBRs1DbxABf3qzc68cacm99NBK8gt2sBf4Y
hcNDgtzxCGMe+67dfO2n7E23k/dQUcm4dScg86dkyHlZ5FcTB3t7bMiVTziPhnF8LkHNh7azrZUl
goOFRHYZjkBtKqG902FFxGnhdp2IEKSD2O7drnVXtqEGkqDGIxFcNQ1ud9rmIsuPzTQOy99/6V/c
OWlbJEqADWCDvSR3WGqkteRmxVHZ1sJIq1Uu3AUuvw+Wn+9P2sVvCyjAMmks8XjAufrx9jUBI1IE
W8WxGecnBMc7LYjeAtHsnUxcF0F/7+otqlYkzMyzqNimrmxWUe7dWHijweKWHPlyW8cLG+1RGfe0
msOYqPn8wRloySAVkX5qDOg82J4eDFFgTGzM+0gN77YI0OGmleYX6SDXWUjuW5+E9jVpHeVpKCP7
cchzsYstZ14GLcqTEcv+TRWA7AwL8dzKnGZCPV31stkiD2p8esTRsWu8eV0X1quBSQ1xCOTergZp
qp8nM2FCABYy0uwwNOI0j90TqpN4ofU0e8ZuON9wae3E7On8I8Pdwmptn8jJ604RviVz0a8dOisP
WWI05EYGHyQW/BxxiiUEte95caCjx8bw4+1IspHTuczTY11XtNjNaxM1mlkZW9ZAvAgGPGDv1HsK
ulK8F+apVTNawHMu47yph/fWmzbEgS0iW9yNeZdjE2fi+/sn8zvs6qdH5m+f8eKRUWbbCkK60mMQ
sqg741CgKI0ZwQ16c0WXY/BzqHOclXFJVAKTv52TB6n68MXCn48wpqGdZyOE9xIOgWlQ3TWt/JJo
yEniQX6Sg7wHp7oZLM1dgj9Chp4ltp/Jad62VZpijS3SFZZEbW9ZyGQ98CuLHroqg1f0T33Xh1vZ
VPd9YHwJEFKucBAjeKwHkvaizsdNu/79D/KLV/W8/p1JccCycA/9eM/qquDZLOLiaAzmMcr7elF2
ya1OQ+yD6/ziQmwZkOwJgMI7dBnpmw9wYNtWz49GhMZGMxKEViAq/Hg0hoWZWWppjfW90r1jPWVb
qJ/H1gh2VS7vgnr0ENO3nh/L4Cln8B2UkMOUC2RRju5dNjPkVW5zRGx1J9z43S2tGCE8akxOqmKZ
zFCbIg8ONupLWbqPSmOOVFi0mIadFtrvnkoe1RiCADaAfxpXDjMN+sKbruwOXAqAdE48p0IKJYry
tjBNbITSmhf1GDxHVr6XdXijR+rBsbuvaIyR/k2zpD/Wf/CC/WLj5SdkqM15l878pYEynCvQwfW5
cJWTTzrw0hwznqWbobv5/c366dTLkFI7a1XO9R2mUOPHh6LxBgcLDSSkut6GIKui42htqShBiX75
/ZV+9ZXOTx7pk65kYn9RS+QTWrJKWvlRa6ttRwhjVsSvcNtv3AHgyf/hWhwbaYbgi0Yb+OO3Attk
242bJsdGnboarmBDaKOh0xc1Ptj0z2XDxSLjng+o/7zS+d//7YRRMz1p7LjLj+dEwdnRt9AyPrjE
+ZByeQm6Et95VedmyMU6RsJWYGrjGB/1Ofzaa1N5J0sGjZI0pUWV5dFyMMRb1kI5+P2P+POjQU0C
bIhDrsEO/1318PevNpYK+ERZHun+vvWBVOvahmpiKlSvZdG7/tzkb7+/5C/2lbNjFGwUdtHzqPpi
jQLRGrl9S6KbGrN9Lrx965nX6PaO/L+3KMK2mpc/lgynrbMryIj2o1ccDCfZ2CUvRzgQE2xmW5H3
p4zkYamCly4wP//+Q55/7x/vB5/x/Mrw3uA7u/xdoDgOJatbAajFXpv0zqM0WzUO6cXmtXSfwTIv
PDaS31/0+1T8N1d1Lk56nFoCyxgpgFp/Wsn1GxGvG0T6q2L5tV88HY9X5vL10z0TphVJrgtjcf/l
y0cELOcXT8Tfv/klAitrS9Gz3OfHMUHcOgT1sDMLVCGdKkHcs7kumF8Z/oQRZqnFSj5knQUjxCzv
QsddB3ryCWvbKbEm1s2Q0nZorOfcc66zTg9W+O5iwpU1GMMNmaOZTB6pnqdFPdOXdtoKhb2BDlfF
zQmm07SwdYStTuqih9KqLdAutjMMWLMxLuNzJG3ReCcxKVRlnYL3LmpE4g2VSSwM4yp2GMZkhIKD
q2gg5mDQskvjNSkw+SQJExQlJrkcWoBNjqie61bpm6yKqmszq6q1qNVDyFO5AdcPf94LHmIYJI3T
fbLn5mvrEN3dJcOXMaIKiEPEUkM3pkvHIbRCtoGfzsVT1IZbhyyipZjq5sEkGM3TprUzjeaaAOfp
g5aL9fMy9cMze0mIMO0p0RJRpsdUTBWqQZhlRjyfWTNxvKtHozzh0ouWTmmYiwpC/aroZLWZ54nZ
KZM5/ETdXdi46Jg6Y6M19OI5C3SLAH/Hwk4JdsU8jcWnZ4010tx8KCLikkHWhJsowbNKErlaRZnh
+hZ+PvKt2onB63iPELhfMkS70umOL207vVc1DBmZlRLxvXtr4wLrtFGclY3TinFkuJCJV6+KqkX2
jUTj7vdv2c+VC91xm+bAuVFo/2QmzTyjV2FnR0cnwGdSeRRkoL3rldVOH+y7P18JSzy7uw3k20Qs
dPE6M5ALBjFx4jX0vaeOPVJO56NLfF8T/lozXBZSA/c9lzkrbWCkXqymyOTH2ENefwzaIdMePOGh
DtOINvb2siSX9VHPBcmFk1pz5CTSOSIeQ5ElPmT5wVDJtzYyrlSu3SAPuGfstiAN8pQV3knO4C67
wE1u034KNrWrEwOB582JR7o2hpoxLAdXEGCu1VBtMiWQqDVb7GfQ26u9oRNr6pU4hxyer2UHUH3R
Re1zKmNkZu17QGL9Mu8m0BEu1htAgjdyymx/7CQ4Mw+QlVuAvMRk/Xma66vR9R4IN+uXMhZHTStW
WtSfNDe4S2MMcELjz4ddf1015gPZR/e1a61FZR0aPSnR2I3MKnlAaX0+Egz9yYyLh9IUJ1ERayDN
6iazwwOQqqXXo1OKBdRInUF5F2/SiOGuF49PjRDdPhvdlgURMLrGX13NY383VSF2A+uMlpS4JhL+
/iQDHHkQqOySPgedSEK/YZgbwRD53EeTEPJOrTKHqBlidmjyjnKvEn1Vod7aRKWlMfhnyQDms3WF
/uA4+XMwkXuQOJE68HX3QM0/8ThoBwZq+Ka6/s0r2Y4yixlT0fBKBlZMpI3lXg8GBFo0zjeTAmeO
tNW4kSa9hSnTmKeCfyenZWEH9tU0IJjw+muzKPxSdEfZ0PVqO0ZReSipveeoXXW1sbcmI1uUhsSY
NVwzLzwYVW+QCw75yI3A63VNJ5ac7B+8sSHKZh71K1QWBFFX5Hlrg34YcNGgHo0+FRU2yXAAO8cA
eeWaww1INvJWxOicxfzg1JWnXw3JQKIVQSfa2N3zddcePnmtLH2zyk+6G9yUQ0sjxCvXVipXupnC
gzc/1W6LnQjHrhZG26oC2NhxerNleDf20YPhZkuDIBFzNl5Bj32lF4AErTFps2mwycapJjEj3mtW
c1fZ4U1n4ocb7faaaMgTsHrUzFEz7+LJuqqr8VtbkbMQTbcZUdJkyL4EVvQWxSPnFv02cTvidtod
HrnH1JgfFBsAJiAfoywqNR0lLYEC58OxClaRyG+5ldep6bzl4eDPVkbexICBYzZ58rL6OTKDIwr2
VamJdZV60RZLVLua8hDPWcS7aRjx0k2Czxh7VmYTHRLiMJoZnfUU7arB0Rc9YSxt2N6G00xUuXmn
pLEiJXptEHgbJN4zU9R8iWlozVRx3dby1si6ndEgcBVB905yWoFQLX0yNXXdY2Hm1/WWUIGxnuY7
Ds36us7mJ1OUB6yAa9g4e7OYNTBvvVha5IngKW7i13KMy7Xwsn05Mi83hgcVB5+Y57irICpfGpPJ
ohbXV6KN7lOFdY027ksArZJnsHZWaekeQJw+TWh5hsJcWQ1bd0qIQektemfc15w/FlmRH7qUvn+e
o/6gd4LCZKgUd7WnGVD7KTBA2vW3Q/a50OkNuHkIK9GIaBIwVS8UrswwvW2TqjvQT1un4/wVX2UG
BDGi8jKc5VzT9tBCpiZTt+rrYt60o9hwHEZcoduExAicSzgtMTVVNCHrJnm0I/77/83eeTTJjZ1d
+q9MzHrAuPDAYjaZSG/KG9YGUUUDby78xa+fB61oNZtNtUIxS32hlUSRlZWZAN573nOekxn2HORt
3Qcl633OK+Jz6rRsOwEOEHYTMPTm/mkqogdX1J9rb/rsGt3OGJo0SNQw7yhAbzZ52W0K33rw2cxO
8TIz90HfqOrA/ZJhqyMF1pvFTajhKHHd6rukICeIQrfdigxTZJ7E2dFRfRZIaQ4r0WgO3xrrtkoG
7sWVm2XpKUxKF5RDqZMdyLu2og1T5vddE2Yk9ifuiH3XNB/DyDdDz1sH7l7qrwfWeGvSdqSYWMl7
UXoStQ1SsMwpzHCTrWyygyHowFGZPORhSmqLpdcKTJd9jgodEJoiv7syBVHD2PPPPYfWlZsM+hak
3r1diuS50Lr4hqJlLCkYqtYGH8hG1BVax1SULzQZ3RZWSEDN4nmjIlS2KNeMuzSK6TUa3UfIvv6p
DJtwTbqTxwJD4Tquw4fG97FleOj+ZtNHiN9mogf2WBUbey66QDObFy/lpk9/Ak+VNre/JXk2bpwE
cxlfEv1ggAe4LWb0WlPRQhR3mbuVetY9KtlRXxaP3QfFYhRqwbPuy+ka8xdZ7z1QKa/Ii7ob5JUH
BdcuM6tjVTjntjPkSjipF1RlcR2L/DpNJJKL/MmpfPfNj8LdGIr4gxIQMCLEMaJAi+u6DSY3iuNN
FsbfGTty6AbjUHL1TlkHCS6fizUfb27gGsnHq9TshIxGV+qP9VQMD85sH2rNvyiM5LNjv8p67HeO
K7nqXOL3+HlxVkkLG4t2h1HvNJUDs2FKw89cAsNstfRYEf5KBF9IunMfm7DYzqOJi4QGl6qPmpU1
kkBuNABxHqEvMb2lQjumWn01MuPAk2Rve529dryyoWuFlotGUQqWcNef4kqiwZnCv7csgs1RBU90
3aSag79Ko3PZFr17LsdZLnOmFdRxa8POxAfsUTx/6mbte2+ClMTxQXKkSPHsVMa3dHTiwNQ7Imo8
XorpTCuoRgClTL4irc93GruqcNWWfVNvK25Bx8Y0MvzGrjZw1bvFqY7IVUOu6CawQHn1bIVLP0mL
xb7Q7YSQbQc1UpWiouGE+M5WhXn5mhDVOxduSAmpP3/tJKHvfR1r8mzW/viUog7jQez75q408kto
ZVYQEzDeCGXyYY310xQnRNqaOgsmpwFkKMJC35puNCRXJw7J2zQdnIyx6bxtVDIklbNDnLTxAUZG
mR1+ywRoU5Z/jtzmpACvk5tqu98G7P8yE+8vzAvs5o0fzhp/6YJ8qL58abP2vYm+/cr78I+//rv3
wQYeZ+qsq1j5kUtDvfrdyWt9EuxH2VxC7PLBXv3T++B+4nNBihekz0A1kdv6p/eBf409J0YFfP8Q
xhkE/hPvA8eGP+sfizfGNcndOGxrESd/W4P9oAu5Ov7Z1p7No5Z6r1HUe9/CAV4k5HJty3Rryt8C
+xuZVSoAQzC9ppPkvA5aOaOICMVsw1A8X0Dwt4ea89GzqqtyDWa0ofeoqjd91s5n3pgc1Xjm0ThX
yU7O2PoTs/5OmTDLFK/C9AsDBTYyTb2i82lQiim60STtXRo+qYemjq6Raz2QEFoCuTNfbM02NzWV
ZCsrncNVGtPmhuv1o6/oZYjc9mufjPhFe8YXYGII9pyPl580ULoDSc6diGmKenoqIi/eIAykQTQ5
/b7rXYvn/5I989OP1Akp2qLNlZ74sosfZ4sYNFAC67uj5WITtgOQz8nxY84jtX9Ie1EMGF4hFoem
ZpzseuqWSjpT33fKYICZtO5mKAztQOwgxJxrk5BfHGHrKh9wS2tj7Lgk+lxcFG1UcLBoanF0p1Tf
DanVkM6R5Al8o9qpNPNn7HVzchjYbEBYreV738Tiu6ybnHhrmn71+rwqV31Udm+GLRrYzW0TZFoS
XkKN5IMMfY0Qbu5nux7qzq2bGufQzU74w07hUBKHIDUIQJzjhD756xn9jEEmpGdaypkYWvthAdk9
djQ0WRjcZrep1lCMr9nAgyINoY7gAltmx4LIb5q0gTvNcJGn5CoVDA+VmhxiRPYsu3E+wSLnBj9G
8WtuzndUaKn1HM1k4Eav2miaVnyPOAztrGZKXkXJyQnmoveac1Imt96S9Wt6MWirrEuGpQwzeq6i
nq2/nvt7bY5pMvflSBWBW/R3IMLp3TKbmBoGZXTI/cQ1MDvHhA/1pllIQTps6TKdN8NU53dKi7WV
DKn7o9fAB9yMVsly1imX2VM84RzI7hmW+OFJ1/P/qbzvlN8U/PC+u/HKyH0Uko1jDQLltmTYGDHI
WGgoXlZxXDLjxaRYU+VpVeraDLo442aY94XUMWknhni2R03n1FzRmlVmt5mwnqIyJFveYk9vkRz4
kgCXSb2JGtBGXrLOfGgTWa6kC6R6hjAw+dFrlyTPkSyLYE5nne638K60mntltntT2XjjWo7GPk95
l4ZMh6xHVZsXkoZQEevwalnzRxVy8rXdTts60BQDAAthoJoyuXE9lV2R3fjM9czcD75+KKei23hG
hw86O8VGd8hBVQf91OKV7ByK4rjm7Sw7dk1MZZhzdvsYq2Urv5aJ2GfC/aw05EHujS/8VtqqHQwq
R73GClylL+q/UPoXz57rVTV07Wepl2wfC4XRvQIUe7Ad4EXXnK/xu5jSLuRiKFtvTZmO5R1Tp+Cg
panS6lY4BPGHS2vwryQmYEtpZeEBF4D3cZtwafc3fdIiONZcas8p9OubucPIa6UPdViw41SsnSON
3UriT19cElKHeSahUJmDu5/rOcEcTSuY1xK9G7w4DqC6sq10I9AydFHQDnGv/BCCj3WfajmDk5xp
l6S2EIwz8VPECUW1e/HUVfaD4XLa6VMflknivSrhsBRGpaHzk2l9ounO8OKjXJKyou13bZrj7S+b
+mpn1Rs3HhXUomH9JaMXTww2vZUEGVyFxX6ce2uTGPWTEcU5tIyRzrMkxbg7zONDNwq5raLQ4izr
MutoTlnvlNnF54gbCmdET5TnqqsPvYAOXEiXlKQQhO6L/slskg9WR7DgI2Gci049lp18SDvZbBNT
fmtyXP0AC5b+4IZf1raqdY2IxO2w0gZtU7sV9nSrqHpW8Hp5VPniE83HMLDd6n1Mc2szSA4kiewU
2H2dNtosipCtciofG1TPyWasNFr5fdaSZ1/65GKN8M4a7ZggnMdIWdn3sqDHInImJ2gwkVsrP3Ko
qYxpDTJEXK6nynUYPcGOkO4otgXLHDQkk88HeCJ4IS69ppIP3uiEK42v+nqqOR+PAOKJaljuSs30
2LszGLuso+nTqm7syWh3nh/dtljH+U3kxdZZSWJAug5McEGWcHYR816Paf9myYU9fgFy55Gid9Gs
QXrwUKmt0lvrHakZ3Lsc+HBok+pkHHTGG+7RqNM+EWUOAfamzIecTyO8MzPVbPwYnFQ0ZYDeF2qF
t7TUEQWOWvk25urJiqG0T012CkGOrwWU+Mwnr2MYezG63KkK8c2yuMzDadgnkzq5bEm5mz1UwCg2
UDreQofsamzEaxcpcnSyh8Zy7vrMvpJ4f++XSFvT2Zw8BxswRvsc+TAmYLDCSjLlU6nSx6kGNx86
r/qIbYaa83edXxXmAofFKaHVzxUXJnBnbTuYM4eaDkzyHPT+1WIe4CrNGKsHUa19q6B42AJ90vKd
6pFPQktgCTFoC1AWcCzaBJr31tS/TQYHaSFy41DOVsJ0QCg/Lp+QcuV6MMRNU+PFiOYuZbbX1UuU
OfY6ibBGxANOnZhEtqWsx1wrQF8XJ5GRfZkrxvxgsuhwpKxU55Cpa358jqOeTsKBhNZnOydSHYY1
vYHAaVbEIyLKJtt7TyO4T6vXu+ny3osM8ZbzFLdkmU1r1nqBjv0bIl7lBpMR8ybxDCdpuTSlUC1s
dSHwIiVvh1gSZmrtauPaSoC6ygzrYe6oQjbllF2Nths+XDnbz2Zttd6xNaz0nnhKcXHm2MgudW7Q
wzxae9IqCz9evvludOBThHLmlkgsWhFtCwVrx1weu2mdYcRsu4eyI1lMqckUgKn8LIHZdQGHkDwN
9NgYowYlcpjgbkz9XVxD/fE1fScL+I75RD6lGud8L2co/Qw856ytl+x6On0lgkPimje2ONih4+2c
YYQ6mCcPPjW5SM3iMoTzOUqSJLD06aV33Tfu24p3Xpy5xaAllcyvkM+p0R71fYEe5LUGfJwGgsly
DDb84SmGukMVQELtizj1ZXOt0+gzlrOb0qCsc8zM4SAjkqMxc1EbvliNd3ZH8G6GN8xbvCWEgsb8
q63a06ireMMkyPXt3/KQfevt8YsWk56GBvgSxu5N6DfvziyD1pIxOp54rZRXH5quvap6fkC+f5oB
C5kNt3TR1V8tTfPJJoRkV01gtcVEjKPRvS96Z14Kb3x1IjbhvaddjHLYJcSUqew0kVpUAqMZymRf
uID2y10oB8RpdgfrdBq2xpB/jzy5E15iBL5E7HHkzIXpZ4cW08s6sXwcZtOyyIqLYx/7/brQ5qCN
MnWtGwSiuV/KSRteTJyOd6ntU6Qbgc9VEFNE4+AcK9GuZl+i8qiseCwpAlxz9TSBm1jaRe8l8jwX
IaJzJqkDAE8ojIG7WowA2sk+wAJ7P8XjUiYx3HvD4O9iKDvDqsX0sGntRAZKAsiLim7aVunoHWJJ
9XHr4ANOQMKv4sI9QZq7MNFTVWoaEiFfGi4Kq9USG6nkFFRRN933/SiOg4EGlnWzvynKgaBIqfjM
VLb1Sp4t4FyYuYjnoasdnUnLjrms0NVjOorTqIxuDL5mh9aV2GDyxk0+d14Fih4Z7tFMO/t1LmO5
CSc6XyKDorhCi6KrGVbaOUaHuJje7G2F0b+7VCWsm0IlR79qi0PUWuM6Me1G0G0egZUU3bBmN6Nv
fnPTNEWa8CF73TFF3KfmgGxSE6FrwAlr1qaoLzZfiq1fiSdwfwaUAXaxhBe3Xd1vim7sz8qzE75Y
OcBh1kQrJ01ywCMWm5vC+96H7bwtTTdAdwtM7j5dWqtV7zbB1BmvDLjrqPGYyOIOXN68J22ECAp2
t8HF0yTME0m+N6FaCGP2+XfEczgzJWU1PeTGUn0RJ+S0bBgJs3VG1w2M0braDm3fVeN3D4ozx06U
U72yR/zPoklunZzsJolwSm9bJsNqyr4UHnW4XYxTl8wiIH7vcyec56EQLFyzUttGrvnKxA1Kovlq
N7z9pIkYoeZ+63EKwod/6KiZWuW2c4Wt9pwV8dcaL7SwWS4vxrF1MpT8S+Tla1sAZ8KDGthEfnC/
aWpBZ9C7XlvfRCWvRW3GAZHWW+m60Z7124OvHKZ8ZY+ryaLDoc5ZZJvi3cwG1vl4pAxN8fjXrXnb
LQS0ihp602BjKiY4ROTW1mEyjXThgboCAKLDqqzyw2DzbrK3QjSS4IJ1EVkb+rQ5f0bGNot5PkbW
/ZgwOcxyBkvY8cfwMbRZu2/5LG1PyV3dDduYvk9FazJ9teyA9Ngfd1XPkUh65msr4nM9e/PRrjoX
TJjxMNcGpEryaStq6nglInMOvj3FLLKqgynlTZYDphkssLZGxtVjm1W+jzOMqeT+8y3GNQLkHiKn
FyZzMGjtq6VlJmhLlGPXB14aDk+pBo3QGmiUz0v8Ajaj2X+jTIUE9IumgyVA9U9n/l90qkP7/vEt
f/+Xf/N3icr4RK8BLYyLD2aJm/8hUemfFiSobwsP0zqS0z8lKp0MDptiOgzwYWMtWrxmbdV38f/9
37rziU5HA6ORg+ftt4j6f0BNMu2/2h0wrKOGcbJcwO3+z7mPkeMTaDr3FA3VdCyrrjXCFZhh5a/B
UpKUc60BfX0xJIBoeKEvBTasx/rY8/ji2fqwlokZP0GXyT63fVluvAEFwgmzx7ZOUWZLZzOhXN2l
I9zTybLFgXxEuLeLvr9iTh6OczaMQZ824Jd8Zu46o786dRq5nz2AgwZTbUtRyKZJwtthqG76Wedx
60Go9Iq62LYNqklpjdDbwvQygYbdKLdcd6BOw8G+A95kreY0v/GAEK5KJeugSrWJ+BHjm+DBtG2z
+Z2xzl0NUZPtLEs9s+6msE6IZGPGjADaMB8av9pXY3Zt3fkjrODDDEZ0qcVwUIjM6B8FnT0cAwk6
O+fSb98gNH0m4BcHkTkhIlCDB7Bt4mVFMt40Hcdrmq+249yNK0vqb307b/qJ/XpoAxOKCGmmo0tD
vU5SeUyz57md0nW3zJlUb70zXwEAXkxsg2VLepOq8KANkeLYyn+tufH7mvve2qAvRxt//Ky4+jU4
pJ4VH0RWyM1Q6e6OtCUTRRp/DFn/VFmENxzhsqXK3XEDjfW1KfSYrT/7I94ee+UaExQeOnCuGsfE
dRZXLhjkGDd+lN/VnMZPcgJZLWO62oramu4Mh2HDtcJbBylwl6dVDBTOle9m2X4TSXYnZk4+Vty8
ZrXkvhu1L2zFOHD66Z3uRh8oGc3KhNrLmq/5ash5l1gOODpufmY9rn3H+Wb11gs7FMLMA7ZIZlNo
qDn3fHa9WyboI5gmgqoTzW2tfRzH5DPRnJORVMdmGDbMtBeviG6bzOdf7S+cz7dxpG6beQL/4Y4U
4hI3AFK6kuy711zg3iOgjxn1an5xrHba+1Gn6HIak10PAmilV95M25llf3jEmU5oovtqOQSnafqc
4ZLemIl7lpYs2Ypxt69z/zA20/ugmZ/nGUJKUkVvbhMfFTd5DTP9WpuKpzjuT2NkQUdmF0PWNVxn
cPgcn/VhV+QkLl3QCRO9SbSI7Dsf1HKhPZRWts86983xw996sChzi7zXDjxhWCZgP/PiORU8Nmg3
YUq0u+fYizZ6I1+lMG91P3rH9HOT60BdxReZ6i+xF2Z7RXR1nxXwjN1GPLKreiqn+G5M1UM6ACHI
uz7A/O6Sjq/e26l5dRNcHLKhyI6oziu2gZuyzp7btMT0Bba0YmPaRTRkW9qNo4qnfLa/qFKxRtW9
F28S7+B/K0xW8Yuwi+cEmbpM5p3lhDtULW9nttqDHAB269ha4tp+Aqa6QHHBlsJiP44El2SQpWWR
8Lk05brURMTX0n+3E/FFU9Yznv1jU7gXVw9viKkvFE6oDa9tken+sYay4PKvcQB7jK0Z0HSFT6Zv
+mM5tPIEokIdRKHAMJKMgIpuxHqe7vVJAyOTj5q76eMQ8doArnOBAU4JBrq9s4OXHhG3cNs+22Sw
ozeQiQeYv3VjcNsDHjGkZg5WnMq1IheB5bVzYAyKrkO4taBvm/qSVsq+FC1bYNMDMVYUerov/Qg8
D9n4dTt1AkhOXVC3VmD7I4S0dSJLOyvgRGuaeuE96vCBxVi2m8mU9abEaQ9uQ7ODSiQv+VDBh+M7
nubxk0F739od5q+a7HYp6OZgqnwkj8mC6GyIVW9YiXlk7GJ2Jy/9ojXLmI6nJzCS+bkDMjJcpm4Z
LJWDyf9SA1pY9X43TC9KE9OXHx69t/9wav3Yo/NXyzSPMQdWEtkrLNM/+y1VkWRz7cXWSYzKe+FA
gc24mkZ4HFPUBiwUqNz7+5/4F2+rS7SGIB4Ak+VR/PNPhKzMteEk6Xno5KG2XHAXPA+WzQx6YopW
UtUGK/Z5+jc/9ze/2x9WNXBeLhZnWjmXH4t2+rPJmRbBKc74wp2txmTGh9gLBbxniarjtcqQL7sY
r6QFpdBO/+Gv/i/bSf562PP5n//1sHd5h0L/tZf9t1/Oe8tf/mPeo81KUFKKkVZ39T/NeyB9mOcw
M7JCWSbB3/uslg4swUfpm2wyl93jH/Oe+Yn4K1Z2h1aEpTLE+09Wkiav68+ObH6yS3gflNEycf68
kazRC5F0TODVQ71FRDqbEwfRGdoNOPbViMVxZYXyif7ybRm18zrB8xva06kWN5kvzyLSzzpujNF0
72oekoLpxNPVcU5PtDHb3TGOvzYRND4fitCSAyM9GpiOvcv64tSl0+GHz+AXV/1fA6o//TqLd/SH
BWtpSeqbTTpayt5/knN9RBUD2VwD5igObp6Bg3mIbA02jgmmFqUq/24iGCew5afk0Rw/6AyQuOOs
7EYXbeCwu6mf/v41/hXntLxG7KU28zydc85P/lWfIPro0yB1og/oYeSk7hOeZR+3nTCa5jZdFwIV
NKJWVOnlReXPMxLdGL0k1EPo/qkJ1cr1msCsb2plb/L+6sPZTtCCDWcpHDxkTH2GVmAu1eI7TY3g
pz+3lr+22cmAHK8waI8A08cxyDMSuE4O16UjY2bJnlvz+O/808uv86fb0/LrLigCB8Yjvv6fnLRM
YNJunRx4susydltBuwiXjfpqwtfwUv9dZFBNxvQESuXgxeq1q9S9t8iDo7dWAKPNzl+VxbQW/bwy
rUe3S9aV91yauwYsZVTWwH9xnEAcMYE9xhlDrPPQ4gpulxptLVpm5I3vRBdP5Vt23ufCvO0wsJYR
JFGQPH//6eq/uKCI/LL8AqYAwtZYHkw/fAMLJCqUYqc5ORrR4pqTQ4xtkUKWJN4sxGm/mt5YA+4c
nJosx5/c/vHfvIIlofPTG84r8MzfTAa858uf//AKIl2a8BB1Qh45vCdU/aIML8QMeCzbh6xJ70dX
YywpNrBQAJ4CZp+qF90vPv/96+Dr/IsXwmxLcRQxLJ811Z9fCJcgdCIx0y8wyWsT9met649O68sV
qymyBf2+TmsAqqL4QCT6pmtImphrH/qOE+PgQGmaMrYB9b1TjbcFqNt1p8ZvOdC+aGSQo/n4HNnt
kbqJaj13jxmiY2g6l67yrwPUHis89457tVrAkMBrUaQsBPSqNTceK5RdF35YaNkaw7Kmg3O3nA+Z
5dtp4nEdzeHrFGKWTyQr+GrTz5dhyoPUAmYznCNmHxcieJfF+8k+J1V+ZQe/0lOdY9x3ynzXPftx
V4p7M9Vo5uwI6X0U9gQY39n0mjpJPXxVGK93/pjdYJE+2Ni6E1bChQ5bfuAOpKFiy7Ma2s9UsZzD
UD9UrXOtx3wbh8leb45pQdEwhxuW+960ow9gl7gtY57kU+8PFrZrqly3Wc4ljcURB+48KvwB331E
tDZ6wOyyHqmYkok6xfRsCsqDDM4Psd4FehU+5OCimGqpbHtPpkdDhk9Ghui8bJGS/DSPYOyXk1js
bgrHPZoGwYQIJGPJCKuvUjzLRjHgGJmvdYwrr9VPKp+DqXaey+i+9Kbj4u2mV4eiJHq5YffIyF0X
VAdkZn7mYAwrdz4mdvZSFG4CKW7euFKi+erXhtMeMEkfM/5Alrd1y6e+cp7sfrzYRsemMF6X0bSV
y0lGMPJ62Vr6ap2NH444NfxWyra2jRdecmxlsGr0y1xG2wEiZhERk8g5EzmHdOD7GVFgMVB5JGoA
dFqyywGsjxjQy2J+Bja5V0W2WCH6J7vbC0Izmbhxwu/DeFUQKfGpPNpC3aLnvyqlb12/AnMvg3TO
jhH93g04rdXc9HeR8jeqUF+S5qMxaZCZT/pMw63zxYm8A0Fh5FMUlGSbOs+qYffe9RuyrpdwqrYA
Pz+jwJ9EeT+jCyrVB4Vo71Urb0RJkU1T82TDcHFFNnobl5MFJghXz4JZv1Y64Z7YDqz4qVP9Fi/N
OpVUY5AsiENzE8JF6stua9IZgwUfHYN1pWXQyIATH5RuhsWlnxN+W8FSadgTs7zPdGvndsMrhOP3
QvFN4KDdp+btELJdwyOzYx/DDxlOkYMQMVXnZJ53WtzB21X45vE/2HbBGaUP0rq4jYhAuVlMLQCL
Ydag6wQ9OJouvjMHtXujtYSN3Lrm+Ev9MtUCXsVmGV/MitTCLo3a3dgTDODwH8n6kFlASfnKlJF9
mydWwv+oX0v/mqj2sRNcyLLczs+xkQdjrC5NNeCYLxbY6ErY2ibHkVPD/WqkF8imDLrymiQDAZvb
Tv/Cvvk8cJdw7fSm6R51Gg6VavdUhwQZt1i7eOvy6Qx97TKNC67AvuLmD7rQ2NBcwUYrXw3K3btF
e4ILdkREDsoi4xRb7rNI7Kruc0mFTMmRUbKfKGeaydtNll/pCtjhaoAbnG678AVD78rER10wG2Sc
KdPU2Pfc8YzqrYTcbatNxOyvi5wSDjaN6X1XZTs2hoS0TVjIT5k/LeJ7F9SoF0akPbYyClLy1rKc
j9Kk2yNVG4MdSNsOLOezldWPAW0nO733T0n1OOLPLlkkFxo7Xi7fFieT6g3Ww9MqC5Oj1Li0uXlq
cHwrow6I5wKCfBTMIB2VIr5mHy1/2kT+tJ2pLphU+Gr4/dZC5FC+3IbTowzpGppi7J61tk0AUCAp
fdQKc5LwgrhJv9bySyWhC7T6JiFOIKz8KD2uzEye6kIcUnxG7A9xvWW7pXlHAG1U0WNSGfex8VXX
U7ZcDUMXhg0qI7S8WulD9w78PZhE9kTwYmOOCcnzaqOcYjmKv4na2/upQ6WCF3RoZE1ysVV+mHRC
hPPMQPdQUItdhlhzqugkk2obZtx63HKfQCz0hnzr2QABQ2OvZSyI502m3MBlCVJ4XMwhq1S7WGOt
YB1p8uzSw1Psu5s2f29dBH3e/Psyxwjr32CFvKegSufiwkelOmo92tLJ1yikX+wxXYs6XetcJugV
t9GCyTMn3r0ORzk1VTcsv0+2QYdMbVB2E60aw3qF1X3vTd7VoVIEqCOdS9IKqOrYFlNHXNPlJbav
Q+3yFMCkCHu+oU67PzhF062N3jobWkNXTcqSmtoH+tjVJfTmjRWbN0bfx6chbW9TmXxAUT5Y6RnG
3DWbJjCXWHGmeVKrbpgfYvIuvavN9NDQTZEl1rZosqM2iZX00mmt+UKuoq7+rBqD5OIuHneZdwVi
yqqf0HqCqy/En1Gk1iNmlQcjglFcT1a/NuZiN4ThsIFDdZ3K6BbA4r2TxO+NQMtqxbiOwprdLApi
6BnHzjA3+vzaZOXOUeqgeKAv1Dn0WP74a6hDqcfat1J1eR6GcdOW8ms2j/suaZ/72X+JE3RvLUFb
NppA7+wL2/K3Imbv5eVXfULa/vuh6yeDKfXH1B0IpAC4uCTjlnaFH2e/pM5LZNq+PbkmHpRwF9Jr
59cPiC+rqQ23dujt//4H/mLGg2PBuMnZcQn1/jTudiOGMbtQ3cnIvsbedMewvzIGP0B3yP/N7/aX
CO3Sy8aXmXZHZzkwL5uLH+baSsa126iw48MlGZsYK24DD4ajDsV4Zlj7Nz9tOZf/PEazYPBY0Aic
xPhD//zjskrvBmoE+xP24HWT6RfQrhTOlXaxNXxqH8BxDGzQWh2DEwC+1aycy2h3ZC3ygyQa0Da0
4bB+i5Jpi1f3Qevzf0M6+NVLXE5VUAjA1RjW4nb+8R2Zm4nmIz1mwI7jfckoPXHhmZG/HQZno2vz
ubdwRBUt2uVs3kiJqqnrW+Houxz508idt8IOsXX4gcBukmYff//d+MWXkZdnY6omgMy5+6f5v8CV
Mc/h0J0oBHwz+3w/0GbvVx85q3rvmUv+f9QoDeyIAyaP9/CH9/4vq8dr/214/1/I3l8ABP5SkFr+
/u+ClP7JWpQHlEoXop/Bn/zukRefiLzig4M/glneMf4QpJxPrsO+BxYU4hPUVa6W3xeQ9qcl+As6
kKMmyX7rP+ID/oMA+Kfjq+vy04GlEe+lWvu3JP0Pl3nq5qOytUk/hXqc3wC3qsMdOFVt/JbMdd8A
2fAAiNGsmqhLmen9TW04iUY1UJU7FwjXUictIqOtImuEO8QfumidRhZVFmOThTw587F/9McJ/eU3
xTqFQ7HSmv4D5+EuHHLc6IZL4jaNNiYRrYNlVOFR6KHa1NiMsQoW32oX/JkIKUSzLTUEs4bxSWAN
XRVmjfTQnHHHPOI5EZveHe51ARfFmejyHIBS5yzod3oBZFnF+lMxdm+haXdbGDc1mkwptkkR0+sy
cdoV5Pa0m7IyaZm3zRC+b2YL+PKJK69+U+vsFzGbPcxmqF/jtsi/Nl5a3xhORyrOmBt6W6yx4EHl
h3W8pnClxzVZd9tqAsPt9l35PvWOqW8yMdl3bJkARNXObSTqJj2QRRN7H135C00Dlc6Sa0qCrMpb
LNpJ9ATKYNwVfRqqtesUL4RfFGzgkvCvCocdLWzTV1Kivr1pLIy2sky1O71FhRNNq+9NPY4estjD
7NiF5bq2QttZZtMqZOrPTBpBsbCs/88fEn5ULGq9YfVxG7RCYhllbXQGNuW9/HbR/I+czQ3E5mL+
13L2XZ+gZ1e/vHUsf/P3W8fS+OQvMjF+Yp75PIJ/v3XonzhGeg5wKx6axpKX/13Ldj7xDOABYBFL
4T7h8ZT649aBbYH1jMl/DJwP/59aNncOMLTCFdggMPL+9MRuDRhfusmJmGakVLtQLEaprC3/H3tn
shwrsm3bX3k/wDFwwIFu1KFQqK47mLQlUYNTF1//Bict79lb0pEsb/s2MhtpKSEiwH35WnOOSRKe
ML2RgZ0hjV8K5Ei9wNou031Figyo39bOnWFn9PgzSRAJWj1H+5RuzK6vpvdyHlOFtRxIlotRjqGe
UlF8FhH7t0Y6hi88Dkq0onmSgFzP7DpYgsti5ekbOi4TuDKxi6gFjOPI3BhFfVJGzyhxWb3ipoXQ
JCI1FX/Fz//fg8yDPD9a//1B3qfFr6L+f2dF1bx9+TTPP/730wwOF2TxPIDh0bN+j33Q/2XxAOlE
luPZmgMc/udpdnmadX4MBqZDUTh39/9+mmcjGd0QWp6M4UxGLf9AiPOprrZ4GGeMD17qmRT3obQb
vD6Q7RC6BwJSjeXElpCnyR6U5qOMw5840dzVx2KXy0nmQHy+Oi36f6uCftt0a9NuLYfz2GGiY7bW
cbdTYncdsdy+KOrrkMPRLioK8zYPerFKVFK8okNr1KLUA+/U0jqXno5eBuYsSnBqlNAFR3wYrta2
CWR0wN8kCRTW0GtnUR6dRI4s8dJPE4oFX61lnN3IKlgLkfcrYVXRbe34Gkj/IXvyBcGPLrrzB6vP
u4uxK6CMm4R3m6kyTgfbaE80kUPNQYo4h+ZijPAH9zIB679zNPHU2ExSCtatl7gT12ZjO1s9cwET
GMjanyrLB+Jg20l2WyZResmu1W6J+fGv4lQzgfElZkSRP3tmrThLXvwUwaVW9MZ1JdzyJDUz7BBd
PdBizGFvdLa6FnZ6brbJQxoSG5w66qwOZY6OIVpntAtPPNfg2nzeayNQr4MFkaKqpht60/vam/M5
qhdtaONdNDkdml3o+gIF4UrDsrtiezXwYWBjivGVLQjoGIlMl+iCOdoc0Gim6zr25kiGFgdZqUwL
AAB+/wLoACAaBi7s2RQjtXPC55MsEUuRq1YgYRjUQapenAzBZK9BJqziuN/S8brWXCWXI8EVR5o2
957enY5ieuy89gW4F9HylVkBT8Bp5QWg9lO9ePZTHwF7QT8H29TtwG6+ImsW3X/mPFqSDrVdp92p
HjXaLilVvcNVK1EBlwv8fBUxw+ekz2YPsYlSVU8b7eCGvbkYCYU91/xU38RNPVyEWYbjsJtsEvo8
QqWJyNSCK7oNc4hVxZwdOuVAl39ngwgkDPYwudlDWZbearAtZNaz4F8RV1ulBj3V4mJgbO53Jiwk
2vvmtNO1KFrUUf9IdDmGp5xQ+mynMrNeTa55Mw1YG3OZnPHhtIzXwmmbKAf6rcgv/T4/VPHOn7B6
JZ3zUJGDV0faQeeG8DvRyyAUpVsWCfa7puMJrfqnwXWDN0ZoGA4DnJa5ab3ZAwyI0XCLOTC02YT1
iAjazAJO1UbnlDfd4D0PfR1uSxvA7P+VQX+fo+xvd4/L9m0qvjIZUz/9tm+If0H746hjIsn8C6P+
nyoIuvqsnvxbi/k/+4b9L2EgECEghfWVf/Hr/t43mOizyttz7iXlEQeef7BvzDXOn6cnlG4ctQUY
d8atH1H8OSogMyKO4GCRFxSASsky8eqF4w+E7k9HexQnHEulxAwjJClMf3YeiPYgg9bLSbTX1AnR
d2rRas0dOq0Nc8ly2RcazDFHPf22lV/8dRvfinrmq9p8QuzJnEw+SmyqzrA6WQ36IbODS32EQmI6
A0cqXBqoag/fX+yLW4STz7kWGr7LgZQq+Pfmig5BuHaSkWzmxNqhW1tOkFwWbF4d7XXU+zbJv4gG
4r9s/v8VtvzlZVEAo/3Ajo4f/c/LMssY9WkyjUMd77GAL6Ya4k6SbMJsWJH0yUTupwH95yfGQTyE
bd61UReLD201XC2q5UxsHJJiWvehj16pWHz/UX4qZhwEK79d4kNhLiKDzrQ5GYe8OGpWtEpxLevZ
29i+f38d8Vm9zJXoQyJ1RxojOQj8+ek1aRVwbCHHJJA1+dhFFmynhHY5FlMB1CIbDnEVrqKOUPDE
qfEwDoQl+aWGKBf/YiNLD+YpACFPK5leZBqZSIl32kifgb2b9zC06moPBWabK/c1FtU7gxMkGPZC
Oi7+srJ88LUkhOTcwARTxk1nwX+BfJIuVDhylmjahdmU54bpnLrTeHCr5ryV+tFr3KOvT8GqiRm4
MVMkVvKR3JYLzw3uOknsSkeEdeud6q33nHvJBeHyJMsZbrxuBNB6TvsDm7y4ik21wSOHQBuhDhpd
98rpxD2dlpvWUud1OsJ4dovXIvBwCkaMhZxkQ2L1ZdE5YtGk+jnklY2K0M8k1jncIOxFTX5rTdNj
6ond4BHOnhIBC+p1YSkodsNgXsi8eCQHS9/VTEpkal1Wvn7bW6o5c9o+OAxTdqzLXD9zgoYEBplb
C723LwhhcbfOWJ2EYwTAaliSaCHP8o7ehO8wnc7UKIkcw02BbTalgUkIjdPhlrSD3NtPWVjfp313
1WrGQR/0+MStDOJqdLVH/bByu3FNzCwBogw611MZroyYZL0IJdDC6+IzKcbXvm2yOwMECjMUTwHz
mW5dfbjxkdCiU3WSs3jKmM5VtB7QsOSEmmWPiBvJe2pLQM1u9DCwDM6TajUHsZnLdvDC2QmOcLrQ
7lNcOovIjO7hqe+RotwJjTzuzMjuQRjfGjXoG6I1ee6s/nXG/2wci4RyGPrgGTzgZaY7Hiejpqiw
hzcM9m91k28z1XtbtpWjZvuHeCRFe1THOgJ3MKXispiUgRDcObpaelX39Uude2vbLymzxjNAkQdT
1MyWU/c08jqPnlf8agbRnDkU78LQdsi1EhqqwRoQRO4mJ3YZnw+C6RHHg19VGt3XNGIYXZPhU/WW
v6T0u+w1XeztUttMoXXtARNbxCnidFrz4MeCfYWTduWm9nsHHguI/VVXRedmV0xLwzMASFtY5QPr
iaxmc4ET0SD9ygXyWK+ayIS+FvYpw9pA/gqKDmgMMlTyZKprV9RPjK3PO61lxBUT7utW/joHDW25
sX9AYsMv8jF/kxP6GDsMI72wfe700kF7n1POF9pSmfYzXKJup6NzYJYDxiuP5S0B65jysJRRpuUP
nePdWz1DbhaLcTkYGIJGL4JrlEfDmcSMwOddARYVqr3Mcl6779ezeen9sJk7JkhBzCJMV4y5c/L7
FmRbtd4mZT0eCB06N71sq9RP4RGfDn7zgvnbJT6s/poRe83kqvHQuikBgHm3wRm68fN8xwrLF+Dq
r37gP46ds/v+3r68MBolAhR1agL7470hr2vQy46HwmVsNj6rGg5fKlGA3LUR9o4+YvJYrr+/6Jcf
KNk3ILbp6nJS//CBShGWFTb2g2YQvuez9tdx9VcT8b9u4D9dY77x347SoB0yzu4cOcqBCXg4+q8i
1LUfnowvyjwQMrQbnPm7Y2n88yLdOGbUX4IyrxFLMZbXaJG2bRT8MGH68jJMEyEXeYzBvA9fkh5j
+ans0TjEWAETih6jf8lxgf8vvhVKD6YK3hxx/uET69qqnoagouNfi9vBj0+99qdiTnxVVlEU/BtR
ysjM+FAY6PA7U99CiNRKzsMRD8hC09J8kXmtvu8jzLk1NLuVmpgWpDztdzgj9F0s2VzdZtiPAx49
U07OUZ9KRWMDoEoUGFdeVfSnuYbpMCoIohTSibdDqYcrrWnu/JgzujYlSjGLhq8WBCiDwiw3Vt9/
fp9Vr7zEtKoMmqn0rDCW/fk05Ahd9SS1e/L+rAtSv/wNtPqahkXJcAJ5yGC4HWgd0hIHO2k2TmHd
xKOCNVLcB4G+BgYBIK14MiuZHgxO8D0N9i06uGrb1Ea5aHu0Zpo2Xn//Z3tflYWkkM9D1rkN/BE1
nrUDnmClCI2vtGrfBQ6jjWDI19h30n0fstjGA10kdtQHM+2cS1uWfNZhu7KjKCcMEClLonRzJUrN
wrMjnoYyj/ZBZrk3mrLOEkvVCxJYNqbhoQ6rmMVaVYK2N7WHfZg24CzzQhwqs3sxHf3ZFaPYNW6p
PTuhCq9Cy9+1Whr+YvNDmjQp7V2zUR0St6ItUq9507vwLCJiZuFN5b6pgds4g7XRcaUTYv3uIN9h
ZpHjLom1W56cXdezFdalczSHINkOhfkSptGpngbX7lTaW2Yx9RKO6z3O5GtdjldGG7I8WX6+8CJ6
CZ7ARl8G/jMwH5jBlrpNu347aGGFyqq2ZpbHuBB2Uq8yLTkOBXIM039JOyoIOxf3nKt4ewP9KqsG
IlIsWijmnJUyZu9CZBdiIFKirGNGKz261Dz0V9TzzYJ/EOv5M2k1cW/rmTREQiN9GlX/lFPy5RsK
wZx1mZM1b8qfD3EzVH3JiQidcNfsRWPusXUdZGg9iKG8KnueYjQx3z+B86/8uL9CS3cQLzCdsOcz
+e9L9QSCr/KcuDvorVyFDjaNsd+6jkZ86LsT//r+Yl/tC/PAlcUabJT8eDHbjXG4DUl3GOJ+xYRg
EZLx8f0lvlquf7+E+PN+OMYmJRbN7lBUCYDCxyp7B5b3w2r91VtLrpF0GQIxnv14H3mTxI0vo+7Q
tem6Ko4d6eBV9eqZ/4t9lIWaoTO9kVlb8ufNgEjtotQNu0OF75OMUghcP2UnffWV0JOxZiCcM4+9
P1yC0XLf1VwiZwS5iCdi4mwvv/z+S/l0EbpBczNGmIzHsW18vA/L6XKQFAYLjbmSMjqRrfvDEf7T
czxfgnm+yYAN7/CcBfj7c5xNmkf2KXiSRuDit6J844/dNmP9BupDC0HGL9/f01cX5LvhWlhaTOvT
dKIO82nIPP2gRwhJS81Jt4bunNpNb2yDfjxL56SSHy75xTX5GDFH8zwgOML38sdNRtKDKV/SckL3
m+0BZ3q37kwZH2qNAV0DX7M0QxwDcDqXoQ5QYMAcbNocj+g22Oz9G+lq43vbxfcFTrWFGxi30oyB
Q4b6AkzymTLwzzslBpWgNbe9ijkHDgj6pmHT1bTrQbI8dELdj5ysxtZ+jqPyMGX9IRjBkrA3gzou
omqd5/q9l6oY7WRwJP6WPBCP46MroztDVe6+rZNm0XHgNyABgIsgDlazNMYn0GHWZtOn2yrGvzeG
9JkCY5uPRYUoD+zH0JvDgpHMm8jgF7E7E9rS0JeSJB7htgFvHGTwVqyp7WFgt+5Jrjn7AYsoRiPi
uEGr6GTF2v5Ggjk7V7LXNyaNCpQT/BQEkng14Abcfv+1WZ+WC1qlmFwYiZFpQyH54R0DpuuMQcOy
rptJs+ztCVRyrJxdXGIi9vm4Nw3HA3Sp2iUi012dWCQ6JUV8oRJYcF7ZPQOfDucj6P2YmZehlZ7X
sXgdZ8urlVS3mRjBDGqyZfMTl7mfH7MINpLdg5Uuj02dXqk6Pef/iiFItQRbiGljF+OrT1ypLUa0
jiOIWhGQbW27RweEhWnFF9Ic3bl0u+rj/AqqJwkyNcHVSR6+/fD58NT+sQXx8aCRomPFSYi21fzU
/3Za6Eylt25FIY8St+MYOowXg2j1f75AsAJxTvDwi4Gd/HCVKRncuMlM/eDq5xygSQOnZxSeTfZj
7akf+qbmvKB9uCWG/FyLASr//tiDA1nr1rWr6QeIMN6C3rC6a/syWRW9Vq9FIh0s6qB2UsT1C1sg
8Z5MNP3FVDOCn046QE3LPLM2TqAOYnT1XW9Qm+RT9hCpGBFnUe0rJ0SypmunE4SBZY3/wmm7qyGD
fDy2Po0GpT8PZXeE0IHtycvrzfdf2r+/lQ+3yLhYBwI8Cxr0j01aVY4cjvmuDnWAiyAqUOAVZIy1
hv4mndxeAy6pFh4i/0VkoyrtDe3RTykVR7s5tEqlC4aOwylihV+hhvXMBqj/w3JpfLHtcD4E3MfO
wBDZMf98sAiWB8rv6P1Bc6y7xrauzNInnh7SKBIkQqW7InwkO3DpNsYV+vqNFiJxV0ocPLunaxj0
/g91g/GpOiHXgkPrnMbDX2V/6t4LA4sAh8hDG1vaEvbQTU+7E7ZwzgzPMt7Y7J+ykfVAYkLxc5xb
0IZAyPQsl9zOYhDZY9vhtPj+y/y8r/BnIVwhhI+5vu59UCnqjiL1ynd5Ayd/VTTnKf1bnZD1wLYQ
lyc/vInG57djvhyyAnr8JsqDD68iYEBXqxx64UajXbbI31Zsz3DWetwqCAGInOvB8dCWvIib7t2k
5vH83vvh6fjyq/jtj/iwl7ZJ5OcO4rlDoeSTESZHM1EI+tHD/XChz6u/gyJZt4HhccJjMvXnUzjg
e7dTj+LHy9V1R49nqcvoUs/Ca88e//FS+ue1PtxUo6JOoEkwWOQE3fQUI0N9//2z8umMMn91CJZm
HbInxCyd/H21DskyYMG08SbO1hRSM8pV1NgHuzSezZghGGkTsBVpgf/jy84PJ+8z2hOGjuLPy5r5
VILo8GjDDOXlEOCHLAyGxenkLJWGHYHT1K/KM+6+v+oXLwZjG9KzsDHSmfnoZOQM4QcG+uLD0A9H
vx6jhTDSfSKHbdWHV6jQnR/exM9PpSdd1iy4OIbgu5yXtN/2Qq8zeh2jgHGwg/iCevKq9rKjU8nd
9/fFJ/f5seRNJ2YUwz5/J07qP6+U+FpnOgRxHbrBDnembK6DbvApQnxt62eEIyXOcOMo8y0AvoBl
hBovXVqj9+LCD5t0t0bPKQaok80lYhq5atMh3BmoSlZprOWrLigoq4DorQwLmFemDFSn4pL0aRRi
cm2nJa0BJWJe/fRRbzI48BqAGicHzDJG5Y0WxA/kLQm2ifZag3YDEb4JN60Ji7EcY1QXuYtXxDUY
MpnBc9kyVqp7TJOBDQSR+I8bMHx7fWzLRdl6uOlMd1ibqEk3oUKp0c8kZWl3JHkmw/iA0atZDxiI
AYuNj3qejwd292zZIS9HMxvm2zxpcVrVlI6d7QUMCh2PQejQLg0JekYIOF5wk6tjH2r9zoH8ixi0
RVFn1MXOyU18Uk68akCz8Lky6CoydwO0Bnk8ZsYNUGhKZLedaTnJvWiaco3I706ro51l1O0JLoz7
GNbpsjTG11o0z7YOHyZECrEw46lc2wB9947KCSDGdHgZO9mNX8gHQmAsOGaQ+lOBzUQEZxPm37Wf
U/fQa8jXKIXtQ6TzVdghJljZe9Z6DKAQBjUOJhmrdFXZWXCiwkYjnil791OLXouPCBUBxkSR2uLQ
rppVU4/Zok+iMz8OsXA2lN96hyI40iJ9GeZ2wGQDurwxQJ+3guuo9880zX4K2+hySqx80cU+AwSq
srRsY+5SXjCRpuUE/usUdL9z3mjNmWLLLGTyMCXl46RDDyUs19oU/lCfRnhJqJj6qzZtQwosf9jB
ag6WtWcO5zydj3FLBMwob+pwOuaWvDErG8/4RPRmODIkTMZDNeYw2uQePPk1ccynbmJXQNM4YUSz
cdbQIZ2FmndnF+2OwR0tt95mCpLaZ2UEBgh5EK7SqN8z5BUUEcUVJL3gArOM9hx4ou23E+0XcVKX
UDVbBVLkOJjjzLEFZiyZB/pQ+q6rihjfOikJWEkSktFUnqwd2oBrpm4vAmIqtiYFga9T+Hqy5qVw
g8M0Q5lJax1IkZ/jU8PppjGNhEBQxrEDpeRaI2oNN2pPkE02+wuziaywjAIIHGW8cEvMpyG5o+tR
a88QiZ/QX8HL2cM6hti6aFMJJMBMWiDKNaghGokljrUVZ8rTUMtP+0R/EqX1K82lu2ykOJ/sUdvV
rflMObkGkXTBvEmDgBLp69F1oxNmtiM2Mw+CaN/jAKKirRvZ7JRSt6bImRBG42vYjZvUD05qTvU4
2fSDZlP02ulVmCrisvUDLOJixcgZLoDh3cXldJP1U7Mb63o7muVLUFXHzmF0VrrJU+FY2Ds4P5Ld
owDUlLfBZNz7tn46WS1BRiET30Hq1SNejgfFxGs5+RR/GqNmYBAacWYT7ESYwYM1VbzF/Gd/jFpA
QYHcOlp2L3UImJ3ozwEUZCd6CMKvzLQNHc77uEI2ninBuA/ZLJ4w87klqiNCWrEMg2Yf57DEINXs
VN+dVrHcel5x1mMRU/2MpXFLOpRhz1xKzWvkyKyjTJG9a5F80JMoQ98+1nepJZJVRLu2NKNLO1H2
WjkxSHWVZ9SV+TMPbY+5JZqg2/iUVraCVZpl0Les0FuWA4ka9AGemzEttgRGTuRbS2jHInvHTvPL
dmLoKXU+7PQI4XBsIlTrzXZvkkTXhO6LHZgM9wNziwDtUVjqzkmrizF1z7La3VuTdWGO+Ek76FG8
bvmVrJp9kwb4sQv3ZIjGnco9zj7TRZhbu3JeV2CvM3ezyitvKFfNUBwjmQ2zmEAuKYWf7TB87sLi
sWp6G8Zuct4U0U0+8MwPASmkUwHfW5QwK/2sfxnH4MrnO1o4dv0EpksAeAgOPFYXaWtqSzAUSAfM
i1yF73bWHCNHtJuMIfBx5JU/dSL9ReSZzTfjbliq9E1CRsiFFvVzMNU0XRcW5fukuiWv6i+v6w/6
iG3BA3C6pI8P+D9QE6xqaz0U011mG6cQstZsYhvhE8ei5bAZIPvnZv3Gm2euKZyNdTemb0TMcphS
3q5taF8jkn2X9czvMtO7Gv7wWiJ2BKzMISLFnGyGg3HdpwBAi5qD4xIOsToSW1082LS4j6Fvr+pp
FGvGGChK/XPiXF5g0N55qX8T6vWw8ETyxFim30gAXYgT1FkaZ7dm72xFh/YWL72qnV2fS7Ecmpo0
bC/LcSCzCFuDUa5AzPcrm61oiUJ+l9vDs5EKugcM4h2tKbcyJ82mUNURHsNaKx171VQViUtaahNI
YPbPskIjPoxutVRsY4w+yQNsjeac/g3DvWCC+gTYHJ2jwqRbwb0vdFICvecpqyo+HTtYt5Ke0mBV
FSuXUy99+PqEnMYPDOQrekH9SeuOz1USXvuz3bzuMaM7BBgN1XTh5UO/Q3rwq62BkxbVQL7yOEFX
SNOzkDSZSDTnjmL79euZItBC34hnuByjlglgqvaYdSOvV1dg0XY66KkoSiO/umQD2JE/Z7BUgh+3
MrBaVshY390TgoWN1bkZR0KRanMVgMhaNmFwm8+wonwwJ5SXPqlV0SYvMqBy6ZpYzHvi3m8Yhz+O
9ZSfxcrmqebg3e3qXIfNC/aslIeSaKwphBeaW/45kXXNwjHJRZgarHDSZIo0PifOCP04OoBCvpRO
f5mOVrhQmq8v23IGDtNrkIN7YfvVBP2+7fDx+P15lWNaWaZ51RxI01BZijnILcGYV/lRC9wj4zZ3
w16RnxEv8hrXtvbS+DUx2TFJuikumKVnjqhIvVG/zFKjPNHsvttDDnTOVcqmGhWh3KbcLmB8Qc8i
8rvLPpvRonaNf3v41RkDkZn9PrTa3dCNu2mgJ1aghtWyN1xDl1KXW1uXySJvJ7yIMj4C8YKeGHk3
qgaa1qVnVShPSP3bAfqidO2Iv7F1463noGQNEb7q5CJS2HT1WECKjoIzA9j1quxqagYezc4o93pD
aWdaGaTYLtbnUBxiKoAGLYh8tBAPFMbWCKhhI6MhPjiO1l2eTMsprokzqOGd1BlvWyqdKzpDj6Ej
45XnwAYKqvxeacW2b9ilfFXc627gwKn3xCLI/PS01PJ0nXpWd6Wzalobg/xe3GGZOKfAtLflQPe0
Ru6z6fpsoMaEXns/BvJG8zpZbESZ5wQ0z3lNC9nF477Up/Zclo3WP9Qysewd4AgI0bSW/YpU66gn
GMHWM21pDnI6rcqg5acRYXQqdc5QgTmbdGqK+zYj01QThXpsujTeI5NUTyGb5Ytw/f4C9/gjs0CK
Pz9QiLoBpPF4m9tUxPblIOiTD46VXKFRRiSepbFYlHJK1+SNgMP1tPQ5zv1u1bNdM9TlneM3ee/k
FNIB7qixanseaQ6GtW8r4Pth08fg7droKgnN8lAlZbt19AJY0IjAAdKGM65duzGXMvV++YlurOhX
1SugxMlT2cU0jfVgXLWjsjCXRfZtQKrVSeR5pIwhudr6OsZzmV5BCl6BxKpXJtQhMr2fGitAA+nr
x4gUrqNIrPi8NGswRGZapecRDR3bKGpAKXl+IWTZ7eERvzdDv04jb1O1ZE04YZivHcTR207EF5Hl
9CeM5Et4xMycI1k+N9KEnDHunbY4pzsOCWOo7tMsvXYquovKy1YUwUss4RxBFCr5cR2zaHhMkDvS
BMzUelJTjHmiArISnPUurIasFee4ctdTm+yI9FyxiqzigRXOS3AXGo/piA/elcEJAO9tFaVrcupX
mgBkl7dbn/K66sjoIkOqadRWFFATdG3bRdWz5k/rNIz2kn2x9F5iJv3E11gke83gUEuPVwLrImr+
YtG47qk1+Zs09QAw2NtYWUfPT7aTCxbV95EPRoWz9MJum3fephbpBclo5DdaeN+DcLoy+/RVaO6J
aAuWM6D9w7hus7aEW55w6pPR2TTPPYJJPnsTNR2e6V2lFQaYP3Gf2OaWCJT9YHu3BZx9ROd3RIvA
WRhOHf2NIfm6SFuoy1lAvR2DaKVD7zbZZRukq8IYTms0bSA7oAk/JiKEMDdehdRFNoEUGZH1LHMX
UP4XaercR5l8QSh3nJpkJ8ghTGNjY0/Jkaf1nAT3O5yVD2HtXDuG/t53+YPdSUK7psuuEFu7mbZ2
0q/M0lw2yt4NlrnUgysTbkKfT9uy9i8rDlCWpz0zjDyqLFpOpXMphvpk0ORJasX5Ug4VUUruO/OP
RTfIs2iANN77ZF30+VngwTqJywPDk0WboPFTs6Vh1O7zkOG7oOAgCLG+M5siXtkiT1czvR8kokCL
29qQlVwPXEB3gj7rZjTQc9rDBXl6O0+9JcVbOOc5epF1RvrH3kgSYEbTtLernm/KPVU9EjkfeIVJ
ImuulUCKmmKL9yHZZWFgb3TduelreR7oOGfMaCTZpzEQfVZAimriIpb+pB+ZCL6z1GEuR+6ZetAi
asaxJUAENTjndR+9xMUAi1+cCr3eG4WiEui2XTGXwA43PDTy3TPxT7ixfDOH/DJQ4qEf4nMZVb9G
5d2lAfBQk1Vr1Tv+L9UW5raeEMWMYEs2hkGeQhjFhAvF/VrZ5kXRpRdCNy7m42ZvxJzksluRx8aa
UBFrNbjtA02STVUCORtGfjixk7cMLjnaifq17IJ+N4Ly5bW2UFE2aocI+1SVxNEMcuxOzag4ZBYB
dHWZ3sRAZ7YVAvAVoydCUrsw3tgtaICpLK6IiuvWUHIPmtXKRVlU4b6R+aqtCPxo8jd3iAkTDJ3T
qBwep9i7YlFxEIsS12ylrjpUkaevtUJGa185GzcYW6ApyVqFHeQQVLdHReOeCHOhNPRBlaMtZCjM
UziyzhWZ2SSWKHWwK5h3eQ2DBuFiykyAFCSLehNaiB2t+5L8px7X7TYxsiN9oua6iXsKINUbVwwg
wffGUbyiVUqa7mjc2q6/KUR5BQf3kXP7pcwh7mVyO3nsazYCj2rDTGKdNC68CnVbahVAOD0HUQz4
yJnMYschj2IbyeXCtSAD+XZkrKFxnZi1cWG3PcYi4b/3pbfJhE2jI2AhcnROiOwb2yDpr1ItvLHT
+NWnAlh0SVTsQqMnh4rR3DHwCFZtLIhIkuEkEheLIBtr2uWuFt3AY92Bq8pW/+7j/Z/JcTY50pH8
0eR43VZfWxz54f9YHNEXo68COOjMjt3/GHb1fzG4Z/QIjBzlwO8WR+dfHk1YibZa2DCiPX7ob6vK
7OXFIOiZ6IVmCYj8J16Vz7OQ2eRIc5riFPOB8dF1qNVe73oqkJwbl3YLZcg5sEor+ZCVNwM5bHf9
PvqnikbEjPS0ad9z87olPnR+G17vKIx9+5B28GM4Jptsxqpuf2hlfxoUcBmQ4OhahUuH+WPvPNZL
wQ6Vy0OYS2MlnOzBjZrz0Pev6lBcjzWMntCtLn57CC7+mj9+a4/5cNEPwxbNH5u8V9yb7c+C9qr9
5XTqin7RyO4Z/OAAmpvxf4xAP1zsw7TFiPKEvDgu1ljC44xJT5zF/K9X/L9qaT+NID5c5IN4oJ46
rzQTLlIU2SHHvrHEeXlqsLNQAZsrAyf2D1/cp8nAv6/ITNcQQGbw4Pw5GcgzDbZggJmoEGO+1QKc
G5HtMMwVerytXPeH+RhIiy8/x/9c8MOXxrEyLCbBBel1jztZIVbXGBMvSzO/rAnZPW37Vl+LEG6V
M7drQU9eRMSc1Uaqkw1CdSMycWplkrQoK4B9H/Eb4H/80gfDWSLijFaTLjatNxEVO+knIT1m060x
io5zDZE7cq3b0MoyzWAcn+WvBudFdtOJ7Pe8h0SFWxG8keEuGg9wNawcPK3ylb0EnTzhFDuZluZ5
lAnoc0FqL93azW90dHXnIh/0fTnRY/PhD92lyEDIn5rtiihowm2Pg1HMVkZleVOw0Bw/tDk5YnbM
xFA8pBp1rDnbIXu0e/T66dc+pWZ7U7oT83OIdQs9aZsVA//31pOAqOedOlfOWgQYgSeLNMiMtibm
DY+SzZc2vO8kX+U6bSczTXex2ZMrJMJTvSoPJMsEtG+mah3L/sLHeE2zubpIyDxbhIYw1hbBcwun
mH51ynzoUJUuk7G/HhUHt0DTLhEKA9lKxZNbOwdjpH2Nw2NGhuuvqexo2YRjDHbdewoqPF0agxYC
yMCRoW+Rq2DOXxsD456+wgj/kXgzMwzpVpR3nWudTCH0tKDHk+sa9UsZVkDtPPQPmQtQJ4ZH7wIe
D9T/Z+88liu3snT9Kh09RwW8ibjdA5jj6U0yOUHQJbz3ePr+kFJJ5EmK56qqB3dwlaMUJW5sv/Za
v8kjrOE7YMmhTxVCJEcnFvULRfPE5hGHoOTco8ElhJnd8vKytcTvNyS97yyjCNeiGvA6ntRtFiTX
mPGcqYF8plTBc83bzZakVF+VuOVNPqopg+J7bdKouFg19SoNRAkdeIS0UIW0LpUg1rZfH2ufnqVw
DeEpUEnG3fXjlgSY3oa8wvV9SoITRTQrd1Q0VnJLf6hG6TCJ+ghhR7z9utVPD4J3rR7hJ7Q0aspK
KbmR9Oky7eUbPzJgOWrqnYBJ0olTB9D+J8cAyuHIEEiA00GLfexk24Ef8/VJ3qdxMLzEptqsdbRO
MPqJwAJg/eBrJqF2U2yzzJecPKrBjlWx/zxg03oZK2QkkObEzScyteplLDjzc3S7bNLLw484ycmu
kFfDBm58hMzefDf9vL2fOx1BRxwTJB3kw+xvgE4Jd3kuKCjiyMH0mkmorFmp0Ng9rmznfq6Tk0Dx
hRRz26rbsEUtvkqU13pq1czRE6yH9A45tAjz14ukh97fqiPsKFKlVc37J6zQDmxq8S2X9G8UmiQn
KROoeFWI/t6sVq4ZcQrlnVLW9CaUL6WhQ7QyMxOZoqqlHaAPta6eNf42SdTubA55r+HHhe5Aow+z
V2ttfJbgQfpA2XG8x64o/4YgGnuYtq4DrLkxLtfkjZyF5HJTakSy0ZY7pcdjqcFDx1Z8InyWcLJB
NGfiPaHpjq5I7ZmmpYNr9eZ0nSuJuiVFQAq0VkR3HHNKXg3MqwDgsqstTiOjSCpVE/A+1+flXNYD
3saF2K/bPki9Lve/ZQlmGlVpPGJUjDyslfVIOgbbKEsyNxa6H4ZMrabXOV0xyrYrGbvfuj8Lw0nj
wKugHHKM8+jS+vU8mCRQevUbigloqqr8XjgMd2GvnpFfgbXaUCjVVPVt0PP9rPKdw5jfKi3mTCl3
ao7hWAXguhKCGxK0dxmOTjxTEyxWNe2lxN9ETydOdZNEXhRlLyXvbh9fYJA8bwB3IIFVwn05YxU6
ZH3CgQfbWJq8qC0HT+nHcA0K/1zrU5oVu5XQLRYs/h714cxJ0xI7gnGUXT2shOWK1x1FEgdXlaYf
KDz8CMf5UM0NJkv6QE0ujlle8MkStnsbSW/zELQain3WT6HLWr41Az/An2XQJC9VwvR8LnXKEUFP
nXAwotIJugrp6MVYqsY8Kkm7Sy3oSXHNkM86BF0cX89KFFLF0kYQ5h5g3qaIsJCSMj8DJ4VtMczE
2Jm1fPKyWfnBzYfxLte27SMMu5L15oepRneyENwViy3ilEqXTak/ZRDYUilZ4/58aWoi9mTjUhmu
1LdSrl6gddReptSGh+MHXvISM4JSv4llGAikYFAGsJvmoWrS73LHk3HEY1wpy8lrEMM7nxKhsgFO
PJIwA9OH6DQ0tUi4F7X13zwPeQxIygJVBKhI1H4UODdNPKRUUAgulRgp96Jf9BHV2U2q/GxuxB8/
W/v/b7vlbUeI99dvu8NT/lT8h/uWfqVhw2/45wNP/QfAWlFe/ugKdLo/H3h4CKCqD3kQqAxRLTfO
74pM5j8Qp5HRvQFsgzOGzoX7+/tuUbBhdnn9qbwJEcv8W1oE8k/EzrtHAghQ1P8WaN2C/0WM4Cia
Li2xafpk1nf5HFGoF6XJ8Iji2702SEa0TcBYj05O3OSqMWWs1kpQaQNMTPlFvG8GS3JkdZBWKKmM
lwpWqdcSKJZXoW8KG8fxGnH1IB9lGygd9YJ83ItDkkarIoFibUycvGNIjS3usm/oMOXbODAPmTR2
h2Duo/Ox45GEf3Exr2SjHl8Q2sGhVi7VH5ZgjhbCw/GwVwqVopvR6NWdEDS9vzLaFIBykKOVDYLI
V2x54r45mEiDzGSssP1cl2KPDG4aawYntN+6Hfj/HbGq5cmNT4WOuoE9J4pl1zF5Fobom1VF1wQ5
ptPosONzv8IKJqHQqtWqHerdS6NmN0pHuD7n8jNBeb3D1Vte1xDDLayEFQXFE7GDkmYhq5zP8WMW
U1bpOvHQkOZdc3zyN10IiMbTc5EQoMgizQHul+OFJV/LhQYwCOlgJK4rx1d4ZWRRewijdtVa6iyv
EOLDTa+PhOe88Ct8do23xuzvpSG8r7uRptu7QqbGSYCJ9NbKT5MrVKSx9+n7bjwv/eLVnFHHU5NM
3Ok4zm41lRc3d89GbLLXtOmEQzEPqQvAht6EeBjFBu+dNmvwb47Tq0rv7zs8F6El66jpz7N016Ii
7qTIa9tGVZDZBrIT1jp2PvH3IiYXXuGjRAYqF9elgQszLptI1VlT6JJ9J0HahauROoWDjd7gQATc
4B+8bYvqLqtEfyX41UEHNjtH0dXYBvdWQAjRZnJKFU/eEf/t8k57nXG2NNTMA8t/o6BxBMR7Lyll
j7knvmVRFq/Ye8AmhDnGhknBGatur5Ke27Q09XTF7GcovAMNCwuXE3xYjW2ruekkUeoNFVzMs5ba
IQKylhLgxx3W15M8vuJHzoj3FunNVtoh6rfFWKf14hJKMxDqepYezVz4piu4KBfRwdLWvbilAGAC
k08zXitiq9o+ggH2XBui7c/xFWKEiEqLlChMGLcGohRumqvffD/HCDdo14oYa66s9wbETD1y1DBI
wYApi0kjyZMEl+xBiaqVEVYwLxTtCrbLWyjgQh8a+MDrs1fkJHKy4JxSKzdzstRfF4xNhemYGZxp
OKz3lVIUeChLDcFKjA4/ogxK78yINdRztxObZEfC6jYmAc3dbHra1G+qnudKWcGrFKk1AMF4lStF
JgGZPQALgAxXZOcYkb/khXWDgsaWYvU5v/SmMIKD2qXBJY+N6zACbhhB6Oc5SJ1gerZ8y99HreSS
EX/C4mTX9KAg4ulHS0HyUq4sWBdV8qh10bMYja+F0WyzKFslVLrNSudjTGS1kw6EG7u462bCK2Xo
VpWZSatJBe6T8XK2IR2K9lAEP7AsHX+7qf8X7s7lV7wU5VRHAYSY//4/v//KRU70w1+8vI3aCTGc
erp+a7q0/acgzfJf/t/+8HcDxdupfPuv/3x6RdbLjZq2jl5a7qi3ny1sX//rP/9QONWIKP76Wrx8
yoOnJsqf8r/8n/95I6Lqhv+FwoUjK78pEf6uziNZKJWSlDMlfoYgCbfRnxqFkJhM5HxgemJ6uJC0
/pny1JYLVkXV0CCbZ8jy37oSpV8es/wGgLxIxJHz5AOPnpVSHVd4IAOxhGtyEZyPqKxjHugAoLJf
4vPJlVeIVoyO4mEtcUI95xd4rQHsT1HwYgHOi6LcUdM4Zk86JU7QnVVwoVblXd/XN72Cufy7ifkk
DfmT/fXu1l/ciT40tKQO3+F4AcoITQq2aR+IKmJ98ROVHjefxX0PhC4yK8oOgFrtYpzPfan21Ayl
sJhC/VicU/e4yfuqX6uovmJZf57m86UUGlTJNJS/rDVrGxEyecZMdf5moAK2pOfOCjHeJKLeYpxA
dwZqqA5aFW9pYHgl9douB7wxSNVbloQvKtu/yC2eZdp4pk4yzgea8jSn0R5ng8n7eixOjfny83dD
kYAvMnrLguI87QcVN0bzYQxO5Sx/9Zz5OODqUWw+TYnSxKiG7CEui+ja1eEGCd3LsqM61WPh0Gq4
+w34NEBAveiS7rFJMeNLqv5Eb3/JCR99x1GmJjEzdmRnjPvE7O1WfsaV+US+9JeszNIChljYkyoS
WotHCeG+aXIj6Ptxr1IlBM+4G5pipfqRk3R/N5n+saXjMeVtHsNh6ogpE4rJ+6gBwZtSsDtl30bo
/jGPvrSjSwiCyaKoKcdyx7kk15DVsmkvj8J5WxqgZinEt+2Dbpbe0FIQ/HpFfjpHsI81hXIQgo9H
m9NHVsuYTX3ct2CMm+gxU5++buDTDqEoBJ+GRwa1p49L3tSaekQYeNzrreJN0EPr/hzEHJdfbbfJ
KcH7X3lOy/i9a+6oP1OXEG5GHKiI9VgP6fdkB43HvASw8sILPcIRxsHcIXj+upOfjSK8AnCv0KDB
ARyvdCQUjKppWB0+Vd8XuTy10D8bRQjDGPohTYqU1VEDPYl2FP/YSlIpQEEFjo9U4qFOytd8qr20
Inf9dY9ONSh/nLZibpUGG1YuJgCkloXpNzIXWe/WoubJQ3H4urXPzkVeqyL3M9An6Xj8qEfmEGyk
cR9Ub34F8MJ6EeSbr9v4lXDG0qCwYqIlQPIY0ZePXcpg9hdATqa9Zmsr2QOK6F1fmjapvq1vA19b
xydOp79okQcqSFWYOseHhhQVyYiG6bSvvORadzKvcTBAcXJbcRRH8iDKO+a/cOYiGvhHk0fz1jWT
YOhFMVHQLG/IZ92OU3P39UB+duhCORBhyhACcfp+HEfUPee5NcxxnwEQLx4rPIgqTdlFcX2iL0tO
4pfDkO2kUpyVmbxjBWe5V4eUaGzcD7vykF9W5/ilr41rf2XeGOuZmAh7Fjv20rW2ndZfd/LTS1RF
mgGvB4kY6XhJciZ2MllArA013UNoY9MK88afsi2sUzdL14HerAD+7KZM24KtvVH8+6+/gEjy194v
bqV4zaKrSCXt4zgbGFUHACmmfeuSV/PSFYqxXr9tzvsLcqCbl9QW4Q+57VNtl077lq8xWHJix/cw
if0XToNFyZh7YinNL3CE93FLGM6NoATsTwTvkB2FZIvzVZxcxiTKR0qDX/dcWu6E44jxfXNHK6zz
e1+rC4U7Yx1t+lvxLL7Rt8HWfCADe5FXdnhisj87ft63d7RpBNL/aZGJnK4qaDvlWyZcoG38dadO
tXF0D06iGeZVJY97rSzQJwAnqVxNsnrqyPlsc77vytH9N1JvLUmUcxNdZddz5Po/0u/qnfy9Kmzf
BusDTxFjKLO1ha2w/fd6uIzAu+BWI6wug5BZC6IzQXqq9VUdvn7dxKcnwvvuLd1/10aPPK5p1LTh
P9aI71CtutW+ZVfFnf896Fx0C7xqNelrfy8fgpduo5zo4qfhxfv2lz37rn1xttAMpDa3x7RNeCgv
cdO8k7fTRbJFQvl7uotu+uHEbji1cI6OAUp5bacPKtG8BDie4oYPwyLTTkZOy6b6atMdxdKzScVm
llg5JE61tKSC9jAB8ZNbLLtUp5KfcXMHE/vSzNdfT+onb2BC9z8Ol2P2ZTUOQ+CrjGlQn8sJSLTq
vMh6p5efRqpqZn1CkODnrftFR49VzIxM9gdZZA09yM4jPjfu7eNZYt8b9tlztFs9F/Yqsq9D9621
UxszsrW+qlai/YMCuh3bP/b3V6lz4qg/McULwur9qtKmiUxEQYycybCUbyMqd710qttfT++xEvCg
oGDbQgTZ50AhhfA5ytITEKBTm/MYLJNgMWeWzbJStxi7Dd58MFa6A8bChbC0Ns5wAN5lrybDiXTl
v9m9o40ZKYhmo902Yj8XQ+HUK1DawtPXC/WzKP/9Qj3aiWNQpnOsMYTgqaDVhnaanDrflov0q7V5
tAnBoIjYJI3jHhHlRfQAeL+1iBI6AOdt+JMbFVFMK3xqDenEMSN9fXNQ9Pm4CAfomZNJZWUfHsYV
7JEHgL6bYIc66FZcVdtui+3aheV+PaQn1swvQbnvx/Dr52VM7yYHg5yzaBdf+Fv/gCTI6LBS1+JB
dnMivBRwz4mTZxnNvx5tymYfu1wJXTcmKV3uo+u8eFKFywhkM0w6LwHT2uVvgH9O9Pfr0AZxs49N
pqGeiULAHqnIuK8UN17pW5HYhsecTdDunESUfb2iwDh+bNAaIrlpJs6Wsuzxoj+Xq5+wKoeMylaa
2aBRuInzbING0Ym5/fpU08WjeCAQ5ozSGxdKNT0N4040X8L439r1iF197NxS1ZQsnwn048TtoY4M
qLyemLFlEXy1SI62ZBqXfV0ZtDFeKBfTrtyioMXNgLPARe35L1+39lMy4pfWkAHRFA2jD56qH3sk
GnUu6nVDhhC2mz0B2r7SttUmOM82yr66g3TykmorxJhXltc+J2eqnXMr5Wfhm/L960/51QueJxci
y2SjSA7/qo5a9zkkG/iL+95VnYfOJrfq+o65Dl/jy2CjAQM8V/YcuHe8xy6aQ/+EJ6NbrAC5erEH
c9NDU9M9OR2fbqB3X3U0HYI1W6h3s4HmC+MmvxSe0YRwSg9wzg5Wwyb/zTrnLyGnnyiFfhiF4+gE
NH+e+BA5yBqMrr/GqHUT8pKnOr3xD/7BcCq39qwzqHebnH5j8OyZHsXDVedk3071/tMt9Wfnj0Xw
JHno4mTiY6xAc7R+VUW+I6gnNGk+X4PvWjk6FlUlD/J5/tnlfGtejQ/+VXau78w1DxcHbw3AyhfG
eW/Pjugm3+EO6Cth19ySILK/XoKfPwTffcnRadmHfV4GWLvusWL7YfX2cFacobfgWT+aW3Nf3BSn
zpNPg+B3DR6dlrMYyq1V0fXEbt3exdHUfki3mV3YF7fe9Tayn7HfvRjt9eH70+RKDqe2aD9dLlkd
9N7YiaEXrQTX9E7NvHxi3R/Hb1XVj3Ej8GUGRF2+Kbg2uD4qZ1mI5Qabe+tReATqGZ5LzmRbLhpU
t9VG+1fOdCgAIObB+5vH11c0lWZdjRyGgw6lWbzLhKdiOpEM/DwmeNfI0SRMzUThQiaWw7FuJ3up
m69iV7iGh+MVh2yLF84qPjO2FRvtlATkp0HQu6aP3pdTJUWQm5cQVsH+WsftGln32sbQ7sTSXvrw
yzn/rqGjc74VdKwARKYzrr9DqZRPBRry5yv5z5k6uhqzpBPMRqcB9Cc8oBK2timoKwoO7xo8oN3W
M23ZTlyiWIIO8cQZcqp7R6e0pcxYKWtEHaOJUpd6paXPXx8Nn5+Ef3RPOopWtVzQrCKhgSY8K5Un
TTqbh9uvm1im4Isp+klXeffWl/0s1cHDcBX7kRsFJUrBlBGCR0NQ7Cy0Trye/mKD/9mjo7MuLTQ4
XDHP0s5pPOFCcrV9uRq31grV/Y3ullwy0m4iZZyfTZvsQt/U7IGve/xpwlr7c1UeV4PKSOgFTCG4
8lfCRX9AEOcquzMP4666rFbxLrow3GrzdZufqFUvF+yf/T4KE/U80fpGZcv1K0DK23JrroNNt07d
ZEfCc504jTu4IwFFtzW5Ysv1cOLQ/8m++WqijzY9oB0McgN6jWMn0qAX4wqhI6/eKu5yzyfOsEIM
7bz8kWzJ/j5Zu/xaZhqWvPOpRORneIAPg3F0LIh6IOAusqw5d37AGPBc3kWbfCXthXOgcmfFNrgM
r+vzfOf/exv255n8brGPsd5Ier1cfFHlNOBRR6B4J2b6xJH088h610YkaOkcTZzrhVf8gEs7AtsD
FntX3hjX1iPcxC2LjKoIjPhd72mOvj/lpnPiWPq5Ft99Ac5rKBNES45LiVfteEEkeaKTp1pYfv6u
BaUHCJ/XrObM+Fa13/vBP9HAiYPvZ/D2roF4TvVskju2C8lWG2ALMF88LQdfX389XZ/nOv/cmMek
tWiQgxgu0rhXLrSH+la9F8/Sm3rvr9r76NW4nxCCOvXkODV6R8tfCQOAgSVNVh5KXrZI+NWshzMI
xXbtPt6Gq8JJV9ozJNkz0833DREYIZddv6VevEcpngDcukzPTpU/TnyWcjSpXZXEo4bsxr6pEzdH
BsOvb74e7FNnkHJ0CsZ+J6MvSxP9S0AqEtcXrmzFRVdh468fKxvfEw/GutO54w9lp0EH3g2H2Mbu
5dR5/GnC4M9ph9P5YQWHaDjgCMwKrgmA0ejZ54w6Fi/eQMwQHYI1/ow2tXsHZXs3jL2vB+LUUB+t
gGw281xHU2CPeNpDBkjQR3/z6yZ+Yii+OO8Xo8/3e7SfACuOzcBNiwJP11SzA4jdw2Vg1ZWhawQ4
B02BnK0kJGSSsDpEQvudkyI6NF22Vfwi3pb92HuQPlbmXEtOMZFtzMGF6oO+LVBt9PoRIreRqSX6
B5pqZwg392WmOUUeeQHhg6pP34VA7F1ZqZAYmlTLLVOcxOQ+BwBdI0DR1sqhTao91tymbeBWiGk6
bjd6hVK1VtWratbWiE+iaiyvx1lZKxFkOz2V8WEW/fzgG7pjBPn3ODDQ8YvVq9k3H3OTvGvOm1xl
ceFs61qFHjtCIsl2CtUeseDQLZTy0Cnic65UNYZxzSofjJVfDNcgxWHHGjpG2iN8lPZaRMEGPk+N
MFdU3StTCVJQW309VT9ryV9N1VEcKebdBBCbxTg486rzkLE/aEvejD+TNzmDg2+2E2/xbmDLGHbj
aS6WWhwXjY0XDxV+9Dc37a57sR6xeXqBbLdsHZbuqWP5Zz34ly/Vsa9ZMAaL8fDHRTUYVW70wVKr
vpq8YV1e+Lv+AC6NN2TKBur3eC9dy1t5W25y+wnxMyfctWfFRblrLkhbONrlqbfa5wf4UqS3FmVZ
JPU+fhJWmwu7mcGD1SVctLcILM/f9EvjLuAlfWgu8rfmWbr8esY+a9RUZejlgC0UXTp+p45DPsRm
TwY7Ai1r51N4E4nmRSAH30olNdEzTC6yqVsHwFdiOb7T9OlWjoIb6Kt7fVRP3GGfnCa4UtN5MoGQ
6I8xjsgNSDCqeCUgqBQ7atLeNEJ6osfLKB5NPG1QvlpwOYiPKR9H2QIbUI3mErLl9Z2eJJscVRoN
DsPXA/trM0sSDtA4GqwquPKjZlof3kAyLeiVHPcuTfTirN3khfC3RsxcoCMQ7/lncTRGlPmomTID
MikE7TJi5vexxondj0+8dEDdfhiy3xvRkMs2gOaKjNvHISvNtPYFWen3Cuzqsz5ohptytPpdrEgx
8uqGvxKzqFmbei3D3jDF1kmoTGzjCFIf+ojiq2iM7eM4oJ63QtKnMbbSsJCGZ71o7zS+HkufSZ/e
wrJrr4H0p3dJFuZnY4UkEuzVWbhP4IxI8MaU4XWRo8+coizrdVFVuQvfS3FbTOtXVdKIz1AIE8vp
rKo4V1LhRpgNFCgXXl43yfpN33aEHH0vnGMgU2F/1pqXs5QG1lvf1uJGK8JMwPw1lfJ14mcyXGZc
wmxFLZQXvrKiQi9gRDcYUCghe3QXWWWIbqQn9b5JFVlwoCzem5mQcaB3iN34ar0KBR67Yzvjv6an
zbchgU0yZigioaYr2tIYPhZTHk049mrQ7PwYg+Ih6kyE0OrYNiy0ilBEwpIgF1eA1iqvADqNj0DT
bS0/VEo7AD6H0CXSK8K8DRuUVeZetxNBuMuMeSP08Ggget/OxfzDKpFswvy2xnMzxUUP9nCavcTz
CDcaaSClK91RppKiZel3a5R+GFMhIznp32l9ErjQAIFyjOhVacpy4c2g/Av/KTH9nSln66mcOMDF
9mKsgidFFR6mHulOs0WIKBXHt0wYD2B0ntE3RZ410J7VhpKKqcetbWUNLos5eAAtTJysxsROT9xK
rETuzvwG8c/Y8xkOlG/1e6QV7xJkwKy2OhtyZVvoHbJBQnI+Zqrsdgws1KSFcP8tSaSLYVBf+kyA
yhBdYzec2jLYRltM9a0qjOeF1aFdm6eFnfbCTpmCS8iP35FSxpUBOnq3OBeEankm6fBQLYSHMqW7
GFOsDNs4B87TmI9hhRaphO6frY3F2vL1G6VsLdefqsQx8+Jino1tXFUorhjlS+nHFtK0sFO5vo0J
eSQ02m6kEHBAkpCVz4tVk4aUKrUfLL7vstmRiMmwmjHErdkk287vftSxL3vZ2DtpEGmeFk28/qzG
ydVwcht9Ou/VAqnFtL9XapGydCDeCxEU0jrOXmZUYTF8RjdOLF28k7y6ry81ZHymXr/L0c8VI8y0
yw79Qk0okOcEbX4wCxMhE6VFzV14UXuKHH5IFKuVh77qyJkX7RNaUFjWoO6Qd8krEvXdSg1hfE6K
5mYQNMOggrtbXYWadJlHvALyrpjwBtR2lVUdsKD8PkhddMBjCxR4pmSoayGa5NSZIjzE2Qi2HhnE
FdibM1RrVonY606Jrd4KQ6EIv0T9TUsCxcGxafEJryYHKBzcomTO6Wg17rLM0FANTXBvQgLBq4pi
NcTWbhKy+1wevoWh0Xmtop/X8XQxoy3nBrM6Ym1hQi/yu3t0dqKV0QiPQ9mxcFsU7g0roohhDJdi
ox3iMBscsx/MfVoOMIYhgNrtwGINzSiDJaNlxH6FtmuM+UrTk1v8T11rqvdmKXwzlWHL4/CxFObQ
Vqo2Oc84hG2/DeWLtsWpFBtGMRIbG7VPd0pEt9NIKynNK7q1KyUIbvVohghtzY8BasGOVVcDfu34
N4Yy1qJGIWzJKl5Xk2k8h+V0nuBJ70wRnBYMHGpbIjvs5WOYebCId9o8P1dlgMhSrMXbPg2QHEiz
cRcVVwOU5m1k8a/RXBLRr5wOSV/j8z3DCSyphSo+YXb7WrQJx9HCdC+aSUZTtoURTkrTlhq0z7g/
Ck9PcXXMZXfR2Ou14lZJtSvBwCJlEGVjM7d64hSBeBBVgSU78zcxjgXC6JkoUZrnVSkovh0K42I4
sbDlVSF1DV0WbDNNdFeYetjrmOtpntEZVuzImVS3JP+idtNLZYUE85g7BjGqoxoZ5L8+RMRrCsTX
ADjrKuJm2wktDnE3WjlqGMM2xm8B8v8Cuec9t+e/12/F+VP21vyk+PxB+fmN5PPHX//fYQAh9g5R
VSWa+2sGkAv5J3hq/2PbpE/5a3NEA/rzN/yTBqTBZcXcadFS+EgDkrV/LNI/C74YR5Q/OUDiP/Bg
AdSN4j0YU+iqf3CArH/gwEmkh+Qa4vQihJd/EqIufwsMGcm/LDAew5GIgDTqq0TM0JAMYq6j9/aE
HIuuzMGwt6zsUrd8p5SLzaIOkBTBA9wGHHpNLoPhGQe8wSn72bWIMjlV8KHLrBS1Lz3xoHbsgwRQ
mmKYLFuku3NlpXbDFmY8mnUIzw1ytVPaqUXsRLquElzf4rRwRCwY5LTcSfGu75ptLCoIu8ObCa5S
7IejZBFdNH9gSqRhIJafSLweRee/91yXNTiEYGx/CWnHxM+DpB1Q8uhtRbzrg8h7tyR+H+z3EkjH
oJalCYro6F2JUCnwN15Sku+yZeiBGrGYFN2eWvtGbjRv4fSgsbMKxpcaOKSvDt/1dHTrnqcklsY+
AU1nqdeJOnszNtBRVpyI449z7D8/iWVomLCu8MI4Lii3QijrOVqke4TzvEaRXX84axVl7SsVBGHI
thhGrrM6WQ2T7nQKXN06ilHpXBituRu05cvXY3SsNbJ8EGgf2Vj8a7DlPgZRRHMmlaM0dfvBJ8NE
RicULY7Y71n9ajT1Bv2ZQ8aJOKagjgJbxnZPkPeoOGNygMV1iBUSystNaUddD8K0XARA4Z5StYvm
dRaXoKRU9L5Fd1KedLSEgK6fyBIcvzl/6wHEdngsPJB4eH6c5XQc0AlJCvwBlRwN5XyVtuZWLFBt
kijdysE1Ph0Hpc22QyA6eQ8PerlYatRYYz888TFL8ujdc/C3b0H+ieOBL8FN9+O3BGowwGaeO0x6
O0fRi4dOLl3eWXdTNhOJyP06lm++nsHj3MPPNhfaCbpQuPDpx6ARmZRzn4h1t9cDRLsDrOl9D9MM
lxqq3TevDRT1pJxspd+RZnTUBsBI3jp6k900UeD2RWW3XeL1VrmJYM5rSELB8uCNaRvZk1EKCK74
NobAzlg1G0N6iCFbJc1z2Yonxu7ojbv0A78PFqMl8S7H+vHj2DVRVaS4MnR7nm0lgZpcfP+7fKTf
2oDsKeM7REvHY1XG7aC2dd5hRP4javSNlgPFbiZkASYXEMyJHn1yxLGvyAhBrtK4K45eun6GBps8
Vt1eFofzSVd2KUZiX8/+p4PGqldFA+0jjAs/Dloqozc3Zkx+WKBxKoluwxYe6vHUubUM/tHCNnDu
YWYMLioE0T62ww3qj2rVdPuKpKE436X6JlKvGnW7mFb4inw54sxUZX/TlPPnfC38XUzecX2ERfax
2XhAc6tRFLqXa2iZJLwnEJjGSTcUO0ceT1khScv+PO6mZC5XMachWZCj4VQxASATL3Z4eQ2O5m/D
AsNmEvKp6plFsELHYI/wBfFh48Wt+W3KpHPDPHWIfLZs8BPiQCbOYNSPDhHLj6WxbBpiAjzFSmLo
/hQ382c+8s9+ItWIzCMuTKDMFo9VwpyP41q3k2+0RdntJ/MGWMnZkEoXeMysQGJvUgQragWy0owH
bWudwHeoy68+bppmWUiQn0XlGBg4YZBca1iw7/tC9MYaP5sW/0Oru9VjiLr1ixUUaHx0HFC4f1k/
ZsmEIYxEaqwe8PBAxs10M1h93Cu5HTQm4qSFdM2LyfMlkq3W6CDSozTqOs9gCY36RdEn53MzI0ts
rrX+zvS/K+0zxlOugu6taM5oBOE2MKEmKFZoLGe3JomTJMzWlrR4ONV7tZvxI57dvL/6eu8esYx+
m4X3Q6F/nAVlztS0j5iFoJ5QNy88DHrOOqQ5esnnaUmFDxkhOxXqcylHtH5ON302n5iPv/gIEn5s
Nnb2MaFLL+ra0POBJT+ULtkIB/+gzcPomuG0SQ1lGwB1xq/STurgRLFp8Vn/bDHIigreEY4TS/Lj
CGSVHEiJGnV7v43XsiqsNTX/VvvlolzmqaV4sArtPKyjQ9s1TtcajlzmB2vW7prSd4NJOUcj8HUe
QOZp+lrIRXAgs9vP1qqtex66TXqW68NW7Ln4xW6XG+35hB4ILhRXjbij6O8UePOZpLecBHnqaZFb
xuNaIPdT4KghdxrqLFK4ltr6IkCroyjbKx67bi0ZvZ01COvez4O2HRAfHxP1XshHypZYQOWE6HWN
RUzbrIpYXwXI+6pZ6UZa4Sl1fGsikbEJa+2+qBvPkKKHIS8vozbZ6XVwT9JsnSv1To6woGMfikm+
EWUWR4Mwh18+yDyUedF6kQktLisRghNXPMGfJ9ghJuIgiohQ4xhviW5dTma3NFEiE8Vdqld7Ram2
sUW4VgePddW/xkNt+6J6I8WV15vdoTfCXVdHIabmgZfmUB+KKx0hlBG5mdlwi0Rax3G1npV7Avrc
hlDpDr74kMfaBt+eVUiusBiKS79+i0R11xXqVRTpa5E4K+wQAA6o2YrFDlEpniXz9Ygnw+JDEyjx
Hcriqx7XwUm2Dv/D3pnsSI5c2/Zf7pwC+2ZwJ053ehsRHn0zIaLJYE8aSWP79W+xVCVlRuXNhIA7
eA94IwGSMuh0J82OnbP3Xraa3UzgXvLlyJM+meJU0ASskrOeVtdqO98W+bjJ9PnbNNg7d2p4ZJOH
NC982OXhnASk8a+qFte51t3L0b7u4vqVRLG9GAR02FA9ppQ0WHm3yjASKxkHc8jTUFQPdRudO4Lg
OyFfXGzXWWWCC0pegQ4c27F6jYfxtozGi9FKPqMx9GsWJMPzdtEACER7NpT+YuSj4dVZlWm2p5f6
Tlj3lSPnu4o0SvL0jZe60i/1vv1WGOmu5/AxVPHOtecrHtDHRiv82bFNX5nCoMmi1Ug8yNC7p2m2
fQmFADTUi0cekSlsGnw5RCZmkrV6UxXdTZY4uFmBvgsh97aYbubJvdEqiFvh/FySDWkNpCw1CL5y
GnOdMt2Zo30y1ezRJQWO9jn3DMSM1lztU6stPZqnKZ6uGMi+9AU3W9Q3yXA9m4SBRtlOinmbJzTw
iFmb03jt5cOmz/XtTKTCQC+6pr1Wm8adPZCXVqTbsgM2o+RQksRJS5U12xwHBmPf1d8WxG0O3EjV
N5YdrlNNC/pUuxwk0h+i6qd4vFI42abEjUZzTWp5tbaoQu2SXET+ihPZS8eHNrYbJGq3bpRk7dUX
HRCbmA5NrtfBQhEAEgRoLYEZ8qHzfur1FLQhgYSxdulqt6HRXDbDVjXL3ZKVPwz5lZOQ2wYo7Krv
3cuEnbCTr+Oc7PMO+M1oXXkx8lgPapBd7vD6PmmNuvfMnPOSvh+T4cwwezPMpd8lZJ/32XMvJh5n
g0hX1hyF4B0DjlH/WRJUTvc3eZm7kBdfELdYl5dTlO4jm77akmeSYQ9wpmPqfML6uydo0Vf4PVOG
AkNHyyqp14ZdviRhdAn5mb4awU2kiGJtBRHDpigf8yF8UKOZTrRJDETHzhcT1SYMHhDbuoQUfI/a
dkvi6I4l7M5kCxrynnRBDPu5XGL0yAnKZUZ4Kz94SXakidzbsEAQtDt3HhsC9Kt7PCQ3Bi0FTX2w
aaZ2fMlxdd1bsW85MLOaZ0lEXJ4b594lhl+/IODgwqrFhqnXcWymM8n6O9aeDaDBVWO/zWZLPXDf
uekrXYQnl1zKlGhXo+lYlfqdY/br3LbuQqEdct26bbqJqAnoM6SItF1i8DnLG0n/lGTpy24Ytope
PnZZdCC4lfhzc6M5InA6+9gN+sEJsUhqqnqpynxDgCFZSIMDtaU/EHD0EeWUJPZK2h6o1EbsRzsL
KgccQS539VS+tnX7LRvNh8lOrFU9KPumqy4z5AuNzo9GdLrdZRephxay7thYbL9y+jcMoU+JrO/z
Cn+zom6QFnyYtXZpNsbZsNI3W+td2vvlfd8NQS4qMk2sXdSI20x6kjhBLDmGdlarnCoG+hl2yPzN
jUicMrXuif8GEFWd+/GUX7qDcjuUyi3ZtIGWfvRtcjW6cutoS2S+WEuNsC0La++opTsM64EqlVs1
4svHbdQ5cM2mLmhEflQWCM9ALkuVvdhDeSj6NjCaaV1IwhBzPHswRlRCQaEOHwaz5MV0AXBo4jC5
PNiWDklQHCijfRKv91Qd+zL1jnFfXJV9sln2XDGqL1VrfGYZHJaReDTwS7cEdN/00+uYtWeiSzZq
DAa2/za39wb1CtO+i7T+VAboO26MriHbRZ4I1BY4l2SA1BNwqzBJOA9zxNSHjLjY8VM13miExXb9
p2XGgZc9DJBCxrq55TlbO8Nz6uZUk+UmyZuPvC+OVdhReYkgK67MjhU70W7n+hXLP5IRZV3mHrUs
7MIp2ZJPvaNLv7Cc4hdC6U6emxNdY52KXuPX185FyKSSaQmzhkZh0hiJAy12d1sY9WPFd99N1db1
dCAu8lrlAG/NE5NLfZ049TmbhK8UH0moBKb1EIYOLJbigSRfXsvx1Q7Le/JlLtvUXo9mRr4XTL/p
nlDlE3Fy/YrgSjhM7nXWjReVR2JjOhF3yWjHbYvzRA9O0VPf1oq7bEYynDD9CrVzTieKd+e2y5u7
iqFHymfWzfsOmoPqKRcDKAxdC2+l1FeMtOi202fo7vNGW8/uY2nNm7QZVyImD7VoDinbuRzLtTN2
HLbfRE4SMxu1WfojpErN+EQlQ7bsazWfLeMRvg6kmFVuPEfVH+gEAGp3Q8oRENoRyJh1XOusQ4wU
Z0ZYjTiY08hsEsNqhlWzOGYZzCYok0z2impYZfpdJzlR3QsihxhaYvIy4VGWOy2mFnCLg5NCAIzy
k20fTAXphmBDmr9JCDCcqO058/NKX7cJs8XpqVLtYFaKIGQFbhXvEHf1EwB3ukoaJbuGEIAQGmJ2
4piMo5ySa2gvyIPY2BayD4h9zIJjl0G+mt9X2jsdrEuvnH1WN9+uriap+vp8FjA6qg6HT6XeVoAP
VWfeMOJaVzE/MTT6BurbtI7lhTBvxskEY0LZN7/F6EQb29f0YhPSjvPAe9ljsmooaxOvD0amNIg0
fDFmflOaW6BIK1V6gUZq30Awmyz9gflpYYNke03BoLJ2FOyUUEh3ig5DJndXVYELUQVEbzDHRI1n
A2Q09o27r+LPuLiX3USMHVHpI6B050Xr9Y1XPthhzcyXD9GyVg2qCIbIXntNd0qEubLDbWWgRe9e
BhCLtfCoHsh2Kw1O3oz0sQCO1YbOLJqlt3gSILrSdTUzei0Yq3UkIJuISglItct3Ncv5qsp96MXc
/J0BlGWKxiCrgFZGG0tzD26f3Xaut+2H8qGX+TYhtU2lJUjpETgM2JL2ppHWaRbXhniywg+LRCEL
cGkkz1FisIP3G9HSKbebNczsrV4+cIDy8eJgnGENLAifhAOSceTgbNFF7jaEmFUTOSj6Crzo4OtV
zad2iSB87LUrvdVZKNvAneCQmY/NCCIATGtj0jiU2nWuPmcFI662IMXK3bkaUyxyLA1xOSijb03Y
9zo/a6go5mo3K0xc7WfVAUlEtrc39dtOHmyuH3OCQyRGEF40b71lSjvkh67ttjVjsT6FLoQIgdaY
X9P48Nw+0Ctlp/JKwy062LW2s8SLmmYnyyaNItdIx7vlfHHttDIAibsWYtxJvnm3ljuDWbg6EsCT
9yuKcvRv5iZUvE1HCHs7Y1nK2wAayi4z3K3S55vlWcmH2xTBQaG0OzOWvqitUxKDZ2xqv5s49Bva
PnXm88hqODSAfsKK5EUlCIlN53fz1il/t0upA5zAnL1bQxHbziovkji5kuQEdGO47jwZqOQeFjAW
3ZJjUjNvs9o7Sah4Mrb5wt6b+NbxLiFwrgS/gOKlq3ySB8fdJZm2CeOn0spOCh2DmMCs0nrNnefI
iPwCTjf5H4Z3kXbtVkXWMBvdykxv+/6tNuRuGO6dAWCPMvm92RykeJtBI+VWtEbD4iciJD9ZbBXl
zRwehHcfAeBNrZJ8VACbVEKyFqeEtoYXT4GuwQtEzSEb+5QxrE/jca1n7paI732mOysT+mgz5YQg
qo/e/GyLZyyuq9lN9s5kbQiW2hiFXLv5TWJKIERy03cgOZdW+AyxsNQ/SAkjkPgj4pRg8hla46LI
bpVpfDTHByA/vssxvOX/3roqxDGdE5rAhoaosDS21sBhUNNWcxgF9K9WivtiOq9TnJJ1PG9HFn8d
EX8Ica+fLhqr8l1tWPVlTDFjM/SuJExXqIKe0DaF0QeFCUNRcrwtikNGlH1KNng0DgfkoZtk3rs8
jEMFWnm2J0hf+KTFbK9yoFUwqHyvRK3gwG5bcqaAzRgt5L+4f0/M3O/z6pyWcq0Y+XpMWQoOTdxs
1Ql83QiQC8VmySXFiEW3LYKxd7f2/BFRr5uiWZttvNfdZKWaN7oNTGm8nGW2GvX+su/hMVV0InTl
bPbkuo0qz/wwHzyOJJ0pA30i3rk6O2whkALXIxEWRh9t25ZMoLaFhPgelsDmxptWhadnoEMlh3s9
TFgOvdfGhVlZk09Snls3XMe9EkTxddJ2fs+Lnk7DhwqkceWUXmAX/Z5jzJqx4yZXUJnO4SriwNbC
uSqMKwI1iccqN56dbsnL8vVU32deeJZ69FLZ87bjnD+HfdCYyl5TmfyN+raynV0YE8Ka9xut0H2U
IwobVukgtZw+xXLhDJUQS24La6J4ilR2+Wmbp6ysNSHmxGJAIfMx626zic0osYLc5ZOJZDu6FVnX
KDMlSZlz+QDa/KB1XdBX7p1ZPApz2xLt2xcvizgFrlyRGUAOdgI+hGul1LPRQUu0XR43JMC+e167
Nsv3jhZIPu6b+alUwnPM4UV1wbupxWedx08k6G7LybgaQnlWa3s7kkacdcNxdvI9tW9g99l6KKzr
rnswB+ei1oVfl5wsaKocayhvuZweG5lfE5m6TVXOqxYlrZOsHP6d1Z1qtz4Z3XiWwmVSIpMzEfar
0bIOFitQEZrMX1pAU/bJ8vIgMzlCmJrfe9HW5rmCfEMGJFVX3ZZ7Z4DkGdqIfr30bjCQBbV0FWIv
/vbrRuSPQ4R/9iF1/NOOqTG5YvjyYxdOg4M3lhUt2Um85fbWjLYFnZhfX+PHydhf13CYHqjLqM7+
0lknZDoqTGvpOFuE479WR4u4XtGioRI7S/5mXLF84K895mVQwVzZA0+kfhkbuHVqVkXIDanaoW4+
bXgfHfsbqubVoDH+BQ8H/vbXN/iHcPzvF3Xp1zP300i5/vFb7JICFVlML3MJfLXd6TC2F7Gcg6hP
74VRBm4TrniN/VYdNmb9zRvDIC2ygyycNVm8Zz03j7TfT1YIhhvZnOK8E2Ud9MW30nEDsNRB0yQf
moYWCmXjhhPhJQntb0R+n9weaDI0DqGUm15xj2Q8r2taaACiZeb9xhP9s++WMbGNu57kUmaOP96m
0J0pThDoHDul8HVY7oNw1hoNHnWglvtWijc1+80lv4x4//nwmBrnHvhJKo3iL+MKzfNQl/eePDol
Yk0keu1Ca4CwkNkIqgcJlB45zjishfnUNx/mxBxfKba5F/3mk/zkKV4iuRiWI603/vYbOw7AgUIy
Le+R/4dFuJkQD9X6Qz24PuJKjm2/c0H/ZFzCOZ7sdlMlGMD8OlHOnLwwgDZ3x9J5X6JAJjIqQha+
cEpXvRL/7iH+Ks61HdJ4vrvcMpv6TjIxDY7Wtqorj6Sl76skuZRleV3Ad0/ARRp1+xhZTsAr8CHK
6brNnALxhPOSOwXjI1rHQ79OSA/qmd/UIBUGWLeF6AOCx/0lrbkp3msvCmA3EMBcvlS1uovcBpoy
hvnQOwvGNOP0pzj/f0EltfyJ/wsFUDxWmopm/bv1Z8la/jMneZFy/fd/vbwWb6/5t/aL8unf//Qv
5RNCJhtt05KsiAxmmf78FYC85PsTWGks4XIW6ZX/Fj9Z/+D1RitFDAVSfmKQ/yV+0sx/OCQVs7r9
yYoz/xP1k7asw/9eMlk+LNdkMI50Ae2T7jhfRv5Rq48NsMOYeJJuV6Q4URhNTIW9lgZPW+pcpoW3
zad9Hn1Guvzd+OmnV4dwgDhIs+GJf33WJRDsZpziI6EboM+JYlHIdaVaKpz8EKmxT57R1o2Hdetc
cR/n736v8z/v8nt1kvnjq/bHzUNjgLuHbIPEj68QDRVjWVNlWXw0ugnNdW9pd+SqV6ewb15opMcf
XVdOV5Ne6R/FnGFINw2xmhMvORBPSFKWGefKcVBIM06YU1HVN8NBq/IGzU0xBVpTFFedgV51ZSux
9zCqzS63EOykXSk3VYMBKIqBTQ5Rln9WrmcEZVFFe9Ka292IAPyRURSkqQmUUKIqgHgrwFKwnPPL
kCp3r8FFi1ezmKczeZDVutD4ntxkHN9//S39uPzxJTELMi28CPgEGFCaXzZVj+TTvuOIexS1HcLm
oU07siz5qau9WE1+zM3fsU2+TN+5Iqw+10EBYBA+ZFpfrgipS43VIazxzZTrYqxpqvwuXvXHqedy
U4y9ebHgdGi0FO0vc19TZpYnkEsfG3V6kW59WDY4OiPTJ03i35RCP70WpBxj0YcQUrs8hd8t6F6v
uyIau+ZYa8/NMHAqoyv2GZXm6tc/1I8745/3ZBJmzlqDhUT9ck9GKcKmhnVwRGjrKzN9GfepANxa
tjSijM+m/U2A+d+vx8h4AU9iI0E++bXEAyragvRhpFnmrrLuvQF6EPNhNXEOJcOp0r0D/fr463v8
sU5e7vHHa375LvspbgSJofUxcp7akl6lOE7Dw6+vgWTr66K4XGV57BdHkW3ZX5YlIWWqJ13UHDNn
cLaglwNNdad1ObVXAuE7kfG7KOc4a6rxzJlrutAYr63MYe42YWXV+wrF44rDX+eXdpKsxmSs19Gg
XpHv92Y1Pccs2FqhhG9dKbl7UBL7WdOh+NauTHdGHh10E0+dGPBN4IA3xcHpDSagnM+01LuKlJYG
VYX/Vw4M1Thw+qZWXYCCYrSqpLuiJ/AWAyn9ZuttUGf6zCqZl71Nml+VOPTyFe1kgjQeNBG4FvYX
YQVIYJmamS+JEuOXTKt9JdxLOxzXousOjVdv5KRv28pmJB2+jcAZMk1e1n3z3nfTiycZ9m9m08k2
cZ93r7qSmXfWoOBe7GY7Zp0MBQ47sNuoGO2Q6WxJM17OFoPiNmHFH9t1KRsmWxbH6pg2Ae0/hLAG
hg+n9g7SDb0Xo6eUGWjcQp2yPajnSoqKCAmuinAmEoO6SSxGhsOkzxeh4SxwEKn1vjMnL0MxxDtD
mkQHaLQxK+C9p6r1MMNUUTbGd/EE21j0Zn2Vp124KSqLr71bdOPpIiGP/xCTC6+9IKaULI1Fat5P
TDXEIj+fm7xG8VLqN8yOaLbhTuTmpjayNhxNGY5mwOLWpTMpTNbtfG1HSUhrTBPrbmBG1yjtHDB9
7vhtkcb3NdqfjCm37zAZAF2GjN4pgAZ2upu/xiZGhKV+ZMbf73NNQPnLFJ98pFPYpS+9Wn+LjdT3
7PZCceRNkarbzjVRlPYxIzAhFhwHtbqijAPYmETdamFP+yycLxQ7MmCH0B9VQpP7dtqHZeti6MkM
TLFhYrd59qSY8i1lQLWqjIg2YijvVUuZLmTvPLgxNxOVXrj18mj2nQaYOkzkqq0PWRgtlpPdGDKC
iEqonXmU3xl0ZFZE7X2zmPG4Tf7g6NN+irxHS4InL4CFlOorKJ12yzpe+g3+sDKtLuXoPnuJru/G
HNpxXGab0rG+wXN8SvkoqxqLcK41e7OOPuzEjFd9kdBv7p4bBRVm2xn85tKRK8vJHkBGf9Nlf0X/
6rZTtdciV3ZDZuzrqb5WOu+pmIv3scZ+DUZj4ynDCRLdo9qUF87gXhMVQi8qRghHTDFxZBpwHCWp
jV1oUWYPVrwxlMWxG8dy3SRi9r2Ouh34GZ7kRCfBZLLuqBlp3DVt4qN8fGLK/1hZyb2RJM461Yvr
xMI4mhrtqR5tFUFpeJMZeO/g0xh1vc7i/iOLZ0huViGuSrwxhyztee2iJ0V2V7Xu0vRcfl2t6YPe
Dns/iQG+jwhYzZ2JQTQL6+cICxEg7HkzSoZ9dm2PM1aZIrzCQ6eeTZAEttYu9wNniYn+SCpfQhwz
kOudDo98pwkU6/o4OAcz0tozR1a5U1I42Em1uAAVu+53qTVlflRWJCUpSsagCCN1qrQXaa482LJ4
ll170rzqVS+jXaQyMRkyzFiFLFHNJt6laSc3mj4Ho9I1fkRevm+Z+UEVs7HSJG26XHQRfKaZisTg
iYjSfFrnQtlKQFB7r+xMH1GRuVIqpdsMejdjJbIG3i75Ec+4Uqa0Y7ZniUPVGdpKaMmhiaoLxWhC
n36bWGkTk7Gmj98n4jNWeqteta52ScrE3gxpqvWtc4PPb69F6f1MoeS7OApXhVWFa3Mcxt9VrD/Z
mDgwqOh0HQStfwiRvyslpGKMtj122LNmbx9VHjwhZfPr3e/vJwI2P7oKhsWmvkTgfdn8ZKUm5Yy/
k2ss/FoboJczT6fam17jBstOPQkDuY90gqpv3xq9ptBw0jn49cf4e9W5nEpQnbJ8czD56urt8Tq2
5dxKiqZarhl0+DNJBCx7+k4k2llp9OdfX/BLh+OP0oITlUvvCKMy//Glq2LYWVyVM/dte/Jt9Nqr
Tq+2YcoOy1TYJRVgZDqpqOdMb3fQil/UFm0IpMyXMTWNFc6t5Df13E+qEGoP1zUdWH+gB74czaQW
zqy+TXPUktepE77WnwyEH7++7Z98zz9c5EufLjUklKeGrAEITFjcsm1eQcJsLSZUFjPXt19f7Scl
o42Zx6ODYyHG9pb//bvnN5UFg60mb47GZH5WcqqQ3o1nzxuBfaHNaHnWZFIpv7nHv58nKPARuy5P
NCftv0mYpVLl9uA12BHSUwVGMm66/R839r/Q4fi+wfH/mg/sn70Mk2fif/aB3b42CwuqTH7aB1n+
7V99EOsfCy2YHoNp09RY3ug/+yC6+Q86xHj3EUXbLG08FX+CoOx/8DqiSaVBQJdiAfH+qw/CX7Ms
leayDWIbwTgdyS+ur1+5wKD6/ri0wkZc8Isen0GlbDS/nggNRQWiac0GUpmou2QfQ00zhdpmtrD/
NgVo+m5y5SE1ES6WjRvuiCDBYD5VPblk4WUqIzdwihIakqsTYcuMAdldIOkTR1R0Y5/clUZYYPaw
lDXRbB1jJep1x0hPBCLRUFRL6nlXTdG9lypzmUrb41jjqFiIeNNhm9x6OsMeL80UCvvibCbqrlTq
zajQeYihkK47xUm3EYqftZHQtg5VRYW4mEokOhBSdSu8TzzotSFrySosXMZiqRYqaOyZpz9WaYk3
pwZ6LK4KcN7yqCTs1pT/CEoni1iUdGqmjauJ/g2mbsIZAaqTDjdxjU5eRYkQzqsOrOKhlGYITZWC
tkXLsk4aoHRx4Rwnx7sY7W64TA291lZqzbR0Nsz2YMFJHtcVQqKbrhvUQ687nKrk7G0KZElbrZze
lXjKUFsuju1UnjM13Kih0x7sUckOOTJtnxnnvEqjMroCHa7vW6c2I8z7TvIs3aq5jaPQuQN/ZD3N
EN424cgsMaKt48OXjy7RfSmnmPHEheHObqDq3auTUGw06IkOXtUW+6hlA0oMq1H9796Vn7Sg9K90
rqWTR8GOBYy9h1af9WW7daDQZu3y3Cmp+xRFnfst7NNy7+lojGTbGjV+4LrYoMaYGPl741M61g6I
25rgAV9vgGNgEJ8vIEcAJbYd7WESVYkYEE2ullZi02XtfOKFzLHuUiNlc5WA2JX2JjEEqq22BAHG
8G/MKtfvMf/4aFHipbgExFiP0Vpx5uKWXtVl5Ji3wK1RIGpzvNMUUPCiQHZtMvknVCDRObBNb13V
5rvIaT86iKBY0iqGvqmVbb10bpYr4XBjBd5QX+RHVYz3ReTiYIuA+UY8HDvSBcxVFlGgR176ltqh
u/HGRc0hSxnfzSbPklvF5qet5OqGTCAZkxLpxVd1K7x92qkF4jtOCgg78chh+kXwkMBY2nF6DQG5
KfKqx0u3J34iPPBjVAKZmCRBKMdOjMYyth2MnQ7qmjYqsPY3Qj04Y0p6UGo2azRGRAR5lAVAobx5
3URIUfuMUtZzRf3aNbH6WQsG973SfUhPMQI3HI3N7EZO4HZQO1da4zHuJrcFSRal6eTbg4XggkNU
dJpDRy+OSVIqm0Ebyl1PkcJbQloR7hu4mo2drcrR7ZhJo8eAFjqdbbx2J13kb/qknUarwBqtKQiF
SHqIvYumRro8pc62LskH8CrH8e1wvopasVF6/ZGsr0BXvKMjOdxFlXaRjNVtkit7JH/uOgr7RcMe
fxKp025gr2MczDUg1xViYqetVXhxGVSidmckqbUtq9Fb94VqBACrGYw7xlPkOByYmg+Lk9fKXeLa
ceUFbtus84Z83ihBWWbZl86YPZAO8iGq4la10BHbpceT0pf8JRUZiKXmiDC8hW5ZNwfFUKZ1MozO
Sgrzm1rVl4UwYgbsyrl2oEibU3TrIWagbLcGzjrxzSxy6YPVezUyoKkq1hRdmZI1fcc5kPWU0wJQ
NoaOb0odtXfNjSs/TDge2xYtYXO2GQyPVb5na/ACr+dxNmpO8pqKpMYLWbPHSA+yuNuIyLwZkhQy
TD07KyyBSK76vTIrN63hIMic6q2QfRDX6RkDBNrYqqqg5nkgddCtXdSu8dSq8UnMLMwWR9S1iPTb
WehiG44qByZj5JOomb33rDE+RFmF6ry+yvJyWvVm3LMUs1ZaRpXv4gwRRQk+PdBNLdulLjI4N0xw
ZSjtE+JjBHOp6bv46Q/Ia+9TRS1WZt8WKyJJ1JVVWTf/vzailfvHiGhp5v7PtdGKmdHrzwmZyz/8
qzBSQVp6Gg3bJUzwr5pI/Qe/ztLvxHan0tP9V03EAAhkJM64JQKYWaxLn7etOhn/93/xP3E2pLXN
8IrCiT/4n9REhrYceX4YDrEd0X5fZvi44fSvk0+z48WzyL441oZKjzHd5270OVuxflmb1bs2lzdz
HJ1TR99VtrdVTOUkY2+TFdlVO0VBh4wKnbY/eNVRnyYnmAcOSkWsvM4q63I1Vm+8cnc9sjCO2qN6
SCNaSBVWw0Y1L8wiOjEGHTjyJSwdpvoSTX2KNim61IbqJSbPJZaxGliSDqZjRd/sxphXTq7d98n8
0I/J9VzhonPt3di36zrq9sWoXSeOPFttcVehdYbatp4L9WrSwmgx4C5BbfrWtey9UmUnLbFt1muM
EKiqEA86HE30CH/aOFhEWdQ45FCaKmgBLK3YRjV5zxkqVbu47cPiCY+v9NHJs+yqx3xgWVArUo6E
qNOL3jaD3HNePMvZxpZyyZqznbTaIJ9FfLolu6mbXA8YAdzoKiq29rDNw+Y+1KORzI06QweIWRir
bnZJqRkh2SRlAGEg2STRDaviTdhr92PTvCYyjmk+st8LHbFxUtJFnG3F8aeRWq10sfdko0NtSrvW
DwXbC0v5tWMnGcWiEVgZUn8z76irOivbTK2CJWzmMqN3Brf3qNMLWUHujm5GvSGbsK5wFzivDtNm
n6PYW+lm71FRtkEaavxzq3klaomOgj455oETmXoQIQMtwsPSTWMoNMgMrTwWViP9IS/oFzv0xflN
QrPlUcLGQrKE5CiiZxuQunSmZq9/8bp4W41ls247mq7eLHd9FeJZccnhS/sGCbD+amVVjNI2w1tX
VhfGlO1Lp518pgjaiobKuzWlvW/ZTeIXkXGs8BrKeH6ekuTK6qxXt7GvvEacvNw6mktVKycDs8ec
uus6zN/HuD1MVJgi9V7nunZWGiHxqypuX5Le3ZQhjVHPfXBscVNbGIbU5qKYScRTzGkT1dO5nOMl
bgjpVpd00LB1nicxlI5fme69pQ2fvJra2s7nhwnXDuJNJOWqFLFfFdRTqZ3mH0mOG80IXUYioto0
8aiztpuXccYiH0vbJ6bnwmbDp4PanqwyOXqhcissGfvmOMOYjueLIvWGlQgR5ovZfAKJuxNIZmhD
zzDbTWdEAdmXl3rp1EElwn3ZGw+5Pd6N4UD3sZS3dBh50rrhW9SXCPLo3uXCy4iu0K/HyDuPvaR6
Xqw0WT7c9GGELp0oZxa3C2p9b21MqNL0xuCgIXFijd3DbGGFSY1vbtmGK6+Vp77HJscUObCs6VWK
RUrLe1E7Y465aKb5bUo/0rSLzMWRMNo3VdSdla68aUcUoIm4b1Ebh5POC5id4UvTwG5xiHWELZae
/moAig6j6hYHN/t7rGBsnkLKk6EhxQhHDX1hnEYPejjdsxg1q6Qxn7E+v7kG39KS3BB3w7srw03J
7rpKEr1aVWX4JBzzmI/9sRlHBguMffQ+fsIwc+G28dGp2rtKcc+lk72kbX0y9fo/n5URvadxrGaS
xfyRs/P3zRbpGUmn1kIeVTU52r0aCDFc1s1/TjzkFf33Zf4wOn/X01GjMalFV8ujmRHYYeki8lW3
+2cN8T+mtPykTfXDRZbT+3cX4XHh2KNxL1FLketae+E91gzfUvud8eZveo9soH/b9r6/I7bq7y9m
DFNiNiN3NIzKyxw9Tylzd73eu/rbd9XAT05/i/bjl1f60nOsbFw/Xt3IY+50GG3VOciU8AM/crrO
9PTVGiyBW5KJtJ4WSEhz95SFzA6k/du8+p/0yH74gr8cQ/PILJq+5wvu6yurf2iQaf/mXn96BVtn
6Ue+Bc9x+da/+wm1TPfyGPHz0YKksG4bLVBcL/g/7L3HctxYGm39Kv0CUMAcuOHNRHpDMmlEcoIg
JQre48A9/V1Ql7oklqoUiv8f3EH1sEtkMjMBnM/svXZR9ftKLdZtG771Bv7ATGjHOOvJPQ2fhNlc
TX74GZ5c8Hvsm7mwYtHx518zX3Df/TVdqzljKfjk+9E/i6a5Q/jg/fM7/usbthDoqah7MLIypnr3
kSY0iSZeVO6/xD5qY3t2FPn09SX+HTtSwM5b938orWX68ulvauv5J7/V1tqHmQfLtBGYwyy/+r7A
nseQGrsUwYxxFlF+S583PwDjcWaFlVBRxc5C2T8LbMtFPks5DCaHCtz6rQL7K37kxwIbZaxD4C6Z
FjYT8XfzcFdGjB0TYBcWaunCSTAHRB3bWmfV4WVyxiRfWSysRYEfB68tMihr03XNJmjjg0lUQVk9
Gky/ciFWNkeXHXZnI1IeaPq/ZAMWOqMsv5htHD0muT4torbfxH4lEbaKE8Sep9YNXnvdXrFpDTAX
T2CHZPCWZn21pls+9vIp0dsjqzCvtoNPnYIRccB6Pla7KVVPRYfqvIz1VeRqm1BojGvqG01kD2Wi
bCp13Lp19TyMVJFYDe7yRt2R7H6l4H2kePmYx0SKtuUlHlpWO8UyESkm9wiisbOpCxT/7CHsqrtR
IQOGlbueLP0oGnM39BXuLX9dIHB3WvMGnvzZ7ZUbKom91FXVs90pPLAJSO+SpLPOSj+jj0IFObXs
YOn4SI7uGu7Zk8NExHObSD42oTot5QCImgFTuytGhl81colVV6Li1+s8kpuMPgOXnHWXMgL5aLAA
HLxoTPul34BgROtcPoROXx6UwmbLavtDs3cqDXOAmOzLVMnuthstJ1sOVjNtC9hNjDCcKL8uJ4Vj
zPA1hg0TkW+53rL4TcxH11JG0+ud+LkMbfbmsrTyRV/T7ZRjZe/aRmVjEhn3SKkCrCmgPCL8tesg
qqeFHmGNyrPA2pQRYgHF0QkJapjY5YYabOxysO6l2hdrvWPnruRCWfY4tgJaCOaBEDnzY+GScxMl
4esQIWEYC3m0cWiBXSCHY0ptDMWtmzHmiIq1Mfl49+wq8VD96uvAcZSNX+oVMo8sWsG4PPIBisPA
VPCmNd3+FlrPcyuSjzRMs5c507xM78ybPvOj3WSpDRMXtV5ZepKCaYi1p9hybhO7DjaybzvqVK31
QjVtjmnNWQjG8sVXwotaaB2S6w5PwaAwI7Mx+AzGm4uKBp3SJXagUYiahNBRXsYxqBZuED/YZevF
UXeqR/86QlgwBGFFRRu8NYPLkHDwZBLvJAy3hWZO12AfbhNoTcsuyY6MbIOlNRlHxXfIWsXTNfjd
sCpYXi+6uIB7alUxPybQqXQ4V1TzigHwWqjxJgtMDzXKJaUi5vLf6gbG2qBzEeJUZGM72ZPRmWRw
ao+ybK7jOPaGrtp8bRftcpMo8dFgyY3rSSkXcW31a91uPyP8G3a6KC/Ihh/tAQ2MDSkn0s9NQ1dr
xgpdTeasS9v/GEl3OfMz1lbRI2nBiTJBp8AxKKU3AaOL1Rqmfw/Kayzv2OYf67j9wj2JdwKh+IJ5
drcFKvFWas5Ot+I3acTn2Hdf7JFHCyPA3gWZgPbBtbE2t8MXMqS2alW8GHRltQHBXxZeSps7SUbE
IqfpD2m+0NbwhMJZ2DG/zejsIWph9k021UjmsVvk+FuJuVKvFV/xpMajp8d8wmjV1T/pJQX80O4b
C3WibfcRhuP6hE3X/29p+O+By4E7L5j/4cBllsWer/n5mo8f/fPEFbYGWMiEh8YxSZn350jLRNw+
ywvoRsBP/3niinnYpRKW4aLsZ89HnfztxDU+zABBNnNfyTioNX/nxP3rSp0wPXTYGvkKwlXfw6Wc
IkPWF0TVQQf4l/Yt/H8MU78K0Ppr/8CrQBVGi8IUVZ/Jld/XlpllpQ3IZc6pCSvjqsY1XZT6VvMN
77tv4Cf9w8/eDqsj3odGs0xZ/eMLBeaEHLjUeDvS+lLWySctbPf1hCDw/9vrvCtTUpOlfU1QwwF8
s2cKxvOqvoGn94u389cmD/b5d2/n3edm+a3TlA2hCxpLj/ZRdR4n42rwU6///NvvR0f+iw7B5IvW
HWq/778grg17RBdGukN1Y9nXk4v1+FfRmF9zOn6o7Rxk+mDuLCj8cO6+9n7fdRjMwjD3yqw8pAWY
n7opHpGANssinopV2lXXJfOSoqj828lu6/OYpAxC5oGXHcob1Tdxu2tWs9Cx1Dlxytx+Wlt1+1I6
jX8MOqADU37fG/PovsfuH+gPpoBMJaoMDsUko1UXtHeuNpxgi210E6ljkIAGqEsRLaOKBzN3Kuo+
MrZ+91rhbRus5DFQ4G1Q7XdtnjrlzE5kUh4SjW1ZOUWhl8aOXJeq+EUL95fbDIm4jvoYhBlcWcbT
P36LsoHY4PcteufuturBTLDgmp2x7q+8bOJrAPSP3yVTdVPlYuHVKPznPv6771JzEmKHDbfCtikx
RNYfG/g1B6dyazYnI2QVGQHF6ptym5WaDnOlBUjftBTVqmrcIK1DfhsLgjwCADN2kNxFcQXScSge
XA4pSvsAmI5UXI3yNweRL50HC9aHV84ubmkFR0gkOA9onqUqj2kyrM0yui9MMtdLYziPo/Xcuyxl
3WLbhs0hmUgjGmI9fKJZsJ6c2L2NTVa1VpBbp9ZmmDjpYhEj38b/qp783GUwyFbLlMNjHbJVmkZy
M+r8tnYoxjvy8WLXTTdmGVTrWrf9V2mlYmGqwehVtcKgUKTJc1BOjScNqXltgmE1H2zq59DBR6dR
NJ3zapCbODSqQ0wKwCVoe0QPckKsiihjN9eFUFhRS8gs0F8RoiLzCypllZRMrdWYbXyi5sHSDoF6
mBhz2yK9Fm7rrvJgerXN4bmNsY72A3wlN/BvghBERQeVcU+OjY0D2SjtbYnlkNkxTmVNV+WtW0bO
pg/ybjlFvXJtE2l3cBTdObNrifliha6eSgsnsNf6QaMtAQogj80CKPhdxUoOiCVJYJrTHws8v67b
Jg9lbYd3qMI/20n5abD85Fj7eFc72SMeUzLtJbYhCBQWBJVBx1ltwMzHEVxoS7VUk9VUwlRkTNnj
6p6srVZUGBCH8GzX9cV0IF10WJ1XZplVW8FuZJUE4q2OleTE3RitEG+SXeBX0z4T/kMNcL4N26d0
2ols1/nG9eTUu7Qqd00B9KgpP8eTvdf1+qLGcHcTY6sYWbpoBYBSji5T0U9FCB7FyDzVTlBUyquW
VUI4Wmday62W4ua1sj3e937hd9Gefh7neIfu2tTde7viYA01nLS9SjsU0yEmeblSp3grKAkXuTLu
Ize/advitY4SfSUUWDKFEb/FoQKMy1mD3d82vU8dramgWoryyTaNo10ip+/v9EJ9LEt7CTf9hPzh
ETr8ba5pFKpY9sPavreCUN8HtjauBbSPos3Jmc93Q2PftWOF/EVM8JxmPc0QJTeV5e4LFzQTcEnq
0HZ8xh63RuXPSlQ6n0qbP6AJHWPRR2q6CBTdZHmgPGpqfGx19Sody51mMJdM6+YhSKYvaguCPR9o
VcNnezKvGiU8aiidl8JX0q1j6iQVJGBPo8C4gVChLG11fAq4AQKrQ4RdsMtpLXSr+jhs+4KbVMvb
aNuwOduMTbNxQwA2beU/uq7S7apKu/NZRy9xkCurrqbdi6xI7mRQ8K+C6DLCxXJkeFtkxTEMmxtE
1GvXJy83irzKJik44nqQfvox6apXM+heRiXCvVBahedrDiuSUlkaUffIKbZSiu7Rr0ig0JrxZDNC
QE0EVTfw1btEizxHT5aaVlxYftVLY/C5cw3zVZpcC4YRbm2lfBkqRpoAR8CQBNGLzhDf7OPdWLU7
5FGr0BoPkT6YCw2txcJy3KdkHFYCvENRauqVKHJtA4nFAuAFIlKzYkQebnyq6pi8oYq1pN1yllel
Bv23Ojn42NBqoSaS+DU5HwgCGptbNRou/qgB1qLPNQN1nQ7FpatQJaNpalY5knuskqN8GyzCG1xq
KnhFMf88r7VTF4EK6gvlIWwM4r8mW3qcc8W962gIjSdQ4XqWpktJCI2njyl9ZoUFv5+Kez2qdr7h
rzWFDBE7PwhXetE0XUzEW5AKZtpibKlLZJOHDBxMNCRei9c26Ppbi+iELZBZ7YVNoPZZIHT2cJHb
qyFs9YXQ6tdJMfM1C+HsGEldW9d5Om1l20/LcBg+DpqDttvu2wVAO7Ho3OET2NM7GacEaSfNPrN7
0AES7YxZ9o7HkurVDfLy4AZBenLEcK5c90GkAf2Z2zw3bhe+caGCNE9zfTF2pXpXhH27EqPUT6M/
xUi8G+FlqRYu1Lx8Y0yEGXpMXugb3aUeRDxNcvhjbZZc0s69b6OWlU7pVfhloCV+8csWlD+ShsoI
vNqix7QV4F9EPOToyfw0OLVZ7oVpt9FT98kuzHFvhWw0gcZ90X02WS7mOWRtYgm8526S4+uQ1Kem
J71uQMbSOHgAyiD54k8kRgT60jaCDZb8RVERPBJMkKS6a9dJLqXfQHtYu2cEE3z7zq6yb4EIrBXU
wHGQoEURphewWl07bjed8rpXVrO2eBeQrgOIwiYNxH2SCSjEUgM1xIZ5WfjtjcNVji0hPvuK8WAE
8L/0nFS9qM82ZZoQMFcKjUyxcbioSpRsCHhI730gZzPhTV8FXbnvZ0GQaPorQQYasg1U8Aju0g1e
ui90V4+xonUsC53hGckBSC1R/MKE/XVY/2dBRIIQP0jhDEWA7RL+uXf7mNZsXAu0WnnQcgVCSdte
qb3r3CLh71e5qQzXTZ8+FSobcb+iZ5jQ9aRMX1a2CBzWk3XolQgsliIe3Z10bP+/y4Z/2/S5TWe6
/fdt+lm+dS//WX2K4pefd+r89J+dOkYpQb2Owhy5CN/hn506ihTBt+s4LC4cfubbbNz6gHR7xhWj
Gp/lKt/adPMDPbVDnWFZ6Gi5yH6nTf8v7+LP6+urGB90AoW2pULWpu7+seAOGyfp7arvD0Q91c96
3bj7CiTNyqFIQ0GQZ1utE1AkyIJ09O7F6Fv5WfPldW5YPp2AHjd70WTPYahMpjeOo/mopWFxzpw4
uOUYSmcfmvKUcgUPi36eyGY02I/WWBkuw1jFviA4pqxH5hYQ9GJ7jRVq00VJrGFl0XNjWWsGZ267
p7MhnSQ8QumjhnQmWz8AFGFCrqMn9q8t3tvghbPrjAK8OcqwTeKFaRn1g1P541Uvw9LfB9BeNlXr
+ieNpGuv65KPvla64xK7aL8JI9x9SDntG0cREdoB1e13cOeS25wnyUUfs/ia89DcElhDhZTMESoY
Ald2R0nf2iPiNSUq7qM+Vz/bUka3QtInmKp1HOHDncoSZ9X0NYRrDAsoNkD80T9ShrzobqR9dlsC
W8yq3WipFdyOdeA810qON7EZgLT1uaFfjLoxey+KgeVUGtpNEqhQy6jauJkiQ130HQGNpMMAUG0y
9vR6B+2oLoYHXevUextY6kccUdquUuJ4W/VDdpZWg1wzUHHsVNanKbQy4D5Ttu6jfjWoOSIMRxsW
w4Siz/Ij86iMIyGSauJSEwVMDKWl3+klWR78M4R4hqpvrShsdjDFXciuVXLsMKft0AZON1XsEFMY
fG2Jk+bQB725rMvYXJpYA3eM70HbwPX/elP++4DiATWn+v79A+rupWZz99Nn0/yD355N6gebRwza
6PnJNAvZvns2aaxTsQVpuoFUnyHRt2cT0ASKZ+YOhs3lgnLth8cTTl46SZUHnnCs34qMYVjJ4+fd
44lDbx4+mLNrwH43qSo6ttMNqKyDZQFUrkbiRCfCrA6N3UawDBKFZqCBbLcwK7O4LfNavdHBoSwj
KcRGpmbhSQlMUJghZyc8gSWFHBjKOgerJCCrBgo6+FEr1LtaMqyXrZ+vMOHCbYQYGgWMxBiRIebm
b4NXWDYUllzijHsEKz8ue2pFhY0IVXHXJ8Wy7Ub3MZi4RxJ2EPs4qcq1nO+gFicMdrth1c93lxrX
+pUl63Hra6CV6/lOpL2Pt/F8dzrzferDFb7XhO/f1rb9WWQaLM75xh6+3uJyUvEAcNsrDnUpK4aZ
kmoFnvj6fBjmR4X+9anRzA+QaX6UoIvVT5mNi3xiCXnFDZ7eo39oL6NbjW/YrnsmYroZsFicGFjF
aK3sHdBpkgc1ROTPLWmEBSI1UGFd06AajEkrdKJUXw8NGFI76qOtEVTxpbVUAg5tpbudkiw7RS1j
08yA7uum5RYHhwzv+qGY52SqPb6MEHVP3WwbRjT/LGo9jb0wTJTrcPYY11/txunsPPa/mpCRbRnQ
Bw1d/UM28e+DggfFzNv4+wfF/wlk85L/5/Nb+p9zUbdvP31kzL/i2yPD/GA7zOfALRkzJOC7RwYL
fWaEFoW9/keh88cjwyVjykBli2MaTqlDbOz/HhnOB4sjkFKHgusPbe5v+Iv0dxXzTM6g0KKgYSWg
G/pfQCspQNywdIIMXogsNrkDWPDG6R3CFqF3kGxdBiD3h6FDHeYn2CmNOrMvWhAyLIlRk7NEz43e
PxIH4YgdIwmTA8qNiith1QOo74q9rhqZVEda3TQuCzP8PgKh/jHGmfhkqjX74REzoS8U1pnE4fkf
s6IP9zBcOf6TtLnFp95tkp4bD3tuGd/2Wfk8+rG/Csqx9PqObtGMm2uqP/49Jjo5wu+3QRHwetth
lPZyALrMVPhODu2GOeKzcJtxXaSEDbpOcDeNcXPwawfXcvWYiPjcVuXnQVNByCawZpttSAIBKUwB
c2kXAXyWAD91STJaFworDSqsYa2N2WssUEIqmvUxdoEcKJMFJVLmxcWEs7AMsgwhrdpIL1QwJ5Sl
cgnHegCrW11PVQLCU/MxygwhvBeHdrsyeqKfOqixiWLnH1s/zZe5n+NH6n3h5bp+rJntsJRVntOE
iOcmSldZZK/7qfusB+G2CwYqK6NbGmV3Wyvqo6pN972OpZtU4G2hDsehT6+p0UwvCmLdiwfW7ANK
FQbCo3qKiumKZX20lSmosCk1Yw9JaPnSKEa15Sn3wALUPzdT42+LjuJPU9PgmI8MRMo2fYjh8vNL
T4Uu12aMZSKGV7a04RHyR4KMcCEqL4EcMwDBki/IEb30FTashoAkrxblTZXYDRxwuLha2N3hkN/6
fnCqG1gUHCvdignCgOhBduyLlQYVGul7YRrjJ0hUIGukeyY49b2ctm9ZVaxosxT2WeKcjRghZpIa
QLjH8XM8NCHShRQ8WZw8ida2FqSc17hO7HAD5bJYcnvujYBxQgEVQqwn9u8L1oUMR6V1CZPiADRu
JQcTs51NojbZnNd9033EPrfzx+7e6pWjppVvRd8yH8xQoyI7eU7y0NOskjHNaFGFBo69lD1qBhHX
9xH6VWbI5yKPb1wEaItCix6iaLwNUmtfomqv/eRl9IeHHCE2cu+AbDDV3vlDeuPY1lWiBnIBJw45
c+wiYi7ara/YeHgUogYRfeglqllaAGLeVAbGxn8jQ/49FTgVNLaLf38qzNStYl5E/8fjYAAb8dNj
Yf4d344F48PcSP7PR/HdsaB9mP9/pHnow0w8Fv+rJJ0PHBQ2Ci/2qjR6X2VjfzS6FtmDOO/ZRhNx
iBYMUuNvHAvz4vS7OtKlhOU38fo2jS4K3XdtLpkjmqNAjN9bekGdk9qHPJ7OqVQ+DopxHwMWX/gz
EPa7T+zXa+M/XpX+HoDeLH17V73y3xunSoJ+7/CEzCzhWa04la66+ueXeW8f4fdQnoPWwp3FPBFH
1Y9NfMNMciRSFX5MYLL10le5NL24Kplx52Jcovy5JA6IFrU2n6F5Dgcrtc6MggOatV7/7TdtMkM1
qNk1U8N0+e6jhgpTIb1mIeTb7qryA1ygxBMxNfsVZvNdb8C7ZiEv+E7pQASBeO8+XXBdGs/YuCPF
BbOe3/jPQZg8loHzixhvtBR/uXr4TIEv4e3k82VQ8+Pn2/YYKGpTlXvpDhPHE5hyveCRNJUy83jI
eWo8jHTaw+2UK90xzPuVnMZtAcg2ILFnnr7t2O49RQpL40ipCkJYO8erJ7ycjU61PTU6ZHY7Pggz
uDZHxvg2w9FlH5ovoSQuxLazGzVXzwQsn5MQ81huwFrtJpDvguBMF7INzOg1k+OA9bP5Evv+gxX2
j3bRES+tHwhjw2vDKi1TayYJPIUx2GXb2Ij0S6a4nzrCZRQn5heUsP37NRQbz04BfpvWtpQWh8HA
loJ6RywHY2KlQAdDTDFB1tOgvWYuZ3aRvtaS071NHOjCU5TjQlLY4jUVCjC9v2MiUS6bDpsSYUAs
sHCzrvn+qBNYWnqs7u8xuvIoj7+yE51jYIx3oVqX3mwczgsL6n4X3U8zSNlwk2Y9jSGRD5Fz8QPQ
lCHSsiS+bis0cIkNAjWvcP716SUtjHGhmMEhYPjSxtQs1KjaUvRCgy1qvbSOLnBcUwoFbqUf03K4
q3uiFHyjO/lWox+cTjGXWqG/piGqK3uajmPP14b3F/VfPg57qQO+5rvICBE0kOGZw9U4iCcklJua
tWmXx68jC92Fa4RERlpsO6Jyj0CbBVgcf256bddN4mQK5yKr9CO+k9qj3kkAQCvnomqxaFT73mkf
Qr2Cb9/E81KN+D64bh73/T5TuPhVPTdXeSrNlaKkZymSUwAphrD0YaW4QehxJWKIZ90TqLyMYLkW
NuLMB38zoMhcm5X+bGpMiGr9mWfyxa8IMTEw7yzy0NlUg3FK+/ABoUe1kDZJ9WP9GAhxjVS+gL+U
r1FHYP9tOrlxsqm1t4U/qvp6zEuO/MEfdrKGw7UOLYsVb+hI/Z6axxCsXdXRWNWmHeHd7ePP/WA3
K6B+hBnEZrQlr7YlNMZ6bZVmPPR2mbLOlIG21Mus2aT8wVvqx3LVNeWM8DH7ax5t1pISYoKBDA07
dZIrIyWyQaQAmTE3X1VR95n4j9d4cD6HdnFJNJDvWg+wyMgESBvTr/Brxd3an28WK9VuAV6ZCxtv
9qJs2PXLvOmux9b+VTIZ3dS78wmxFg9MBrKYCm1rPr++0z1EcUldaMtubwYZS0BqGpkmX6AmU/Ik
aPSd4qlCGYmzF7Z4mPrK/T8fIfOz8sfz8cfXf/csHQwrUy1Zyb1twOuu4vIUNtJeNLnxKevJTyir
+jGsrXBjpb+KRvvr0fzDS78HY5o1Xre077v9vMYM9MdIU5hcPrbBE+f5anB/5Rb4yWnJUcmYZgYT
OqjP3z3NXUeiaKF2ZRWNMbyduIf8ZI/r65SUqDDMZO/X9kcnaqsFI1OQc4RaIgdnSbf75w/9JwcY
czSGbi7wHdAb7xQ8uharQ5JKYw/4ieUYFX89kdD+q3PyJ6fXXEHN6E8KBXtWH35/bakS0J1QB7G3
s+cGWkOjvY1us+gx2v/++0EjBEzSoQQQ85Tx+xeiVI9a0RDZnoOSFOR/QnNe4Cha/vPLzN/Pu2sV
tIxQEY/R4ZvvXyaNSZiXEe+nVSFf+Rg143Z8+ufXMH/y3cxyJ0PF/D/bE95dJInSp6liFt3egIga
5jzUREVg4AgSyZ3wF+rB2kRUsnCM8SrUepIqxNAsuNpOoRN/Chv1Y5Zoz5GtYywk+4qm867Fgbzu
DJ7iuiBT1CAaCJuoK5aS+RpylzZcuVkGrd5Xi21WWAczl1eail91qJH4iMB+kpntbC2ngRNWJY3n
5okPQCG+r/Lqqa4JeYvERzt0xkVSdjeWGZ3zITq5BLhDAAA7VFrVSzKM1ylhT2UYvZUK6RllH7a8
plGtJ02QG5j+onz6ydc1XxSwdFGp8ZW9u/ycAE6J0rn6Hno5uO/avNLyX6aZGs47TeNcDbqqYB9m
ompnKP3uZQbyJpJSD429NZXDWvS0pn0c3ilZlV6PbJVQ20s21qF2p9WGnHkt8P1NXI86JgmGG+2X
pDXOea6Ni7wC6JJESb3OsqqkESbGhfg/zetGdFP8Jfeg9bx5e7cTidj3fTHCXUC7UpVwzSUIOrD5
Yk+1d9U5bJJtgylp5havURkdxqaXqyx0b8VsxkhZQXmlMn0MinzbN86bZiafmC55buh+8U1b44+R
x1wpNrqLdKXJWYsVU7hAqn2QVd0hrWhXJcL1vmyvwo4GPa72lWs3y6CJrrsmfs46/JAZc/RHu1bM
dWM2923HYt5hp7WsiuK6bZBy15a/NRPjpiqiNysgo67KSnT25rBsKlEeMJRHy0AxXl2f94pv5VOj
EdSWE1uzrG3SU5J+qznoymEyPucMywyTULaaazjSzZchKFaQLPcK0gcWfNaDNJ2ESTxFF+Kpc9/V
tzpQ9WKYPrfpeA2gpiQ2bKhXUgtWbt89+W1wg+uIYHALoVdSP8lQmgt/Z/gd2TbBtHd8SdpJpOy6
ntevLD5lStVwapvFFNTaxqCQTmzx7E/6Cw6la0mWm5b35yICjqIa/dIyCbAz4/5TqGv12mAnyH6A
WC81qrhvxUPiG8sZRc+Wfpc2xa6J2AJGJNmU4m5kcr/Oc13sTVEflAydXp4NKSmY4rVxVSIO+hVh
WcSBOfeBamQM9MJ1EmRXdeYKsiYQiOgyvZOGOT22c7TFEjAef3nM4KiACDIrvTJ2Db6vfNFw7q/s
jDJtKM59IR8rxXiRkqBYyfqsTOO7xEVjqOagKFPc5mlpn9VOXOWu/WUOD19NrX6yZIgEJo3WwiT0
MR9jw1OH6hPijRhzjlUu8NNc9IH/lspYOgs3saSxikXKspEhTFNdpSV5gcTRKARMn4yKTA72JCXx
J2apjl4STNMpmC3Wp8l19HHjBwhIF+pgbaAnvhpsNReirYn+1Adwa2Vv5lfNNE0zXnUQ91jUb1K6
hU2ifg3NNFgii/6zhmVZA+W68COD0DGnAoPf9cYCJaCGB4T1RRyTzqY0mY8gyL4zwLcs+zJYqz4C
IGZfIwsjVDmqkyZe1XeqV7OUjUZxpYpi60RRRGIUjFQ17AjeivzLIKtZS0fKS03caDwyNGMBdWXy
p6LGCnnQR4ReTOmbnEx+1Fxyq6Jfi7NNHyr3Em1aYiVU+y7xHYH6qpY4eMzupaQMXJTSvWG9xHMo
KraF2cM1UDREl9WdJQhoK3VtK7hgOSnG2BNmrS8NE/qpnjmvhqCOL/O4PBYOQVOjyN4SjrAlOETX
a91mn/RxdA4z40GhJ1ymtog9UhCHpVtwaWmFna+SGnWfFgw7iNpH22w+FeR6AMAaw1WjUTjXGfEc
CsHFN5aboYTVX2SmPJFm7HplgV4o8s1mEViOvmAijTA60oalwW5xUTplT+xST/qKgsNkDNpsYUbh
0Z+Im03IEbEcSacQVpe6ZoPD0OYa/zd3SEzEk3miLXgD3HNWwXubfYdpHyV/Jrpt2kSvDN2XihVe
Qd86B8RO0CrfJVZIy4hucdkUDWpRWRwSV+OEtJSVI0n67Az6stqtCcKQiI2C7s5QglMV+g8ErpHC
FTKVoAfYgvDCNK+nL0aZ3GhV/Ko5MEStIt5Xkjju0QBaYSQ1UQHazoqxrAeSsWoiEQhOuUHkEBrx
lMl/CepoGdQRbC1n6VfiPsxzpHUNATepsddmcE7mX1fAxJGTzwjQsXqpUcR5tkabD8MXWZw9Gw3N
mSOrAE4oFQKdHCXZVrnrjZwnvyjaflYOc3ASIKIxadMo3H6s2iY7UsYMMuQ+TK1XA/6XV3UdUwYt
2wqLZFm1V76UYe+utA5SYe9b1S5sMnPRqOMatnP/i+ru5+f4//6c9y53wyVAGF272JMTAUU3rZ6n
rLsrBuvARDlYjGre/uIVf1If45QmqmUuj1kIvPsAeswDvZMbw95wXruJtNQAfEfNRJyMx3+uKn/2
3qhMqAJVwUL7PSjAyvI+t8tp2Ct5eESyzelkRpdJ5QmnDepbU7b/v6kf5gn4/7t5ELSffz+Z/m5f
+Xdj6XkW+G0sbX1g6QjKVRMsBb8yD7+Jr9hWglM3+B9NEcnc/xtLu6wxmUjzI9ihmGHOX9QfY2n7
AzJ55o6Oxn/U4Cj+FvlH+3o5/9DMEA9k0z5CF0LTBeP/x7uvq5hemFNcHDq0YPmC7VnJwkyp62Oe
sOyqxGDvw9pRq4XuFNG5JO5y1yEpuLCvQxTeazGLxUbfQk3NjllhkxRPY8dR4mTqE5prahs1DvEl
DgV8jC4xjsLXwCyg4bpIjtW1sNsRh+Ag0niJ4CfcQqyNLtBrQLYNyeAeWB3Va9kRlc1ycQgOUS3B
uGRdnj6n4dDtyGofH9gj9msDGfCtpdacZIWoxl0CHOdcOwPU5lhP33KUoQdIbvUGZ0OyzgUiLhJr
A/e1twZj57aNVtGNpEq/qGuhsxnDCZKR0jd1x8lpgltiV4C8Y3wA/575EF4iw4l8wipFfqWFliDy
FMGAsU6swrTRMdn9m1qZWb0UgfFiu6PvqYGarXhxZo+TrgbxjYGF4qAGle3vsV2yKQ7cvNiQ0l6/
tqgyHPwMYdawYmRZiB4+Bgc5A5Z4uitXoskVAqatdKengIKSshk8YQifY5+9cOdiEc31+v+ydybN
kRtJm/4vc4cMCOyHuWQiNyaX5M6qC6xYJLHvO379PKj+1CJR2Zkm9RzmMKY2k6xVojMCsXi4v0u9
RWwzYKfnxZ3wdf/SELgMU1whLw6YtLg02ud40I16aaDrcWsMJe83O4mRubQi/sTOFEWHs0UBQGZn
lXaz4BFKA7eTCl4aedj1MoYZgHV4yo0dxdtfe+v/d8AmABVb/j+fMxwugfcj+9X/+s/AiOln/HXU
KJSLOWsm1VUepH9hqfQ/gH2Cf9BNoFa/5KT/xFLJf5AYYc1J2QQjDtxh/n3U2H+AmAA4ygmBP4KG
ou7f6YD9dsuZKF9yZdL2m6qMEyn0c3HGG+VMhHrVATb/3kOFQNWw6MBJG+fMwX675GaBZtcpnetM
Id3rAPjVKEEmwHl4KSrfXTEscu350xc5/Oug/OwsMxeTBu3BsPDK4hSl50QH7Ouw/MwFM5943V74
zVtV2/emCoDbtKLDqLQ3ZtTeJl2EJJMIW/Db3ksp90/amDxUffBYFOcu+Cnal9P8628jZkUIz9bc
egRatU+qVzf4EI36UGr2so+HmzJvAfxD9a7G1ek5YMHNg5o0plhwXFYTvubrFIioivsG7569D0qD
Ii6Z2d3pCEfWjkmDVp5Esqf/Tf/+c3ValYqu9MJ27/c0MqRGPZBIbZMKA2wF94XTwY4NRwAGAuAs
dEHD7WsweHqu2wR1u2+Um1x5dPE3PB3gF/l49pWoRoHHVqY7XvlV+/s0HEuloRcO7SSkZDk55BWs
VIwtsvTImfojTuRDxzMe/Q3dQ3jc9uBMxY7H+6IQxVYq5KWe+dtCp+5ILlx0AGtwiNyZPVQTpXyp
xIRrrXm4UGxatpQOsZeOv6ca12AkQbIzq9LfRmlQbdCI/QCaRGEud3+2pvTIdSU7YBk2kS2tKMjf
FrKLDXysfuR99wTb4D1QxEEd/Qc9srAVluKF5MFbwtvbd0BXRQskbB19EI82VZ2l26fKqmgQ6KSl
yOsRrgV9n9XQDU8pABHANkWzZJ5ubBdaM3c7cqiOrmtvTYra5SB70pXa5s+9iLdN7m9izVq3QZ6s
paA+YOei4E2nMF0C4TyRPiC8eyvFmObWGd1Qf+oLFcE3uYp23hhdJ2gErfLGxGC46p8slApAPF4P
ib9TimozwgcqjHHnd8Odr9vvp7+4mHrOsy9umxwVEE45ZpEC/rqmElHG0MIw1fMv1RtrU+/0Na7M
VzHGCdfBVb6v1kgPH7rLcJ+uxN6/cFf2Q3Ym+f9Vl/7tlxCkjmg9muAZZr8EYHXFDmsJaumyWuW7
6M7btw+Kkzrx2l+3C8Pp1tnOvqgetEtrX27SZe6cnoYj2xjJCI4JdG958cxJ+dJU3nBF2fJGll+y
Pr+rxwSmcmonTt41L/8kmKUY3HYG78rZfYMOS4HzC2dG3GIUmgp/hfxJTGWD5FEd1e3paNOl8tvc
qn9Fm10DqtGCT5UZmunfFcjzxkqEpMi4UL0bi4ZqSsf2dMAjpxRz+e+Axuykl6Bbw60K6j2P1R+j
Etxo+nhmwcxFy6a77UuMaVV/OqfQ2sS82bWrvd4k1D7N8QJZha2G+iCsxPCNytI6s4HZJ8naj/E3
R5BnYVVSdWao4ujkgr/mzQP1BCTL198DIcei4ris99VqXJe7dhfsswt1b7CBAKI9os/oGIt2Ve3a
6+G+f2wftddJUPjdu5F27urp6fTMH8kvfpFiWFdISqHC+vW36YReATzBsKLCyTqWXhMLjhOk0C54
1VGtOR3s6Gc2SDH+J9g0NZ8+QVYmjSJq6OBC+4aV0GSZd2Z2zw1nNrm+WqQAPlP00ezO8cKPuv3o
8ltVSIsc3ZvTozmCjWVFmdO1CmwVTunsCIrGHEXHNKv3topDMrXu6UqCzw5OZFd28saUsqduqN/M
plmlpfQ9lNBKQB010NzbMArvNXu4L7P8THpxdAo+/Vbi6ySHbVvWbsJeKsv0WkmqbNmVeLeNZZrx
IPYuErAnZybi6JJme6EYIUCP/+omffquoyyCtjFRHsRq7D1tO6dBFH90Q3jZWfJtiOpLvfSRxNOD
ReuCrk+ZEQqFSGzZlf9QRT2G0ECFwSnAD8wCban0aXFm7R2flr9+x9naM3xCyV7V7rMgL9GIl37o
fiqWinvJY9fpM+XMxvqlk/fbIfppUmZLMYxL24x1kzONI3uZVeXO9dVvJUAyJ9ek5yCFUSWb8I8G
Y5nZwjEbZQPz8IIX/8oP9b3idngRhJh0R029tqr6+5BqhiNJCM9WFiDXNM2dIJBoUcapU+kmWuT2
feUntDNl/wfcBx2AxziAhJKidZUF30tVe420qgSHOry7sX/bRd27UdTb3AxvEKLahaB6+kH6EEig
LcqKTt7phXJ0//81JfbsmMdTAbpZLNd7FeOyUDdedPe/jjHblCikRJ4q/CmG2CZleSXrVK5Pj4On
5+/346dxzLYYinfQUxqSanpwF6WBvKybHMKq350Ow1vyWKDpNQY7kUewNVtDFmQ7bTKj2uN81i9h
2R0KqkrYHETvttGget7XsO1KHeMx6VmRU2BbqOK7nViNSb/p4tBYKiW4nzGGdzKOaKZR4DKCjWvF
+yIvRgqlWbwp4NIvuk7LdlINun+SrmjcOqXJKkCsh7m8yP0xR70vv8rR1zPH7pvqVe+dZTRI80PD
iWT1wU3qrd/Fl5ZdP4IjgoqvSPUyVeIrsxB3JRIccqRvKsXaBpJ6S6sY8q8YPwKvuASHSVtBaJR1
gpRqjpQ9iF4ycH+UsQZ1820Fv151pX5pgeky0yreCA1vhsK8lAqTAz7+MF1K+UoJ/BIzuWRRwZhc
pJqyt+PxLmsSZVmgRL8omuxd+MWTaFJ5W5uVtI0sLcaWPS4RF7T3uTluSzu4Nsr8YMOQWYym9pEM
cn+DCs0L3Q9+OaXDHCSy9q4LSz9Ou/DOk8NqWbmIIceAwhw3jBA/ybJho1e1e5MZnYs1hDLBsGQI
ijbtulhlwt0w8ZZqUib0yPIYgrm2x6cCcwxLCpZNCbFP6WH7x6FgLvv2ySuGWx1XNpE8D5Q5Mbbz
eZvITiNEdGXFge2k3Lt3YRtKq7gwtrbUXFZi7IEw1jfQ8Z97NcO/IddWpRk7KaIESy9GK07E9Jbc
IrtPLAMpPfrTwsxXaVg5o2sjlqFvxpLvkE1/rIwsf10F9pMiucmtpde0iMPb2kN9r8x2nebeU/G7
A8nx3uIODJCuu9EN/1BHkcU36X9mbvbdGKKbqI42aN58Hwys4uh37aIaYQnLiDFP6YNDGVSg3Own
UFswBrocHQW1eK7jRKZwp7ZOVKSbQm+fRSdfu0F4hYEPTZ6u/RFm3HvI0HhOb3R7o5H+NrKMXW/+
tSHnJ1iFfDLGsuivaoVwV3kwfmuaelf6+dpXzJ3SjCs36hwkU0ASpjenj4Njh4Ely3D6AXdbPL++
XuyBzLh6z6v3ZvkwCQdU4K3KLD13mR+7KKH7AwKms4Ik2uwA1f3CCjItRPB2iOl51NdapF5lefzd
SkFyRu746vryTtT+Ogi6dYWrsI4f8How0keoFSscWa4x4Tiw7u9Pj//Y7WHhR4sfNSpPQL2+jl8p
yi5vK8afsw7qPsJ58u10hF/PqPmdjV8wkuzUgJBomj7Bp0RGGPlQCROIWtlpKw5fQChRvJZGeakE
8o2rcqqosb5rs/hetor7Ns4ua7d/VwsEGlydArwowp/jQKblZzH/cWLny6GsYieij77MkCYqNH3n
meI5L1oK8zL1Z7kcNmUgoXqSeciZy0Ale1tfxVJyX1T1OyrZjia5GyxxwZkm3ZXdyOu0qK7iXtmj
R8P+6YJnuSZZiJpyXSjdPotwLPXD8KWulXVhKs++nG4HiqM0k8ODTNUcfbHXBk5xHwxPuZu9sfva
M9nx0dX6aSpnhSevE9FQWOT6PoWCPjUvxlp/4cz7cfqTHUs9qQ8bk6jDxPqfhalqZFFShat4aLxm
2YWh5rAkN5RdDgAbgCYb3Y/clD5ORz06ONW0gObTeLTmnsXGoOs9xZFm36N+L0v9tsobKlTfTkc5
OrZPUaad+mk1DimupyU9rT0Y9T32uJsgKFDqEvVmaE0oCbJxAe38zBF3dGg0sKlPylSB5/LP2Efo
MYrX7d7OvxUdorLryjrjwHyszMyd/leM2TartKKw8pYcjVbOTayrj5DeKAEmN0GJqqfv6iDuhqWU
dbd+bbz0sXvIXfdOGjIFX670zG9zbsCzFSSEGLRAnR6l1r0hXXf6qz3cnv6Q04/47Vj5NN7ZhzS0
dBjQ0JmWSwmODpGu4GfB4jT69szpfW4ws1dOhzdoX0u8f1ORQfC+zXtzKZ07Jo/eEHBE0Og3bUSl
1a/r0lDRGRMqouu8pJyCu6+tppY7UA3t3e/OaLYY00/7ffL+ijZdC592QRh51YBgb72vIxxDVEVd
DF32BJ3vCvIzrlHFm+d5vSOh41WgUaiYyFZCEViFkn6w9RouNW9SUX74bbaWUXQuhmBVdt1jDXZk
kcrhd7lorrFf3U8GEnXfXUuFt/UnxSO53+ZVtYMeutKH5Fl3owo7kuB20KR7JJDejREdZMl74VR+
SY3oZ5dDPom07rXSw9eqMF/zprpPYmMjyuCHZKtXuIEdsGsG/NanqdPz3HI4JLNlqHjXncwJPsjy
XSGMlzTwLtFdLkjkShvhmSTHxUvb6vy50ysT1/jfpheJEGHA71Vw8wHs+XV6UZgGNFW6ZBW9cZ9b
Y7fKBiXGm1kJ1gP4SWxEm7eQ+vbKM9vUSRWs1LQOuk7Wq8+WKGxIAZGxxARKdfTRrVc4a6DYJBWX
Lc3nldr7L6OQ7nQlhvxhvQLxvPb15hule75Of5FWgXZdhRDyqRphtwIarNOLcOmB/kLnK3qSEnQG
YhGthyx95M37s7LLbVhNdrraRs2RcfNHH2ZyFK5xHdrTZfimN26HmAeppTQOP6E6PAcBfK0gRVvP
g/aIwMCzANsFnVi/7vNax4hLXA8hqXjnARwP/fRG9VAyD4xWWXoGfmQgIiNHRfAV+WL7AQW+aoMr
G86qcnSbWuK73ek7Pw9ypyosJ4SgJJm57Lgev/sQWZdW67LWouGn16Q1y7R7RRvhpoF6AJSz95b9
RMVN0noH4Hyjunl/YbFm1rIXT8To6BAlyl0sQCPklb2r3OZFMtyXoEBsIQsOfqvuuwofVxHpT2AL
73V1fON6uo4894Guw5OPKhPNQhQUbOxqPDolZXLVZ9a2NsZ90Wfm0hxMTOnL4VpPpAdEvS9UN15V
ucT/mY3LIY5fE9XGMqgxLuROfq095crNlUufW8gwpCV9ln4BFAw6Vq2+wse+EMIHEx2u+qpbh2W7
hejxQClq1Qnr0i7hVWVsazBy8s8s6felLXBVSLfg6aNtnKWHQB9AMKSrDg0bU/Feg7Lfj1LzUsbB
ZiK/6JPcX24c5BS5sSKIr4EI/e1s++u+mB078Gfzvm3oL4ANBIAh4YcpLeX45fT+m37K18ONKGAp
LNRcQU3NH/hdrtd41FB+Hek0DtJt0q//bgBeLJAHFIDxHNjzjq4VGUNeDpzVrTgUcbGqymZzOsLv
V84UARMAm5o2SgazA8SGltWr3Dr7Xk5QBGlJYjHVhLicYajz34WafZMoR+Hbq7R2rwuU4UprI2QX
NKu1PB3m94/CiKjqCmyVORnnLyCFBuMwFLSAw64DmBmCrHz8BxHIWcFKoWmEf+bXQ7fqFbVrafju
de/aTC/8czf00W9CxxeuOUgHMBJff77kNnFYcV7vR+NNkaBz+rGju75zehTTg+vr4mWeCEGeOOEg
jNkoYlvtIh9ZpL1CZRVFvWGjKTxShBrclFpxkeVRRL1jMo0scJc8Hfv33Phr7FmiEzRKFQjBuu6V
6h4/9XVhtXcVcvaYbV5Linlh6d655fd7Gvc15uwBWg0Qq4eIr6YGVCtYiC/QUX+0bbWSynNmPkfW
ICcDHRllQsAYc3BjGPVxrtaUq1NcM233uZaeTk/gkcH8i7sNWg8EyySW9jmt4hnrpZLWAmOLvovk
KaCQGJibNrk7HeZ3QCyM9F8c8f+JM1uKWailtjoykDJyhwXWGChaqvazKsf3BvB2HEPMb0qgPnm2
ufVGcRUkGI4Gfr+Us/5Mpn98yBrYIFqNpjoH7ShDGCQYjbV7WaCI26X9pU8pywfI77hV265Oj/zo
F+Tr/RlttkKhw42y7BJt4usG9nCJ08PD6RBHtrkB7Q5ncjj4/DUN+FNqLFAex1RDb/cFHRYDmi1c
dPXMA/voMD7FmG3yQMo0PwLgv1dQyJQxb8k843B6GEdDQGfC3US3Jr+br8PQTM8uVamhk97/yNu3
aqjO3BtHEAssQpBfMBQRD2BbfY0g0qwbyULrfWhhi63kaKPCSa0XUl1/BCGA4Vqkz31covXqosYq
o90a/0zV+hD6ynWdYCBbCZIWW6uwgfArsJ2N6nidIdGuKhy75jdWexOxFxVb1X8yOZNfOGUGuPmz
69VqFQSllaHdd8V7L75V5hlC2a8O7+wU53jhkKH5iwrR/KQJVDs12pLZR613Y5Rpjyhn8O523aED
XGq2SJOMXXsp5f0LFlg/0bG9CWuNTDq9rGrrWhsQCjVU70MVaMLLCqI5Mv7jrTUe3EYadmEmfihU
E1GDv/V1JAyrLrttEvd7ZFVwwtNr6GHbKhihOcJGKTgJwsG8c0fukAaauBGZC70Fvtq18PgzTX/J
1Oylart1UIo19IqP0WvWbtxs/FpZVarprRVlpN2LTl8mte9j5v4AXBQsPNVYqR06fJCxFnQfnvwC
f+YKh2+j6lftOGzITysI2MN7BZhIzdLXIc7QN26ffAhPiyzoqGGbeAFDdZIWdthvYDnfgTd80PqW
FkX+LTLSM6CFoxvcRgHKAI/HmTW7cYweM7AkGdu9VntYWSY4FEMLgbBzeo0dOxiBtCLnwV/gI2dh
GskzJgXadl+NHIyhaHdDizvD2P+A57E7HUsT7LX5evsUTJ81ActI1WKQk/V+iAFn22p931TKxVCr
KykYV0VlPJVygJBssTXN4bH2+2c6pGhx1N/NMr4bQvyWU3hqFS3K1AMRnY1bPwNE7MuXUkRXSA+3
nZZcFbo2LIJCW/G2/F6W/kdQYC7jje+WMThVGskLekT9Nq3Det1nBR0nEyFrX0aNIanveRWyt6U+
nzyYvkumf+Z1cezIA75O8XACqjPlXw+kMYANr9Kr3EdhsEjrD0MK/sH18znC7MizyxItFoPCqFZ0
92UbrGRR/peDmF0/qi+sUgYlsh/qn71ya/VPZ5bKsZUyEQPIZLEam79d8AuFURuQX8ZdgZn2N9l9
/ScBTI1Mf9pkc9xCUXpD2KscfbmEUilaGrhon44wKfj8vtrBG/8ZYpYF+EFeaPYIlEoqysMYRQ9d
btAwCoPLIvde9Cp4UuxkN2AY39b6ZdYGqMwErAn8mp7NMXvTW+296e0LWvL4oOfN3672moYyiQbB
0LBU3F++rkMRRB4EcHZ+7pW34JU2eeo/oDhzZjEePWB4f3KLARcEMv01TDo0GAoUnGNtJe6F3FOe
keB2+9V1O1hnEhZdOTbl6iQTpBno2aizMVE3G4xABmUQms2mDZTr1O9fzSDc4C3u9EOZLJVG3otM
3cGyo0JBfzuiPR0HSBSoffkj7wQ02AyyWFAetEC+atzqIrCUHHFuZLSBcWJQGq6wj/qe9NJBxy6V
Bull0pkrKxI7iJ03Ob4aQRxPDhs2zvVlvFYr75uNHFrqN69y31wJzf9htAKH3563UZDoCSyFkvJS
rhaoFnTeogx16woVphsrBtJYyvHSHoOQZhTdpdOL9PjX+WvCZimGUvqlr8lZt0+Rm4+aeNkF117v
Owh+nA507DpTJmFkrjILrapZoIFuhutFNDSwxsWijIOPYhhU09NRjp2t4tezl69vwEaaLTZTCUwb
oMleLq4T8hLMAE4HOALhA3E6iRjpIDPAwM42da7YRSimptMouwclS1QnVEZzjQUvGoSJoiyMGsm+
cIj3bR5QFrejfV0nW4iZt8IXS1n23tKKNIRKJze6tRz0DrRdtvIM83sgrF1b6Ht0ka6UPhoWrptf
hdR1F03fZyAOsG04PZxp880vZA3HKxuYuKDtOd+cmi91dqy0+wS6a8UR2AJk87sfVaw7rWudmbxj
a0C3qHXZXH1cf7NcI21t37MrmBOa1y9aHCZykNPR2+khHVsCJPx06mnQ6XC9vi4Bty4xQVBqmAPF
ndY82G1+5lw/NmfUPWQ0EvAMQyDhawBZHXP84XnVtshYL91AaxdNScFBEfGtXaYIQhbl+98fk6mJ
KUencUmt+WvIspaHwqgYk+xDC3u3WUinAxw7BkBlaIiQTtTV+e6M1cJ2q1CdgPziyVUwmezlHdfz
RkTnmB3nQs2mL7Vr0t2QsqcOVXQR29V9lVcP9ci7oT+3vI8tuM/Dmv79p0cyOpIWjiVKvS8MrDc1
eot+g4/BP5s91hvZnIJi83QrfQqTBFHdCEAydN/tZVU+9aO96ZUbHV2t05/pyHjozWIixUfizFZm
47GTJmmTkTb/KD0I21+M/i7CUPJ0kCNpiwWHmeredIPSLf86GpKVwpR6usBoISBT1a3GcTWugpuo
WJ0OdGSnWtBHeBCw8nCem63qrETkvTEAdRTWy+ClC8n9OB3gl+b+7HgDLAOShZOaWsykl/j5w5Ry
UoR1pjd7QObUnkozWiRS022HWH3Kc3FZDTlGsbF3H1WQiRJdTJZcyqHxQihtyaPZuDee29+VrXIF
+gbapiK/yo37aAY9VqHRt75CTc5r/WWkFpe9GaF9Nniv2dDxmGzidiXTgFwJOReob6UHzWufCltL
ziyKo9No8oTTEIZBKVx8HWQlZBnBPAocWnxRdg66cKdn8diiQ2zm3z9/th6G1LZz+qNMooL5Z64g
kqpTAgjOLLvjwyB3Q+JGTHvp6zDMzhtsv5qakbC5RfVS1Penx3Hk4GHn/BVgNk8mTq9K0hOAzBEP
NBd4pOqI1FwXcrM+HWqiLs7v1S+xZksbH1iPxwWxpG27RjdyI6/8ZbJSt7wqu6txbzjj8rK7zK/r
63ib3orn6MZbnzstjg14asrIJsBskx3wdUa1UMNQ1aM7Yw/XmolL7Dg6eYSibPN0erjnAs22GYqg
8VSqpF9W3FrmQTZeC3cXqWdylWPn0sSaw3aaciFVsa/DKa06EdLUlQMEmK7i3DGvJpR56mThP1jx
nyPNJs7MkzH1x4xXRHkbBPdotCyk7O70nB3bVWi5wplDGovK2yyGNFCytPCPxFTpumgcw1ulhnM6
xJFEZZL3wgGQ2YJsPsuEiiwMeoQacXMvMZyzEbku6g5lmOBHOzAwRTrz+vqdgs+9BNcGeTTye4q6
s+upRfo7U+1p1TeLDNuxCHfmlYTD8NpAvixfmG+nB3hsl1G9xEuUUdItmc1hXFLctULi1V3wlHjy
0mq9M8+WoyGmNt2vpJUS8tdF14CF9aSebKUvrxL/SQw//8EQflUIplYwbJKvPz8cfF59Cowg5Bh3
Sj0+WG3gnTlZj6yDSYGNTq2KlhzIzq8xmli3W08hubMQ5y0zDNwaJ4PSFWBWjbnJ6QHxFuLHzS5d
Wu50hSddQCiCs32K1Vfhqc3AtZ5oW3W0HTu+bERC435YFGkA1gHp7kt01tD4dOOf+YiODfepVUgL
lcpf5m61wFykyUPWOK49bFTrIQrjTdI/R6h+96h0t8Vz2PoXXBdbVdtUpX7ZtfcuOqRG5Ey3B3Ye
fnGRG8aidDe5nDu8sPFEW2utd3ALGCcJEGpe/C5ucIPKvXbdatuAXKeVV5SzF22BIk1vLfLyOcNl
2uUfUYEFs6A5WfERytcoD/Gjb2uZInKyHlH/Ti96MW67aGXqCFGZB6t96LwPPRtvTQWfFw+zO287
eUqNVb+I7Eu3BjrVfeTWWumBSQzpQtbeMhDn7bhzO7otcezYg+XAlPKLxyTpnlLYIJ3p9P03lLCi
4CoohoWGjBCquB6YbSze4ouehmGqPcnjNgoeoqxYdt634smXHObYgzGSLzK1WqCJ8Qu60ceYbYRI
w/TNVnIRGRoSx2g3ibXVQCSMmrwMx1Uj38ciXg4u2JjkrVCdfEC7H4RUcu+V0/P1Uk6uUio7ygMi
VtR2vIUpbYKuXNfFlZvl+9Ksl3L/Q4QKUl0F3ny3uVWXwFHxrjP5aqiZgvtYekAHxAZSOTIV+8DY
ZUG6IFqL41zmBHBl4npl4H6o5FcmykhoJ2XeYWiVRUI5l5bzqsS2p4lRudBWvj9hgBaNAhrrqjQM
CjckfgjSdIHuwABcoiq49ig+KOFjnj/kAGAT3IByOuXKmC4LtDGwBjCHb1qyDlJppVWoycsXcXFZ
oFWUdJdu/13K1IWfgtha4Tu/0EZ0q/g+8SPKHKZ+j0AAcLEOlWAOd9qNdOHXJVdwmKwqa2d1BwCY
2Ivh0IkghVC7hRF2iwoZo2zEU3RhxVf528ROiBb+Cxp7qf2RS+9K8C6Hy07fu0Xr4Et6Jh1Xjp4T
nzbu7DhNwhQXKJfiGehTd4FKhrmqFf2n70KtVQZ7LXrXX6qVcc/ft141+atM2oCqPn1YDAoQ2U+i
5jnOlbWvYwJx+mCZTqlTx8osyegQnymL3G73QpEidKLDn4bto7Ec0Q1y125vSFsEph592z2T3fw6
H09Fnp2fmV8OMFC4R9UO7kXHA3CNyFSEeUr4w82SNQZed0Zmoqenb7qmutBb311InfkAQwtzlrp/
qwB7Ifq1yuA+2X5GKoa5/Jn5OZJQfD52J5uRz28dxfOiNJZAKPRFDpszXMBuRW36nCj5ES4t6eRf
q2ReYq1GZYxMDxpEZCQ3nt188Mq+KTzvtkDx6sIs07UnedtiaNHg8Yudp+tIcrb6OT7pseEqlEJA
NyGkTPf463DL2JKHynKh9FrV2o1avD3zJ0m0Z4rkx1bd5zCzyywukbLpqghGZdRUi7xu7+ww2NG0
2KqRnC31ujIXXlkcYlRKznzQ46EnhI2pGyqVha8j7JD5iIREVcEML0X4juqII+X3sHlg7KRLRX4Z
EMk7vceOTqqQtUlDRcZzfrbHolhJ0rSlY6GUpPEDbrKFUVy0OmjH04GOHTWTkwAqLbIm8/evY0MI
FGH1AU67lfibqJc3Iy12KQhRansYxfPpYNM3mu/fz8GmHO9TeQZXFIQCp/JMX6JOiAsy6UDRP8cg
UE4H+oUOOxVptijr3BOuJaSKioayr4vhPk+MVaaI/VgkXLENnLjy2tCTi7RGqoEnwLiUFPcuaqLp
5mmktTKMvtMnJnIXAxK3KUfv2JBC6W31NFTqOTLjkewWVa6/PsNsdVueNQxeSFG+1SGxpNjcdu+n
p+To3E8PnKk0xrtgNiPIPNLGltk/YZPeNkHwhtpfsgND9RzHhXxmsx4bziTdgnYo0DQUXL5+6NoK
i8wD17EPlOo6KJHXk+2zn/jIM5SiL1xnSxj6RD75GkRDk0NvfLPc8+KuakcvLM9zZCWQLEfrDDXb
jm78plj+sOo90+fm1G9S5PEtpdjUsfyzl4KfMKOvrSa69NxyGdreRhqU3YA7wyLBlXss4PZ1aLXk
CDguNJFri0hJdmMWh5CKpINd6fcIAT96w5BtpS5dy1Knbc3S8smme2PpRzaoO1vzLwIFOnGpZfwS
eT8s87HMyW0U9Flajduh520mQDo3buquxBB+64zwh0RBzHbFZR+DNAhjYJzCStGSl4d0bfVkNWOi
18u2x6BbaU1A6mklO72QnULLPEcX/lXYSeUFUimIn/vGg9qQhUq4LA5pfF+V3iGgEoaKZ3AlG8O1
pPtoOEtANHqjOsSwyGu9nBwotEM0mE9R5d4kjb+x1PFWieWHsLUd4erdWvfHDlNE+c0eEwS/B7R0
uii+wycBx+pQOiidflkp2bromrsuwGahHSa0aI7ZfRM9NGZyLfI6usE0HSZZJXVOrxod/TfDXLhx
/dibbbMwumity5g7DxnwmP6jDGIaNfKDhAm029jKIu6nNs4Y3TcYAC3yHqi4VTZXTdNXqx4/AWih
Tl+Z277NLr0620u5eik8JCj74ckMlHWbBQ/smq1Utyglw0LBJr3GZiiq30M71+kQGXtUUzWnMOQR
ZI2O10SBEi0C9+VeeCSNfWnkV/EgqcsxTgIH32fjOcWfdmFZSXBdFartjBZFyb5XgtexCTSHc3/Y
RJMdNvyNayoHGteXgRSD3PGbKLaHXKmr+eLGlQMBqD6vHiULpfMkqMaNFeYQi5XM2OiNB203mMys
xlx7DiZ7q1wKX+vJ8CqdrK+kAszNAA1giViM6SiFD6DcTsQqMbG4itLnxlVIHZu3aIivoSG80+jG
EG9ELacZUhD+QfjQ9QZiFOMIDQlnLjerNpjrPdghe0QEkF+h0G01JPmcAF8vlFq2qSs2RlgdvABV
UH+yADPSAjMwtfweTPZg4b+cwibTMPiw1b1XiHITT5Zi9mQupuUqMkCYXEn7VmvCfTDZkAEUEGdg
V8eOqc8nyCyf7BKcpX2DulyL5l4F9Rmrwl+n7v8Fqbn/p9UqLW6P/6widwniKKUk9Q4YrR52b//7
f8HLpkuB8MT0H/4pHaf8gaEeML+poQC0nqzpT5VK5Q/AqNQl/qUBN1WL/pSO0/5A1xchIVQqSW7J
R/4tHaeof2B3RFkL9ALGAkge/R3pONQyv+YiE1AeAxLqVehhTj90lqWXhc4TC4uhfdoO2gMMagr2
9NuedQXucILc/6oN+gxV5oHzLEFVd1UomfLRjQquZ2bprXBrQWFYd1uku4v+oMDreK1aRboQbZs9
h4rIv7mTsHSAR9O9JrvZBmRTe1tjHLxP/azZYkAzXsa6nEhLnCnlblXIgX9dpopLaiJq2KxtX9HM
VvQBWo+L5OJl7tb+IWlcOcTAPn+XhjG9r1sN3gjSFK4jRUn+f9g7j+a4kTBN/5WJPQ86gISP2J0D
gPJF73VBkJQIm/D+1+8DtZPUbjtibzOHjg5KIotVADK/fO2+RKx8xDXZbkxb1leD6GM0WpZPUPgW
iQEeVk64uZaPx1HRIlZp40paRUXAe/quRWXjh3RxeHqn7MYkH4JlxokrqRvfqFYSXog5ebEI8bmh
+U2hYEZcljFOYNVs809zpzXBFK19bX1Bw3pDkIUS2kEuLMNbMrLhR2uh23MMH6miI0c4gl8QwyYy
nPeqMA4WmSwsetZ7uEQ7QojOWV21m6EBEBrr5TzNxV6jHL6pxx0hly+G2VZBOlIRauaB1ac6+wrg
iIwoJ40Xc9805HPY5XVv5CyDTDuBqyuH0WkDK6UZZYnRiqAivI16XjYui7ue9COMMvNbHRcXhVqz
utYbJxFni1HAQ88W+904gJ4W+dUUES7qLg5xLplZ7pqWrEr6k/S9bdR3kxjiLV0LV1ZWPuQl6tVh
Lhkdm9dizE5hljxj535z3SXy8jk5ia66Eo163crxkrnpvgmx8g2acTst44UMv8ZyX2pOKINabw6V
GW8KYm8Q9A/2IYsma29JZJlDoZCOP1ob+K6jocgLx5JETi+Pi64GWhjvqMT7GOyu2oRliFPAnZPt
OEa8dau6KfvpmHNqpJA6kNzt3sDdiSCbTlknxbtkHtlC9rPmbKgGuNdW5/ui2RfF2PHi8nJG0Ovq
M4lfiY6eu99aSbPFc/00LTqVgHPvk1uxa91u09BKL8b5YGX5WQjnC4mkj6Pq+KWpeDMgoRxqnYLG
nEqKflvMkFtDlW3dOibru7senXHZ4RSFdUjU6FiKQg/KRZzUcj4L3CRruDJYjzHgxZZKoPHsbVgC
KiT11oc6ghShR0Doo73QtYM/XOUJ1lMURgzD0cXctYRBUN6yQZbf+PGsKxR6Z2C0YZ3vsYmT39rm
Fh+QJgKSxRt/HiJlV2nNtM8nRz+SqxoFSpLEOyapxUfoecc/PVpqOHiziUvOHagjNAH9NzqdgWey
EVA118YcPbTGdJvqTboVyoI3tZ1i99KisPw0J3SDRxwF/RSYhVjUNbouHdt427uVve8tBVdW7U5B
Myb9UUEytE6y4c1kTOaGgLrPplW8aVr8qrtUN5myuB4zos6VKf2UqkXkL2nP7LvGjbhiDa3Ql/c6
1/z/LC2FhTFL+xOpsyrdldNVUxqO18u49CJFXOYYEElod2gtqIcD0hpmJ9m825qSeM5kP01ETEyq
G+45njNwF8m+nirqujSKtlXlRjH762SMJr9ys0MxkOnR82T12UmvQEaX0LrMbaTP1KVxRiSU/yCc
pbmlOT3xtaG6a6l8yXqV3DlyZT1BVTA9kOHbEGEPzTKsh4ZF3pQ7CzNAp7w+ysPetYpdCQXu/6dV
rTP9RAlzI8SxHcOLphgTL03mn1mL/w/7/7dh1f+1+1Jevsov7f/+bir4r++/bH/+OvpSBq/d63df
bL7uxDf9l2a+/dL2efdrr+D6L/9f//KX/fx+rr78n//1+lkmRZC0XcMpCFDgT/Z6my3zr4eE4HUg
aHZt4IWh/8vv/3VWMH+yOJOyJevs/l/DqX+dFcyf8PeTMIg2CguLyXzxy6xg8y3Wmt6GDEPVLW3V
HPySaG39ZBiC2FBGEvKxVUI0/s2sQPTq97OCqxFqwHSzpqnzf/tHaXZCjUBdqwPxCYaanfXYTg7J
nIRL0Eds67lDRpua9PJkTZG2SciR2qhu5XranEyRp42lme2QnyHeoI7iaIcuNWducegWp0cFqd1l
efqQt6PipyK8LZwm8ctCO5ROdZtX9UPX9GuyTd/vpyzZR51xY0T1UXUonAElsigQcF+KpnnUHadD
y+VElLO0r040D7vOFa+chvLdsMT2oenX8Gd3FMGCW9Y3OudtHtpTyfCuI5QqJp6hSdCPEk5wAqq1
bHvq7Sn3o7KKfGm6BKJNBcwOKq8EKoWsTRSfxmF+iCJMohJ6kSnpqPTxi2qgdOZWTXPKYEMCsYrR
fGGKKXxR1AUZnXp4uQjydgYzoxeGdnN4Cp2snUxs2LnIttXjj4LAbpLK6vBKT8V7lDEF5Hq8i2R0
Dp1GHpeaYlVHGq9xSmFvK4PQJBdHlyhJG6eurgHzLuuiO4fazmg3iKo2MzRYFivbWOCNoNDjPBjo
g1IKNbzM1IqDhMbcG4MmLp1Y+aiH4YbWi4toIXUlvbbT8jbSSvY9OfldS0RQyzq9FueSB3Mg2NCf
lzCBQCH6axj6m0zTXrneVLHJz1oSkok/8dHF0s/y6aYOuy+0356LhpQixcp3cWJHXqwNKN9XPT5V
k9ag3Bd1vEnDfF9R2aNPBHwDY4xTHrSK1R/qYiYGXEaBpdYbq8ezK61sN8qeXmNF7Cksdtgq9Uu3
GS+yNdCkMZR7xr7xTAXwY93zJ3arBQoZUIQ5H5Cj3dEHdyuKaDO63TaZp3uh2PcOlR2yHy5bZruu
r98Mu9kSJ78TUf4qe+SDEMI+6UtnpucPkeSqZ895hOuaAma+OlTWcEHty+BPGXOn7UaPYCvOC3dV
GQx6Zl/GhDYFhjEiE9a7l6lOKTACpu8lCIWYtlZsaulLptuSqqo1SGTspmYOxg7mT5uSu3qU+V6U
i31pGt1y5IctN5Di/Ua03B90ELiXoes2j25rQxwiVuR0L6fhPjZY+tj87do45fXQ+RjwSezKw+xm
ropqMxoVVmME/LzBWJu2Qx1nQBCiM4FGB0cHuOz0q8aW/Y1Tj+mXpptIboJ1d/YFXV4XFW7uO8Rd
U4Bsp8fHQOkNY2miMqYmhfPcqgTaVKYyAbMyyjRylB8d6YWHJWS6iFNqmsvRMO8QrkOEzdN0M6Vs
jImQMT2KyeUyl7GfT+qnicoghllp+ORoweCGKa3fgyYpDxovOanAPWjRTVvG1AVN83uZswq4Edxb
NnHPzZyPuPHWxaSscUGk4a074NFXe+vk2hmAi3ru0ry8znMXXweVg1EwkLmwUXGwULtTUO3o9M2G
+KnuE/AQ0WFFQQkkG2zud02sfsjK6H/m6v8776prgi+FwhonUjyRyHJXef4/7a5X7+/JZ3bm1/zb
DfZPf9TvGy1wrEZjsL7K8daknt83Wh3yhl9BR9+KOuu3jdb6CRU/ohXkqGiHiMFmHPhloyUDngjk
rwpcinqhKv5Vnvsfkp++fgSkX9D86+i2toIJ3/IDJfcvBbCTfiQxrvSqKPuUWiSKiCm6ZcnHadYM
3RrZpvpl2ZyzsHhkk1z7ZAgqUGtaJhvW6x6r3h6BxYzEe8wPPb0JaksjqmVRdkrU4e3cRgcz6R/w
o9hebAIPy5Q+LiOhvVY9pwKLZYcb0p9xRC0ie5ic2k9Uh+yIXgu93Oovy4r2JKNg0MV1v7U7ZzXB
l/uhXS7WNIXRUN7y0nkicuY8zxrVZtZ4dNR+X7va4CkieaOIFKWjca4s5Wi6zVHqaXyaxy77J5D8
K3/zLRGyfqREgoIfgriQWvYDxMWR1qm5bvoxIgrTCxFkzBHIcpgolLpn1c3cC7C5pCHro3jOse+R
dTfsQ5t8PaPbShkvXpq5M+Ua2ruQSrOJdbJHND1/mcZx9HrDxiOc5FvOOLmf6vKJrtGC+YUjn9kr
1ynnSD9V5/TOIUw8sKDShawHbxzZixsr4TM3umejptAp06vBI65dBC3Q5r0mYnXb1KsXTGpj5eOc
YXfFv5ON4W1lMuvI3lY9ndZAbwaNBR538X+ESXJt2goxFinlVG2dupsZhGSjtZIOKpMNVglTJArO
rTXkH0Y/fy4GANxYS5eAmJTlBkaMaJqsNVkkxdaseu2c5lMXJDVJb22a0vau0wCgFshyLfsxsTPC
0DHEkQqy3NRIJ30rARAJxXIlccATAVAGMObd/cxx14/d9LZpGxLMQvtKG6hgKqKlDIymnDa47VAe
jTl5T0l6wLC8i2aK9bpmgV0XWbehFqAGYE6fs7Gd3hyyvLxBSRN/QQmCbEMB+6Yt5DSn3ec+p5lX
N9CUqGlHDUffvmt1eF/Z2edSaO0BJr3bdLAeWtV96jWssxMtWDRbTSHBr7VxiQqdfU6T/lQrV5Sg
nI1qPoMBlH4n4u3Yyz3Xh6GINqWpcC/bjPqkURbkLY4Uh6TSeXAmknZzHIKbhMB0UB/8qpycVfq2
xPMg9Ee9nYlDdA/L2F31/XyZ6EPolTXSkqiYvozr24soCyOycbouJntrSesqNoaalJJR0pPsRl6R
4ysZVhyF6qtu13Y0TIdlBDJjuSAzRSQBZaYTPTqZ77QxyZFrX4GzzBw7ZRyDONCjtsSi9cq4+vL1
DKvrDJqhXlh0XlF7POQXhQyf5xK5Zlxbw4bUoAsZzc1ei0HTDaq6tfZsxJHjzWE9+k1PFSkdztjA
45owTJgJV88lEhhl2Da4W7dWlLHaVHcQsp8UOd5wBn7j190mJgeIunlPpmWnleqxX9DrSRMzuQ5U
sgqv0rx6sulVlWAffizBRIzQ0gN6C/V6h0w6v7FxyQ5+R4oXmh3axZhv1ujwdGjDYyoNgKOWZszJ
EXJvIiIhkHPU9vkQQSuLQYiT3lSNh7FKDtzOlXsYgRyuWpGTSSCW5iANGlxyQ5XnMiJ5ppqd+XZw
+wrTe0S/b6WoU+AshPfQBWMgvLD6vewI0oyd+Ks92L3uy97ZxE45cFUX7r5kznZxX6ZIkPgdFKv9
zJ0OvtHOb3rrUrqTc0+4Ze16Kl3aG5G38b5w7JSZRtx1Iz7jUlQPNsANOpxh9NvBiIEs+87HHcTj
5pTuKr9AaKRXH/Q6W5t0KRNqECZC+00nDySs1LkijnijjMzTc5IVvqv22qND52hFms8CoGbpacPm
IqwZiZYoHqp2mjZakqfBNOSMtpWpK1t3IarnHzR86378HWPO8k3a5FoIb1skz35Nv/6GMecIFGv0
t+lHJ9OLq7mfs0MdmhcOfxbYU31yOIZFoREwgm6MRJ6NoTqGbfSpTxed5CTEJ4tbRQTEEmmVWh9O
EZ6soqFLtNoQDRvMSYt4hsbLsWAKjlzYLPM+7LML1xnf+bmbXKtCz4rKw1Ik92VI6hIRWJw2oOMG
V9G8voZxK0btuorSc7K0r64Gi2KpuybkfEFG70S1T6r6eiQDRSbRrhlZ0fsJOK0HbKvnfM88QmWx
ioNbz+/nYT1U43aP5uS27EzaXHJEWz0tKEZa3y9ukuwStf7Q9cb0Sa6gELy2vf8WnI0Oo//XA6PX
Z8nnoiy+HRR/Y23Wb/19QDRMckcRQxsmuMo3rM3KzQhuR/QDGLq+YW0ciJ7VF89/mG6+Rkf8Mh/a
PxkYwKBXmGnph4N0+XdAzI+Pw+paXYPr0RhDLXE0+X5AdGa0Gbg8lKOB9rPIJos+r4VzlQ6g33sk
n/F89xmFjW4pnWtV5u42s1v7fuzM7soWk7wA03Q+nGHq/aHUFG8wx+xW9uKhsdLsXDZOdVeYTegD
B0CAxq0In3QzTC9F0UVeaLl05a4HzA6NKUSnJEIN+SGzSVMQ1paUFz1JyRdmU+avEc/ZRJfyaGyF
EyoUFLNkHjrFhOJPNKBkQ0TFzTSI5i782oxlf23JstfCrDhpx8qTzVA8cXgyt/PaqtX19GvVNk+D
QL5xLtr2FoVxwtYlmm4/rt1cuUVL1zhmzpG6VLnJrSnbt5pD/3IrnUdzrfma18Iv+2v318Bw0+6o
yI0hFtrQAX8Fu852WtLKqzFuYW8Ktdh1Ym3SjTk8fgabLz/F+SUItkl+mbLWqblFf4w7vbc8vcU/
36rmpavwcDqgZN682J/CcW1LIVaiUfoDhsD4pAK9ekbNkhTaTNUVgX2dbqHhqurUG61GIwfa+OzG
6oWrRg9c4NvKYrN35PJohaDFZFNn7BXW/TCJh87JBgbs6ErWtU3P/PA6V/G7KufRU7JxS6b9qQdw
QPlWd/7icuTVMobTPJ3WCjdIF6O/XIpm9Kjf/ugBCqKiMn1tnt+gK2I/SRpGyzg2fPTVjMEl5mMS
J0Kt7HwSGGHSOvM9H9UzW7eyU8yO92kQOx3q85nZL6PBNf5UOfK89CusveSAQOT5DcyWs2Jqu8au
miOHnjfRu6XfGIh5rf49NBsDCad1nbud2GQAG/7SxQ7R28ltVdVPWsv53uqZxFPJuCISG8o+691N
08P2u6OaXqjluvH2+Y2ZjdpD0Q1WMDgjXbGZWge9QWQbvXsj/GX/immyu8XMCydWEdFYhxM4wLir
dOM5XrT7OmGMEmUX0oVqlXSTiptiCu17u0EN0VaCEqFkjrdaNr1IGe2swRqv7WUqD1WDfAoJx7bM
dKbUJrp11OhkDHxgZB0GzBriEgM3eFVa3yZprwQJ57ZgDOMH8DBatgq788py7LeUAIaBkbhklkwo
xm0axrn/gStkPG56bex8sVBlzGR9HlqgSn0YH9Q1zlczMF2oRhuAas1jhV7ceO9VNB1hvXzIhqqf
VK9APNX6ojLd53CUgknIPbVReW9kqChbZoes6aBPRX2ZtXoY1ORcmHVyYQvORxNiESQohzi3qfsz
pjfLmbPLqSmSq0ql5XT1kAb0ESrbAtYNScn0plfhpVq3qVeO2oVty0NhZiwJRuepvXFOhD0wMZaH
FPEfIe0PitJqG6UqwDcb49aqECVXtjuQAc2MV7TOzah0V4kzCc6oQ+2p0TSQgmwTV17P9iFOxvdu
SewNmdyrRVaoj+QhdvtwIXy9HrRfhF//nZGZ33ZJC4HZX2+w/ivjS5/8+Qa7fuuvG6zxE1soVhn4
DBOBw3cbLLM8YXRoJr5v1KO8E0BkxWA0sCHSG35HYNyfCA6DkaDQBXUEYQvav9lhta9Uxrd4Aaah
taEPRACyxf2DwTmUlBmUhk0Qa6sficm4XezWa9GWQTdDrtfjeNkZhzKTp7bfRmaC4cK9HHvn1HfE
Xev1Vi46Z0XOHPnn2sbiRoNwPKlUj382lv5KHZNNNCZBBCIaYySJNO0E4nKalXandP12mEb8HwIp
mjzyiWxFWh2b9MGlq52oet8azJMapoiGzIOBf9NI9qUV70XKk86JzdWmTVqCERWZSH2zJvgTMtq6
VRagmnbqOPC5MaB9tFylnJ54SveUfTzWyXBRkQvgDVb2IsJip5B3uyoKyK4px2ZnOZTH142PRs7y
aLWnLSRxgqasr0RIHGhcOUe9qp5KRQuibFRIYJ33YAC7ZogOs/loda5XNI+9/diM+9ogVMK6ipQb
oLirxFyuclfeuW31ZUpcP03dnWKYG3cpDyXlyKEbXmdGeqFF6btbdQG4f1At+l1Y2W+AB77MnXNG
l0hKooBXFvR+a8UJ4sN3J3tj2/NW17Xaj4p4L+36LCFUhEFXqcQKIXL5mtYQC52ivGRtR3uBuIkM
61m1kTyOSX3NQT5YC9cdjU/DcasbFUsCq9akcsrtn0Wj3JKNSjkrKG8Qzdp1ZE7XZZ+mAZrHFzoy
tnZbfeTO9NTmGDloY3V9dbY/rVxzF2s/a7n+Z+VBVbVGpf31ynORtKw97X/8ORr82/K1/pBf1yD9
J+ybsDR/XIP0n1BF4fsXKIVZWVidfqFbnZ/WcB60UixAQL6WBUD825TP6M/8b2uGQALmMJb/yj9f
/7y2QF3Dd8Nc//L1t/2Xf5D1kqSH8h2m1SA40/4x2HoEFIyi0nSPKDF8WRv+bBl4jihFFx+Dpu3l
2G6/+bj+5BX/cKr44RVXqdg3h2zTlOY8ZrZ7TEmFngdWp6pGoKkG6Df+/pWA9H440BP/6pKJA7ZA
/oYNDP/9a7m9QNQTS4BBDglbQ3QPUZWcGhPuqGtoSGGaVrLm0nHjeVt3ivtsGUvrL6WLsQWexzXL
YwZYjA1WfaSCoQzGWLAA5rrcTSFAwCCsbTw5Z8pHsNdFTGhoNw2vGfICtGg6iIkxP5/c+NhL/Sks
+DYKkfvMeZkHbEOqG08vLNLJeeoiG1EGClDNbEGTDOuLjhA3iyksiOL0KRsMio/Ca7o6AZdjloc0
IxotVe4xsEM9mwDLtT7KQMuHB4aiYmNoiNXMpkDb3gRLPV0sGi0VebGP46jyGyhUDAETx38Be5hR
sApwG2QV1mx3qI+ZgTLeKet9UyaHOl/rSBxl08ZZQAIIGdMt4KUctyCdjzU+Ec9Q1T1Q+0Pd0pYM
EiqvtEwNfbAM109MZjEZoxGW7VjsYBjFLTz5KRrnndOXwdyoNxUHI7JgLFK1V7hKqQ0ACcveKa1C
KE+bXmttuh2zEN2yJb/Qo3QdxXa0DmGa54wjYWl0Nm/sGDufOU/UUGhi8KS09xlzOwky7hfwqgsz
AgWpIjlsppELpxagwOQfxI3ikTN+VaEs0s14VxN1IMvuue1n0pNy41zwfqxcNfwyhZPo2i5nUGaT
bJZ88Ay5nAtTeScixzr0GXqdNClsr1OVjphEwJUUfiMA0qyxdFp70hilP6yOPDszDmpfQms4ioYo
sbpL4wbI344Nb2zFSc7R7eAUqB4L99O4xBdOlV0TjXhXqijwOCp5rhn3PjHK8xGtx2UzABGVrrZN
XZ1zUZsctaaTgd3Wd5Zt3MssOzfpYvkdfkx/MWv4arpmrGxNN0dwqBQKkCTuaS9Xw1dFHfp926VE
R2pq5au22AE8tL7T5x+OUz7lLlJA16n3PSchP42ta1VpH7Kh202Vnu6FseyUcGkp+uGMp2QPUdNf
1sP0og9OoNbTFD7XeVmZd8kAmHuX9WlPpfhUItCvtVvI3cpziyH1Meq+yznVA93k7/Q0T7aaIl5z
VZabAhTTQ4O/z1v1JeoyyBR+4U3qumelQUBpDy9FndFBZsxvLoFFmQX79PcrDIv6d4Dhur4gkCVo
WhBTDon2/fpiT1MccTO6R3dInkKzAEMW5os+kzr99y/0g34Wt4rBNUJbs4pzbPVr5Ow3i+aytIY7
KVkI3JieiZx/clTl+etL/M+WzpZusAn99Zb++1b+HxdJ8blsyj/F7dYf8uuWrv3Ez+SCc9+jovr2
WEEdNyO9awDBCZiO34ldJNUgcoBEtEewHLKz/7ala+InXDvEUenESq+BpP+K2P3RqsirQCrjDRQM
FgIDwA87rIsdnnIsKU+LkyjbTOkewHEERphZgzax7mGYXWRBs+GPSM5J7sr7QJTNbWmTNfEzvPuX
88UPT8j6u9BSQwgHVgKNp+QHDLEMLTJmLS07kdPeeA2ergqWGc1Q+vDNJfuTseKrAfObs9TXVyLw
g3YOTno8Jj88i3GKjCWJbHmaa3LrlGr+EDqh/b1RK/4yJdFhUHsaESzEF5W1XBpiHvw+G98R7pab
Kg1tbwRn8qvOjh8UTd1SZZnijYGJliVqXBC/3Bvj+H4xWsDPyAkPps2PttumOaemTjCRBUpHBQm9
DD5rTryryvFt0MEM//6d/rAW/PxGQY25kdYwzR87OPMxUa1WdsUpzdonLcKMbYzqP7zGn1w2opZQ
SSBD0AmEX//+m/Vmpi+tkp1anBT6nxyqAFQFthAe5h/eyp++DonzEOb0T2FR+OF1FKdtqd4p8BjP
12YRf8HMM104ZXnI6IVMF6lh/I5PAogmqaJNYiif+ggRrEqaFmpu1F9tqN3pRXOZVPZm4dSnjssz
e/3WDfU9F+g2rcQXkKdwPZs+6S3JUalzAYN9JfUe5NrNLlSF0AHREijVYYlRlP7VHdhXRxOIUMM2
79nk07Vm9Rnl7bluFdezwv5Rl2FzY/fivTD6Ivj7j0Xjgf9uY1mvMYsIXg6i1mDhVxHIt59/l0i9
MstanoxGX8Mb03IbzUBtk63WkMfNW1UZ2zqBdo7Ze73M0UlnD5V7SgFJmuCcORkglaNJZXhUpBcD
pgD0bBq68bKbwQKzGbxvnDfSaj6YFHKWAwDkquvQhGeOHZQlOY2t05WkJljyMACV8MwuX2tKTT+N
rCP5DprPXiy8YkmORt8/ZW64HWyOD8LKsu0w6h/jnLfB2OuaL/ryOeT39pBHnMNBMBVlAtOeWSwA
/c6Ant7+4E4cg1FZ6l1Cg0yM5n8bweU/Wk5VPI1CbR4Wd66g0GIbzhvJuzUXNznaJ69g4fGsEo45
acbXOONzsRfUH5kMr0PgHz9t4htTAknoNedhiog2WV7fY9l/g94ENg3XiIbRnRkKWQ0Q1ul+ZsT0
QQ4KRyFrIqXX1cBwYweQot5Wszhn5pQGQ0RgpVPfynL0ICN8bGeh37DSmVXYXpeJc266/LrVldds
cPxxsPei5XRuDYRGOzK9QavX/xOL+YdbB7E1kJdDBpIJG/TDI0UcwTQULvN1PWq70mi3qO6edYJI
Ue/++6WI11qlQwBYJEyJ1e/8zTIR6czviW2kJytasSDrWh/im79/Fgj6+/EN4fHTLATBMFoCwO6H
LYT9AjS3DdPTWgnu29ZQqJsRsE/F3hATurGUQ2xuuzyZIaqlMkM7ka5GCS8WmHgZcL1Iy3idnUI1
EHRQ+jygtFHMW8oUDPkcZnEMKKUIRDF43qis02f0jO0Cq5KywnAlS8DxFtKB3BT4n2ToNyDqxnFY
dUldXr1apG/eqZHabo0MkUdjzI4nxkpcjaD/R2XJdF+IXHthpGgwqhSg9iqCKTtdkP9V2RH4aGQg
1/ApWKUTRCSfHoY8Gv1KcSxCVKZ0bzXyi4aFCqGrfKhm6xlTIkbIePrIijldFRQ3mXDeoIYiL7K1
Gf6kbwG0+va5oEWQ4V5Ar5c2ARtjEt13jWNeKRasdRw67iZRhvdRU7S97vIwRaH2mrvKSe0W7D+I
gvyhmUu/7RvntLDiod3EoNO0OgN5FxZHhBIuRoN+PKuLPEo1yVietZ1Td++zmJDFWnzulTrczIpm
7tQO4sQueySdqfZspiZKoFR8HpPhqbFrcg1aWwnyYhq2SmJOh9ayURdhheETVZdt2JKkw2k2Pegc
qy3PrbNkY+YUSuFOPiT9MkDQjTV0I1pwmUbYiqPpRi+Za+iMj71YmYElbfXzOBXRUWRy2APvQ7jU
9o1Qkq2b4VpJrGXYwSQB6HHa9IsQEkBkh8ytLssZKxDKmV08EkhA9AMq09o651Fce4g+c2/Ol+iK
Isc7PUxHFu4KFWwtH5VIv6yqOdtU1djSo4HHIw/z26QxQDFLjCZJQxZOpReGN0uw0ViLqi3alHv8
HcSLDKZCthhkrW/LpQ2qiXMQlrXseqit5k2x9c+25fSbvrKIXGmtC7Iez12LWsVOmUWIW96bbcMB
q3GG46RhDK5a87ONcy4wSUHdEaZYXdphjATDWNUnc39pr/p2rWrOC0ofo9cQNguFpngAVdVU6H0N
p13qzvcs0smR8uXeQD7UD1cU3FqYTLonlNGTpw7ZM8jusTdAXK2ae1TGqBxydR9HqLEym+NxLrvK
H1TzVqmzx2KZbl1UKH6rtvdZtabzJKtMu+mSgxTjNo7kThctODTxxfagp1uGM+HXTRqSMZdpj/Uk
bC/rIoGlrCsDAHYRRMrcXtVd/2J0+lPTJ2fT6YtrrR/y87RAOMbpDEY6KGDPud76MVQc7BDphVMd
8vy1+BILqSPd6fvpoMdkagod73DkhhEH1KK8YMQE2S2UCE4XLGpnkIsZKCrxPsYsMvqzsm4bj+1r
aiDhn/obu64Q+KuSuCb27ZK8dW7Y7LWbKq4qWmFF4Y1NfZoEMtQsf3SccFcj8ycAKM2J85FSf2yU
It8vNH4dY8yJ/hyP00at9HvbRrXvtHuzci6nUYWptNl2zVJZCb59ASOqYAo+iqpIg15RHyC7U68R
eBDKKW4PQgHPNmsSejWrNIMu5CTO2nEPI52ghgfT5sO6aNFlYW1fnnSp75ZiPDth8RCbvfQjG6mo
qXJZ6+LQGuy4+RgdkKAerDF/YpZ4xKYKCYGMIOs0fY2ICuwh6YMhyZFbyWSbEJW/y5TSPGr4IIPJ
np/1zj4Vcr6T/UhD2eSAPvSFxwekvhlJdCu0sr2GxqFbAUUaQtUjRaEjfakVkgDD2VKfzOSkmNWW
PoHXYbEiv1xyjkAqPHcia+KIRGL5IHL1TeI4Wzwg+quTzRj67Cyi/Dm1yAPlEpttbf1D3cHXLfK7
Ywu7G1snt8XaLIja4/stlIc0zmVrJidiUwOXSATQQ45nDh3H1Gs63PuCC5Srzln28xVasSKIxHzT
NvGuIGznwYzXLE+FsoSl0vbkrsfnUDeuRdt8yqz8U9RFewMzhYZA0x9k83/ZO7PduJF0W7/Kwbln
gYzgeJvMOVOzLFm6IWRb5jzPfPrz0dVVJaVUEgz0xT7AxkZjN+C2I0kGgxH/v9a3SGKVy4qKYzXW
3ifXYs6f+zfXMpcp2AmoM2D+9bWESdaZAenEB7vnRyWWt/fj6GFStPu5nP3FyeP82NcoQ0d/he3R
jSNrJaJxawfdMZ+CaZPz8sh2Sl0ntiAG5IpBR5vJ1KA5NtQp2ipKlPO2w2jweMKdnq8CE4KuE50r
VXZMB204lLn8SiXvB5u19WirS5IoB/hlA/EI09cq9Tb8g4+VYnS7KuumVUPk6FdbYdXQ/fShbyAs
5LlJwknfJFCfwgKyxMhSV36ZDOJjRVyxULGQezmcK7Qgmqt0CBM8ld1q06A/8SoEklapHhJ9MmnM
tbS+6CVC5vI1qoKkNMbDne1ka5mqPz/eK8339+39t2ChCh25jnlyapCe3aV+qqaHYYaq3cjWwarw
c1L+A0P6L5SK5n+ChOSxCoEe/k+z0M3z9d+rQO5TFzbP71Z+5r/4T+WHXg12tznhCTY1t/gvSb/6
B4J9C2+cbsxlCHoNL3z2KnUYh/6fRLxl8kf/aeZo+h+0p0HR/PlXZlDMSfPmo2bOm+ePRY/q0+w4
QMOKpOz1+9d0aSDC1geTobAV5mseIfdIzPs03b24M+8UW04bKxA8GUkKwYLFwgpv4PVIEEooQhp5
RUrLBO4y0CywbsFdLo2vUQ91zy5tZMv52aTmF5xyUXN1toPvy4hwviObQoxdL5qUN4Vy50qNh1t0
/Wu6aNhwvloVbQAY40QCoHlM1Idet0v0NPa97InIpBKsrD65njc1Fa6Heh4bM2pw5CecXI8fjzFV
27Q6ZJA71uG52Otu7SZLVVkoLkdfxOhL5Qyy8dpb7G8wXJ2n90hVPzm68ZqevsH8DqYQjGvuqi1+
eTZeHKgMY+otJ4mqg52Hynk26qS9cN5dJD5rDIdLvn9GiJEMJfkUq8umKs2AvlF3XXbxuo5FeY3V
OMZ07bDAZEEUrmUcIQJvMo7ubfw11slaILs92CDJAlxTJfq+xmu/mZy+3mWzy7rFs78qqixfarMH
20iq7jxSVHZDvnFvzlbtNi/SdWwiFk8meU7Q9XPh2c9jr3JyTuWt2aRADVMdue9I1SgLo8eeSKeF
7mXsgsorb6zvUprWZ87YHtNJbJvGUJZRWfQ3HUGYaRTtTVFcO55GAKrTHqTAOysT7bI1uqvcSayV
5xhHKQMSJVJtkavefR3jTGdbvvRElSCxdlZtk50lSezvimBA+QyPBh06t0X74Rf2PUs9jheRRhuN
EFW7KFyU8xvdhu4Wo1Pk8RCs1PvfbUxxCzZyKqm5SKFUTl8LJ2HPNmTIzScOW5RMH5yh4KxWB18L
a3yMki52m86fdxwdU6jN1YWt5Q8cRKg36hhdBgQDSrhphb3sx2mld2ySQrM04VRKG/YkP2AwSFwn
ALTEo4mWvyuwPTo9PMmkvh19mbt068LvvVXmMASab4Ni4mIdjN0Q2/0WRk2IwUQJl7VUh/NC2DA3
UZUfPUOs2zyGuTSsNSf+yWkhW7VRjStGUU2sMjP3siqC+bTIEcoI/f1kyoH90HD0MiE2tRd+YdNV
cYyiLNjb/qGxiXK1stJYBUZ8NypgoHSoTGV3XTSEk9tquOtF9EMRlTuZ7YyEbLGjpNlhmrxZNI/V
ZOqSK5n693nkLxGgVAuvT25AgF2UIwcOXa6A138FvYhRs3eujF4/yi5HnT9OrlQxPRQYgBaxwi7B
8YNbPOio62N+sJ09p7q182LjWhr+ZelVz4kx3epOeqTL+7UMwp2FZ2ER2NmXNEi3OKXPlVD9SWu6
4W+NvStL2175Tmpc9HV6LWvVXulFWm71HLpFqCjJRsc+daHm5XeYV+aWsXt3LLDJT4Uar3I2GkCa
2Nz3MCfQ0Of2GqGdvfVS7alt+wEYgScKUAt5cmTnVLi9VHqU1/1wVwX1J/SdNxXFeWWZE7XweyM2
cE6qKEaM8jxqnPJgRtBCp17comBcAi368vFS+s43iF4YtSS2H6iG37D6JYrSumoqKsfGsOAO783W
uFVGYdDVbv4sDv0XNiIv9yH/fxr+5zv377uVx6f0W/6U+U//Z4np/zyv/mXrMv8rf21dUJuAxObx
G6dbF+0PSMmGpOKM1Jx+zd9bFxvpCsoUla8RWvA5W+jvrYv1Bw0CNCr0PW3wQpRCfmfrcnJ0cOik
WhY/TNdMNkP819cbCqDKQ2WLSOwja9pQmFpPo7OpiYfOE2oApvwkYv2d4RDdEALF5gu11mnfoeDn
RL4Sin3hEM/n3w6ksygS912E0Fh4v/fuzRcH1UBFTgiQXmqnoVvTiC0ELcG0h5H3q0wMt7lClvFi
AryzKdOdk93Dm3FObuI0WDUMpKzbNzaFb7Mf1QwXt1ZdWrHp7evIUINdUpdts6JFQBAPSXsjZRUc
aPuq9udyUe743coEosNipKX0BRRL+P7ak7EG31WGz5ZSF+2Wz6wRrVD4a9YlHjbOmFpcYPjMzRDc
sFXVHRrBRPjhWtSOUpzVIejexO7NM6MbiKXSy2jsl0JHUr6Ks4biUVzgMOM07swQJxQlRbJv+8QU
K6Nl33JpOH503bTQ4u32Otear4C8n/u8/S6sksTK/lnX6made9FVMyrHLiquqFqvY/A+qofnyY93
ZHrOtYNwJ832QdWHH3YfPRlJ5i2mxrtqpb23Sit1k55iuRIFywp//CL32QYFth3wPW1uOjMqt4Ht
XPSad2dnM/0uExO2J01zPcenaKwpj5J6NbzvMZ8ZTNNd1KjeHnj30cAR6WOMQy+Yr4yuvUtUSpRh
64Ay8PkoKnj4F3qAj5EK084X0Gwbme00md86SnLRVslNaeRndVxtq6C/sYP4xumHy0BtfvZZc534
DBtZsUvJNYQEXkKybofbGjzhImS1pjBjbNE1X8z54qloMNROZ1YGRrwOHejcPF6BCb7O8NrbfMFk
gJoD4gAToNX3TQEZmUgQSpSxgKnRHDuRHitlsti/VzH2Lx/UAtG66FYVpGREMCNL5+TTuhyK0q2l
2JeyNta67NrFpLDNH0JvFZnW2na8Dd1p5JO8GkUqJYr8QS6DVLsYHGQUqQ3HeozbM77XS2vU972d
264hSxxwZInlm9JWjnbsS7ce/QefX8z2tFMWWhk/xryQ68QIQtdJoCUFEicbXEbqg6q/4gJWpWwU
7B/dtO7DlMoDlts7J1HcLPbHhdpjfkxM9ssQhBSk6xRdV0Q3mcvcHB9raQFKEqJaWGlPb70w1vxU
dVXm3DNZSjhbNB5tVGK03EWOw3+86T3QWRFc1GXWywcjgboXe7hqJl3JVr7nmbuCsvyYQPYH2BQD
dHAkZQNuBfUUZSXZZh0TlrWlnQ5IaXvYBlpxtGLNOkYWRY7awMcSUDpxLcwzaOjtc7bBCLm62Eko
A+O8tWs48m3Yfi1ICNoXfsD+Jzdnj9iYn/sRrQRFUE6KbOMwqHQP6YxJHk7l3dMK2RgRNzz38JQZ
rXPjxVq5kJZ64+fTI5RWcCej7C4g3RhfFEmrJtf79LJJ02vk+mdmg70GO8xuBPt/liGE2IfQi1zW
JHWptphq2g54WSA2GvAHkkkRYmXTZJxhUsPkI4lctVXAV9z8o/DkMxE3l1kJLT0bPenaY2eeaRpJ
y8loPJagSD1S4FdlpI9r3UwpRiVpdHQGpAd2oV9EusZufgq/TD1rS1OfxbrCooiggnpzRixgLKbl
qOXOQMEdXX/XG/tMnYvBorynssl0HEToNgaOvtRJf1ge7ZRBt45WoR5ZHSwXo5Litmp+W1lhudTr
kNLomO87Lb8yRIwWODtWhb7N+/wiC+Mnq2GBbCZLWYlGOxd+PgPwkATmos5cmxPfso6UpW90D2Fi
P1KcULB5IB3LMtiSYZqRE2DIaY4y+9r6JPAkUKrPKqTW0LnjcFd1olmKKchWgESou0fkUoNzmgUN
9JO7IV0VoXLWaNZ5FHjPMiuuh0zn2GsZFhta8HB5f4m8DG99i/wvdoCyWEO97dCNl/nwlBgFAHIM
sILcCGBXeF0F497YsntKa+QUAbzJZtrgvLroU4MZnzerCZvFwrZ+pR3gV0IoexPLOF1OefBVnSxK
fI2+6Szy2Spvb1fWFaKEW6UPn50mvMiGgWjasRiXsU2/aWymCyerb0FxFfdqClZWH295kqzbxOQ6
EcCRWJKwAAs2WcFFrvYmOyUyEEfw9FrnZp36FYjQ99ZL8fcEebD2xuyptKrrsKlWnYdUJHSiw+j4
zk4q/k3Z5FejKjdaM2x70+ejnsnLBt1bLLtd7nnteg6dXdVdSwhCHV0UgXpudsGPUddpzY/KuUrm
QWRUZ8hMBccDI0Hrb6r0FfD3jOMw4dXVrqyIVVVRjGdfS3U+p/nTQP1zWRnUU1CnfG1Fprgg2ps1
60PCLXfydVMP14Vg+TFTo+BQyu0zx8uorVfSys+bNqBj04sFsGZEdwYHMjHuKsuEQyjsLwADqBWk
XrI32mZTyvoCfvRWLSa6UlZ2X+UKJQe/lssRYqkbm7QhiYVchh6/k/JMcLQLP19pFX4YYtvCHTnx
Z2ZY3Oi2c8vOk6hHqUFjIChS5XW1lUpjAjs1twiTQj62lHyMoNz0HniAPlGAGnjKymszgIsVfVxp
hSa7EFZxfPTNxsubn2mARpdisFHzkUi0ZcM+4rM8oXnX9KKqivaOepCJI4uSl42Yb95LvqjJhGVp
hdmg2/suCL8Q17QbcnHJLgqYkC22ua7v9NQ+/3gvd3KKmsek1y3QTFFnnF2er8ccawKbhizz9kE1
4E9nfU1hHGcxZrWk+qzsdHI0nMWFKgp1SZtdtyVb8JPB8i4f60A4ez/jI+zD8bUGeTaz6T6+qM/G
OSlPW6FlQKfTnH0/kgeh1Pg0ntPiv+ZM+J9dm/4Q7/bPae8m/Nb6T+P7ZWr+jX/Oepzx5gMbELeZ
Pv5XkVr8gaJIdYxf9mBObn+f9Kw/wMBQNcaGhMyU/wXT/G/HwdzOgRGL/oIqAh6B36hRvzl5CbzO
qGbhz8G20SW18JdvUzPqQLR9T+w1m2+AnhDc8kgC4rJqv49j88mR6J0ZZ9FboyDPeLp+GgFUyrQC
StKr+8mfHpOYarhdqrMw+TOw//sD2aRnoeHmtZ3//MUaoZvjYGHkErBlzA0VTNzR5qatpk+u5+2y
gMyYjy7+NA7rtBteD5MBoIjKUYp96d3b/TVAkEWt3oTxn2WVfxVtvj8MOD9oYhzFTyVEVFWrwswZ
pq6/4xoV1maMYZ74D7+9HlgU21lXYQ1jqDu5aT3k22QWIe6R7qzq8CZDyTYWn6Wvvl2+UZ/OtX1U
06ziM2rp5aPxsinzNc/T9r2DQkSa562v3Mq4OSJzdwuOpMGoKIvfvjJbUGkzTEsaOIpOJnns2C2C
FmCkGQYBZQwXqflN0rL+eJQ3x32+Sb/oVbR7cPCcBt0hGxKTRkd/P/YztZM2aXDz8QjvTOtXI5wU
FKzJMXvQddo+LRvDLblQV6bNlZfrn0QYvDeQwS3jFYUxSpXk9UNq2xGJoVmJfRAmG79NlrZyIcr4
k7bV+6NQlKTRM/s+Tx6LJRStrstx2ifN7MWekPwRB2Z9liT63nMheRMNNqsOzs6TYfqm0Gul5elX
sbpBG/MdOeFnC867Y1AnYx2Qc1H35N3x7cKDraBN+8x7SnvTbe3P5vBcEH697dFti/fSJvTG5NNw
chWlEAUFbVvb4w8jvp1shoVTd/e2p4VuYrT3hsF5IEks2hsjcV0fT7z3Lm8OexWoYDWMsfOfv1hP
oRI2fUF3ZF/W1Y1ZCjKTLffjId6bDC+HOLmDhjbmOR0osW/EQI/FXKj8f8X67EreWUuR+s9NPZq/
OsXV11cyNIq0Rrp9e9xdiyJ6qMNz2/qBwOT3rwadvcFHn3Itb9DrYcLeIN1NlGLfN82iVe50/2kg
i/DjQd57KiwzfN+gxeOenqfMi6dikTNmTGVDBUjTlq3CMQRl64+Px3j7WGb7wayJoS3Op+7kQgCr
dGE13y87GKiACFAMDYK5z/L63h9GsrPmPwZLzutLGQIBHzmqBRIfQtnJaJHPCRk5H1/L2/tFWx+r
B1eiI3K3TmfxVGcRSCNmMZlRjdVc28pnzDneaX7p6/fUIJMFHgbTjGLY6ccaJQvpV+qo7olztHdB
k1uLtHAeIt1A+gKo1cdTLTxObrmd5js/TuBXZnSLO8ArWpKfcb/Xuh0O7phQz+mhqS6yEtVzm9hn
1oQKcILNtBgkvkbEiwThOdNaCZRNkAYjOPaMM2SrK64I6XFVhbicaCRsJwobZ37tXepRjExUrY+x
z6arKpvbTDG3YUgCCfTBZymrewTnF2NtbrTW/j6GaBzjqlBd4q+mtQPpoqpVLGt1uDSLvnKVGOb+
6O0gdfw0heStNb3zWq+fvXFGxEdQNS3gha5Xy2+GYl9nMV3hMTPIlRmzYv5vexI7QkiEw7IsWPpl
1Y9IZr01ST3XMs7j5Tjo38q2PBpmddc4xtK0qFWD8wWN1ccbnJ6I1/NMXUzYNwHoFwdb955TJTgb
ZEFvVdsXUpI42AWXlaZviGAOV1j0qERYuLfpZ3fd+FWrsashSrf5V4Kl5Laggj9kdSHdpKy/GMlk
QKCot4oRXepDbS7C0bmNp5aNJQujOzbqzivtCzD8XFjd0MlXqCxwUxDQ6/7esNGzVzlCKpG29zlB
G16BXEmSTIY7wM9dLwZ67xntt2JQrmwL3E475lfeoKwrIkbgeo2rUtiIJk2HnQW8gaQGOhh/qWt9
w+3Xv3SqxS0IQw2cTD7bXMkEq7ja1M4WqaF+szNjg+i19BadkuiEr0xDcChsPS+ewdmN8TKwtKEF
2gyYCqx6OlmXhLeUE5mVlppA7snCZ+FZ6j6KJkVZ9a2GuDZsCwRxyiR8siOJ7DEJhPTR1AOKbQk/
MCuMuma7sMhpW5RjcQ+CZW2N2b2CopBaCsXR1rppNPtqmOoNnqArekNPmhiWncEhPnEulB4iShcF
Z7hnUWtC70crmV/qaYq90Vl1pn5rhckEtMQ/GFV5jtVRd4sxhbdGvjv4GsqAqfIke+9Y6CgHu3Kr
UBkCUbsFa/Lg8CGblBFKF9HBqzYorkTbXBBc5PZDcIuKQFkUhKpTkKP4lrbKri70Y6fplwP5f7ER
Qlyji7wc02JaeZa+8YphL8ti6aRi1/j6JcznbJl49XWZN0cQLdEqn6bvdVgRDxRrSyNLnL2Zi5IK
nvMtstTibFIc+gyYPan10SOJxDaNAOZUGlX3pGm/pKVBQHlGFkbrHW0dTqOlWSQUaAgHauMpUuei
ff5D0cr0HJVbTnW1k+sGFYVb5wl5kjGFryo9tiWuzhpnc5II3iMNx7dEIt5qBEr2F7ibnywChtYd
HucN4eECBcV4VWQD1bBAHJqOPZTnrfMWm7Wc+hbd93iei/gqrdOvvhl+q3rrKtJKJMu+vocxeUBg
dBP6/SPorZCaO9jKKOvbZZ3I9Tjgk8U9HLlhX1zT9VgNIs55uZsDPRguVxluULsePM86GKl2xuH4
uQQC5bL9TV3D7Lep6LZ5Xc01NTZ2eatEK7IPkWQT5baqhgTaxgAOOe0SlfxWndCGeJ8RH+BMTL8M
JH4U2fCgmwZEYjheTnwaXBHIxE10YOcp7yNNgwZtq4p6PB73uuwHN1bCLYXbiltcn+sVHgM2Lj8A
SX8z6OsvK5WTk9oU92mtXeVFI1eOn/8MRLYZa869wYhKIi2TL53XCLeuWeCDZCwfDNwiV34+3ta9
/K5mrEq6oj75MyYzbgv/tgphMqazxlItz6so/KlYyoOjJctcSy4y7FliIgzJpL8Qxyk647mkz/J9
IPBhbgtRumMe3BUdUwO6H48zji9Mpb9oVVCzAIh0185y1jBjvGsL8bV1nPwbMmBo1Y66bUNjMwbm
sOTjGiGlVJ69IMW7DIgkq83b2MI/7LAID438njWojyJvMxbdNwQWAv1O8VD51aYs0gdHFCjT4ZI3
YKlk066C2Nh3+JVk6ZxFjeK7A8Zq0KnVme2nuFiS64FlO+BlWKqeNSKqR68WReOt2qFZKwfjMpcs
qAmElEZWB2cQ4wb51TGDcFko+T700YcH1THIKKDabahSo2x2cFiuhj7LoepyzYTEYX7qdVwJufw5
mOqB9DDSIw2ibeusAjGizWERY3gbksKq2+2wTPpqN5ZYGIyK85E1oAbrmoe8Dval1PHo+3ieaIp4
xP5OBxa7GtNnsZ40uVNrckPsXlsWhg/1HsyMMSjjVT8Zl2pW7OiN3QRxfA9abnL1KoQnWea8wymd
Sd03D6pW9IvMHPAQaLQvc+eA+sfcmVMAbWB4/Hjb9PbEzo5mVgGYFmGMmKtf782oA3dZbCgw34KO
lDX8fmtwTmLOU0tQQifXmdFtKkNPVx+Pi1byvb3Ui5FPNmxqXuRqVHrTPnWAGmhk4Dple9XSgFm0
5JT7QnwJu9gm8wJyowr8FlMGxLkgLZaNQ9EaZg2RuWnCEmGQOhcLJyRcI1vnOUyqBPMDDFPncdSA
RMp8FDjL5E3kJPHGa5A66ll2LQQQh0rSW9YmQHCYXrJDH7EB45sAOLdk3ugDYjxaclTmMwi/XTcR
sGhjp+ga7aaW3VVFyzvyca2kkuYcRaM7vSouEOTRE6ZKTxxrQPyPlkVuVJamC07sm0b8EgE7VCqc
Llf4GMCTbALvW11PzSopw4soVL9EY3mh8p6hqcu7vZUgjmxhYblmU48sWFhgghxWGFFUq5iVXSOD
4LJ36LDDv73VJsgE/Qg/IYNb9iVVrYtqmhDhD/JYlwIVoxVv8LlvG+lMZ7JVOuwnE8bMUdQoQb3Y
HZLgkOr9jTnK81RRYfKp3lIzlH1fTVs7SSoXhfjkFgE+ySxD5KSiItglbTaunE5//niuvC1j4g5A
0SH4P0fgWXg9R+u0SGKv0NU95NyNGABlVzk5hjnk+cjtiqePR3vvtIK6w5IIjKlbzAXdlwcvvysK
W+ZgaiNbHqTX3wSOv9dFevvxMO+9eC+Hmc+yL853DYxnMHwRi00/ros5eJu9Zq/dgCNZxeqNJ3+7
HjP7tP+5rJObmDVm7AD7U/dQrNtVjkRmFTjK3kyiT5wJ794/kNSa4LhHOeHk/nmgLeAhIXLoRd6t
lNp8Murh0lIsa/PxHXx72ueKXgx0cgf9BqCcVVEwg3b7QzRxQhhw+mNUrG3kRKuPx/pVRzo9+aHY
slgrqdS8kfT5nCjs0fLAso7RuR9e1GCwF/UUrzIPqUWlr/Sk2mliOhOwfURbcfp4Uov4zzrK/2rw
Zm4EM/LfNXgXVfgrDuBjagT/xF9NGTL6KHLicKWoNuNe/2nLqH9Y1tySQaBp/Okq+Ms7gGhvbslR
pKBdAoTt767ML2gEcFjnl2hu7vP8TlvmpFSB4Zy6DmZ/kAI0F94I4mj4mWE7cpjNc3RSCr1ou7d/
vrg77wjUTt7C/4zBbCUPD9r/ab1aqaNMjworPwyy09wKWAtBZaTFRYCWPynunbyHv4bSWVogZFEF
oL/8eiWzTcUZ41ArDsR7XUZN+qNubYTHBqbFjMizj6/rZNn8NZihAzGg/jJLXnlGL5fNsNdwshlh
cTBF+83UOPYIJ50Wvgr9PATJvVAKX3PRgRSfrADvXSXBH0wQ6FbMm5PVpg50LcJ4VECU6m7MCJIo
koAObybIXr+Llx9f5ntTxNQwJZBroMs/mQUvvg7mOJFSNklG86PDpPk7O/hsSXt3CKKTiKfi6ETB
9PWdxEWK+bI2iwP4/8Bt8cDasW1/MjfeHQSLBXdOzFaek7mRchpPw8ooDmB7byvyU0e4IB/fqvnD
9WJl/jUjaP2IuSiHYuDUCKcMTZbUUVwcxmC8UwYlW1Od+On0yVetrYm0YrP38YDvMF+oARKtSQNS
cA493TPbiVeGaHXjg0JuWwjRnbCM3N9Nk/Ks5ZKiWO9/jTJvo0fWPoU7iEh1ZSfm5cc/4+2tff0r
5j9/OUXyUOustooPKXrKJNDO08T8rAj9ZtI7qm7NdAzK0Ex7eVK5FYXa65XdxIeEXfGEMIZ9OFbv
ZFkm7Sd39d2hKJsSlWYKqtIntftMZzOcpAkpeQG73Oy6sNAiE6jcJ59sG97cNwre+H2QX6Cwfot0
KWVpit5m9e0L7bFOfTKs9OXHj+bNlJxr6lCHTB3cuMqNe/1oWi021WYok8NUegeczJqbkJGCuhcV
sN0uWKuM330J5hH5rCB9ps1Pu//1iOh+B9OuvPyg2d1Ks5K7AU2SK2hUuqQh7CxkZJ+M+Kvr9eq9
m4dkl8fU0CxCpE+aB+D06lJWenKorXCP1ORKlu2XrpM/k1qbVqalUBi25Y9g6rtFSyq3qgPIY6JJ
RMBzOqPPA9Ya+7Mp++YDwc9CVkGH25qlF+JknTb00szU1owPw4TqjLyUhEOccyTX1lgocvgWVshE
db3+ve01+EiGnVfrOUrIMOXJIx+Ida6ZVPEhQKZaZSVJZ9/TxPjkJXnn4kzeyBk4glIJau7rxyz7
zMhj3D8HsjvPZYQYsnf0RVOBiJ/M1naroblXczRnH8/nP+/aycM2eVc4gRGyJPVTDpJAGK6UFlwQ
2+jrTZGNNS0OtKAgDaud4avGguD2a3scVcpx2RdW3fNKDR7Gclj5cG9caRepa0/0LtWSN6BRg7XB
eQQmkNYfFUGVCJMOVmLjzvYbMtOCA7Gpj4TcuYhYjvCCKDcbRbR1QozbfnVvm+CqsV5VDYYuDr9n
oRFdKX6961ojdAdKWKAk0m0XWA9JrB4dRdlBBr5JSBNbCC8800p7kw10DUyfzYOn/7SG5hmc9NbQ
q6sc19cuMjkCg2nAOFbWYpFX0zMC1gOKvKcp1M9Uo7nLLWLCLWs7VsGjLQj+i6DvtCrnOZ1xJf7j
ZU1PF/z4tz6ifWJFaJKJbK8WMlEvlRjp4ZAIypUgQpAC9uWS5J6jmNR0Y6XDoxK3ZMS2CexBqRwg
iIApb6DyRp397LXgGWH/Xo/ssCjL6/jzxD3Mxn4BqCWBIEmteVKrLxQILuGrlJztZ4FtFADKtcUt
bwmSsHHGmQS573ZJCyrcD31XraA5JMaXSKl+prNqVUkyUqam80mCRIhlQk0vjx7tsN3oSrUtUmud
yeinb4F1QNZEaKPt60TXkTJFARmqR2RswZKN60ik5xqw9r3aDf215iG+BPnQIhAaj4VMVnww0y0h
R8F5gGBz6XW6QbAV+aVDi3YkFGVNeE0DKdhsqNoHI2kBDrJWd/SsK/Ido0fdHqhUTRaBzM6co2wW
4E5RNs9NnoF4LCVe4pZybs02FJfxWNe3vSGI0vGKaevhSUHHiu45VRyE3ZR50kv2AGxjtcTZouNP
7ioyGlZWGFR7MS9pHBWPInTq/ZiEZyOCyJ0VWNNCKsO4lyRhLvx5zZVK+jOTebjyJOVXx1SfJGY6
SqIVTJYyv0r9ZG/nc5le6ufE1O6LaVpnRvkz8trbrqJxFNnJ/RC35sKcoqs01s58Pdl5Tp7ctoa+
6r1KJ5o4c/A0tHBx6Puxf/XXWSW+VxPxj0oGa0pDH9xAYQCTjoh7arQzC1gP7Mx4q4zRlm4SCT5d
dgfFg78fihupZnMCLn7QmvweJw9vgbGmixg9c45XNQeb32ntNrI7OohKjFqBwiXwVTphY1z8zLWx
WPRjRgaUObl+EVxXFWlEabEKyuKsls0FlV9iamBzEKhLQrdZIjU2I/yIZXNRpu2PHoxKS97DopRT
y7jFV0Ppf1KFItdvmM5oq0EFiMJu0fiBeas10h3yDL4eiJr2vpFedRlOpFAqIuhWIFaQ3tP76h9C
LX7slfAqrw1yEpBj5w0nCTW+tc30QW/NcYehy0NLrF95dn80rfbrmIps3ZhYd8nOXo2dnDEKVruS
PQL4zla3OFpTXLLdgxERz+1p6j2b7hsiM2l1woYidDya9lbQXZg1oQukUceeQW0yHB9HuCxbsgqO
cUAAWOIdcse4znz7qdaG2wbMBNDRfttp0doqyi+sMOqe7XSy7GUcuqSK+ovIyLuNUSgYl81dFXSP
2hSREq1kuGY7zOIU9msyUWeNXGhe6kmzdn7lfAnYNxEhQ4sa+f4CyfUZqKS7xPHw3Qyl6wTQVgKF
MIHCGJ7wNThuLYdoZebWeI8iAtOL37Znqlopq1ZoNeafwNpWIZC33Hcop8I1SXqIqyiqyAigDJL3
yqHV+dinurHzcfkuMg6MICPKtfRLYzHayNKH1scd0SNA6Yc1vqS1nunbkQTYBSvwFRlWtDs9lW1h
0/ywYnzikw12SlWLZ8uPb8oCkjL5VVR6K8FAyXjILdaXaaTDaT1otJcXopb37TicZWRYZzVUC7VW
lqmCD8csMtZS/CR6aG7rICDqIwD81N8GRnhft/pakea60p0bizvIL8i+2bLcYQ7Zp7kOQCbp7seC
3VYvim3VeDd1qB2YyOWzRXbq2vd60a6i0XxMC0Rsy1aTXng3Es40bXyrcrwdomBYWcOf4Kx2rPSn
Jq8JKsOzOkB19+4qb9CUc1hRNKxyqM7hNqD7zOqr48ddQ2OtMRzH/1tw+r9/Y8N1dlf/XnC6fEqe
+qf3Qw/mv/lPnYmDLVUcTkkS9yZ/8h/5r2b+gTGXvfi8J/+zAvVXnUn8QWYh+0XOxDZyGF3+XWiy
iFAAXjGr0EFpz9nPv1NoelsEMvlp6IzZDVNEOC2WEAMOIIIU1b1o5FH4MMdqewn34BOD53vDzLwN
k6oZZwLMqa9OoglfdL3yFUT73jf6LYuK0mgSf6LSf3NsQ7pK3Y5SFtYAMpq4Zy+Pu7psB8P6f6Sd
127cyNqur4gAczjtLCpZ0bJPCMuymXMxXv3/0MBeS01zNzGz5sjAAKquYoUvvCFAfRrN/rvMSb4G
GW2jT194oWj2BwV7FuYyyJQakoYg0s6/zgeRETLEQqC3gcJN9vWe9doirbUdNTwSYFD+UiO81GO4
/NuyCV7w1XnKFfNUIhq112XMjoGB3ZhZecyF+NrGtMhrVTolkf+LvEE7OkVLaGHlj12XPqZq+BSM
AiM7xeItSp4DZFpTVfrQuzbmdvQOcu08dqn9hCZDtC1sWtqm/jXPpbsmjo5tkz6bnnDzwSRITOxt
bxaHSulvlSpzG+rQZpoiWYV1mSye2lJ9HhJkG7m3wN211kOmdm4/NkekvH+ECJ6NVX0jdDSwB9Sy
mjx7kyLyGLPwrkxa3UoHXA+T3idJ88UWppgK7qRG6KDbwpS57pzi0evkq26IPQS0pd+Xv4qy8OnB
EtsUGA2+PVvg/KsAkFa9KpSgRgII2NHFrzcgPu8MpomYg3GVV/2j3IcK6JkWGUIH+2BeVTyJ8tY8
OpL9jrzkw+Xf9Fe1YiKpANZEFpY8n6rn+U+i3pN4WpGYbgjScPC/jlW4U4aHUKwUef7Osv+wYaby
i0r4TFH6fKCmLKWgzAIL/qA+6YHVzkF0EF6TAGXWphM3diI/NGridv3gH5yuJOdNRLWrPIQxMZgj
dLah7kjJykdZ+CZUOPTpegFxZ85B+AHuSpEfNDbd9+HesWoa72Kl4vpXFYX62uchZteKCOG26XFh
uZYMmsS3Qb/poacgsJ/ku2i0SQmdWj9c/rALd9lUuUGnFJEalc12vt6IyWFyhRiFW1oNWZ9f3yUa
jWiy/pW7ZmkgbBJsKqPoFHG3nQ8UeE2L1mbF7PonYd223ldf+vbP50JtkXlMjQ4sdM6H8EfAIRLE
X5ft9aUMtD3zoimunC4P8yf5n92aGk0TGPcTgYGq5Pk4WHj7yKMMpuvr1fdotO4DuZrSxJBEF4lW
qeoxW8U0lfiRoK1EKEQuwrWDMpUiL/yIeakS8YEwtg3WM2g39WTHckQmFtbmAK3PJA+DjrvyBRfu
gMnQmnMJPBflBvV82l6pe3onbMuts3EbF8dBDraK/ebXKw3VxXG424kYoDcQS5yPkwlMjCf5WZrQ
5V6RvuWyfoi8G7wsV77j9IPnS8iVNh1pKCJwKs4HivEg1BBws1xzjF8Qfnq2a1Xd+Ep9Ql6NFNUz
TwH+xJgSNy7qRT80RXoWdfn2P/6M+ZWnGqVSj6Ht9hqvYOggIZuEx9w33tCpJiR22uc6aW4ju7s3
wOgkMcx8jzTm8s9YOp8I26ocGxhNZPPni9HJHTko/tdu3/fuYAXX0B1/WfBK/8UwdKwI+xByMecR
h6Vknl0DznET0/ru290rGr/3o9eGK9P5E4TNP65BdZU6EN0S7qvz+QhPj6Ii4CGB+fWi4vZWqFl9
jeb53q6Vu2400X6K9Z3soBdUiPc8TqgNdUN0GP103+J1ZY31oUmjceWHLT0kU0URCRvirr+oD6FR
IHk8dJYrUdtEfWS8ksrkn7/WhNImTUOktbERmF2EUma3SMXW3A3jJHn0HvjazmmSLbXC3eXPufRm
fR5ptsptNTZ0wVobMUa0DdvvOH7sMocArN4UzVonY3EwWtx8TS4ifd5cC0WT4SbPxQDHk4gI3nTw
WlPXQ9ggZIaXZ7Z0C9He/X+DmbNWEHJxsVaFGIL1BJye5GD0SOzaD8ga/b48krJ0lX8eanYPdfig
CjNgXrbub5PA2PpSva8AYqneqzaUeytJgFG+eWitXh55aS9OD+XUXqYPJc/eZBn9E62NCWp0IW7S
GFI52r6Xh/jDuZyfwwlfQCFJJ4+ZUA+f85jRjENjKFH28MRwnwX6SzJWx0pFOsQpAcR3eo6scGu2
OyuRboYGnGcZozeBtiXS6UXoIsD8zQeoQtU3+2pV6VNoTOXDakSRM3kiQ/oeT67qcXwlJ82ThauO
JbR77u0PQ9Hw1R6GZx25+5NmVZvaVNxSVqLt5TkuXZ2fpzi7Oo3ABpRgN47rafkmpiUQYxtPTe7f
fC2Sa/h4XGyEUecrmWY9GQPkSZdKyTMPgGs4wUpUsbTp6aoBi5zwBsg8ng/RoR8jZ2EPlins98YY
f8BEv297574fgmjlgC2tGk0kgCEIPcFgml0dlt8leGNZwJlMzjAlwGsUoR68Llh7CpaujalNxSiQ
7Olfn08KZLqk0KJ0XFnxd72JF1acb1Xzd9g5G11pDpc3wxw59adNTjLNrUhDji8yW0NVRoipUEfb
VTSkgWElvIYJsI2uCDsXX+1mCyBRRhViuLcmHW5LR5pHVr9HLSYRtmf+Wvk5S2f888+Z/v+ntnmL
Ma/C0kAYtOJdK1Af6rP2Hl+Fl7YwlU0Xm/FW8tJHCSmmvO4P2B2QQ+bvpUl4h8jIsLY+0202uxAI
7WhH2yZ1mr96ejn9yFwTeLRVGJf2/XA1ytajAfQaHcq9g2LDgBuTV8m3itHHG19bUySYPveF8efs
LNgCPB2VcFx8K6juw4gYcGDRvufWSw/Dh9sEPG63EtMubHZuP5qmGPeAO56n9EXmSIaTybYrvPa+
tes3LRp8WhzmP3/5z8aZXUWDEUuUl9Ee82vkrunbPAdtbcNBqn7no/Tz8t5aXMk/ZqUYjHJZzN4t
wx5Q329r2VU9FPgQ6rgLnezWj5rDqItTWksPZd1iMaauWWMtXFP6JBwH1EDjhZZnA/cVuo6F6dsu
faUXKP9HQ+2v7LDeiTVkw9pI6vnp8QsNszYfkn/M3WHg8OJE4SlEp2Y0tJW7d3GLAF5DlQO5Eqqk
50NVuhxYNmwIN+nAW1d6elUU8V3Q/4ssmdcYWh9YOaTB5dkWSULRCwTDafDocHeqAYuSwcZzr3Do
J1zeIEtTUoAVQ5KnAAwF+3xKJBRVg8ySToLlu80gn3B93QSt/j8OM/tIhZlkoVRrhjvmdA/QArfZ
8aiWXp7M0m7/PJnZvZ6njamOYYRKjDPe0x26k/v0OS3pQFPU2TeFvlEQl9oacGouD7y4iryRkz4G
kMN52FsESkTjlY4c2riH2kxuKtM5mcPqw7XwUuhUgMiDFYWi9jxjGspEbfRQMsi7g0eME37SGoQ/
ArJs5zthCmQe9laptu0u9Cn9ggMeKrEvrOi3lsDkyjoqEZdnvrTkn3/RdDo/vV1mUw1SiWSdS9P8
d5FXtwknf/LiwVi7Mt7yvP3S5vaXoU2HlZGXzv3nkWdRa2NGlgKjxnARW994JDVyfBOYX2up2F2e
4tLH/TzQ7DRCMQiFLiismhmvkfNbdn4G+BZdHmT5ywLPsoh/eIJmB8SsCJfNzDLc0AS2IPl0/FEd
WmlYLM/kv4PM7i9UMpDvZVu5ZRdM9Df/LrLCm0xWs5WDuBDPsUkxNIDMPemRTz/k064YbK+EdT3q
8JIe8H/bFpmJYv73aviRy2ushcVJIYWBCga1eCS8z8fSbK/LUpGarhpap0bL3pUxuYvz4V8828ig
gicGysX3mU2pp/YSSQEXZZAFO3w94HbddUbnNl54urwVFic0AcGnpTNoYp1PiIw2FeG0eJ6CmVaL
vlXW7nz58fIoi8eHCA9Dc0CU+jy2r+FK+6GNpaSiBFstLnc1xFSv6wGJPP9vI82uiFoDgZq0ieeO
tYBh3otnC/qdLJXXUWmsgbH/gOnmsSPJF6B5ANHYI89Wr8XQqYwbobvhgH2xl4ODsE+FAQdS0bPq
Jk0Ut8LraIOBeLCVhPILIpq9H2zjrcKpCcCQ3m5QbUbFUtN3Nl5HW2B0Bkoxydcw9a/1Ed5zrNk0
v3M3tax9MFQn+qc/Lq/Z4h6A0E9lZlJBmKfkndkMpZQYpqv1yd73tZ+JnXw3pGgNMrl4UEkjLR1v
UQ7RbLUU6LEYMzokXlr0La0sumiQtLB6z76NlVUcItlb06n9E1LMvxBHCGAtojzUv2YniY1f2+lg
2khiwBbHe8jbdCOCmGYEoSxT2p0UlVexkanwPmHRdUJpT10mfTf64KqJkl92CyO8HKNb3WkUorx6
b8fdbQtxE8DNQc6z8l8cSDpreHOSCRMmzRZpTDDbkdNEc9MB4JWU5ewb75bofeWgLH0MnStTg/eo
gbOfLQz+O5pnhqniAoORgcz09TaKjScgYjdpGkNGL5P3y9ts6dX5POLsaApPILvXZJpbx6i5DEZ3
JcY19eO/LW5sQMeTvw1tY+40e/a0DTLwVxtqi9tKvbnpBDrL6Pm+43WGiHwLvMsOKzRlRLOrEuCj
iXpCQpQGkQ50nvKv0linwpGOitS/E94fJdHdShmIxTpNfiqlfhI6AV5qmk+5JxAyrNorEPlXUVce
Ly/W0o1JzQCFImVieRmz6LLWhU6vk5JtYdXRleGVcJozKH9AmhHMRYNxZdstfhyTOioPKN2PuXpZ
EKK/iXiV5jYJhSpfgSZqRiuvwFIpZOoZg5Citan8ladVftuw4ir1RUO7ylPzmDXSlsX8lhniBmDs
1oycfRQQkmTRj64bj9goHrr+4/LSLk7106+YbRH0TjETw3XVbZvJVKuo3kvHu788xhSmza8dzpby
p0HsmHMlntIJg9YfS8dVe252keF5N1bmDlfIBGMzbr7MKHZaoa18xT/b4tK4s/ik6qNQUttedgu9
eqba9mymGGzIFgFyIb/LvfLFM6uvZeT/CAf9zhytZy/yT3RGMhjIA/KsHSlT1tcwJI1+AL7ovMiQ
ewM9+IVi8WuVgt1yMLrw5EOcTDYh+FJsWye+64Nyh/u3vJMI/Z2+/BDhiEiuNKKCV70GEhLDiVAf
bTO8C3VUlc14/FYX4hrF3avB70dez/o7HrEA98zQ2IoS+rXwhm0csh1koaCMnTwlkqNs0jo8gIBf
eQOXrkNDNuGB22SmvKHncdCYo93i9YONu/ZTnn5NfXNnYEcGmnOTshD/Znf8d7Dpx3yKWHlwYdjJ
rQqZUnOuuhB9hXISv+hUP0ML2sq2Sk0xKjb835cHXpwl0Ctl6qPSUZ1d+n5b1Fivw+3t8dZTDDxn
o7c6wnaqAcC91gtaCitQ///PYPMlNWwvHC36mEnUgK9Nkncg3DUgQv/fJPxU7wkrUCukuDB7M8nM
uETRqXFVv93hy7U30BlCiGN/efUWJzQJRRHC0CaeQ7BqlJqVZuTiUDtri5wE+gD+rtHGlXxm6eon
pvzPMNP99Wl3mL7sG06NwrIM2jsq9UMq/bKVFEGO4J9PaLJnAMCD/isQo2nCn0bSR3QCC2j1bm/o
N4nqoHUy9K9jb6xsu4WFOxtnthNitPGdzIkIhiMButsKtrKw0fdZ0/NauNkplwH30JgTAfns9lNr
aBGY9Y6uivckalAno+/++ZLx9x12GUtG+WV2dEdVJjEDKOBGIjxWPg8yYaEtSSt74A/8ZXaRo38x
uatR04RdOvs0GbEsijSEZ2oTUUtxiiuhVj/stJaBfEu3vjXexhXDmr7z1VOqaxz2bkw5fUJr7Bq9
5muYp9oO/t6EY5bW2kIL1wgMH9IeGTbO31lwElo8NCT4CCQ/SeYvFP0QJqLvpgA46f75XYnOqTol
2/CK6JKf71HNC6gwBfXoOgO2O0iAJfu4zt0uJg4rpfQBVbB249nBGudnYc8yrgM/hFgSDOnsQ4dN
GMsilRFdSJTvoVXfIcx+reTNGnNt+Us75qQXyob66xCW7QDWAB0eN4ao00SpxeGoH0IDuspghNom
S+yvZkiPU6qSH3kfP/qTx2AOWEDHcakO9ecQVPoY5+9hJL1fvvEmt7h5HDPh22yQN5N2wtwPeejN
trWV2Hbx5nym6Ad9DG0fg6YaRmyIsMejwLMsx5INTyq3ssPimGg+zDupfpCL5NWz8hchRSev025L
GcWosZeVQ1HU3y0HXHow/oya/CmQqrcg817zKvkexdJT1Oi/FVR7oLmIg+mUDmJF+GJkiaahuyHk
g6oqOB/YhrQPFbvayVZ+E5Onb+DXPPuFRAdZG4wtst7HfgzuDJq/FRfgpkDifteqMJZlbw+XCIfy
bqdXyoeCgdhQYfBVjZCX+lzD07h6LCvFAZSPt6OSt+jHY3exs0f5BjOFrYTC9cpOX7j3OTM63Te6
GKTHs5CfK61Ks7qjAVrVz87Y7yUVj/DCuhHqGoV3aXNzPxoKf1ShMzm7XaRUk6wAzyiXBXlA/nuC
0PoHuUm/Xd4/a+PMLn4pFrmhNz4csM77AOtzYxQlumN8wcvjLKF7qGZOTojgw8ge/ooA8hKe96gh
3l/8sulXHhyzRTIwNPbwJ169OHXgoqHp0ts3WZB4h8I07s0QXSggVb8zgakzWsjiURmBlV7+bYuf
FWYT4F1AHThinV9goZwD1ABA7ya6irb8nYpldK8/SMPb5XEW1/q/4/xBlXx6zLNYDws6jbSmvEbg
0ZsHG1yMrc2oKmuFnCXEI5B6mg8IOTCpeQt9HK24aADUu0pN2Gqo2Zdayh9p3uPRUotHhP5/15V+
EAYVPwkQYtwba138JVS0CYyCUIwnEvDPbA/Dea8VLZY0FwdjbyfM5iQp+fdCRsIHY2i4mOK3jxrg
xiwNCNWwtLZYkwBW7stnvxE7zevTlV249CyS2JoG6S0U5PkBTiuEACQDSZsshUCY5PcjBnLxWHxH
LPp2LMZflz/4tHHmIcIEX5g0wHk25hBkTyRGGokYuGL73RLqMfbg3nd69FFZ8EZzrRk2rQeI166q
tfO2ONNPQ8/OteJzf9EIAv4dvEHAr79n4HcKqNBr+O/lgRhpiuw53rNYWPFCMFBhC3KtQ3NMx5W7
qhXqLhrxvYQDked4/cpXXAgip1KuDaRMm0pjs4DDiTJbscdCd1udKo8WHmM9XungLV0Jn4eY3fS6
3EimEbN8hUr5M/moxbCVpft6+Li8Q5anQh1sSlgsQsbzqwdfzz7s5BIVBg05clPDS0tdyZuXbh2i
JMrWbEPig9kprEDm9hAAddevcAdVlOQrpNIjMI79P58KZCINBzg00+y5b0Q/OmopAm7RrgzuRjE8
+qJbibkXvgqFQQ29EQahWTHba3kH1EoTkF+08qGVPzKssDWsxVJn5VFc+CoTZmuSH+e1p4V8/lVi
/H6EqdEM6crxrjSLvWjWqofLQ0C/AmbHGz//8ErcJ4bfeqZrhV0HiZFsn4z/8fInWahxkQgRGE7N
D8qts3kIqzQ9XJo8VySVtbNVJJrz0iFsmZw9wm58QeLuLdSs9Hh53KUy4tnAsxM6FiW2MlM3qaIt
uPO05G20wQk6qa1+pZv1NBke+TkUWLlCWQ5hR2xwGmNDmRWSNxZdKw88mfLfN/HZD5qdZ7mSY9vD
k8jtitrf0NT5lVk9er0i/FVp5Wvb5gj39ZW6izIFZ7EouTHs0d8LwE4NtuKGku61pr1CNrbf1Fpb
HOPU/zEmzZ0siWgTY9+5CcZsT4X6JLxir7T6VehL2zLw74u+ukEpGy/XIT8huXsDFOY1Q7ME+rn8
1Ij6ZNr5MQ6He5vm4UYerFf0A05t5d8FCirGlqrgZkvxfxhwOy7t61EO97Yn7Ty9vMaM9Q5uwz5N
gZpaZrlVRPxROf6DZfK3KOMF+KsmrpzUX4oKFVhHe83G4Cr1pasWQYE9UiY7S/KuY3zDNobmvYS2
gp6kav7MaM/ti1L5AHp+0JqEcbzJqg8XQH6avgll+SWtoV7pknXdCxVHvwrkfWlq916GLTsWXNea
UnzEgXaNLu9tqOTWPnKgJBs15bN8cO7qoD2l9ljvika+F7H66OHVe1At3HhlJbGOaZAcK41IEJPo
bdMaRzOxH6ChHlK/jAHlNSUvZ/A8xhPi3/HtkxDJS50IQo3YlQUQcaW5tiMNzdbhoVLj91H048bJ
wocg6feUGnewpMatCrM+l80PAvliH+v2Te6ERzMf9paoTVQT9S/2AFwhRh7WSJHD8sd0b5owRpra
afeZMRKbNxV8eyN6DP0KzLFT1fDEsWAwB/vKqf3HyCviTW30LqkPqrhlfOt71nHUjfdeLQ9W04MQ
yfah8B+RksYcPlHAwwTDjVerxi7upS9S3R3HQCSb3FK+B2V0K7VocccYdm2t3M63hlaJjTrJ0yrp
c+frpyhVHp2qsjA2yG7VVtDQDYfmhD/ES9px8DJpgF+c0eAby/dADay9qfquXFVfmmBSs7a6YBdJ
qFwPJjoN+Bl228ySR4jXyRv16wcnCOMthVB9W1npg11oVGMtyYRipjwrTXMXdYBMKk73kKfpxhul
R/zu3my5vuq6ZGvjMWmEsb4NLeeL0YRf/WZ8Htrkl6pob10VPmfTL+ZGu4LSupXV6C6X0JnvU2CY
uBrvosYMd13dX+u9WHvHli9NYkRg+OiozdGG6KVWI5qUmmsZ6Pd6YxHscNf+bXrys1S3rtTCP5Q7
1IYu35kLzzQ3FA2xCcQL7HCKsz4lB2PcSgh98iCEQdTc+YmHZbSWpgRSSEleHmrpGZ2kWQw6cRTj
5nQdntFUR9xb41lAYsEUu7p4GOi+ZWW/8mAvAeURnvnvULNZ1VY1ZoNTqC46Q8/C0auN3oX7rAGP
13nDXRp7r3jjXTWOl+6lsn69PNGF2PRs9OlTf1pTyyoQUBUGOWegf2nC4g7KPj5dloksr0wjPVHk
f7W0RMN0Bie0yyyeqwbHkQY6hnRQBwyvx7LdGpHzpVbyp1ZdZQMv6HxRQnX+M9w8o6wAZANvKT3X
UX9i/rI3NaTjh/gUpG+pZ11JvnN0Eu821cIvein2erQmzruwa0HIEorLE1gbhvn5Csea14JtqxyX
Lf1syt4LimL+xte7w+UvuZTPng00C/0K+EZ9FMDg6/tyJ6SjjoR0bRVbFEgmRDZJbbHjFvuSpDgn
1mvU7qWAhuEhJoGA5tqZky6VMPaittYARjT21zqKwKEHlrNRVXGvYEqCXr70W+nkOzWvXssKJW8x
WDki2DguaH74a2UxFq6oz7/GUM9X3fPRzE7hubtq0IRPcuvxEFrtDdcZ3fPBeZdpZCrKUG6FF9Vb
cvN860fFifIK97GZ5tuql2KUKNTbtJSMnR0r3RZ7z5WzsHD60FycgF+WSvL/B5rz6fRVveZHmqhp
WFtavRGWt22jaJ/FyW85VY9SAj12ZV0W8u2zEWfnPVYCNfTlQQEDaD0oEmommZzvfB+rBYFh+2EM
sTPAxvO2G5Fib/sT1DYEEjWycgD1eyNrASSZw1Hq6g9LRrqXkBrh4Mrw137p2trM7glET+i9OfxS
B4GSADGYxKbgmoknMyUYBueONpKgelvIwYPSdIegR70kSt8kI69AJ42uEO2L5ft3kmOsmQmt/LY5
T9UfyjEN5FZzixw8eBW7yGpu0zj60WfDq+yvCTAufjQojPQO/qQpsyukyjOjE3XkuUWEYbCq7WR7
V7ffCiul4HcVBLcaBh2XN8riDD8NObtM5BCGsJL5pCfOfTaFsJE49hjMDG29k+t2JTFeeG5hlfx3
gtMd+ukcUD7X49AOPbcJui2i+pupmABGF0+HFUD6QpZzNtL0Sz6NJFS/qEYfUGI0Dl8EXMrdGMlr
22PpTT8bZVrdT6MUZtMkcq3pZOGQ35rJu8COm03fW4dKRg/fm7aO0hY7nHFvWsu4uvzxlp6cz8s5
O+RqOUhjqzUYO4g3zZyUj0A8qM5K5LI2yuyA9pGT2VgCkzCK4FmE7aMcBh96663sxKWb/NNk/go2
224kIAL/mETWQ+Hh8G1JpMCSf03r8Wemhze9Kq8gXxb3I+UTiBhED5TQzr9fmHlyJ4GMYUzzWyUb
/imk7q4lGnoZymCtzHBttNnxjppAjnt0hl0tkU692V3pDUa8kpW+qSFGt/98b5AioJuJh6CKY+H5
1MrW9ulTZgCHxgQn9R7HEC4yDITHlTO9dNI+DzQ707mwx3HoC9lFJBkZljZ6RLxkZYylviO4Mrqq
U+UOw83ZHowQhKpFTnClI/lErlqqG1Rhiq0tBgByEY6+4zDqu7A2Ju+d8slGbOsR+0K8q02B20vy
Aj7lBPxjQHLvj7NyvRbg/wl8ZiVuzKbgRuv0T5CAmy2EmqBqrk8elDg6od0cavyyAqvqJIgshN7i
apunakkBA6KFUzg3lejQntGPZuPlm97wns1Ke+tT70DAE5+6ob7yq/RtiIpDQZ/xUE4FOMfaS4r0
UenaNRrmt5ot3KLT7/xCIPjWmq++4DsbZfkyCM9t/ejJUf1jrupkUL4xCbTi7QeaVz/IxmgdPAXc
qD58N+Wo2ic4dfQATdUBpxmJVzfFUWJD0nRVw8S6vDmXToI6iX7aWOjREZl9Th2fo1aMDY5QefZD
1lqAxYAgMIP+yE31n7PXaLqweWRdJ/uag2qLVkkaCS0xt7CDV9+nJx422avW+c3u8qSm7/vX92co
EJt0Vf6iumTSSO0rGWHpeirVxa5+HJXoCk7ov+AQUC0FDzGVlzUaW+dHO4tLLxyA3biBke4M/13o
4ZaAadfHKKJJq+Yfix/r03CzR873fCPodTwCfDWO7ssmTmld2/HBqHV0CarXLs2xPld6/2Rasb3t
yuhFrihcCT79vsp1FYVvZDZJS4wnrdPUledp6eeh6DVpEqAyDoXjfDWqCs8WOQKpa45YbgUmRlxJ
aJMGlBiKOO0a2GXpK38ebrZ1SXpSqbARDbCk8V5H53GDAsOXwixWvF6W0Ax8XLpwMNzhCs6FWoQF
gcloMOLr2/Sh6aVk1wbOsE1thD/HAVlnyZapkMTZVlKwWakH09/qhnc9Nta7nyrGpuyinxyK20Er
7osYi6m66246a7hr4M+VVjJJB4oCDkXIq94RjxnBU6KWfN12SA69ot3oWnUfyggBFrb526yyn6GG
3ZAYiptB+NGOYWldx1W6SZRCP4Jg0DZR3SATKTk2Aqq2vMvSKCdH7aKtF1AmNMrwFTnMlwCzxCvV
HNGaTbzf+NdnRIPyD6zedsiY5BtLTV8gpAabUA9uG714IBVI4dynYmNDyttDB9qjoft0+QAvRSCf
Vnwe7dtGoiserXk3jyYHr+Yuy9WHtCiindDSG9US72lh/ovbCeQO6sd8aGymZ30JxDClZuwdQrig
egh67aWRqr2WasfLU1vatbrM20klBubpXP7Gl0fuxoRw2A/fqvq3oh1yv1iJOJZSCTh4tO0hZ6I9
PAtvBvTAA9RJcUvvvOy6NOxjo6c7tg32nr18r6GTuL88q6Wj/3nE2dHXG9j9YQcbewi5cGmaF3nz
rQwC6vLlGmxzcXaT7AtvvGmSzJ9fMwFSTKYR8bprebmjxyDTCfCeHYQzhZc/mAHWRpcnN10k8+cE
CwNok3BPAQnOdgayJzVUb/COdjA+l11c7PKuuGsCBCr99s5vMb0bsuEpVuOflweeZjIfGGC95ch4
Zk5QqvOZFk0dJCpW2+4I5jbJ3MpfSzqXduMk2mVi48SdPbdnCOzGiZG59dwBsutAP6fv3mWvWdmP
S3QamvCsHCQL/sOe/Sw7owUC3wlQAr1Lbs+87F+McRTbMU5PuVTn3zJlGLZqJJpNLovruCdKmvod
VUmZPykTxJeNoAPe7z/B+r+RqJzuJFOqN6ncw89Qjf6pSKV25aT+f341yt3U2BCNcNTzX50GXdZA
R9Rcp8SoVNNuRGye2tSnveFAdHC058SwD5bcuFFg7JIGwLrTXdVeeLQl+UGK9BsbXWbTy+HI6OKl
yHWxbVV7pKjsr3Gk/yA7/9orBDxsUfoDmKKf/9g6kxohFSnt4cH4VRYSQId7rXgDebo1bY20I7qq
Snvv1zLtEP0kx9mtiPVjEYtjLNLd5Y2rLF3g+AQoPJgghdEtOf81sERNJzYwm69Gqb4JItB/SZn9
aAPpJyasr1S7b+I2uHH6FB2NglJY4CNUnUS0wtK2uyrK8bqIq7c0xJtBz6PyaKJ5v7Irl/Y+BfE/
hihotM8Llk3mV0EsT1w7yaalVIf49zk0ujIDHdvL67F0ZZlUmyk7qipSb9NP+VSdgOkp++oIKb8f
zJ6WpvMNuUW6kd6xLa7p+/2bDB5QIHo2QF8nAMz5eLAgEr8pkVQoGuebyNRjnjcoWEMs0cnCgEXW
B3R01uCBi7PkVSMinkQe5+qOQ5KUEqLlkKi8e6cbd2F2b8FpbNMYp963yyu6dDXChECdFc0hUp/Z
di/QGsjbAdBU3mkUtzELxEdSWdnGizsE3iExAVirvwgCaRiglByDHsFQ9VbOWxwsh3sPp6zLc1ks
Xk3gIfhaoP3AXpx/LpX2QWp2KhBOpbnRa+MRXZFgG1XFqTHMmxBu5cZOFH1Pcil27Zh/vTz+kriS
YyEowgwtJPGM6TR/2p4BCWzkJ6bj1ngcxxVURiGwZDQPvOK7ggw3CopTIcqtj9tjntgvcfAggvJB
F85NAF+u0STqDbr1ZQyidwP9/ihtb22MFcYuP0Z1cZWqsHFM/aRHab3RteQFDdBd50sogVcbob+m
43tWtmvLOt3P8yuR25tvB9YEM5ZpD32aVl1btYpO05TbypDThpAnrulgEiO133pZuMmT7MOLUYF3
egUO7QBNiFvgJs47c395iZd2EqAXelIKwSWdh/OfojpWAbKRFa60aqMKpBDG1xHpscujLNEYYZj8
Z5i52lgT1jrBfUdK1NY/HLv8amNdqI7aSxpK6TawsoehVE5N7lx5mv2htd5blXlX+oCAvqddD/7Y
bj2iNjjWGvUau3pGpVlGDp0XLBlMb6sN2ZNkNwfkG380jvmhl8pestDHujyPpcNNtxmbFJmnDF3F
89XypTgMzUqHVTUGe6wyHpAe+HZ5iMU9/3mM2RVpq7ViJKRUbggpzdLTa9WX8X5VDWnrZ4BHAvmL
YmKdO0yyvbY0uGPifYkw5kboRzxVegaWZviZF9VPLUhy6jTxrWmI72EDHoFaAVjy1LlJdK3dIER8
Mgr9PS11dedJhAeiipo9En4PApuxTWXb19VgQtcYopfLs/x7IdFpkIkeKamCfpsDtnmSgiL3c8fN
+nHnmya2roa6ZmS2AKk9H2VWBRFGg5ROjTKWkdpbIY/fqskjoK8kE9lmEkrVSL19Xo/mpvf64uTV
BsRYG8F8EYnfwsCHDK3/lffh7wM3/aY/bjao79FkPN9Cct8oHRvTc2NIjKOWgIRqSJ6dlRhicYEV
2Gp/itYQTc6H0R2/6EtQoW5R6HtnCD+sOlt7VlfGsGaxVCRno5I7cAx73zvmI45Vub5yGv5O31it
/05jnuFA7ZXtrka101Sfc/Nukrvm9KF2vbJcS+MocMfxPpoS7XmQmmepmY04S7tSoL1Fdgk0zCma
nVJaJ6Uofl/e/MuDUXEnH9RhLMxOeKyETlwU6CE2PDoC9Wu04rbeiD3F878YCJlpCpuEu3gnnm+C
CF/dJvUzbt1Q31Ta+2A4O1V/18u1sHpxRp8Gmh68/yPtvHYbx5a2fUUEmMMpJUqWnGO7fUK4227m
nHn1/8P+DrZFEyJ6fmAws/dg0KW1uEKtqjd8vdBQF88wQDePpViA3Huxqj85NmrxuFZAgJXFH3V6
dxowMClFqCKlTW7R01DpKOrU8tA9TYPqR9abd7mmvIsND1A18S60UYow+abKp1vVQO0R/TMMeIo9
9vIAR90Eary+a9rGc8QYmTwfMgfaFvT/fM9xqwHcX/I06Nov3Wp+BnpyqHr1ya28g9IDoRBL5Wcg
S06W5KUTjfpt1gI9LPJiE1uYWWBoj11P2++DLqV7jjXPUIafFRVzR1VSYa/k4YORqp+64l+boX+T
+8VLFQ4oKtfmhccDHyJ+EjhKUF/7snQBYd0JcvlpUPvnoakOtSWEGwUlXUZaPgc8+aSi20Wm8jwW
3iGuMqen6LxN8MLIPOGh7NoePyJUQ9oeGF2tg5y1zOpJxnDRcQUIQEFHPx/4x6OIPRHi2839gKdG
HAsA18a4syWqizYqaA1uI9HBGnJkyg35KfS9P2nfGLZvBOlV0UsvgWze+9i92WlZX4I3f23wIHaa
KuUNHAWIHDf6beG1WAjBg2bFmypzVWe4GZNAIl1xkzShdp2K/i2GxfnWzPRhU3fKm2Q1N6rfXWZF
S5E8+K2BaNMRebCDSnlzxfEx11IAhIP0isQoiVyFT9kkYu9XQrUtheBXhyEHlj8mdjENWhxKSMN1
nCJnFPxtL/N/D67g5Em/b4XhzVJwNIuGytiqcvQoxMKNqgfHBNEoCIuGZLspQuVuF/4UR+m1zpIW
pfj2VSyNR60VfiiDlSHQkv72a+HD9UDmCdFPX/EfkEM7+MASN6NWfygJFtiSVd+1Y+5uqzT1HV4n
/U4eRCQqWMGUje59uU+wRrFkZKg7B+CCtNHSAuoL9UUMpF4iS/G3YlzfZ9FwKRT1DVIwxwL1Fmrs
5YXh+S+ZJ96aVX+IjP6X0gcUUVvu2BBD814pbzS5sst63Nda+xB26a+q7K5oSJWAJkBran7x6Ln+
iHYLjmuq53Xk0fp1X4HaTMkibT2PHhIalHgtkX8JXfPbi9RmUxWGcY9ZXLiRgYLuuoQGlNV5e0Hq
yDV07VOyktuill/FpJnMlW7FNtokgl/ZQidG27o9DPgRGRHuTiArqQjmTbcnEUGZqzUxWsib0NaN
QgI/Ona23AtXuhqmjuzhE1ULaOgnmXvjSuI9ufyr0qE/OBqjYaeT8Y7ogTmGgHpsK7rGovCRltnv
MNAjqtHqCNIX2zF1KPd+17+7FeRLAIy/Y1mhAF5X9RaOPfi0GHxxSUJuq2MPub2+wkf9uhEb7B1E
/bPzqMHnk0942Vy2nX4RRGG9LWQr3Ta69SdsBewjfOln5hbPKrQaSESw48c2uuuH5FDW4SFoq18D
Jlx+MqYXE7AKAeB+18TxjZuLP8BuaRtVTZWNJnrJwQe6pbtN5XR9h6gONUI7toZHwSstPIjke4Qx
Pr2y/jl2EP/qAneF7FgG8sHrvR3ZMcjeyDykVXGHKPefzhAvtaBOt9kYvqElrgIV7uHhJAcMyh5i
LXorJP3WqKp95kZ3VgDi0t8jCrHRuvw56ltz0zYNuNpEvyrALmLOFH4qvf5QIj++KQu0Bd1SAM1o
+N5GLqub2isfBaoZuz5LHLX1XjxfdvwcBWKjd8fNmLTixi87DLZMeNwtxTdoWRHIF2ou6b7t82ob
d/6drLQ/aeW+Sol33Y8dh34N0lnxf6q8MlIEZzi9dN+JvKDe9L6wjyYHtrQ2bvK0vQYe5ySFjz6m
CjLDa0IqD3K5KxLlSYz8I18PpQlqPXgchrmNj9fn+ct5KXviAfjX+pY8YH45K74qYjiHwL1i/O5Z
tMLL+T9/8U7WqdBKQGRpos4KEXFeD5CxSy5/xbfzFuH3a617b+hG/f/Fmb/RpU5tFIk4VO3Ygu+d
+e5pV2a4lm0ujWdiqAOcRNsJf5XTi39Qabc0LRmtEKJmpHNrv7r5beR5K2+8pQT9a5zpu33JZWCk
4xqTK8axLbDTi3McCiFO/6jEfKX2Nk3MPJMBFYEyEhqfGEjPMhkvoIZStqpxlLLxT807a4+9tLhF
EBpOQWKY3OTGnRj9+4sfZdEvYad5/jI+tGsbU+hFjHcK89qo45fQFfZD+++cMEy68VVXKOFT+LVm
j4MGtwhLMkbeXpOTFsVSV+YI/yVHK++ppWUBrw33lskc9JtGQhFGYTz5zx41IbYNN6E+/6C4j9hj
rKyLpUBTDNXQkJdAJ+B03rKBVFDgqDtKYvkDWu7B8/1LmU52ov67mi6SQpRI4ezR7oNTdRoqTISC
VgVvxKxzt/jF2X5EbR5lmn/fuSCvJZA/WFShin0aJmhTqSimagakpo3Y02vJh3eIFDyzZH17PtbS
rkKhhRoeEAswtLNVFymRFXZYqh45lS5isEYAaos9WeYKqO+vxsd8V8GcnpqL1iTCPNu+su8FiPOx
7qDbXPZY4llaydXCY7+uL1TBcuqSjNgqbqgz2/0gPeaFZpvmU+L3e7EH54vCVhlNTfSbpsKX82fN
7WZgdQgc06knUyYvPzSNsJWi4imu4mvLjF6yrtiV9bOfpB9ejuncoNS20tyfn8KlBQguGLFsi9OC
Avrsc4mDacQKfL6gnnoT6Alp4kbTnkLr5XygpZvpS6D5u77K1D6VW2Tzu7Z9LKr8yY2ReTof43tJ
Hv4m/SucvyZU3Vyjr7D0Cltjbo2OjhMd58QobfrbdurdWlBgzgdbWnzoAKKHhOntVJY/nTmzqbqy
awiW+CQIhlE8WGjm4a24RktZ+kQ0K9Ed5uKlbq6cBuJlrzUNZxU2Uk+BmNi45Gz06qlCqu/fR8QE
igY+GFA851QGS8vMHpqcis1IYPvuz8CniKSulN+Xps2YTgcN9Saq4LOt1Flm64shusOG7h9S2ThU
WvtSB8P+P4zlS5jZPSgZeVm5pEnHYtRNuxTU6zRNEifMwcT9h0gy8qPgOaXvwpBNqsO8wgTg2PAu
KFhxZftLX5W8XVoE0JORmJ48pKGyzxaBZ5rUNg31KEZDSX8zAq0XOq3gIxXe5cLKwbq0kUwqItTy
SItIXE6jtYKauEWMwG6Uu29JicxYRrk41gLJrrvgMwqE3flJXDodvgaUTwNaTROWnY9NQxkad5kU
PVGt/3U+xNIMfg0xm8Fk0AQhRfaWfh2cOt8b/qhS9xTGJLG6sCZQuZSGMXkSwNHJdWKOyYRRGbuj
nLpHV8x6/AwSJ3XDxy6p9w1uOaWsPIeIpK9M4tLW4noiXxHJ/WltnU6iOFhlMaCVfuwVfKwi1X2p
WTCexrvy/FSuBZqm+ku2lw9llZiNQK1R9m/wwL01B9/pe+8/7GH6WBTzLbJzcpfTMLThukhOZPkY
+4NTdcOtZIWljV33yrWx0B0B2/sl0Oy1kRaRFfUV9MayvRzd/tMtQaPppYtKrcVLVPjwqugiivvA
jqvuydDaKysfn0MIwzYq6tvRE2QsDUPKXF27i/X2AEINvkaDj3iojuqmyKoUnSm8pmHnP+J1IdhJ
jZ6MD/AWhKGTSCaCL7F0J+XRNWmMu4eavgI5X/hmlLzpLtFH5taa47LloSmyMef+HTncQxwG8vxz
eoucXxkLB8dJlNkSFKRcblMs8wAPipdhTq8xPGbo2TUcIXq8krssbDIa1ZOkHcAGoOazZdh4HIG9
WcrY01wXyZ2vS5SmnJomfJyr2zZfQ1rL07E3SwN546D+b6LURu96tiCpyiB7miI+pFiJPQg/LJQY
MT+2tSyzp7J7wbsq6YKdCM2Qx48N1D7BUDOxbuU8O5qNeOnn1iaPD37/EIMpPD/3C2coUpogpHBE
pAIwT/CtxtP7fFClY6gVl3LjPWmx4a/EWFpF9NfwkeAcASA6S3oGuVC6ohmR9k6HJypKn3JLbdwr
1qRB/yKx51PNe8VCAALnAbxYTve+1ruxYEyYjrbwLuM6lTZFjMZb3KIDnbvXAq0bMxk/ZUHNEBxG
y0fxzYPfthcqTspaD+Qnq39mUy9SkXG89N6aulsRKFlY6wqQeG0SIaYgMj/jtdJ366ZGJzKoUaKO
22Nj6pdWZ+6q3jsg2fl8/vMu3F8q3i8TLI950eZPRbHWhyDusuEIxnlXpjS425eukg9qsrKtFgAa
HBBfIsmnc28o9QQGYxPXk3O10R+SrttDdoCZ5WU3yLtt/Fy67AOjs9UISNr5cS6gqQhPHqqqqHJM
aMDT8GPduC6sYfyUuhCquuGkhbbXtHeEjOjLX6VKchubwRaH2k2EcoGP5Hcvv/j9QS2nynOBHfyb
IK55ci18bX4VGjtgcJBzmr9r85J/mYdKf6TIu+sQVTPGFGf4+ywJnUpYqT8sbOWvweaAslHHQhjL
rv44utJVoMTHLJZX3rSL4yFF4eAUqanMcaWIvQd6mo44zSPkWlyVDSbkgm0FHxZsspUvunBuIjf9
v1izWyHS9CQyfKT5PRoFdGnavZUqf0aD9pYspTe1CLTfyy0RBom5E3xhBeu8NNRpSeGPC1ILZNPp
guoH2Qc35clHUYZm6qsdfMbhngnYlUV2iXjSSn95KZ5JY/RvK3aSDD2N1yZFqeUtqoh1pT6EZvsx
BMavsIP8Wln3Mo2489O7GI5DnykGjgZG+DScFKlCmSlDDyj/GvmC21SCeVPaid/azejvzwf7C16d
HcwoyP4v2mxw+MxFpq8X7AMf/GwpX1SGfzPI3l3Xy9FWEot3WjOQoRDSUGrt1SjVn2GT32UNdKgq
9nEZbn6PfTg65LCveWLdBJnutC7HeO1X9wIiFpUn/qcZ4vUkmSgKfSOuZILYW7or9Uc3lS9LF4FE
uUeZsE7MzNZh5u94wq9hJRa/ClJJUK+hjSFAdvpVGisuitRlf0nCOyUs288fKS5PH6aIx5WPsnQ1
kB9ThsCKdALCz2LJlYfCAxakRe898z0uizx/7IvsplfTtcthdjRRFUALkULlZOZLHjSvsVQusix0
7oSj0qZOkkfbrEY3AgSuGuAgoT0beBQH/RGkZ2DwyCnsMgy2prZy984vib8/A6SDSb1ngoDNVXkb
DEeFqsbCIjSekSHFCLGxjbrbQl7Cmk0z042if8big9kWm84QDl37A5Nj6vvqu1E0T8NY0fzDdMus
1og6s6z0/34ZYgzkLnQVvllF9Znrpx2GbcdY7D/ZDyilAJ3PtX1KXBVdfcFahUNPm+7Lpvwbk09B
wV8XsXD4m7h+eZD13RhJZm8K+CFUl0IFi3QM0Q+G8xTE4BOD4ogxO+yWdq9YaFr7+qH0USPMf50/
HGbZ4d+fMT08qRkAsEQm7HQdWl41lnk8EcSSZxrY+MEG3cc/h+CthtQstXm0S+fMWWzaTA9q4jS7
5N5qbWeKB/lqDbqzMBIYXbwsQC/yXJrn0pg1i+EwqXogQ4dcoLkZUGtQgjV7rNnGZcLw9Ga6wNap
yLX95WJ9+W6NqaB6JY7CURxvK/FVLYp9G35qobY7P2uzw+j/4vBSosD/t1I1uyIy5GnF0KQYr413
sUXpLbG79Fm13mJOpvOhvs8cQ+KNBC0O53J25ukaSGn4emKW4CXSShcRaRz9k9TaJiiPr0T6vtHQ
OxY591C2wErvW1Hei4Gs9AxHdjnHkybtt20lvg9dvq1Hb6+H2nNSV2tg86XxobUiAh6mYUjL8HR8
Wmhkipk3CBfkyutQifeBrt+ZteCtjO77OcvoENCetLqRp5uTwnC2MlLLDK2jYEjbpooPZh88nP9U
S6uPE5ydOhEDaNecDkVJkHNxMybQC2tIy/K1KqB3ZaQ/QslfScEWzmuGAyecT4VrKZKRp7Fk1Rvr
UDYoP9yycf277mV4l0nVr4Pn/l54k1/N1+6pvq+v3Rt1ZZiLM0mheXJABvD9F/z1ZZOl/dDmqSCb
xyKJr/Gj+xVG/UpxZTEE2RdHMPV5Y26oEmVNU2r4ix8Dq3kdiv4y7+WVxu5SCChgf+lRaEbN84ms
LKWoK2jUhDl96kztOmy4i7XH10IUvg1qtROvgSCzJTG4hebmORDaTpI3Hqgif1jbtoshqELRsKPV
AGj1dCX0basEVjj1cEeIKGGOFCIapedX9vQzT+9Dnd/PM5m/g4aYr7a8Rx+vEiz3aCRW5Ch1DvQL
FZUoHv+0Gi/EUnLftCp8zr361/nI88fzdNROVlfT65XVzpvjdHgV8JgKGyT32MvCri2iveKmVySg
x2wYXz3Zv5KU+MXKAqcke1kZ9sLZxAE/+UZRNVS/nU11jnnzhMg/BuEhzF7T+HMU1kjgazHk0/Fl
hVq1GcThI8YV4UZtpUuspRunadZc5BaO95PBzE4MvVYFX0qwBDaxf93EqD0cosa/7KPiTVS6p1Ro
7+Sq/HH+8y0tTpI2oAWoJU32Faej8+qGh0FY0tRzLUdXEdkL+8P5EIsTyMchUUMAhEfbaQhf5iVM
3Qj3d7nej1b4mGXoQg3dyptn4XBHOBX3EooW3MfKLAyFUwsxRTKYXDiOzbjVgiclwsmrXtPIWBgP
gWhyoMQ0QTJmgeKgA70okJGp+biRcLhBzXVT5+/nZ21xOPRSwEmQo1MQnM1aKQZSXpMp8WIcrKs2
gj8X3Kdr9lt/AT+zk4PPzxORK17jAp4WyJfLwi/0TPUDE0AGEky2F4a3vpQPO7r/+UFPIUVVVvxb
LbToBvVahHakFtLvUFxIgfq78SNpZUcvbIKTnzNN/pefQ05jBIASyKb88PeQgsdrZL4gasLQMhsX
mo84bDJT6bbnp3st7vQ5vsS1BJoUnsgBqja/kJDc8g+1bjGWppSvvXTty/lwS2toIp1NzA1Ih39F
9r6Ea6PKklBhxkHB/SFq7QZM6daL1pL6eZ9nOpun3IPi4kSmBpF/OqraAxZsCaTBGRjcDUg5FF07
+UdjZQ9BZT34cejgP3irxiJISe9aoAC+6zvjLSmsi8QqdbCuyJLKBnSPYOyg+2X9dZpjTxib6qUR
V75Ta+ODVHvWRZlVWBIoDhzZh0Edfhe1sRcLhIXU3noccndTJ9FzIleP5ydyaZvQiJ5Of5ky8fwh
KOX9UOHbwPmVIA4hJdc+eoNK3TxAF1zZkYvfbDpaRAStMa2c7cgJLm/WNUszG97q4UWZaAfqfxkO
ry8E7JHYIEk9/WBCl2s1XhDodsXSzjXQnXXFaqdX1Q/LjTTn/NwtDYhtDxBLRHoa55bTYJmfNm6P
wOKxEMRu22lhBnzdA+brS2smSUufiUId8DLyb95Is3FJnZn1XsglKjcI41SB74KzTTRb8tpPN9BW
NvNSTgJi7n/hZp/KddUwTjtQZnoWX+RVEtpWjTRu3U4Fg2LPtkCEI7z0YoRc0mL4DzcRUDAqb7TM
mNvZiynjxJJcg82N5TDOgteBWe0BHdkBRIDzX3DhmQvZbOoXT+Cfb4c3L77Mw8ySU0uT86Oc5Y9u
1kubJtBdB77bU2auORGvRZzW1JeDa/rAQ2551hHSFehtDK5HfMhrJdzKReD4Sf50foTT9TO7nlRR
mixisT+hbD87l1VpoOCkpFDcRmGrVkdjXCtJLOwCWhwcH7Cg2ArWLL8z2slepe+sY4vJo3sf9Y+j
tpJkLUwa73bgZvQRsaCcbzQvtbSepEWAcpU9eoL/IaTtg2u8BEFz0TVys7KvF+bMBI9ISkxMkFqz
b+TmlqurPvogjZyqsFhMR0Y6YCXI0rQxa2QoFCIQ9Z0FiUxBLoeGMWX5hyDXtmgeRGjA57/+WpBp
Yr+sNt3w0rysWmoPQNiRY/1so2Sv9Ahi/4c4PNRx5VTANc0bJhF4mHYIuCfdXN2gUODE2aNe5Pvz
URYOQZ6AYK4BguGUNb+NIyGIohqm0tEQX/LhjxXpm7p+8d216uhanNn5k/SCLAwRcWJWtHiVoNci
Sbdyra/M2uI6A6hHAZRCBo+w069TDI2KDnxtHeO+3ykImatqt7L9p4N6tv1NmaONKj+aF6Y6C9EY
QTGUKavM7VzR0Qe0xHy3utTj9Iend8/uiMOImgXHdBCaq/Nfa2l0X0PPbke9ULPGGgM2bSD9hD8N
4iUU1oRIl06G6Z6Y8kA8iuYLry4S+Bsj3lNF86vWayxWBSeBmuXBu5HytYNhaWHIpC5TX5Bq7zxZ
Qn8bkRYQbkcPFYeY3L1A3Sps7wvp4d/nDoIBKAE0SNFpm53ao48oZ57K3EsywhRB0t5ogh9uzwdZ
mruvQWaHQ+kJZa4Gvnc5pH8M09vVKqLv1US9e6EjcHE+2NxLakqlebxyrlK1nrris/OujLOyLQKB
5eBB5cNuJn4wxWHcNJm5L1SB10mLi4GYSbsh7p9QDHXCWnL6NhA+VKWDR5NfdqG3xVtZPJz/aQtP
F7wadQq06FrR7p39sqHHqL2cCjCj9W7Vj3Jl3lNWc6h12VLs3afVmkLT0qlMts2e58hkNc1eFZZV
iyophoDPU3mRSqDQLan6DS5oZfMv7EDMXQDn/oVmIFJ/er6YvRcnFYS8I0zGvSL1d+6wVnNZ2BH0
rFS87LAj5FienS+6J1XtiHbSEX6mbIuycAMDOwdbU7RbQCDV5vynWpg5dFMmhKmGCsy3UiBotDHM
9Qrt9Ea4CobUx3HBqxCuXJMhW5w6DUlhKrQUvOfgjUSqahcSJ7QluS5toZFeW6X+/PfBIHUGh5jC
H1W2WZLtDWPbNzJprhfKt0ps3SpucBCNyDkfZq4/MO08aMrW1INgQNzRp8tAieoy8XqVtoesH/Cq
uG+jdtNaw59MHPIN+6K3Ryxm7LbDMaM34f3UkwnhUKK2IjVu5ER+5638qKUPyXE9saimdsWcdmaV
aEeZ2A8dEzPB5XJ0wl61i+LH+aEvnHAWKRYZPAcPMjizK4hEu4hqn8oZaLrfIEPtQH9MRH+jS7Bm
Y6Panw+3OKi/FWRaTEi5z/IGYxS7uB34oFDbba28EuIbsft9PsbSOYofH7pFZKj0i+fMc1kMeiny
0QiwBjfbylnwqkZaZeuZe6XgFeAUtGUCS3vvMIt0yk64MsT6Pq/cO5pe4mVXRpdlqe06dEXs879s
6Shg2BMfgHIYD47TZYaz5qANLhQotQXpCluXam+s32QUnc4H+n5eE4NqK9uG9yHnzmkgL4PlX7ad
e/RlCJXovHvaDW8APUaKpf4drFVIvn9VeDy0XRVQnPLUgTgNV+EjGmotl34A/S4w7DJ58dc4Dt+P
m4krpOBjaFDV4po8jZGHhW/10zGapsWu0/1L11xz8f3rsHaaCp7GmB0D0RB0UcpsHptKkGycuT8k
HxMiVb3HUgY6c2/eAHyKt1RNHiUp3NcoudmFhjapmtf2WI1PlZU72iCO4AGGX7Iq3Iaisom6+E5O
C4yBQ/2fT3t+MR0yHZl5FDHmz76iZfVjYGtCYai4W15bWUR65x8taTkeiQKjjso69aJvarh+MKKe
abJrAwPd9UBv/S2Cdk4aRrvz6/Yvu+zbF2DfQmKhrPgN4dOKXmsWHQ0KSdIdxCq2cTVsutR0ElDq
CebaZCIPutZdUVC+FeAjC0lne12yk6L8UHjNRkzQnlLuJK86JPjc+OXvTM7fBOT9jU6xWT+Om7X4
+Y0oLnh3g3ZQ+9gZ+3LTtpozBJO7X70N3HorR7ET+pHTQJj3xgZl+2zL6dt5NUXiapNHIMEQlxg6
lPG0Fb3Y74cy881f0gTHoOM2W4e5q0pwrAtqS3l7UOX0M/6RoSqU9shjYGq0clio2nTIz2cd6PEk
dg0WFrrD6d5yI5AZsZxNXgXaVaG70VbtpVejQPjXCKznRqKr3LXDrghS7EhqM9ggkbkNhszFhzf3
4etn8W6old8YhfFfluZGwxWryeKrHAWTqgAn0zKkrTSC71bMP35n/khad7D9OgBqnCrNJmFfoXwS
HJWw9OxWTJ57178S9CLdQe3+0OO4xtaseVZcuPhu0en7XFFvoDggP6CKP/RhvPY9+XGSBoyUrgS9
KuwFN/wVNPJNWRXZRRoEd5peH6Uou3KVKmJVefe64RZbLBnegrGtbb3lTO7RN7Kz0LA2UqrfSZm8
SyuIB5mAaoaqli995OKLIgWIexTKH0qAF3XTvPSA3zaZmF6HeXNPaWTYRKK5Q7HyTnPF+7TWVdQ0
0tcxVO4rbEnsYPSQb1XfK2N4rBHlqbLqRe/lrRmLwG8ixJ/GRPyR6fpLUjX9AXVmVwrfakG5kpL+
hmQmt/1KvRqD8rPyu8dOL++tXMk3MqbCmypOb1orOcRypKAkAlLKRGkkLbdJNrobT0fvJKn1j1Ks
35EqGDCxVt70IHd3dRZZzsibqqqtTzNrTAe3kGQnJNV15ne7oaq2utfmd23cXbmxh0JwbvzEAKuy
q8E9xBrSHn2qP1SuoF2AvrhD1PUNN+APoXUNG22rS03x3pt6+sgGcgO++eyJfr4p4d+gK40VpduH
161fj1u51SyMjGLRQZLhrWuqn3Fh/oxC6dl3LWnT5/IkNooFdNFp154/XlQSEhGKGP0ezWQX06i2
lRoP2nKoe8zFVFa0Hl23mXkwyAdoKZjDPhHTP2GsPxVF9xOouYLAk/tR1OIfJVNvWrHfhmbFn6BI
e6/wXpQxUeyq6MXLKnLFLerkl2En67hoDo6EoXzcq71dC4Jmu3oqbvVRuPEzzjEl+hlo4/1YSu+Z
mvymC/MuWOGHF0bpRZUNQM0tzynDHgWNOqt3WeoFHE34cEV18adJLSftUGEpovxZMdNXw8z3Xpaq
eNlZmKQoe2kMXoN6wNelfEnSrHHEOm6weROwSIshuCYtguJe1ylby3VvCnRj9k3JmZWp4V2TBndF
QddLDavXussfhFy9sKz2Ls9qb1NqRrgRpe4ICO5Q682Uez+alfTRyOaDgmUdnV7XEUzlEuzSq95l
UKTG+960ns2g3xnAQw4kQbDcPIA2U13sKOnxD0sf9U3VNXvXE+7QcngVMv634h2ECnBEJdxFkN2B
wNIXCuRkU6QWB0pT3JlGdsiFducm+h4RWx/iXHsD87q4BG3jNFJ6UHP/aFZUcJI63RhIuBwSKjZY
seEGhuY10EQzTHdaUt5XyFDYCA6+SS5YYo3cD7XRHVbuhV0J3U3kKe6tW4rSJiy6HzgPpswdX6U2
vEMkoY4ReIGMCElQwtgYq71coMMjlOV9oww1TnvKtgyLj67VNKRh/CtjiH+NWsJ5UcsWh432HkkY
7HXRgDJtmVNKl+OXvJNQzYX0jJbvs5sU5kYIw9+oeLdbzNX7C1RO73I3fuwj2gmCJ+y9qGht3ev9
S0tOJ82V+mEEE6mE5pVIz6zogpcWbtImDPNbxfdyjAbxDcLD9FpQotsANwmn7WXFjmUBdRtXCLfD
MNx3pfHuBdafwTOOaowHvFjyfxAVsjsJ2Kmfx69qZl2mdepEhXiQ3HGPJhx9RaOH/KRFT77YWbvK
i40rqsatLSHd4VGz3jZAa3qh16ZKGhJyRnvNOu/oR8b3dIjSj6imEoVu4GubtfciS3EUtGnvDcmu
NPtfOUWHJOl8OxKlW4ueiO2H0k2vWz9HhA34Q0X0TxBV19x90/jbwa0OwLscOQ0r3NqL+7LzdDvu
0U3ycSQVteRG6/tt7TGZiTGiAiz0T1rdOfWoHSz6sRH/3aZvWtVuWmFf6eYtArS3ZuFdmIn6XJmh
upV8nOC7VIyw/8ykDSL+ne2bbbKJXXqZPsph20SOHRc3QAOanJ2kyRMmCZ1X5jZU6jc3rpBLqeGc
pumT5lL0afG69PXsfUi859IV7lWPlCOekg3Rz4B1IQzfm0Nhp0r44PXkQ00xoPSeNB+9GP5o4uKA
lNV9anWaI0dDeEHN402w2mwl5ZySj2/JwiT2TCUbOOe8R8m91pZFSjPDRyXL19LLuKNwno+vRldc
BFmArHsboSwPj+N8crj0ytAUBYIUGQqAhymL+VKpH8Jk1CMKVEclarYuRHephOSP4vT5MN8faTRF
KQhNUGwYknMwog8Gv7BayTqakFEsOlCBqFMCuPHCFYDb4niAnVEUwsRYVaYf8mU8mic1ZheT6/pl
sTWLHBST8iL0GDCcH9BSHJNSEAk11TSKaadxhoz2o5D69GDZkTVpWFoFFzEk5/NhlpJWDH8xfFYx
b6COMgsTB0I88BMmPd2dLEcB5ZFxE8nFBnGM5x4jje1/CAgwm3cuFRKgdacBa6uI8yhjXFmE+Qob
dkywdtX6AyAWPXg6H0xeeFJLLAgqs7AigfLNcvJBTjRZGDEUaMThOun6u46sKM6ky1JK9z2yVNt4
9MWLrgUMXpnxwfLCe7McJJwOmuugDi/jkN4VZrwbvG80Msj+wxjGfsMr09vjy/CRhQh4ViX6uWqB
k6OHcyWS2x2XUPOEn/Aa5mxxPCyKqYWHpKw1y/k1Le6jJJUo/EjZL9WMrysrKXZJjrfEdIUFJtJu
YdquIC6XFgn8PuzsKM3o31429AybsQxleq2KgHbdZcjryvTes/HTSFaaK0vLfiIgszJ4BH8rhApC
L9XZ1DqK0vGHniaP6pjBdl4zmvirvD0/D0Hg0oGg4gTsYLa9dJ1Xokuidsx89zYrB4/Hj2oB9OS6
6mIJQk9lXCuCUNlmX9ImzR7kVr1VxZr6j6G8q1rMISbV3GjRc5PJ6G7l2UMj5ogL14a5M63od+1G
G9PorkaQLzCjEbk/v7j/NktmY0DgVJWnqvH0DpwdrWqDklI4TAKh/kOX9k5aPfbN6MSpcG2ovo39
IFZ9Pb8le5BQn/MSd5sJ2qZT/V9xZOmbLsPqGvNrRJl/DujuJbyGVN4HtfWmdeFNlci2MHyolrv3
29JGNsVBms5pvYb2gcLeTS+kqnfaUHhTtMAxXNTvZJWVj3iU5e2gne40EV5b2ztB628Gck63bW6G
qttWUr0xp7cXumPYBt8LmCeBWUB+8a4KhqeqS3CLLP7wotoJPGxCN75if+9rZYBHQXgXsS2zO3TA
ltT/x9mV9MaNc9tfJEDzsNVQo+3yHDsbwXYSiRookiIpib/+HWX1uWyk0G/RQKM7iEoSdXl57hmg
hUS4Y6bNqUNsYtO7a+Dc3ur9zKfXaBr2gOyvu4VDU4ckJiQ9wuwPlu8BEwcN4VYP5XTqKPdKYm+a
a3Wo9SXB5PpRfnlPGIWvapB1jnxW8pLQ6ugwguPSu8Gxd5JHxH3/+Pda+OazARsQSDg2WHB2zif7
fqfmhNsjTi5BndYcLUn90qPL+fdV/oo9zu7EQ8gGfJPW2/kCXC3GklONVOrDEPcnNNQnR7TwmSTL
q4SZTer4HIGJQ8HlUEi/2ce83P37F/wdhf/rF5wVwCjpeuGM2OfLBOsFrvs3pFEhBClR3jgackYV
p3HY/mwXU+WVHPMkXE4SYZWUAfKQllnybqjcDXCMd2Xkxh05SbmFo5WekdvVQY0nvT+Bq3dIUylk
zB9VtzoYxDAHLUnoQ1DhYwFa7dUQqCMaqTVqu7qZAnGfdF4h9XBfeXWdCWRfpLREXeZmQmhEVRds
6W7GIYJOS72VGjYAbViy1ObsCXD+xpfhneqiS2qDdW19eV6QZUMQheRTZB583m67MOCmXZJ1YUyP
enTe7NrbqTn+sGxEObvEIjnTbB9T58/KTspJRC68sm86M2xWyco0XOv6OQN9SCq0xg46zzAeszKy
tsaBP2sC58jov+8dmAoGGAdhj1oplJ/vNWGTbAcHgLbqfvTelEb8xoW9w4UV+M0DXYcA6DVByrbD
s42jbG1/gNvl6sf3RJx6Z+Y4bRPr/3EV2LvBUAlbExhAZ6/NxkKcvD5K4JPopg5ESgNcUtsounCZ
b9oJYPPrhVbhC5TBn5+YAYPdbQ12EGBfmym6iho/C92bSl53Gquj/u+9sweayyo8BSwNs7LPl2sg
RtAtutFDzx3AW/QGSuetVN3+36/ouxUHWw/oeDAa+wqvgy4WV5O2kI+M1jlwO0Rc/bYph3vr078v
9E3V9UKQozFIBTUIs6HP9zPoHp+cwoIzycn24clgJ1u6+Be+4e9uB+0Q2LrwOsAo+qzklbyc7cFG
0Q3Mj3poswD0W44UMDj1/md+IpYaJk+rtRLUO+dnNe4qkHkh6jqU+i0ARN+sODBwGQI06t9P7rt7
woBi7cDQVkKO/PnJqdjpgnCMYc44wjqBPHgMWL53PZX/j2eHBQcLr2jdHM81umJBkBJAYIit4s5P
w3bO4Q+7wbkE8SRIxPn3TX3XVP690krOX2e/Z+tbY+XhU8PEpZZh4Zv6xeLeHmSobAb0Mq5OM6X9
XE3LdSWWk46BR1kJeR4dkERcEl31prqterbX0XATzpGP9QRqlpkxQW7HLqcguDtNm1sENoyVuERr
+vaVrMk9kIaB0nL+SkI2zrGcYZvetwKoCzjMcZz28DSpLwnCv/lsIJzHaeyv7AOzx88vv7cBLvYJ
cw4xtw6sm1/iJtq40lzYeNav72zrC0DLwSTGA0sAW+Dny1Qj6YjbhfNB0WkzyF9safMGsFc8anBy
LqVGfXNToFWA/QL/Oxs4x9lXOlTL6Ik6mA8dey0B4SE6Im2r/85HBKUX+vZVvooh8XnUDiUdhfaN
Lgec9n64cCBLbUKvwUV4vrCUv1EIQLPq+qC0RzhBQ8D1+ektzI78ZVxsmPXA6De0rZe54hhL+w4/
tVPDMh7Taltb3ZAu07j3W/umJfZLR8M3GMhXKWfxLQGkeoCxMlLPYTo48fY1HqiLGYipcWYeomyJ
phfXkrsptrbIrnojXlBlbQJf56TaKqSgpUk5PjbK1rs5dm7B7xgLbOk3YiF1TpAgik/ariGqHx7l
AoNiEY/7OghNHk30CtGsSFJkstDCXwc59rtfOzscCLciWUzaNrHIRDmeYp3ciFKBum/fAY752eMs
BATRQDgP+ULTWTqdoJLPajM9+RE/OIy8z8t0o3tvTB0z7cO23nNqiijG6I2x/nruFGxMyRYO3DfR
tDyMxIEVD2ueuw696iL0FdSmScrj7mcC1AGHSBJlAYvy3kpOwC4PC5dP3QIwRpnlQ0TDy9wGu4br
xxb+adOsFawyl/3odFuvD/ZdNb+hEUfADbUe2sG7ohNoLv04fJRkTMsqOgkJLNMJqh8JfL16p/uN
oaK1kn+RUKb6d+BCosBYY8kjHqxTUnVdOlaV8RaBECwiBVLnc28aQX21i4lgQuMzePHjNpHV5kT7
mZGfrO0dmNMjFd5aEHRMzF23xg5a4VvJW72xJkS+MaBkwhpvZddfd8aKNiMbnqrJudLSux0A46R0
SHZLO/xJ9JjAiBs4XjcxmpsYAX8L/9kDo846CQU6ur9rrsR+Hh2aCkpE2k5heLeoRcLaGlZk4RI8
L1UDgWHiFrKOvFTNIQegG3pZaKqdtqZjZADeymqpM+YhCKaePlqT5FY03HeYafKQ72UPB/BOI0er
35EZalZSFkHnwVneatGyD3JblQ3wUyvvg/BGDcGR8ZqkcdseZ9Y8iNh7dCUJ00TZ+KnWb2rZ294/
OeG766x/M9xQiQfH1EmWx7Cd2lTSpsnjtn+lDiy14Fr3AjUxnmPUP1YGww284sdKip8wOSiqRf+C
BRt+HMUBRObB5G7tUoeZoMgN5ARe45IxaFH4kk5Dde3DtxgRpFXudOzGbnFgNuzdQYnPMHWT18kQ
ySwYZ3c3OYtOkyn59e+i8k2JRPeCxLVVJQOE/6ykIH1doKwo+DaF1maquyPicnIWXjL/+2YjW31I
PWBV6IpAO/lcuYhZwgbLVx/cfoqyquRu5vb6oJP5Ka7ASfz3TYXf9NDYMkG0gB0lHEHO/Tc0bC5a
SKPmg6UwrJWz/2Im62Q1+A+VdwNp1TWN2XER/XaGmV7WgkSuzAgTW2kQ0YSBpst3YqyrnWqrKylC
kzKBtCFfoHSOcodhyOsgYPi12NE90sKuELDwA1kcm8od9n6D7AXOYc6/9Ijaw1O/sWp46Ssy3feB
+pjhHQW2aVv4s3pxqXWEUOnIY1BQK8j0o7FVmD0H27GTiFxScpcgCyulSKxKzSIek25A78eCnd20
d27FAXT2828NGUsaRYBQIhL9iqz+tS/77SLjZ9KMu8lt6hzC5m0bgGAOK+xcL+we7qaZ6P0L1ifr
lnq2wa9idhetFv75AnoEren7jsNdqGTywxHlienoAvL53ZIFnQ+wig9eKxyTPq8l20bvKAdnPghJ
nxgs84Xwrku8z38vou/WEFQm6BoROwCPx7MvQyRWh1oC08/SZ4DgeLYMY4EQ4BSzocxDEY/A2/33
Jb/5StYLohFb6cEgnn2+s6oNNeGDdkCeRPa584FXe4DdKF78JTr235HI2XvCpZCj6YWQr9nR+lP+
Z2RCY1vIUWOMRnt9LweKkgg6XyA2rt0+Akl9jGnppHAOeGSz2VqygWtKGGwTBYWUw7DAA3FaSu/a
OCOgl9DbsTk+9rrewmLlnnseyWniXc2TSzPFm/1cOk9gqNSZBTMMEK0ibFTDByxBi8a2Cj1ANltH
S9YB0bHIpfChb5pOZCYB6VubM1ggnL3JyQqmwaowiHWkk1HxGHJwGhKNIxSyMPR4AfH4Zt1A/mSD
deVifvNF0OMmleodODodOtffjEmSlu6P1r/3gGklmLZj2Hnh3PbtBUHvBmoO/4Xo3GdcYyglQ1dH
hwSOBVO9bwWCYnZVkKSYSKNE0c2/V+l3iCNMJHBSRB7Revo9K+auXbGJan86TBxbOMYfOGvbVTZX
mNHAZ9Ss5N6rSMLbCB41P+HJ9afCW7lU478WmhgOS5jiI00Q0qmzl8qlo1TQxg6ORsFx3aWj8TZG
lqaFJfTf7/d/L3VudlJ2i4JeHg5t9djctk25sxTPQ/8BY7rMR3s5MbZbOndjg0jQBWx34fLrnZx9
qrBYwSge6XuwlDqH0BqINlyHwduvl4oBYXDBnQjuaUQf0aI9cewgFk8+BLpRsqYqamStoFFO57Yj
4Fp7u2a0r7ux52nZAlYPPXlTTvz/cQjCOWv1zQDI48AU83M9cWsRM2xAWBP+owE/IrJPSXMJofim
8kNg5AGritd25RwL8ZTvEzDQUPm74Jm0oksXSl7nEC5S/37m3xRiXAhaORTHvyjp57vh2iLxRHE3
fKjhpg+uHA7+U4eN2VxYxt98vBjxgpsOPbQPceRZySdj2FMLxoKHiAKLaEIFRjOBlQR5FXZ3M08M
KRz9hZ3tu8cIZijuz4bY4Iv/yAAdFrZoADCWKo+xK9+0278Eo7iAXP31gTxfuCvAjVcFNvOXEeWA
PUKoAHYtvkyQxeIPQdp0BryoZOd7EsZI0QtghypfIn/IQtVLcNASeHiL5ZYGSLb3xllnMMDLeWDe
8RTDK2FUlXcWhO/w5w8L0oVQ8YSQlQFuuu1ndHADaXH2wOadEuHfsRKFAQYuELuJ66Um14GjdeZx
K5sjg6UaXLXzfBosRtOg6g4acbJgVJYfoVxeggqEPuO6r7bH3VSWPqLVSOG75XFA75PirgvHoyeY
1bdYG/o6KZOPahqRhKaKzkXSesf4Hwc4B/gmdKsqGLw09MMV5bAJHGs7gdy+s7krdhjK6wdMy/2V
1jXuHavbhzYtTGBvO7tyDi1SZl91Jbfg221MBKNCqq/iqrzFcSQ3g//277X/jcnEuhyBocKKAFrl
c3640Vq0pRHw5kZkUFSpI4UXW7pEmqShcpeta489Cou6nxOVg7p2Y/XsVFXmIxDk/d+/5ZudG6oN
wDdIhIY59Dn+5ehpGnjohIcpTPasi7ZJmDsT5poeXIrDC4X2m48eF1u5HTD1Xg8pnz964sgOR8vS
O4wKLPARJ8Zw7xq/cMXFHeWbkr4m4KBaoqRj3z67lBTKhuh9DDHpXh3vOrZrBnLXgQma2daikMo+
PsuEIS3T6pNCIzWKRazLx5H/En73YdhS5XUijnFQvVo15RkCfA48npYLW9/XRwKYCWIWTP+x02NF
fH4kzPK8fqpIdYyc3174K+JRBvkQ1Y//9TUD2oSpDeTxEELH0Xqo+J9mFDDhXEWdbR3WsPm4E5jl
wd3AoTsCkJjbF27qL+T7qS6ttQ+gOgz6MPX40qENHqHlNArv4Ce0O8beYHahMwPRsGKE7XH3GPG4
zqewa3fViPi72X6FKf+1P3snXioAMqauYfl7KW3nS1n+W5L/TuRW9N05ewqUIBJwafz5AFV6zkCg
FjGcixb/wu1/2XFwmZV8g84JTbH9RdGCOLnWis0M8xRb5wsF73siELfNjvOT2T5wruVlCPT+36/4
q8UaLpsAZ1hn7RH2HO/sHcOFfGToOw4w141TGuumEAaH5DAKSd6z6MqZLFPMKKmo6ODmjdNwa0wb
pEPsbvwKGXBKVMe2Vg8U9OxiGJy6WKry0uL4yk7Cg4elB7hJCCrFv51tyEYihWgJ4bZvDXK8Crxy
At+6nPMaec5Z2ZMTZmQBHCqqo4x07ibj89jZb03XtEUYOGQ/cDFnREQbhvh6JUYPrHrsOb1L1aYT
rbVL5DxkbTAEOSCxuqiVa+VBwOesHBnvYLLBf9DO/48xLStNCCgPJEU4leLgfM4pc8bA2P5UzocR
9lEeBZHTDTJXD4dgMBcOQOs6Pfu8IGKESRHeNobL5286XJiB0Afn8wnBhFr6276xx//aNq23g3kv
Gv/VqOFLpHA7tEE9CByPmT7SxH2bqgVBRrN/FzJQWdq4hboCfkQXFrH7za0h2gvObauOEoj/50Xc
CLuOGwhlDp0KptPkAOLsBvNTKRps7LZd8hj4zcZvkDjXUmFnzF+KhfWPLIkeLvyU9Xs5f8oAQFaB
M1y0UM8+/5TZSYBwCmihqqZ8I2XZAVzG8ba1bHojZPWb982zp5N335vjAsb01ipAidKS4ERqLVZx
4ed82anxVDCYwPnax+6JMdLnn9OgUQngqZng9DnRHzMVT8oyyG1kgMDlHHXFwMbXZE5O4ZJMd+XU
N5njISsGE/04hdT9qICGpkEryv2EoKs1spBe6Ee/nlvPfuPZkbGVUTgKx032tjH21quc90S14ZVd
ARMUgdSZaiEQgCNEsG/RJWTE5Qp+uNy70H9/86zAvkWXgXl7skp+Pz+rWoOATKpuOSRgMMNDM0KC
JmNVMasPgliPf7+ZL60GStgqmE7W/RVJz+sW/z97K62JaDmpJIz5MSrySO8XcLA/9p37ARzHWb+Z
GiIacrCEdal9+KYSBDCZgR0pMC2s1LPPpbKxq1s9QgGiYQmyUqIorkDlv2/wm21zLTMwGHb+Gq2e
fQjLUgODSugMRx3MEqsraBsypNZeWODfXQWNOABBHJhwlDl7Z0E1D7HAHP7Amx4EeNO+Y4AEl6Ax
urBR/nVXOvuw/yr1UUCBmGMH+vzCkgBmhW7Ylfs5JD+soN85Onr3dXwsA19mOLLZqa+pjWzWiG78
rveQ/Vf3u6ByP+Ky3kF6P+ZDgExhN5TXImDvU9sWcPuGQWGF0VGCxK50jlxA2iH8U+BJNKQ4FUUH
K6ZH3crrPmzLp7YKwxtjGGj7gP2KMuibO6C6Gaui33Iatvai66NM6jiFifglOvKXrhNLFrbGMZy8
PRx7zrvjEtE1k7vYMEQnAodD0POHKkugGjPhf1ZRw34zAly9HoPhsuGsn+r/fB1LI8be1Fg8anbv
R0+9xKI8dn3458Ia/bpxoFQDsIj+3teXswW1IbQbQb3bzxN/nSH1g8ajb3aeVdW3rO4rlB6ngvnV
Uv6YbNrnfc39rdPGdBtUyQqtOfrIKMRUxHnUtr6WHiZaPWwn91Ydm51LMOhywEMhaG4LqKY2ceW/
uSMkLIMNlUQT1jubxDwLuHUcrB55QaBFplWJGWco7erEwwlR2aF+iAIeYS6LaJY5sFKU41Nrj2Xm
uY2XdT05chVNGcGZ4WR1IexcuDiNcfgewlBORBD3Q6Bnp40qa2xH1o8LT/FrPfn8FM8/9XGBrjQ2
8R6x1FOKRwBGfICI5qHqlwwI6ZZH5lcZBe+U2N0mLMN9Q5S/0VL/sjood5ZS7QNWU6hpup3tcL2L
Fq2OnIYmi7z51QJLcGsqDoOJYUMdsefE3FSeKNAU7lwGCE3E/UM0SL3rBnkI8PLqAKdDU2BITtIp
wUgIyeO7tqYktcLgppuXn0vA7nhj33QcYc7TbO68lkCJiYhLqcb3kc27eiQYy0SPdrkcfd1vHY0J
A+Z9FyqLC+sTLOfPtQWItI3/jq8LbcO5P7lQfKqgdSn3MC21NgYo18ZKeqdQvfXH4uMPgPEmRQ8P
OVFTp80A/VM4NzptkdueVgZCfwNLbg2vtlLb141w2UZp2qaQ/E9ZqMssjts1dcrhR+bjcYHcSHLL
A5bThUZBO9/+8StyrW2xbfBHU4YJbZowZHrICqxHFVYeEp5R14SaUOaWCNUcZliS8qQIXLONkhKB
VvMoN63AONSRyx1a6mE/C6vdwxt1TxmH5xDWIc7XGM8ZlDnLaWU+whwI7ondAV8X6p1koNCw6LqF
J22OKd2UQezIi0DNfeY7IwEx2vy2A37vtuJB+RhQdkP/0PWgWZOYYYTXGmhcvSHrGZWZcSsIhQLi
b2QS3vIYvscW7U6tB+5m7JYPlqivqeX/nC0TZCMsoDPe24jqRvytLRHA1nA/KobZvlq8pf7lCDK8
wBDI2XJIfX8HXEGvVppnBPghEiQBLtEtcFcjXQdgyZtTP2Bqy3qYxwE6eAeZwdkr5r/jMOLkiYwL
LZHY1SbjbZBgVFNC3pk5UFHcBaPxt0tk70sRvkX2iF5Mx49V0lVbJpznxgvbNfgTZHtbkeM6l0xH
F1zzxYVuvxJ63PZB+7um4nmw67uIOUOux7V/ggIvl5Ce7ywotVIlFwIPQepmYQtuL1JzHpqwU/no
2aDDm+V+7AhYwSDR7EErYIW0ox8ShAEy8+VN9shL6LjfZDFyWU4Jc98UqZ+cSDwniuPrF7OVuoz2
97pz3yCApHlgXCQAebKG8SgC3eFCFW2iXh0CHtwvHuK2VRdexwQDKyvIgxCaTbDaXVS6dods8T6D
i+kM8Ri5m2brhdTYcmHXAPRyTl64Wz0Zx3kPmvGpLGV7Fbq2vAN5T6SQRh78JbxCG7ZgBdMJzBTy
Yvl+kSj8b7eFDacculc1Mw53gaTP1BwcOh3cTIv7M2lB5+dRhe/sCqATa+ALb7X0GcwoaIqnmEGQ
A88kyIgxIB7GnRzFs56XW3emy7Ytq30V1ycgzB/+gpbaj9o/yhuv7SG54144FrGxFLqBsk2BKetc
W4akwDFeLT0KpIONuVvHPzCyu6F1L/Mmwqcno9lNCVqBx0W4ebPA/XySL9xDQAgESaywmb6Po+U0
cA+89m7egE6/x2j8j+/oN9mtCuTIv7WC+QaGkT/CKr6BiOVDw1Uto/E871jsHZJqwgSwvR3l+NMv
QfyJG1FwB3bNTWm6g10jxkw4AGLBI0vL3m8ObVBdNZ6Ccb9gWTDJOAdh0r7hXAa56tWrAF8mVUm8
CV1kbinoAFPa81c2Jc+eGP9Ij4K+sbgJ1CQMLpOOLhpPF1LihgcanIZaXkGZ/aJj600SpM3Ofggb
I55kUVlB8guftoxKeMh0if9YuonJ/KBGzvugsNtx/q6m1tsjWsXfTUjXwKcPj6mB6C6LKFSHEDde
+SXa36btGRIrdQMCHLgQcEro4IAF2atboPO4mVvvzrBQ7IYeURlLGWAlT+NP6ZInGDCcZKAg71/i
64GvGxmV1xXv4OjqONHGrxd6WHw8HNY7j2zEMgLVtk/dqmWpZxIk1c/dI2kxg03gj4X6uBxtj+yI
DbPgKBTvppQWyn57QyhQGav3mh2kk3teu24Kz/LfYLZsAt+cuMc3pkLMFAyJX2G7dgUxzo3bt0VE
5LN2hsMkTZf3EcfemNQneIBskn76cEs89tpGJUkS4xTAW1XhNk299UtOMlb2d34d9/k8Lc4N9dxC
xM39tEzgbLkAqZbmoQy0nYlm6XfROKpn6KEn1HB3tfjqDqhJsGeZZpnCmuEwD9HeUU7WN+aX75iX
cvCKWEmkrU7kj93Q33GrIFwnZeo0ySaa+TWKkU5tzX7Au2QjBoONLlavtKxeO291ukiaP9Tihd2M
p26J08kbc+KqjQjV72BGyG7tmmvHQvHHo90LxwqL0m7+mDK46ybewUxsKjxd5W0DJonLbQfTnoQA
9Rm2hIQ5kuQovqTO5F0YA/i0njCpu5YTlP0lmGtxx8EB4zfV2Dy23fAT1QnNjZP6k/4djs68MW70
qyYaMcm2ehwq4+SUM/toRzBbYstwJSQ/drqBmmiBWmekbENKEEuSGcdupedbU8IXcoRB9hSHH3U4
PslkgAWmc9c7Q6Yr/piICBxa9oi0aZg6d9YhJuHt3ItDrWAQK8fgzRv4z5LoXEbRA7WTOYvc9jrA
55FS33us4bWVAwrKpIgQyRmmtC0zvzap7Rjka2Gy1nDrNMXeNa+nm0gJPGEgOCGJb/oJ5wAneEDP
evRGCLvscfJ/SxIdoTISBdKc7BwrJypE2UB1VA19JkbxaDpmp/1kz0dR8dty8j5Y6NVprGBJNU2T
lQZJJfahGpB5T4MmBTvr2ZtsyKgcPhQzRdsSUzxMHTwMrLFysfR7FarnUEd9DuXWyheKJHpg+8G2
6Ds87rzrlvZm7SNOpneudYvBVowAvszX0HZ5dtW/W0HFr5gjqrtE9HNuIOya/PjW6KQY6vEUNH3O
1TJtXGe+mxBum9uL7+1617M27hKiUQGb7KppRzw3aw1yXPo+GyKsR5HQMhVeqTKNsdI6fVqyBPSz
TR2plTuEvZguAkq6AZYdrUoAXQWWSoWZlhSHXuxIdccyUs74WxocAshKkWBc/SldEV+B/iYRmWlR
oKHoPOIYTiRuj78JJ2CV+mEfPNC4BHYrxIux4ycLXNOMaM8/xouAV5JtjnI2A8Zmw8aH7Q28feoj
LeWxxOAwHXWfoF5iqxlsVRfK7UH0HKLbhvon6U7gRyGQcsOq+hcUQDfWLG2khMbMOzKr63KkZ+Pl
dQ3boLnvMnDAl9yACAJ3kyTZL9UQ59hznkAAxK6RrPanQQCLhNCSqCXzVrIxuQFPvMwWu8UA0Ocf
40R5AT42WhWcv12Dw/IMnnrkaZyUPJ4Lbr8OMWl2q6dinpi52RqL38pJPRADUxI64mkPA8x24wXY
MXF6Wix97KUth9EfAoF0Pk2luYLnA8xYdBfuvDGWGUQ5RxEBGvMiQp6qSkbp4g4z/mxSb62ogzyQ
YmPTbqDSwCd3CUVyROAOWc3NH9c1AmNGcz9ByBGacoOW7XaMIBj0aJT72GhNz6CqBYc9NL2bRRbn
BbEJLA/AyEfh1E3q9NzbKAO7AtUvL9C0bmvS7SxZ32kSPUUJ+YO8rJ+q8uMi5h7kuQm6ad9AhYsp
8HUphh8aztupr/w6G4f69xLyDwPuTeqM9FT51T7o4+vRArEYbWbqOObQa7lXndzGAPgtAdXx3G/9
rizaccn99ncI1eHSyKwZvHz23TcyDzeeIT+bBnMZpd+Y6++BeG6Eg57dGqEVxQJX/QPmhjcVkQc1
3LPBKsa/Eb133qxT7v9h9germiubsdPK5aq74NDDZ4YMYovdGNRk7AfVuDXULqLJv7IwTLbZHxab
VyZxmWACLyrIe1VmHG4Z4GxtleoK6vKrFjMCt4MnW+XvReiddEWeEOFUoEdMI1ha1PSaBqBYT3Gu
B1nYGHVNs9jXEVwWnD5FENxVZ9u3ytipa+vj3N0zHC9h4YzvUkO0ahcMZ5WybdPB+4DpU0Z1uaZp
rSqXDbqS7awRs7YoGEfYsH0/JQPsbiY7T4Jys77zGkQytKqbWuOT7EnWdMupjMFrcJ7EOO1tv38h
U3AUtMkdwnJtt+DRxrCKopmElsYQALNlnLpwqdThcoQ9wcGChVXPWzSZ4ZO2/cJ3+oM3WKlo4bVX
qb2t6SFGdbE6a9sYpA5S8hO0wyc35jfUdHBdQOM3vNGwgqQ0zuckACtRP8LfJwuQ3Vb3UQ7u9xUm
4uAJkw3xFhhGLGkPG5BO+qk3J7mLv57BHJXScNsgvbgUdWFhPu528KAjH6O5SwiFPHy4psmtjH4i
bHWrQpB+E33kCc8HBLDUM8yXvPBmiZwiXhpgKBTXNsXoWjvLxE+LVW4xvtljKoQF6cMeNNwJeb+E
4Ul7LowAvLREPLLLwwLoCRwP4lvdiD1dGpxD5IOAwULiwQOrBQtT4QiAuaKUcEUInyrnpqZoGjxI
78l0p9rfVvxjoW7uwEMQlkSwLXG3Y6xSHTw6oBVEzo4kftaBEDAsJU5wNDM4Nyk4S7kzWNNSoPsD
uDCa3ELAYlmTTdg1T8b+xex+Gydmq7x4dfvZm3h+jPTzSG1k5Ha5M1bFklCEFcttU6tCeGw/L8/d
6O8sW0OEiWjguLV/TuOr1Qe5TMrXZfhBK3y4tD7CxfwNXQPzu51msDafl1Ok+WbU02ayxaadxoIZ
kDHA2BgVHkSjD2Vg4+aaLQ7hhxpM1lLDSQS+9nEgHuAnBfO76mgWsnFYjQnZB2jrYc22cGDIbLvM
2obnsvTQLu1bK8yYeORGYoJw4ujyO5yUrBBvixV1fPJNmZpI7GJQGpvFHA2zbqUvtghcSCt1auBT
QgwD/dl7hYK6sMBfov2YTbMNIxKAcTF/CKI748PAZPxdMchP8bYtMM7ljK7P2iYQbNdW/QMho1ud
sE01JNsoUlvMrvIGxbH3x1zoedeKsUhwzCudOLXq8YcgtEigaVi1GY4RaSP0ZnKGPSpPOjZDNpXl
brbYc8yT+6Ch+3lAqOHInisMJ1y72TX4sSoIER/o5kzCrSkpsSmHWWnFMLMdjiYKbyPpfvQY9KWw
cwFt07WzSYKADDaBsrpirpKNZYOY3lpbFyYppEYGfAjjmFaCloBaXeGsOPwfY+exXDmSpelXacs9
qt2hMdZVCwBXU1xqsYGRDAYAh9bi6ee7WTUzmTE12WOWi2CSV8Lhfs5/fpGPJ41xzNA+5lj2tkSp
O3q9MfJhryQ+vsIcd3VcXnvruM208npe7FfpNUdFMm7hDNREzMkcqpNZr24ooHYmihKvdL5zbTi4
ZgKdw9nMKr+bNMm5AXHR7fD3aYDIkmK+q8pyZ0cCQk35HM0ms9Ps1nYQR8gI9cm9QdpujbtTLGuf
K+dHpRMUuTqiaox2cT7e1RefnZYY+NVELzPTufVusLZcgyh3fxpt2lxD0rZARaoe4na5NVbtOjXl
4OtlfZ105VVWRimqlW4K8CIK3NI9TJ550tyLsWeWpBs02A0+IBryi8KwdzbqXr/23O9kaNBqaGlB
EdiOAVOnjVMW5KIYcr+s2VZ3RWh55cuqu1e5XdzgW/GSaCVuYE2+81qFu5g21r5bUFhpdnvOK7ED
st4oNEC+WdIym/Y6hpbyDrG5xn7KbUul0t5p2nprZ9i/Kd22Aq+prioQLSiS8U0/eoyf7cjb9sZ8
TtT4ZE4i2pceKO9qLvmH5iQiXAyRB2ONmcJFRDNO7o1WO6SrePa75032ZqkWptyOFYKtfmme2e2l
u1h0jOALFYT17YROcadVLGqyaQhpsdHVDe1TX9oijC6NbWOma+AOeu1bmmZjreuWYWVYfMWtPm71
GNOEIpGv09KBwEy4X61Zbft27d1VU3mo4zrdVMr8ATHyzlDcQyC+j7HrBvk0cDqO8y638vMy9tLP
Rh3sa/kaPRyLcEcw2RJYh5aRbCo70i91Xsair6g7ikPWcymrEkZhjBdQQIo3BoYdOQatoTR/bmm5
DNU82fYUkdXbfw2NtTc7faTIWl9mySu0Nd6CapX+POj3soGCn+Nv1DoS5lusTtNS/IwibWvTPfU9
IMBaKOJKZYp9Xnaxh1qJKllU+gHNTfd15eo+Xm77jMRHLKiMGykMkm5iEz5E3bv72JiMYCz5f1HC
YqM52y/pcJ23Y7qJPZQyeb68xM5IHhtbaJnIn42+qrAeqh3EJEh57UFMBbljnR2mMfdofRkNyZSM
iKK3GB100bBrcDZh9c5y162ouloKugTRG6uri8OJCwneicBI2v2mdPETFfxuTeStUkW5j8eu8psR
1+Sq455yccfwkzL+0mlVwF6nesPo0mbE0e8hLzSb2ajuM1HupEBStA7D5BPkcjJl/ZW7F++vLO8C
Da84v8J5hW1wGfepgQwzHhY7NKPipXUxvwK62LQeOg9g+5DAoHPZJ+1J5iT5NpD7ajfOfOYgkA/t
ZUC7VpAh7sVfRa2dVs8GvY6vm4kNU5jRS6rGwq9lJ/iYcOAtzXpEzgSCrHCQpGfAqC7N4qCo5sG/
bG91slp7KDZ0SJX5NXbzOa6bve2qmyhuH01nRl2Wmrekk90OibVPRsrS1l30AzZweyNSbqihkg7b
aiwDMxp3Uz1gjVnpJVQ0yfE4tdpuZnrH5uPuk6Fa/UYkVqBlqEz6VnyWZpeFWVbeRJk8NSii/Njt
ETaxsaydsY2zeQ087tuh46IvMPzYP+0dOO0xaws8vyY2HruljkiNboew6zlpomQ3ONkDyXQYE/Z4
Rradp2HswQGqX4zULNdocXbsX6cCDLXpB5z+2CWH5CiV9Vw2IswqQlWwrHw0k+m+U/CuYpbX6gKM
ucaHNxbPivrbbMxPHWA3G+IvkFPWWWF+LHqKjsqi5R73RVufldXuejf/7Cz91qRYUktP/ZQwVLP7
0YY/qoNJeaNPrLe3bQpQoVE1c4g39ScOzT8KeuI+5ilGeU9m/e2gQHcokRDkOOY2jgw8TqY7mPYP
3uw8d9V662H87WutuDFz5xBPeB7rXhl2k3tCX2r65JGsYVvw+TDIeR6b/MFZjNvEHm68Tt2zF70X
trazwcWomnN2J49/EUlTAv6kcOPTj0aHSg5n4N5LhuulX9S2BByCRqq9NMhQLmPmvZHZP7EyvWwi
P2KJLabdYb2qgxQU2sPaeKk/rt37xOKOCP8MgHvnoFi7g917HIioH1YLgZJmvzIsfGP72mly2nqq
OKZlukezX+xNnh4BgdEFacFbGCtNZ9dw9k3bBpk0G18xVdrA39rJRnw3dpeEeBg8DpUpg7htz4Rn
X5elFR9rc/Y+4DA/OWP/IvL8qMftqZjGN3tRPz0xvTqjfU6nvApptu9tO3oVDGkwRtWZPjPdU/JR
YONgrstxibsjs46PpGcjsDvWcq5VzzAl79vJ+pxS+1ZUSOkaWsa5iW8zx/1RR+Meo93ntaqBPrvu
Vqrh3NabtcsfW09uMjt+7Rzvx4Kbnx9709tolptIwy7U4C2nlolIzHnC8/J9jqcXtxbbeR4YnFc0
9m0irtwOJadVWue0IONETdg8zf1j5jY9l9e5j8vy4omYfaZe/2yNDJm87FDragAXm7ZxTmBEthih
hRsfgAxVe5qk1UGu9tWEoyPjqnYOPSPf4je3beQ00l93Fxk6xrwp5rky+Zkv0U9X4cPXsdP4ytF3
MGjPrRzuh5YSmAjQp2Qq925tFzw4ejHH/ME2U+HPQm8OVslmrsus2XD3flQIxYCGp5dE6ldNpeg2
ZxVmRrZnLn8PtBdUqyCkmoykgPkRS5HlMSTioW7X51y1L047XyOu2/ZdumsqCvG0tpHXwA3GSnEy
wxkRrJ9U43MrCJnutU1sgkjKoaMxai3XXz2+zXTijMjtaAy0KT317nBPHOtPK/VWOAA2Jkix2MZ2
vTdT+Wot6uRM7dGN3ZQN1jpXVob4rYyeC+GiaJaILy+w4tyqwde0+GkRvPdh6Ompy2ETM+TwRW5t
S8N5zuv5yZYoAMls3nh5TWtbJq9SH4dA5i1Ax/JdmCBbDTlYjnKuqyy64H1Aw+0wvBMJPzP0HRw+
H2h6khofswEtu7Pup2Tetev8IMbkNjMZVGX4zeY4ZzlWtak7+6PFCzIkx4Aiv20Ra+TynGYmDoex
0Kj9i8++mK4nhYKoZkLYEEE04nk6eZDNl4qhV1Jnd3NUH7G8/ExGLLHkRLGWw7L0XaOoNtpaYyvY
7vAmy7H7zU6NHX90MvsZC7nv9OnOyztseLFs18EPApVoz8U8H20GhvWCg5TMl51mmFqw2p7yVWS9
ESZOF78sFIccWBt2/LPR2lddqn85lf7cS+Or0bjWOqB9atEMOXXIlPkwJ/LE3fUjnnMWQopHa6JA
6SJFktisWXI7THDKl0TfRt5QhElVX7V4XEpmTp01NmEKHhV2WH4eSzPSd1nlis8sZqdyOm9k+LJY
20x31NkFSZrS9ipK88eKY7UtWgERplxPsh1eXCb5ip7ZT5s0Q6VsaA+Fk1QP+jC8avr4Yy6x1NSF
xh8s4x2mny+ysu96nGjNrj3l0n3Qc6wn534N2GsOdp5MfjdXzGjt266lqW1GOqWsT3fRUIfmrCgP
Ou2QoVMK3GTY5W5PmWAYdzosAQyLxn2VDVc1grkhL9etmt3azxJoz+B6+Gip7YyIKsB6/2JW1O2r
ebxDlHA1RtrzWGS7BvJjmDf9A9jcNURUYH2p7rxowts7yY9GwViooNROKu9BsdFko31ZqpdO3xm7
wJ7bfTYznVbtpSG7Ycb/no5EpeDLdeqEgCh2USKo5rbJosd0aE64iD3Uq/kjGuada1NmD1trad9d
s76Zqv4MH/N2VVQ82dR3vrLiu5wheyD0/jR4M2X1FH26iUObLu02bGJlblBTiCDrtCdXLx/0DEyn
GoCdEeyCvUOo9BuPOBrbFAe76D5Fq35Yefu5XECJbD1LZ3boUPWrQja7uu5usDW7KWbnCCU42SjM
Z9VavJj5vFuGgQlBZEK26eMQ/eEDLvsngDJaTM8sA2WZ71K1T7FeX/cYoeEFQNxH4uLIq8Q7TpLw
Q6IxrNv5dmEIHli2fNPn4ragGXfi9dDSGGLiLuNtmi1nwnpuRontwVTO3FYWkAeewDugrOu6rt8W
pT+sk/gCm92UK+J8N39IrB7Q0qT2b3SPhdTKh0jT93bMXYLx7rXZFT88zMGDnokEKQfAnFY03CDc
IUInwm3byrPD0jCOojUr/WoaDiRIvtUYq7N5r7c4zkNLKVegI5ONQtPFVe2VxSanCmcNw8HGKpNx
6Nq0oRNF2a7QwDXGOtkls82Jky7nScbXXWq8ZgY7VzkeYvxhNxpSR/q2qPJJl8MpOg8wVesR8hu7
tNfgc2fMoByFPj/Zz1F57uhNDErCMIJCvdWN5bawmk99Vvda1y+BCUJI1wzmMl3oGY1gIgSnfKOP
FtK1ViOtcjKu416ho5ysd81AtGNHzbGxEgYd8xQa0IEb5aDXHzgDRpjo/pJ4T4hSGVwZxrq1EMEx
P8FnxinaTRUjuBmzp8VRvU+n+hQp61vTnLc4acAesSerK5qaSqjNFFMlLsZHjnVy6mle6HgD43Vc
wsmeOfapCGUrr/EnBaqK46ArKjfwFkaTLdh8Z4DuMaoJu6p8z62FOsW9HtIKFxkbENzL0EbZSfIz
+33MkMBhXPOd7Ti3haKw7vLqgLlpz4ldvVZN/ZrqjE/N1ZGYGvIplX7qO/verLq3sSzesd7AZrXT
D8LyEOEZw22kxTdWvtzNMQAB09ExpAJROysibY6QNgyF1j7bQwxisSzwfcauQ3YyQ2BSunvyxvxj
iCHfxKwVSqSX0dR+6s1sbOpiYVQp7XRXrfTv8LGvkSTSMFoFxz8h9Bgio4Qyo+wO6SQqYHchs3hp
j73oHjCzuzg5P/SVfhxi4zQnL9G6nPMekKLH5oMRKnyKyrP3jhhfp7V6cGfD20xjK84FCKffGbVC
Y6iHGQzri74qG6sD09N5U7s5vtPV4zCMT3oc3ziQw05DV/+E2wWe2ksshfPk1KgOq5sVCYh10Gs0
uXlE+zxV3qbgQctiHjFsOBHFwe23arulgrdhYIoN46e/Qul4MpsOR+Q5PnO3P0X6KrbVRGmnzzEw
gQKApXKGVrDW/c6cvFvTml6XaNliibKcdBWjpWEsRpmGtOxyO9QpVQJGEjAJpnbwDWd97eWFgYfI
2q8ncB3ZcpnLtT/UzMgYWqc1+of+tjG5bbyLQXm29CeP6NjQyvvnqTIxKavi5q4GcfdNZ/FOYnLc
oB7Ew7JO1HhLvjGHmvFQhrwrbV3Nr/DGjhtJz8EaU4kijCgpj+wE59SKn+vCPpTpWoS2zD7VrN6g
/jOHmuiLsVd9gQXx2eNZE47tdG5b5lT1bEhMxGGvROu5GKQJd+QC8zKo8HPFjEA3RyjzKWWqKuur
hMpkdes1XBMMP4WTFts19+aDaS43ErmcbxcQQRpnvrbXWoVxlH/W+jTh+m15W1MuUBRs5fqUSCh0
NVltY09nbgXrTh/kxLDFuzGi/A4XimoXD0mHRQk2G4lqfrJpPHkxd69nH2KmmkFlEjyyYgwept2F
ZSEk5PBhfE5XSGsiVhRCStC0Vp9FHd8j4wDrbA7O1J0SO/tAlutuxyl/jSf4LnNkA77Wg9rEtQsl
K+L70teME2VucYLpSgzM+S5k49yAtd1oeXQbr8UD3M+r2l4e2WnVRlzsCiumMBpc3sXRy1AntoPH
1Cc1etYGt+JH18IGfaFQLKMi3scOagS8+RUdA9kFlaGx+LEt2XVWne7R1EzkIjhJCOPjSyxMuPq4
sjYY9xRbRp0/FTBZoDxTu3FLIkFKmCR0uiLotOrdG4Fvc7TsVC2NDOwqLUL8V1UAnGADd7pZ0LQ5
h5+8nB7RlPuoWzrsFpddiWh3aw+ArUnqXGFjtnHTc5HMHUB0QmbfRZQCScjka7GnEB5wFsZiJX6B
mwoBP5Eji3iJ8vauhCimdpqqToZLieSIevbduryLB+aIhPTtLJmfZjc3AuUu91GtHQqjyoPOxLgW
r29u5eq675qPJWOepltc1XlwPKCN/skqHKg39JPlSuVdDVCAJIyJqvPe244rlqxx7iuB+boS4FHQ
NhQkE0j0uZkhj5sze1dE3I4ORDVv1mCoag9QnR66nqm8nS+AqOUhtQbJD7TKpbER+A2FSp/yUEiy
fa2huHNttlJPMPbl6Z+EBvRZYLQEdyj70JYLkwt2tz8M1SGuBKkEw8lLPbI/JmoCo8xfZN69I753
wi6+wB8l93uLltj0mkM5VEMQzRm24y0GhqrJzvBNnV1qpze9aj4SmcbHpoRbAES/VRR4turKIEOr
NJswh0wT4nKfr3QuXplRd67vOYLtcGAlV2X3CBhshHCl4F6pmlNAOti5p6Bw+Ec5vhvnOwegAVCV
im+JrkFyt0wRJl+flkehibdYludGjpPvJN11Aj8eB6bswdHiNiDyAEZf1n4oNrWtV1Fvih48HPyH
DnCO2Utw9JUXtD52sxleu/uzxyaUhMYLiT2H/GFyxIS1VSX7skyOdSUXvP8Fk4f2nhqjDMcVZ6E8
6eC8kGEnFLxWx61xui2vNVc7WlJ9ejN8L9srt0msar9kWzaI++B2Mj8IRlDBxO4ZtpkDy8JhxjoJ
UjhaY0AUw4RdRwHt96u3azkjt+zKX+ji0tAxWU9WDJw6O0w5Gy1dr6BJjAFDc+WXWo2bzIV0ijJR
+KuaAbIr82WFnM82FRlA8dGdMTF6T1PrIB2MCLzFfu86HoKpzxDOK7fh4kGdMZP2zUWccqs19n0k
3Fsyy960uqcGSjxKuKyq7vrZBvq23Nd+bfGbs+a95olXeIVH0WoECY2fljV8oFIAwfDYci2GLTxB
0Y3wR+sQ+sqBPR6HYe8n3DrshomrpmFsHkyXsISqB36WByMWAqYfQ1GrgEVX5XYWOACxIYTzCufs
8rueOvaTfrrKB+cJTiB9dsyyS0lVDKYCtntN0tytt8h9O7u3C1ZKe5W6X2Ntr8wb8ZRKByY/g4eN
lbiKV64+1qtnUS/jwVImXIkooiVLYArWKRiDuS1Ts9gJY5antKUycmEDQNIy2Z0scTeM4uRKSJL5
8Aj35BjRIRsO455x0LOQo+OaM/HD68Arm7kOsYoixB2MN1jm37lM4m1a++umS7+dJH/EHP8Gjv6V
ktH7PIOITHPB6tTBLzsnfUxJKIZdP2WQvIrBF4VBnRsjjCW+hDXqMLpIvG21ei+sXAnqPOOAY1mw
RuG8mhCqAWvW8mi6URxg2ZAHnl554dxMN9GYoMCf5BbqsbNdaWn89NISJn3u+HqunCAa+OqYeV5N
XpwxSsu3Q1pq/GP+b8KZpPNnPjoGuJfgbRzTIW7htWD96qxBaTyMrYmGpta4XROlNQz5zEcrKzs/
7e3djM05m3LUha5Iru1IO5FjceMwqd5VtXftGBGXgHBe5Z4Vo5rTkKjTmgu0LwXErKErroyeCbEu
XzpKky3hVQzI2YzxNCvgC4xTF1ogH441ZUwSvPEGPNT1xcqRogn9BDIKg9N0dzBhGBfk0GU7Ukf6
2D7bbv0C1+80Gup6QhVIO52+6IQrcgwkF86cQwUzUWM0k8Abu7pC8HvrxvotDVNAf+JjnrSn7bwe
HX3vjctHpFuvTt5t+nbEV2DMfJzE72O3vUekdUUazm3bIfYY2szPNEYpKZwH0AiaHfoxjvfoWM6i
DZZeukxCnW5XzcZxNMQ7AxnIah5cNhHZR9upr9P0wi2A6NdGT1UxWgfKlbCumrDUjZ2WyhvynEq/
N5ijGQCaoRWNEobLCNHJgy1Eb8qONOYnfcFJWcS4h7v9e32hmApWdbAqZoTKfUIuKH0J88S31Qym
OxebdcXmkYkMYRw5KEhjuSdoItSHpQu3N4tgbXkuXHZO+8XV7FAlxUOxUB6K0Rnpy83qCImwOOV5
+jnH0D7NypwxLGQ0tEbP3UC/mRrNXaOba2AYI95Yow48HoGO8YY0Q528AjC6BMTmfIdef70aI/FR
kyj8UTcuAlK50XvzAC42hng37L222SIN8gI1WefGbottxK1Gss4pzSCXSljYpBRFKoipYJkBNC+L
TvGaVAh44YUEsY7vdEpJV7TgFVhRaj7WFx4NFl5IAxOpFkLuLMjEsfUo+qcQ9z+/5v8Rf1fnfwo7
un/8Fz9/wVFp0zjpf/nxH49VwX//dXnM//6bPz/iH7vv6uaj+O5+/aM/PYbn/dfrhh/9x59+2JQ9
uUh3w3e73H93kLV+f37e4eUv/39/+R/fvz/L41J///23jx9FWlJa92361SOl+ufvDj/+/pvGjoFd
Aqp9tEH/+ccX+tcfXT7J33+7r4pPjND+n4/8/uj6v/+GHvpvpCUhgUcJQ0icy3NO3//8jfwb3kKE
55EoYmAhigivrNo+uTzobx5TDTxjcf41TAvFWFcN//qNMKQuMcBBmIuE3Prtf73BP12r/3Pt/qMc
inOVln33999+d8z5g1aHHZFngOEKJGw5hFD9oqhlIcMmay7gY/MIgdqfkAEM0NZ6M4Z9ZAZlqT+Y
OEOq3N1liXPllfqmlvdF3HPGLwddi4+REDs+OksU+djoGcdagqwIFy1h8zTqLVDmfNcn08GocPJQ
DhSg5KjbycGyDJhWDJmWWN7TrMM4t41txuicreuqdCxYzzHDUVs+8z19LOs5HqotU/5kM9XzSZEG
2oHzDePCGEHzCx1hKwavpIKLNdrbvQ5c1D0JXM40rT0uLTQZzrWLg14yePveQvYmzdDAWFKH8pDr
ggJE7Rqz3VDcXTGp3DbMU5qKT8+Mp2ijK4teQibCFyVTtWze1lb5mbjJTY2odZ1MjPHREo20vzK7
krDpHT3Usmr3h0X2r2v4x2tmX7SZv1wz8mHYg35fVrg18fs/yAk7nbacddWcuva+YVcgmm+LVym9
Vg4vDayt8+Oy5cxyv4WBbaowcF9dv6ZS3iFHussz+B1Y2dNh3CaXsWotm9Bry6DW+URavFkrWq0+
etPjYotAh6Yh3Zq6cYpl9a6hw7QYjQaybm5X2W4rw+n8xh01CG6cb1Y9FkdosTeO+gn6g4Qz/mjh
Lbqz+RDHWtBdJKFxsRfC5MJBBOjFwaBL1uCUJ64Kyc72B6P4dnE51hInGBMXwLkPi3J+hy6AtVv/
9ddf5y/S5csd4JpMq1BKX2Sazi/uI5ENMyHPxuY0NlB7sKxyq++LnCHDkNTJXm19OuWz2P71i14U
n79eQgeigScuPhXIT/98CQeXsK8yAvFOWGGEIB4c4gkcvTsAg9BILT/++uXMf7dk+Hj4vQuDauh3
o74/LBkdOaLlaU5zQpN1MAfvrh2LT7mY24xrwgZ0yi0JE6ZhsYzPs3SAxZf3MS5grFjEp34NRraj
wAzWVHITLUErxEmCONai2tVzvUXW7aNDuC7tN4Q9ARxAfzALdPfLLrJoX/JL+4eIhepzsb8vWExu
y9AojL2ApVxJM+hp6P/6Q/9qsoEv5OVyXvxHsKxjx7yorf/woVMHlZowRHOy9J9wHfxu5U4H9pvs
uzb19lN5FCkst/QK38WPvIpAo7twBGIkx/CILqsR5376TAl8MaIoqJPXtjRugJt8NDdfRmLi2zk+
ex4bpvv2129dXhbdn9YHbx05vcTsADkvF+7Pb90Ao9ONaW6IbgMRnBKGT8UGPuRu1m8jXV6JdNoo
TA+q9b9ZKb8o0H//zrAlEbiB4y+I3dWfX9jNWRAKvsTJojZplYHXBPfc9PjXnw937H/3ATHu5D5H
v+b+am0/dc26IpRrTx4QBQQeyEj1GvQNxlx0zfNAXdat9qFwWgOfnnhfRPpzlqFrshvrjmafC0VK
HvAhrArG3tf2he3fjcutVs0s8vTWXgVVXfXmyujKThRYT/LYD9HZZNyCsC2V9jPCOc4gVJcltFSY
cT73+b1RpFTqRWgO910JNQ4icHY1YbctW+SyWIVFNU4y6a2UGA8aX44iKC8lB3LorrpBgIMyYhgv
I4b1WFpNoDn1AcrOfdew3xEMYo1iw/mHb8uFID9gOTwdAeJ8z7y2teUD8AIePx8pB3HEetlNjx7E
c1jw9+lAumtMgVpZW9rFA0qZ77psTviDbIoKjfDq+YMHfwsHjufMJkEVex3F0woGE9lrK0jL4SjM
xQtuFApPfM+6XyzGW8nTiBigRVSQ5dDTv6cWcnSqv+duigp541jszpnzOA8Ptjf7S0HOTMOxryfV
LofUMTsgQr0G0nu9pM1Gc5bjIJIHV0jaVXg3ug6lBopA9WbkydFayi1hudTMRjjiwKGy/LxOz257
AwlxY7Tf8/hzBAKsqxWbbyyMSfRZK3mwFhoFmvDt6nobaAn39liidVnRk9bpznS9oKYECUU5HwhZ
3UBDvZq1+GylxXsztk9MEPiDd9hJL94QXTF72YxZfrNYSI9T40fZZkc25Ouss2gTknMM57tFwacR
f1Bn7tZo5AZxZGjCvJtosxJUFSmjD67sPl7K3Yq1Mjvq46JhszxAa7/wNcpy3bW69lrrbxmUW0d4
X0SRBvPs3CQNvZDWU5/gUS5n5HnZe8eCcqoMNWJiv0+TdZMYR13TtljZH+NxPHfmpxAeUCdYiWM/
SEPbGZYejs4wBUhkMMXMpiFQcUp8pqwviPPCfGYtQ6ezZwxG3D1HYDDk7S04Pgqj5dgTPpPgfIW8
hwDAZbQPyNNfuijVwrT5sRCs48kJNLM7zM77GBVvqNu2Yi63PUQ/qRjwTs29E19sExqmsF15ZOr9
MIBnZtH00Ms48r14vjVlyRzN+NIFHAx7RNwnOhmiwEjF99Tpr4PXI+L9gBV26NmhsUSHBcVikvat
6qaNXdkBiuDjAg15QblNy3nQ8B4obftkW+0rpkSMozGJTcTwYJFDRLJrvmXMHOZxqd1Gxfr015uX
dP8MKOBny+7sORb5FaSIsbYup/sfDhaiW+KaNr05LSkntuhPk5t917AsFSi6J1y+FHWnl93JTK0j
TOGnthL4B6ltQpBTKNb8fhHJeyfcOzGOR092OxetBl/cU0OvXcMiGmZuqi5/pzf1Hem+aq3xs++G
8wRrVS54D47Ek7cYd9kT4zZ7oPs1DnoyPtjj7yvr1WvnbcT0LwGfcbr1zWLHMNV5XsWBUuowVcUu
xjIl8uYNvvE3vUO5B+yaWfWtXF6cMTpcAsOcdjq1+rzBkf4UR+5FyfEAF8mfarVz0vs4bZg53qnB
3CWsoBmUB4AtXAVjNVu/qpl1oUdihgLP0kEDJ6cXM6mQz+NYvo47N7mqVLIf6gLHiPyxzspt1rIl
dp+x9LZSz8/Oykfs1Vk3kX2zLcaq3dlxvZlEjWXb4Bfob+AnoxpmhL+b+WJtSChVV55qIkOHN6dk
ZmM+tXC3ZORtLvPbKGe6be765BFQ6uTFbyQm74tObWhaDga6ez9OK45bteF2uiFy6ov4UNwDUJD3
15kJMauoAo1RSqffl9l4uAx8BucrFT/GvNkIo9o7icSwVWxckk6j4rUh0yPyjG1B5+P0WRoqLyOP
ydyXjnEA+b0b8EnSe+tRcx6q0t54MRp743PIXrEyCzPeEGy+QwfXyDbxhAEP1Dn9JrvY6WWzVWke
9ELsbb170BwFv6+eD3OeMuqI4aDNsM36W9g+PyKtDQ1m0I2JdtQ2vN0AvJvi8JJD0P9vbpB/c7iT
82hjaU1cmMBC65f7Q6XGPIDEntCsgabe63J6z2b1YAC4aZxmerpbnWyLURhMvGebwN+/fgP/pohx
DROfFYe8RO7Qy/v7w/2Z6+noMnpoTkCujPKQrJRdUMYPf/0qUv5frQOzEV5HYAFvOqCwv5joxFkP
MRT/mlNTYNceY2lfjvSKIKnOKxSMYvz0YvIEM0KwWwYuxo1WFtdTh2yzfungpNsxe6kF+unoW4Ii
ThotR2WMLykSJXgXu7QVh2RpDimkoBbD7jLtjhPEH2zh1nE6FdiFr9g/j921e2EC2d9YIez69DOf
LnZos6R1puae7uaVnGg9/qhXgs76jcWO36yI70Q4LVGQW812kSooh3OMIyjnPfMA6eseMhFe3F6d
bTwCaKGZGYfnCvMKGC03mEXQaquHxHgftQjiAFsBCZvr/2TvzJbjRrIt+yv9A0gDHHAMjx3zQEZw
JqUXGClRmOcZX38XmF2dVCiaYXn79VaZVZlVpYQA4PDhnL3Xzr1N4EqCNvAFBJKWlhjSBzCq856C
YpiQtIcAZBIcJSBby0zwfqqVAxElz6HaR83toPSvTj4ecCgebB+kPI7c2JjjgVqgVZmWhgWNvsVg
xHQB2WCZxtyOqhVxbvN6ChZtxs1IKdFvlEVdgbUc+t1UcGvBHRI4tbOGZykOtgzmiuccAzu5Q2m/
KRRJo8q9cAL5OFadbOOn5CaStmC5sWhMA/XTQNRUDY1XT+i1ziIpOyh/sut3EV9Bo9yHRnkMuseO
9nYjnt3BuykLH/xyD16txMk2dafJM4m8lQUloCiYBpEq92SpSXntY2fGVrFPRiQysp1rfYzFUMec
US9suyHj5DXHxlX4yN8kIjLa3BgKLnwAZ75zZNOUrpzpQ4NY9vvtgVaCPi65vcCgnm3gImYCSvwB
wou3KRrSU9IHsPlr2dOk6Jz92LQXuGPaHwdbhzhUkK2mJOIOQvf0iX56wtJW9Cpzu3Sf0gV0IJFX
bD9KOu4SXVAXIDTFbZDQfxPGu51duLolTyBS7AQoxLEAc/eGYYiPXKhPl8dikwoFYdI+E0zQeOEn
kelMKDfUw+8EDAX66pgZd737Df7KdYmroIw5XFUN+gbaN3YJY0UnRf5HYhJP3ndLD+VrN5CD3jsQ
VvSfuHrxGhfzIjRXSfNk4QaSZsafRs6pfO99dntps6DXNssjjhR0HQQt2gCPXqW+2nawV733lkQi
r7hz/RtLDVex2mygfd8OYXPMVbCQRvait8Fu6k/DzFooBjKAjs3AYKKqKZJVVlprFZmracVY8oNb
00NHlWtbq2F1TUrWovZFLznyw1OmXKYdvbS67crqSqHKZJvxT3YY68F5J3GOxKBoWSU5DwRzr5Ku
6W5j+ET6G4+3RN/hztTXJqrduB7XMd0VrPH8FYc+6xAv0yMaho1WP9caAqPuWYdI0ETJMvLBGY1P
PbvrqiOfqDWWGSpmX9zRS4dqkK9q+0ffZxuddhbGjdvYumsL69g63WOGmkdoL34bLXyfUr0FlMpv
moOq16t+RJuCcNE3xLKCLQBKtyveA0tdWdFBZ5BNgeRxEC4AEGK6Ro7HPIeDaRbQmafJs0pl/+4K
F3x6sDeru1JB8IlpmS4YufMkGQzijrVyozWS5L1kXRpDOBvLQlnaaXzdSWVHAWnbFqBJY7Grs+ag
CXRsmHX9eFzpUXGTYmZkK7V0e3ZKlQLJLB3kg+BfCymKa+RYW88qV17p0aUTz6gybnWDCHBL3eft
iCGE9146yRO+wDsVBWxQil9hb9w1hYfmG2lpZ0SbwRhwp7rIcpJNLvP7sXEwL/C9JbZ8LVpvhSCg
QTG/FprL3IwTVB/pY4uNj8crlsZKL8WNnto/Q5kjxUiOwmgektE5ug6E6rx5GDDEF/SyTKluJB6X
wOIY5AbBwaMZoAmfgE+KrnYPtCVqA9z76nyc4tjxoc/Htl2ZrCv4pNwlbtFFHeCri7M1a/OxwNcW
C7pFtVgG+L6dgIT38di30OlMr2RvDet9NQJl1JxqG7TZLcro2VRPMCjd8oFsCxQJM4ntJJXuwg3s
Gy+9amlCJVVxZdruHTVxn3yhqwLRuhE9NfjY4kzcCx3hPo28uvxZp29uCwJXuEu/1sFwqbMia55b
s2rmWaKvFA2/XjnMU6eYG2xka/KhejUl2uS7WVpLxRyg9URPEZoO6MkYF/WfsWJsIiz3dtJsvQFF
aE6S3isK0GWWNAeTVdEL3w1wX2Mydyx+rPbiVcVMDgL9xA85YogNSrxQVIzFuGudmwZpsfC445LZ
q7YmT2iKLhP8M4dL2v+PU93PSxBNjvmscLOFiFeuwePzXzhk/UgNQE/gZmyKx7r13IQYtxUOZViQ
2f0uNBJ503ajGFPcjbZJArHqdGKBrdckqR56slXMAV80yBufE2KVoYzTNc6OA0brgffeiuWkiLcR
msiOUUI5Gc/puu9IZzWCXasmqx5ZDfWkmeiSR9dOtwoSnwTUjasU2yqn5NK47SyIgl1fJwSihlOE
RfeQYXHPU/kC1XBPCPABOs4cD/KvVje3NrnJVZvTeerm7aAdA1zQiGVXofLMGl7NEFxt8kDe9jjR
R71ckT8CZEzoVx22w9QpV9iVv/sgRWL0g2DI9gKBI8KDFXAeCiiW/cCG6Mbtg2jZk1OFbn2F/HzZ
qKiGE/dH0AVrP0muWlVfhU2x9nSFrUB2GC3wQIOh/EATsGCqAXRM0EK39EkG06tuZdWPYHzKAGeH
Gi4MpdwOVE/0HG9sKh9ipE41ZdxcUVd5CPLBqBcRcCo9cMD/OPxO8GlUHMvwBuvdipMxE/6vEh//
4AqiFt6LHhLL4N8YLTNcXESrggVIEdaT8DDFJh5IZV+Tuypo10FTrTW/vq0999qKm6dhVPel321k
ONz1vTwGfDi6mOzEOj4zBmn3ZHZvsa6iWdfnWHVmFqUOnNvMWM4bzZ/OxN9sx3z7an6leeayKJpl
HoHWqfqrtsFS4CHOq8071VKOnMyx0T50IrhSS21n5Nd63x3SoroarLsgSH5aY0upQl5htWeL/AKO
b8RAichipuTFVYWpDUGkRmTacIiItwNkwLQ+UMDokXLZ0M38ZO9q5WbAMD+CZ0viYxnIG0UHLMXY
HyJ1VVNI6yykUpizeVZ3QaFcDbl2lchwpUDhAH0VL6IxRVrKP9RXc5uSUhvr24ayU2c8+S3EigzA
TbQUHCzS2FwmoYQiZsYQOqkaWcW1CqKidMWVzmndUBU+Vn2hTWsUzmkWHccG5G+XK2QLC3BOtPBI
NiBYJ1ck4JuSpbW48qx6YcLsHClDiv5unFSn2tzSrEWJ5FY49Y0YCDpwkqvaydde1KLQSncoYFcW
7AF6PcS1+TPc7nS3c7oBfMaWA6aLWp0b7lCE3wa0+2O9XauieHZ1yQ+PVpaj3sVxe9PrORWAYl7m
DxWkcJnlB9n+MIujEdPLi0b2lndByWZEGldNPMnAKzJoRHGrZtqNbrHFMvl0Rgzes8qyFyUTW1c1
q9rMYKG4wJhMqmwBLDwaZVmPM9Yqs7kOeo0482lzVF5Ncpi5qYmNHmqQipq52fwKmWdcthCBPakM
VlImO7WCp4Xkug4gA03AheZH3R9LBbwjYTB6DmTCkd+KWsLLiH86hXvQ2+/pUGyIR2Inb+58tj4B
rygShE3o0HiDBo1StQ9LyBr4LNsRHaKsMGgF+6w9ZlY+RyuGSFdM0oVZ7gOpeasSqmKmuiMqj8qY
f63io8DNQKEAqlvS6PgajbmXpQuIRrO8GZ4CPA5C6C+IK7VFFdbskpmtlBhKTQiC0ULlFAX5SzHR
WzrCfGAJtZQPBC4CuFFDjOtJNWCdVeatlfzAbgkW57ZMuvs4DPY+HeOKPVCKsT/uMVmPMNMVfeUS
wT22SKfy4Krt3Tnpb0s0MnMrBDnAmm714SHU8Ld59kJF8WT1RxgsTBnxKoPZFGggoywVaag6i0t9
CWBw51o19vN8XWEDtKk5zhq/+DF9pQZJenFj7GhvXvXswcpmWJrSe+00a1tPuuiSv6kMbrRy+Nl5
FrJXY5s1F7GXf3T0Tk4C00nh00mgk0XXeS0HEa9DZoFmpfIEC/pUjguxngXBL6vL9tFob7quX2so
5NNm48D84Vg8ImNWimeBz1Xl6Cc0haq2RvoVHn32x543fHMjPhG1oXg4rC3W/K9Pch9tnX8OqpwO
JPIDGmU6cS10ZeyTkxxUJ9m7VZ/sx7J7aDvrJ0Zwhg/fD1CJIXvDrT/3i+0Y0hfF3Dukw5udD2SU
qNXcyDh1h6gLMbbliXgZYaVqwGRCBcp+Hb4OSPJtWsg6pgVM8Ndq99qWz0OhHQFG7DMDWoBV3/g1
Bu94ylZKqf3P4ItdVaF4AyXIkd5dq3mE56PHSAx7AWmL079aCXuC2pubyIXCzHuSieCz0p/R95PQ
0rIwkBcD2KSNmFmN8N6TLgmkVO8zxryZjaui+bt59j9SGKQwOgP+/y2F+d/x2+twVggz/bn/CGGM
v4Tgb0JfLMAGqXwi/xHC6H8x/OB3qxRFpTT4M/8Rwuh/MSgJZ5nkMPTpp0biP0oYZ0qwcMiX0KQ9
5Zv8CyWM/LOSoMK552REQ57D/GnArjfU5F5WOTtBp2Cc6Pm6C4MjjYVnBK6H3rdWuf2KzoSDFPp5
BPl+PT5GfgWMJH/oyuimScJfoe4zf8IHmLELpfzrKu95GX0rSmtTlfEB888qY7UmySjEzKIsjaFb
ysZls0bWV9biJleskvqBbs1ao7rH/ng0PXffufJRtOwK+tR9LZJvMCKNBYeHuRv319qoWodA9Mau
icdw0zQlMBtPb7eIkO9EwtE0nE7un17vGRHKNCH8M2GwOPPMdRs106Qfmopbv093VZZ7NUxnsS8K
5ziqzr3SubRkjcXXlzmZVT8uY/ByJ0y3gTrppB2d4TR1ZagJCEvFEUkUAIYAnZDpIWyjC/U9IZ3g
wp2dlHT+vqTBmMP0B4L9tPVu273w7NHhzrDXzlLfe69D/yWv5E+OBhcY/eeeIuXBv7MspXoaI48n
vTWxOJAFE/bXvimOMtevu/qSBPbsU0QHwfh25BQ29vvLSjWEOupga3uiuXdVZN6Zmv9Dr8wXlqwj
//vN1y/to75/OjhQ06C9nHJ2/ih7CopHiYEFbm+5JcN1oOvixc+xRYZwPuJFZ4gCq8ChaWdLA/t/
05AkF/n6i97HvwKNTi9TxUpi1wUdYl0IDjn3zKXJjOGA6OM7P1nq8hp3rdnVYq/5xpFlboXLdhOF
2oX8UOekOPoxjkxNQ6PFpMKaenIdSLEq4g0eeijaJ6zuhyJqjuVoftNFfK2V7Xpw+XKC+pcc2Vl2
UuxE5Ww8x70GLnMT5EM6HwSH1cwdAHPhLlRa+QycAtSMhTogKcyFGKj3uM1NK7u7oqu+9eFw7xQo
RweHdmIehYtRY9LwRutgVbx5swsOvVM/GJqBnxNv4zIRuDy0nDy4ApegCMI7E7Vzq/vXbs3hT28I
e/R9zlpjlx6DsKCVw0I8+sqhaGW+GvoUY561R1Z2SEhMxYboLKiIlDM1HyE5OGZ4Z+mE3JeTkWuQ
v0xIf3OVBtBC9Y1wKdzyDrzYvTC65xF8Blvo8kCDsZpR157URVjhoPn+8o1+EVnuMrSrHbrdCLCI
2HG2u7aEC7se2KBd23v8U8vOYvNglt2jr1S07eISF2kK6klRJ4Us4Z/OyLbh6/FunJkLTU0S2YFe
09bFNBI+bf3yDmkA+jaxL8cQinb+lgJ9vHANfVod/5hxEYxZrJyT+POPLVqu+lGfyGGv1266tbza
W/fwKncww9Urhc8b7kpX4tezWA8WvdDbR9Nz7DdFac37om3hwVRlgkElrJuViARwL+SUBHbLTH3W
OqTPMhTeVDw3k1sdXxwlWyW+pgWzy51u6eKVDEVJMbrK6O0bIMOGHwEemyWp31ft9NHmFZtWe0zX
rtBfzQ6UpaIl966hr22UvQoFSWANU/k3KeH+lwOmUPwbXiCvZNi8B2N4GChsIW64KRPqFWpcA9ou
jXvp4yAyFDRYg2NsPLN+yRF3zooObWll0g03FAciM1/ijE5wjlK+j1a+DSIUUBTHWuNaSdwnn6V2
LNUpz2DZBN6vQiTIJdpwnIcG23XPyr+Dp3IWZVNeg045tgmOdj9x92Nlf/Najrg5rEe67Rybu2yg
dYs7tivkDSkunGqyfi077RVLAEr8PPtWVyqyeQUuMzbpvQuwSBeclJQ+ogVVbHqDBjAij7YPvvex
pc/tnDaNhAM2/SFvJUQ9SU4ie0uh+D4VJiSyFLCTV7nFrMaAyU62TtnXKs7c1+gVjQI4PRTTloZ3
9S3Jw5/jWB5ssgxmoZ7QY3SdB/pjsEJhKOJEVt985BuL3IzvYS6TNIAR2hiTbdjDdRzq75VebfgH
Vnk8UvhIy5s0QD6ipMX9kNnfjZzR1naciJlp6D9tEBUkk5hJzurWQ/KR3VU+cL06L3gKkAamdt9t
W7q3SkaFVXfHb/XQbEwjuTMSKpSRgFhTDzC/tYKKP+AvFCJGKEgehIXCa7zWjJiSXmct4jS7L7Tg
ndaTt07V8klTs2JplEZJJxO/QFkyw5iQEvvBjpexUsEOGG1AntjLAtffZp6/bXyQE3HbYlML8kdD
ZMPSxzs5J3iIAAqzcrEOROPKKpQ3JVIU8HlcgpDJB10JqOyX+t3oWEuzmXhjeVav/Kh7l1X5i5eg
gdtJvTn5oRPwNo82XHySgmHIssvxqiNpY+UAJk1mwJVgVNVCXYV1cK+idqIk2rW/2OgRoGrqmM0s
vM2eD4ps5jveCzVCdZHbVbcdG1+Doymbx7QWzsbPQaXA/+8Wzdjw24u6huBmgTRzovQXcPp3P0Q9
wUPJEnw4NrAOKup5PtfGBO0INj2oapWWRhnfcBWv+kIt6EmFz6EerSp8w3U+0tnNFw6B4wthDTBO
83ccNxQYgT2otCxmvS+QP2krHDjmeugqjTTFUL1Kx0FSWePcn7aVuxVmI5feZP1J3aFZaoT1iBwb
CTQCKsVb9gq38YROqVybKk0/ALRWUGGAblQ4ES/DNnsvpzfqeN5DU0Jxoh0MD4NPrbH6gWkN7TN4
jW++FroLvA40RUt282pOJxACGyggWb3i9cDHHACjrBBmgABLl33eP1SdoLRqKWgmMt6g07Me5bRr
VmbbLBp/ZM2N4mhRmjK9AjlHm0JR3EsH8XOTPJxWzKDoL80PxcGnpQQWJDO162p7OplUhQfkTHn/
zUd2+PWS9ZEkdLpFs4g0w4xrYJe2py3jpwsh6gFAm4xir9oRKu3EPfa2fde03pWVykcqlTDiencT
yeK+s6t2QwflBWgsFUPBN977NvRwX6GGpHvf1KzL5lrYEGQ6RW9Iq533tbCXskyUZVbn7RyOkTd3
i+JH70ylPEuJYRc11IvMsJip6L0XdccY8jx/5456QCnfv6b7dG1l5MfYWn0sa+3VGLVDJex4Zolh
FyTVRqQp0ywHsiZ9qZv2PozLEsUNkkm8RzrYIuSAxar0Q3LSAvyGjvFL79rnRGbforx+J/0C4JqK
0nQwopfB0WosntobszQddhog0NKiDazimxLR5jX8gaUXl4u+gbKMwKKYmSpqVItdRhqRW5IE9dbR
m6tMy78ZOWxBgdcMGf5VlLQA3+RaSSmpRAbcJbZvV1lCls3gK1SCBR9lTWGWpmKswFJJHHzrFY1i
S1EQ6XvR89fv/o/sJ85u5FlzDLAlOz3zw1/w6d3XbVPFrNX6PtBLfaHnnj3LNKbAITffq7h/Mguc
s4VPbnlgVM+FQYk/7lMTE3JCUGLcAjBOS2OVI36ZkyN/BxYfkHZr2hie8SrbauY/9m4A5juiixaT
3DOvKeutIpCs4M8VtHyhFT+mfd0DMXCYeiboVWrTpbcnAoQTqtbNiA8JFi+6/EHQDy5EPMw7Odp/
HzD/p2RDjcXUPw2MySb1m3tp/pq8gn59r/7XfVOeLd1Mf/6f0o2KVFvluGRhjNI+lW7EXxRsiKKf
/pPjMpvf/5RujL80YbNltS2+ecGR7Z/SDfUetrCYWCzCqE0UHP+qdPP7pImDQ6Ngwm+zVI00SO3k
pMUATcZQbeS+cOXK0t4Uv5vng7wwZZ6cG7kKRzogkezz2X8jXP99xhxVHx+LDpTZoRcT0fXQsoMs
lQv7/JOzxHQVnhTJSYLKisMU8vtV/D6UTeuXEmXi62jtIhqzn17ymcLNSS1guoDOm6QMgFgG8f3J
xI+Z2bUKMgT2LYLw0Mu2lWftFaCyFlgofMW7ry83lRY+rTP/53IsNCBOuKXTqprZ1ilA/cTYpzSF
sZojWpmgHzTX+k3m3ER4knHJXrjHM6+Ke/znoif3mESu6/Vdh6slvLIGHGSdDly6vJD0eOZVIf6b
XMWI/9AanlyllgXZenpv7NV4XA5xvw0zZ/v10zs58308vc+XOHF6IYE2e8/gRgpl6myQFjpriuJW
D4ajbfa/vr7Y9JedvqoPLROVNloBp59R59QRzW7f2Ht+S/owdQHSxpzquevlhtwNzb1wvXNvCdsh
oi12imy+TtSTgoM0UEKGhh8+FvmbwZnGDL59fU/nroGLktHAJ6ULnRnt8zYnUUKawsTSfgy/FNRz
hSbBJ/7968ucGwqUCwUFNkggBEX+fplgsEyEWZ6xT3QgyVn9XWmdu68vcfZOpMUUPI1srvL7JXJT
6cvR5e1UWK5kjj5Ep1zSNquvL3NuejA/XebkTppAAcCr5nLvx98B9czZEa799Ifm+Dj93v4b10Kg
iyPNnoysJ9fCxKJ6Pif5fay6t60xsvVX3lLoOAN2goqT0oW3dPYR/nO9P7xNEgVZGFpMfZ3YFAVO
u6QID/oQXhh02h+tBOZYSwiTe9IYfKcju2bSGIVq6vswy8mPRjcho/hI/vU1VM931Y9XKnGKLXko
M3pVtyU5Lf+NW/38C8TvowV7YcTOkdGSNPUG9Binaae9VgDhLb9+h39qoE/u9eQLG9pcU0aFZdEL
8j3b22uBs4mFAMpbrz/6rXtA+HIYia5GnzDeDA4AjqQnKc3sbuysuMl0osERTrLn1rObFpeRaEFV
fv0rxTSUTuc2a+oi4aYWxocH+/M8kIsSSy+kyT0Iw7n91F1LQCKP9exm3JXLaF5uxDeYNsa9uqKK
sVW+Nc/Zc/Km3vXhDNX+Np7/y/7Jx8yORMdAIq+axJacPDaHKgab70yiie2oZCE6GxK4iM2FGz83
5D9fZpq4Pm31SyMt0iGqaGop+rE2raWd1MiQYrpbXz/hc/OGjY5Ap9pPk++ju/bpQhHiwTGg/7PP
CfkKsxelehspPZc9xRzVuXCxc8vi54udPLys9FO38CID4lqwZD6eE85HFQDY/HgpjPv8pXDqmth0
VQz3vz/AFkxcFmfcl188UIkKUSmoKM91WSy+foDn3hRGZHaycAAwX55MhppspWhwxEMwDnf0Pd9t
WfzEhvTvOk4f485mB88RULBx0U4eHbm8OC+TltZMeuQAMVcq+vzGhd6Hdm49xHcF2121YNKcljE8
xwKBnJHxkkbiJiwngSO1pQqvd+jQhIfKvzIKicJEZpBEtVtK0tQyhyllqVRTZLXQZr5+vB83djoD
OGwpbI3GFKr1ky8BmRfnUuniYveCgw5FKiytvZm6xKLYqK2IVUeYUywA721rfl6emf6C1PUG5i8Q
969/zAdx5qsfMw2GT1+LCVs0SZlY96Pmg7A0nigz3U7+r9hu1lWpbzOkmnEpkd34oKawNOhkC/lq
/FQL4eJcyNRlBkqZJM9r4aYvjiyeTexd6tg+dg74SMP7RTXrB6ROPNjF1iEsJiQ2nSBiJt7SuLAI
nH3dn57t9BF9up0W8HiQ93wkgQZgr6unrLfwwsD9MNV99cxONkBDOKLLhWi/jxyIb64Fmz9P8fdE
Ch9na4hrWSjjxvORGyF5zJGyFfcatdIec4gzTJWoqv3Q4z85o4JuOHJ3eqkGGxlU+xjRKXJn9T4m
B4s2nD1Lq+YYgN+a6TVaFatdkEx2ayOCsiNtAswt/cG5dbrqiQigY6D7a5j5oCO8VdE1twQDs7K7
1W5QKa/W9C/msM6vPVPNsejS4G/q4eCMIJK8EmAWvntaZRGaG/mQVawFRWn+dL1iDXkfvFheHxKp
f5cmVXzdwmcnTRw6WbjJhfXLN5UnrbWvhWH+yioT/4OdHrLKuk0d7ZH0D38B5edRd/orEpr2g0Nk
TEnJyhYepiUAUpYB6WKqRosElaI32B1Aow6tUWFsRlW9glPwGgbGTeIUT11C7wEqKiX0GjYboWcB
xDeH0Nc6HtgwlqhQrae+pSr+9fdyaXydzI0Q+uOQVqHcG5FOdG45KHOCDC90rc9ehOBipkjWZefU
zFUohst04Mt9TF1/rpsxEnG3uDAznlkmiarn3860LbROS29q2ZlKKabjvYa2IJ184jqySWLxLJxq
xuvXz+3s1TCoSlKp6UyaJ9MMSjyjqvMB9USoEGhm/0ziieVEf3HF7hQJo9T//ZlYSqFr1HXU6Rh5
8qaKVEsUAYB6P4TyZ6ma2ya4GKZ+ZnctJUuloOjEbk49WZK7TEW7nXuSczecR4K4H2Wj70JVbNny
lsu8tLt5RimT2OVqiTvxe4G7e/LJ2a1xK5oKKmt0U5M6S1Ef+Zqbg8G0VGrF9b3RV5umBKvaU/NF
AOqhKixIjE4J0croN+GLLm9CDeckcYx3Fpg6rdOzRQVwVjeCZSf7pZdROe68fgewGb1O7j0Vprpy
PR1smLHrcXMNbXDIA3o6LUnwzkCAT5If21DDXqtnP2Qp8gvTs/bHyd6heGcy6CTPzESQ8fv8HMQB
eSZ2re+BF+vzvCWFTA3ACzJUjxg7NoOKCjbVdrZZP7Mc5sjmc2ul9eYqTXxQPlXylk7UXqfqUH3b
7OvyBFzr14P15PujFuVQXaQboTlUv+B1/P4jUSmrTddJY2+08XXfjw9u3P74+hKa4O/4tIb8cY3p
//+0ULEh8hvD1Yy9SM27xM7Wves/4VNnnMbFjgQ2lnsrexyheS1z19qB8/yuOPGFmtjpXuTvn0H1
jc0eYjPntCpRdyg8ZM6tDnVxpMr/WsTdS28w5JLGu7YbdO+Rqb2wtdrWykSsTwgJYRg2F4/EJ9vb
P37J9FI+PRBaUFlo5ayg7N/pQQ8YXXLXvhd2tyr1+uHrx3/uYobUAPSxv7X/6DukltvYncIMGzQJ
YGx6hgV8d1TnhCdeWDGmme30RX++1MmLrjOXHUhjGnuL7pPnB4th+m/Sj76+o7OXmeq0LBoqpJmT
jQ/iNE2WDilddk9i+kTaMBXrZ5j0d19f5+yTo7hOMX2SOn6M60+vKR2tvjdKTothPtxrMYLxjEBl
WQfaHCDrha/k3Ic4dYim4j01/dOTiI+WtktbVdvXuvZWTtk5LOsXPoFzN0RNDC4M1sk/a43C7lMF
EjsPzoJFYTHJAEO5H8tgIWRdXRgMJ4f/j0GOFRybJtt+Co0nZ57cpFGulbyl2MWBGyUkZbrAORV9
HmUxvC5w9ZHuI5NPjNXX7+3co+QbpxWDdRSh6snEO1YkBQW8uv0U1RMTxdC12b+VszFtAu6Ap4B4
Dw/uySVSBIxsaHiSNRYpPy2QlWLrA9L59Z2cfWGfLnOy+3YjUNoQKY195rXvSpYt1N7cxXW90Yfh
wh7iY6Y//XjpMum8LKrqUDZ+n5S0OLBYKHhfHPKXOLokqeb4zlL60UZZbLrJgWEk7hXRtQsr6a/q
sr6VlbdphYLyvMOXklD0T3R7HSB7wsan4MxUKaA7pX8rM+P260dz7iVTjWDnODmAKef8/nPTJs4y
fWRao8p5ZdTVVSODC2vjuaf/+RInL9mKgI/To6eLgpY9Q82HeFJF93FpMJ1ypz4+FVvw7KkwI1z8
4Ih9mmhUUdX1qFiUcWya0nE2K9V1DiO2aXN0/rgxwie+6pkCJPzrh/inZpRx/PnKJzN2nPYRJ1ll
YPnn3sAYlXXyFI3kBajZT7Aoq3E6p8XtFvrzj94euwVn/Ye8RdBj1bSWo3U06k+20lz4YSd7p7+f
iC4kghtTh/ly8uhTayATs2O3SVfuNm3kvADG24TOQQ20o58AnBrMh6+fxblVBRqdxTdNyRJ3++8D
qqzawq1dm+xHTE2N9+7F3z3Sd7++yNn7+nSRk506ZbweLxFDKsb2TU7SzMituRF+17T9EMEIt+IL
Fzx7V5aqg/ui1A9t8ve7Uoi3zJSknmJ6IMg3NlbwDtPwJerb9NecTh5ojv/vZU4eXlBWXuU0o7YX
+VPaHeQkFASepT7nfr74+hGe/fA/XerkEbZqH/RNRICD6wR78B9b9PIXhsL5u4FgTHubfu0pX8Co
GyVzsePtbb9coN57CWSwJftrTe9srSTmhcXk0uVOprJBy9nkeAwK26NIEdzmQNGm06nNHFyJf1kD
nz4tFLNg5kwcnOiQTub5PpCFn3vM85KEdy1B/YVRSl5YTc4MO5ow+Lg5U6gmjcbfh12ZlGEf69xS
gBRTAWjX2K+RIi7sZ85eBf482BsOTfpp71QNO40MSyhPuU7Krqmr71jUfuqBdql9//E3nYxvCf6V
vQzlVU6vJ4OuBKbUZTIiczoGpY2w6DpIFKLqMkBU0NmV+DB21YtUgHHQ7ImyZmtUVT4DGvWtBnw8
s6Ok2Hz9HZxZnSAVcuynj0dR+RSHVXnECgU5j1gvdzFoag2p+1vZvf1/XGU60P7+IoeuGKJay/QJ
pBAQXFTYs7G469PHry+DmOXMV8D9IMBjmgLMO8lgPh+KCk2x46bFeuqS+SoXviKp4imWRDBpYlHE
fmJnObuJHu7KUITv44fKslPqeQ8MbN2kKqiASY3pTbrMZFJoRkPSPrJaiBV2HrH2B5KiCCl78T/E
nfak87Qmxac+aT/HSQVKOGo+J+nrfuhyczuSf7kchEhePD8KCPsW5SwaTH+t9M1r7sfvru2B7HHV
l6w3HpF9jmvHDvRt7XsbEZK0rROIYFe3fYBDWyPRZRZjDWYvHH8nIISMnjJ1556K+XXUc2sdOdWh
tTDaMCFUG0sL/IXWR/ZVTcpqA2AwF88DUWa7liSQeRULDJ4qGIZYppgX+4BUCoCBSMqUdRY7R1H6
+YGMWZ/w4/FXwcFjRiY7tuvIifcFEcYkv+GLRXzbzCuqE6g/JXJRx1zHMXAANweQFWlNtyHSF/YW
GlL4fvrEvCH6ux2wAPYCmXETm98xrxPgJpnzg/qbzFoEDFZJ8jH48CxnjYtL3KO99WzoBNda9j0a
7l1Qj/qMqs8dYI+fGKFbBIblNV6BPd/0W+m4O6ENK5uQDTXw122X3WkmCscR66ufbk2YG1Zb7sex
DpeFP+QPETHwxLLeW77/mHnunSrTdtUQmeKb/UFjB6OTxzWnR5HMir6YwAfYyqXfXbe2d9Ab93Wo
kmsKE99Qui7tQ7oFuBgYRKO07jrqxh/jSCK1qO49N3oezfE+SJ1XrErIavu7jrySkDVprnqjWLh+
ac4NGR+1iIAAtNK40tyHQoeVrH8k2iwcOCKVli3CAACaoW8tcsWLlIQHv6te9bbbZHm6sczkUfMG
tDuZQ4qN8ROEzU1qx7ilHQmP3daJbS3ASybNjU7ATRyT8JDnR5G7WCLGOVX470OS3bg16V3CF9fU
3zc1VBZtxLes0o8MPQNQhYpgM5viFsmBUTvjGp78HefqTVvYBMSEvCTP/C/2zmM5diTZtl+ENugA
pqkFM5nUYgKjOtAyoL/+LVTZsyazeEkru9M7aauuUzxgIoEID/e91xYzw+gxzcbZjYyctVDNU5Vr
V3Edn5jv0rwj8B2ZrzFo60Qit4bkEvXVs9YEGI7Fa9hZS8MNF3YU/qlyXrhcjkeG87dWJuEceNch
qJoKpOM88PFGWKO1Cu1K4cWuntDlH71KviRxxz2DojBmGs1bKO2+Wt9brucSUUZsU+itXZEcHc3f
WxicHKQgcJkfR9+7ssoG8Ts5RrMOvTIZ3+5jW+aYf+MCorJWLYbQuNOi2FiQpXJLDMNS0SBTBtpd
3ydQOeL4D5EC6i08Sod2g4PlzrD/DHm2U6T37GTUi1XAPYICmBz8ENSUQRorFjZicdVLfcxuab41
cydK1k0+ZBvTIDcD9t8yKkEyF9mTWWWHCc05BB75JOUxG2jspxD9SRMzoW4GhvvS2+ENOQcnwvSS
RdUNmyIwyfMZeiK8jWFjVDI4Kn5zGLwczGnxoqb9ss/kDRKqi1H3H7sGOMQoFgZh9pxYQQnAtZwN
Ur2oPW0DpueCKNZ9IdNtY1jbqkBhbgh/UVnxg+/3pHrqZM/7kKaUQLlOfIUkeEKNvfFaM+pLUdv3
hu6smshaJKl2pQbDini4P12rXEGl2yihcWkK5SY3YPprqndopTjRA115mn9qNPgYnQgiTDDBIXWM
XZxkm9zPV17vE9fjkbaJwNwwvAL7hYeywi72feG9R1n87GvxXVg7x3hMTqyNOKb4kZymdEvQRsGq
Eg12BeKGbsOgsjCm3ipty2OT6O+WkPsQCBwZv8GKqGcbAAy0WSF4EaKACB78M/6ijt2FOnSvhdpD
VuoPeUbXOZQJWsd+zj241R3/IEcN134mToReLuC/PCgmBpksrh7sQblLLeVRK4pD70AEjY1VIKxn
r8iOEYSpGaE1H6k+3ACOuy10WGKUVM5CTFmdOX49Vzz41rBSXOsitzp1KX3tSXEid24MxAqXioXl
xl2E7rBxFEk5DKyjza6dVKwjSwHpqdgbVXG2eqYcazU86TDwLHdMZpnavdmuks1buzwqYb0P1OEh
T1kHiqI/JZ08aZF7BXRSU0+VvCFN7qMsnRN2/1WgF5s2Si7GzDrGqX8Bn3buVjbuJWc1pJgCHN++
S83yYCXOXeAbB6fr6xng7bnMQOFhon1wdeJvctt5FwwtOqEfM2yBi9yxbtSy+dP39q3fyEXItIBN
13tyzeIickhlt83uksyO60SfRunZTZcR3htJax114NC05pJJFR407eSWzmp0eZYd71Fm9QWenktm
QP4sULNHb1Q/iBs62V12MMZsW4LongU9RBCzWKn8ZgEsy9lQV0Cf2w35tPvACA+uRdi6XuuEJpJj
MQ3U0zJ8a9ryUsuyo9sb7oywWhLE7TUQKp65In/AoxHMtMpm0lgn90qSPJkxSJ6cByWWB7AuL+7o
vQip/SEZfssR4JhnLbJD01godY49qrCepEYMH+CnOf+ngRbhrOvQPQXS3JaJtS7LLJ+FY4xFKiE1
B7uVZFdNbjjN3tdh3M3o6R+1gBD7Ki/2xHLuAzN5aN0YSBAhxgs9llcWbylYzmyZvdJ6nwLbNGXr
hBpvWhzpm8539JWEZL7pBYZDm2xZz25JV6ctoY1tc1HH9bAZYkQaUZ0h7yIJmmoFkEZL1B2O6qmO
84ZDMYY3FlQrQqzUD5u8t4XqDxQQaciAWOiXqlHfFDSUKP9wbQHyKOHYJcj3JYnAFgme/ZSuahHC
lNaAnEjpMWGvjYWlzujMhExpASASmTLXKr5PJYnWQTReKS2J6CFbxQjdye3gxaT+LWDch2GIbkkz
2g+iXpppvCJKjzIsfbIyAjNllz4OmBBGoVygkArpaRWYEYi9zSnugImGEJu06GD55TKapogG2fC9
GW7jEZtPrA6bTpIwYjkfooQF2Cf6CoUUnvAi3reAW/YhV9aKcVuK8BjGBFfXdrfWIxhbbtxfBgx+
IDAFW9PL9r1GiC/qZRICxbJSlA/FU9K5N5R3RRw+uv546xu6ctmoFjD/fiDsKbVORKlsfKO8cEsW
+LIqF1N81YUo5bjM3LDbaV1JDRrdxd1wqpA8p0m67frwTobOVMZoR5uHwu+1VdhRzhVF+Yz55k4M
7XrUkk3E8h3mYl50zLJLBb+QkflLJ8bSqolyY5RyHRTdvveTTeLbB8MXzM/dCvNotwcZfxs37RUA
KSBLyPKWeaOHexBjAroIFBPZ73M1uauichdl9bANgsJ7Tjqle68cmT0Vlb9qGnRbQ9nKhe4qxzhy
15llr8jGo3nZPfQ59tqOdNv5SKbWqsrckUR1sRF+E4KTU9OtUwSCMqrzVtoU0jZYDouTG1nHXiWF
3OKsB7G7gCClSzFTmERQJhNjI7Ubpbe0bZnZyKrJ6jv5vqxOWoGd0SOYZp9GPPptb0/Zgmo/TwJf
nXtdqUDw0t84yDabPkE0lRh4sq1GgkhruntPLclOK+QTwSg7gD86psqK0LikC4Gcc77R8yyfJ5GX
LbSqbvFu84iZDXB0P1AokorkqJreBlE0cMrcxsci7XFmhBUGv2ISxuZPo9FVS5oZL8SzfqitjtwC
cQa8O4XAsprkRQf04IKybl8gU5+Xor+qApZWBncPlgFgzeDZaXmrCKgPZ40RnIAQdKs0tUEnGS3x
G+rII1bYT4qb3mYDh/6uqVzSOO2TwZlq7/kaCbOdD6UVK/M6dKGp5+ql31dbXRJym90Zgb4G5nXX
JzxvIa4z8nhJvxPKOuy855D/clYwqpwxECqDtU4a3J9wsPGq1moeb5lpsbdGw4l87/jgtIbyInis
LtgU4aYpTmnqO+CEdbcu6055CT1NuVTJj1zIIn7utfiebPphSVAbl3SqZWX0bzzMci7UNnnSulyu
I/hEvNerrnPuh8AfSPALLhXT6lZqzdOtt2Q2poZ5F6rqnWMr3SZR+xvq970nAm8BxPCaHNpbVmoA
7bqxshuNZ0xzSI7vYTm61j0SLOzfPNKAWHRSXZJgZUm2j1pk0Ay1el7G/riIwcPpqndpNkhSOg4e
pH8FN52v7nzNXgcahEtdudPBGkZ2vrJVf2tWPXT6MX0plGDZjeayy6PsyHKvAr0Td8HAkp043jOT
DEKwQ0ytSelcptgtoZ72bCBJcQL6ewIFtBtqdaU2KuZPeFyghB7dHqGyK8kAhvMamNsmZ/H01OEx
1zzsZS1g/nb0HfjI3qFq3MOgjvk6V+tq56WdRapk6i5FzCLXlcmdo0EUq/orWYXPo400rKXCW/Zh
8kdt4Mq2xKrwWif3OYHUYqCeUA1OQ34pKeGA3Ou6/16RDtxr0OidhifN1E3qR2i8mWVB3O155CPd
3sairJYclYDYSJ2TKc8r4knOAck0ia3jyplXec+BukmVQxQVR4h1fFmmc8kSW89QQj1ULcltQivb
A/77/tLrrGKbB41cChN8Y0BUBdMTKJIQmWvG+TUJianjvhbxqAHqrfEXlqy5Ykh3bcc9li7kMOgX
U+yY3BZek+/cgYC62KibbVrwYmsDIccyJCkVbNdHJSeHMT0ObZ4Sd4WcICSawYdSII1k2SUwgh/T
mjWysRQizHNA3FFfH9g0r7uUok5xW3oOdnQfpXr+XJm+v9Xhqe4qT3sOK9y49ejpUy4bx8K07Jcc
IIy7qFH71c9tn29mhPRXDMFUHgYNDJivPZ9GNxyV/AN9n7r9UxbqF1qFbCoUL3WGngPaJFjRKahP
0+vx78b4/1nQprknvcL/mRo0x5OWvTcvmNC+N6Dx0/81oPGO0PacWp58P3x//58dZP5H1XS+OJ2h
ILNOuvT/NaCpk8eRf6cz+cWl89mAZmk243TMr0y4GQr/GwPaNw1DZjUYWUAMMDQ/nxFFEleaSp9x
3wtrIB3O3A2hesp1dDa8k6Sa5sovjfpv+s1ckQ/GGFSFYjL9+ac5XWjSsAm4+1Rvw4YaTaxqBfFB
PIpfxl/n+v6/5l9ELOtTPJKJZu2s7VoMiR8IW+dKLq7pznffFbPbq7G+b2jQxXJY94PJLpieZOOw
3kDXozgiOVTp33IZXfkKqaUyaslFSK8jPzuJDJrxp6fm9Hf3+3Mi1jd3A2X01NxXGRpbf5mdP92N
ApF2L7Re7D12EJnbGwYyKDh/cwCey5r/GlgwuGKU72AOptf/9a5H6AY9M6jF3kcPNopXR3spWh02
5s1Yoyl+Ux0oCQ9qedlTXRjKg81B8edPij+Xa5z3/93JU+nQmabeOxua6HxNgphajANWfyFs7zbN
zYXSpR/+oBAiXKv+DhYHMA4/0Rd9mWB1Nsa1sKpTBfCWXlxbrg3Au6vAHeQCS65NAkmULc2OUmlo
fAsBEMPGBkmbwHqeFIzSo7bJZoWXXBdO9qKqNKANN3ltMoogDmhUkeWE7NGzxzEh/n0o6tvCJUQh
F5DiWgsgliSxsdLBsrbktRF/TqKjyN/1Nttlno0UnDKyC+N2Xo7iJkuTtU7npujpT4U94jv4oHGw
sWR6KtKUDGlz6NeqFn0AgXn1nbok4pDCX0u1hzQK1/gelSW6pnZWyuZo+H2wqBWaqDbgSlDJV0Fg
b1vNu3FgOEP/zWfdUK0rW7x7o34/KPkqRLGxiKJ65TQ4x62aMxXnl5BBWAsDWyFduw45dEENMed6
mFyrTcI7gYQ2Aa2Mud0lyiRexC4xRv1wAY0gwklX5fukDocl8cxbszD8pS9NsYjNYuEV5WXuRVdA
v97DmDIaBOypipOe399i1pDVV0k6brGFsXcSK9wG6TLI9G3XEbeh5ZCD+TePDMPfupLTQmslTIPs
nWb29046bEMn3BhjtBSKfqlEzs4c7bVvW+sCxEOSOddw0/Htl/KxjIg7d9z4mRVn12rBMEclvx1o
nA5ucTThckMDWhtjetdROsHLIAxINtpdg664lAb9EiJYFEpmDOJ3bhxda61yURTKTiPTQw+KCy/n
KeFTzpCB4cn0xFp64jmcEEC2vm1jkwTw4RgIA8SwgHFNf/fN1yF+wouACJGA+gwr5UprXUJBNX9d
BOWdVLOtKbqVrUWreMigIcv32hJXg4H5maijqIw2Ue0eW6V9IXR4F+uUaHEh7rLQ3ZEw8GA6hTmz
QmenGuCxIYwDfr5v+6ohULfcU8IzDQfmY/nKR9mJ17J2L7TJUmr1dTIfy2TfdDng1+4C0Otd1Lnj
wkrrg+m11/VYrrIu2RSBTzATIl3c7EG5iOpg3+SEsNmcj7zCvm89bIlE6m2iJjjBND65LegdSRXn
E37ool6BqhRcuh0A2lYD06OX9PuaurkWrbXxS0YVvfgoaZcGmf2ac3u2+ajtGmE/1e3USfbdkkYY
7WYDsPqsGFsYBgRvhMNDmLfbnt+pCfu97nH281Rrk5mceLTxwQkKqP01OFml3jUMxeZk09HJxDnV
NcS1pHFBhFDFVCfTA3+upImkzzhFd/tqsoyCijemBfaaGdqVs5OB+TI1birkQq1b7S2zbBaoWVoY
QQj2E+veByKdFuMLPannXCGNKmuPvvrsklgTqNY8z7M/8IU3Mg+wcCgwqpAr0M9aqPawNQZnVVbJ
sjATzFyNuvUlwgIn9SBSFeFAZlDRzbuxHWkyarTz4uYphnSvNmjxsfOsysKkxWtf6j0iqtitAKTB
g4eAx6eh/4roPxpnZQSByBfVReMNgAua0VjKvHubBhos2BvKD2/hFsxO0Nqq69GG61l3e7ycHJPw
s4wNBDmjedM7lwCWjMgtZ5pOuCj5H50yNudAyQDakHE9d51Y2Rh6Z7+UrjZn8M936jDdVUJCBXLy
pKt+CsIGmW9OlCu/nUYPedFsR6186NQ6WJQj6VUaaUR8gVcZo59lVyeL3KzevFq/aPLsIXGTS9kE
q0ZxzZnvhbAswJfOTBkek7L3D13h3ptRVywjtW/XrVoQauM0u7YmOzB37gmTv49s5yXL2mpWcjya
uTnxj3adMOYM78ImEiuFIMO1mxbEXRR0nHoL4bA0212CVFr61Ys6qheVJNxNiSCEB8mA7cLMOK8m
3S4qVeASgi/BapbVdPoTudjYko2dymKfZs0h8OngJUG0TeCOz4exxXQG5/3nDfc8RHDa822V2TZy
cw4G4ry26MuCE52JuqtYGDf6zp6nO3knXt19sZVL60QSwjJeJjfhlfOk3rgHXryLaJNcJc/Zs60v
lcXPv843lc6X3+as7tMrs2Mrd6y9hB4PYW6OfGimlg8/X+WbGsNGK4FafAJs2ueIvMauO1/GrY2i
7TUVd511+fPf/41gADfdVMtPsFk0Tl/rKJMlr6FHb+1zRc4TsNsx44daVcii+/e6jIk8YZkO3xzq
DE4An+vkJBoJ/1aEvQ8A2RXtO0Hsszq7/vnjfFP+f7nIdDs/lZ/S1RrZZx1xZE3IFA/ADckKxKKw
O9+oUfXLE/ntzfv0kaY//3Q1x+LYbGhcbUiCdWMA+ztG4qasnX9fVH/5VGcnYg9fD4Uw12kYIPUI
S1XuXVnf/Hzvvnmgv1zlTK4lzMoNx5JHTaGYJCXPcvE2Rbc/X+Sb5/nzRc7PMHXaxWHS81Fo7QIJ
wxs2vP98he8+hmEAMpiaCC4uoq9fCr0mzxvUQuxFkFymo+HNKC52jk+2z//uQmf3K9OyFu6SB1Eu
TE4p0cOkeJQzDzbzz9eZ/p6zYwb6Q9zrAA2wqouzD5RNFK4KWuXe7oh576L8oa7dg+u2SwUh3Swf
5IfdFa8/X9T87ouCd2GhZbZQtJ4rwpIqVT3qc7FvRU0/CxlI3XEvuzKfjjsHFMjXhRmemiA76iab
Hpy3a5Frt4rvbKM0uCmUelEb9ouU7iNpJZSIargUjS/h+Vr1HJjrSwGGex5F45tTtkvh60e9p5fe
qMSsd8YBTcBLQ2CBalpXwojkZuyIvasT7U+cBB9eKhZjAHq2KtFUhAYozkAS8qGgaAxU2uB91v/9
6P5fc4jmkMtq/D83hw4v8vWl/vi2MTT95H8bQ6j7LMF8FpwrPZj/Nob0/7DoE+XOPjOhGP7bFzL+
o8GNpo+Eig6J7ZQPh27pr3R17T+E31o2vXuY6BOl+t/0haaX5NNLNJmtCXlGm48VBRnZObKzFiP8
Vzrwe7NorhXZLySJ2l0a/iJAP9t//roMYg+HD2Lpk9Hr6+IDqbWrUlcQCJf9EdVTC+QxJLFiCBvU
INby05fwTa/lu4uxzgEh1bEVqtZZ/4FmfBa0GJj2iqH5c4TT95VSAAtstTmm5ceITI6fLzixpf5x
FyctNEsrrS7Kgq8fr0g5vI2B07EoWDZqqYYT5NCbdNqHC8RxfxJl6io35kUcZAdwQ2RNEpQcttio
HT354Od3zeBziKYp/fOvdtY0/uvGM+4E/Krxv5RLX3+z2vNMmCxlt7cTuU/TdB/HmPfGwmTMotab
LibmtfGzYSZ6N/132/Nf10ZPjOLSdnQdjNvXa1suGM7M8/o9rLxFqCbbyhn2pKivfv6I53pTCjSV
4hfiF8AACE7nFZSe6b4/1syIZVD+sQrO99ARg63nyQ98zfckceoHL+rf6lE2J8nwI+SEpKjFn0Jx
3rUqv1THSPvls//jGXRVA5XPJDc14MhPfd3PJZCC1i5WDK+e0sxpVZGz23vjrJIYzw2RX41+/ott
d3rEvrzI0wUnt6mJeH16ob9ecCyY5LSV2+3DPi4XeG2TO9eMl62oaDj+fMPPtsDpfn+51PTZP5V3
TYj4E18Ml/Jh4obKPpJe/cv9+8cbNV0DVTRNaQwNxIx/vYZWSKfQvbHe29qTRtIKMItM3qMb/uU6
3942utN4vPCfq3/5Uj99Frurcs2YblsZgILF1WlMx8R/6fX7+46BpeO0QkP8H2QkJe6KwdGjBnNM
MTdUzsNpsyDe/ufv5Z+fRWfFs/6iWWClnvaMz99LZLCX+J3e7hvvJhsuSu+yi345Fv3zsf56ibPH
Ghi86zUGlxgHpKTMSDNaPnnwGgNGTJuP/93nmZ7DT9/N6EjNgNmKxgf9rSz9hUWtZ/6Gk/rtrk1/
/ukqtWYUqkNI4d6Nrq1hnNMnEe2/f8x0DcMiyFTeHA3v+deLZKmetgxdWjYIhBm3Mnsm2+vnu/XP
N4ZLYIiktMeVpptnX40e2X7Y6mO/j9x6HwVrRxvahW0i3TSz4Ze35vtrMUzihDwNlc5Ox/aYWy2Y
XFb2DO/vcDvm9hqRzrzr337+UP9cavhQlsoUgcnJpNz/et+EjwguRTSxT6ECjCnK7F9O32eHCP7e
Lxdwz2ZHg22N6EfsBr6GX87iJiFAbvL6ClHswoQwYN3AkFmShfPzB/vuqfv0wc4NhEbra6QS8WxX
RjWr9Ls23nrdb1CKv06NXzcFfSL0MkHkobDIJvx6+5II7HBjsAM7bngjDZ/kcRFuiqq5YiddW7q5
TKtkQhu/B7qi/3I+++4jcncFhDEWDeh2Xy+ugaQdRoOiiKi3FhJ17kNRZW5jB/3Nzzfzu6fk85XO
TpyKnRp40XweR8dq11FlZdtAs6v3n6/yzedhXMl25NJvI2X07AUjcx1Ji09nLyvgUqg+cPrXWB9/
ebXOrR3TEwlsS3exaRpYj86nZ5rdUZI4PPLtYzPOqyf3gXY29lAblM6MDtFRve2fb4orBhTjL/dR
PwtZmmLjeZ3ZnyhaxDS6m+7058XQp2Nuoa7bE6TwQqwYSknfk5dpA+x8NHLzLRbEIpL/OGUZhj6y
O/FkOKW4iPxiWJW08GcYxbbMXbclMmYFqgsTBGZngVW4q7CNU4i7xFWOSnypeFlzTNI0XpSieY6l
vHISp2B8E+Aby+hPt4nYQp/Bq5F4YlYWZbnopRmvQp+4BrtApmkGZTIjrsdlfMvRuoOAL+OR6PFQ
7Zacrv8Qg/imJO5bBVJqJog4RuroceZwOXTnIbewFZrKAC2wVp4nCJqsvRvXoEvscbqAN57bqHV9
fQ5swjvlUH/RTREY3cPangUFrINMiJImcLCHzLS1EEfPfMwUi0aBc4N+jOtFdOLjpCmIaQ2frRYc
zdjT7MslgvTavOkddef0VXWfk2phhfpVbw0btYnuZdrhCVRe/dK/dazuVtrOyh+qDUvURmmCnTAI
LvMJxcOgSHauinqu0xRsGuO4S71m77QgorIIF4OAjq8Xd8SQ7pSkISfIvK+ZlRBZfTDM5tT0zTrR
Pb7WpnZJ8LKjRYRzdJe1LUBlOkXzsKnWRc2NCtWIqaIAL1S36D4jrknO2hr+/wvhbvYsHQhv4wag
yptKbU0jppuZbdCLJ2l690oNuiY1xIwBKiT7Ft1BwbyBZYEkDceT6jKpxmo9WiXnkdwhorBWiUZO
2tcsS8yZsJKLwe1zEm/sCz3zblWehBkKnIehqB68vtM2LlD3uhBQTSzjpuzaQ+HyhHQI+JYG4x0f
dkVQVnszy/FA6Wj+gnKc03w5lmW8Cxzz0JlJhpXYkTPXGjeJ1j81VZCDUTJedD+70br0ys+co9tB
zbatDzMlisBGIp4gGCRHvr0A53nNS1Iv0tZy1zK1CAqD2FTWxa0zuK+mT1aBm4eXtHLeY72uV77r
m7s6Mi7KuHyvI+126Nub2jc2fijWtk0KZZreJQotVJj8M89tVj79piJygwsyIu7MxtxwykEoHEc3
tc4QmPwwd4GiEyMdYe5Lz4s3LoaBhdvCsTCBtTK+paHtFd27gSC709VDI7yDgY141oZMbjuiQj3z
Gh3gujbQGzcTrZ4WxnJ0isgj4Mn8k/v6HxVBFi6zYpN5WgAaMbszjQTfSiGiS2/MyU0bNTmPNTc6
ZoofzBslqNfx4CjkupjGzEg9spQrtVl7gPl2aaRHcw9C02yolNekFA9DR7s96K1yiWa0XxolCRpE
pv9Wm3+zeXxZ8s7qv2rQKg3SSb9XDdScdiV5o9L2+ee945uCSWcPxgNP0gZ9oLONWCttReum4sxV
GUlDsHLkkwNiHlnv4ucrfbNLYSym0mTnnYRIZ7sUqsqqymy92Qc+5mVqwWPkkSxAlsAvtLNzmce0
V5jQ/bCdg/wQmnn2mTgJRKUyVM0+jozbgn+YZ01hLkuvCw/+9OBR3swCJ2e1Hzj7xl7PXDtUyfAY
LLkwMvtR6M4v55NvOEJTi4lWlkVTGMXNWcGYqGDza6SeFIx2sNIN+wBED0E4s0vRkL1HBHBFp8Dv
hlntDo+87ijQFXseRsg2BqNFvDAS1ucQvBnpY7BNlOrt5y+Ilh+b6KeqDEa3PrHIBQJIV4U8fna2
7Y08AmXGQDtNw36W6gDW1A7XUKwig7b84K21UaHGRrNudd+aKWXwEEdEjthZV6yqmvT1HsDEvPOh
MNqePYsmxThsgo2dp8suIF1IFP4hzUoip6UBChJ/TzX3J+KEW1L6dWMyR1h8AdUfM4GlvdZ0054H
M7l0Q/PGu7dmnknKZsOu4WQzpcOZl/ypk+C2sdvJMJFtgl550qq0JG00726LPK4XlhMGZMAiB21b
lD65uCZU6TLTu3cckohCtWGpM8a8juiBIHxK7RlRKyWJv5MESOABHCQtkiWmyRY5dvaIECSdK6b7
ICypzz2N+p9M8vrVUov3xO8KGlaYU0qCe7PmSq2UBElBBrtOWkiGc3tWj058gyavAASVt7sxENmi
8EUAFS+4SmW98dTkSY/dj8qOrqTuv5V26ZII2ikEuuuE4DY423J3btXjXi/UtW6WF3UmoWANt2nX
ryoQ3hQmxqaXWK0S21/SYYA6pXsfahxd2WxrVREu7SDorzy3zNYYWBqUz+kw05GcHJUScIShihUc
3qU71DvqhLVakjBpTVIHJye/OUYoXMnklLjKJh2Gi64Mr6shjBBudU+DiUcv1mPvuvLkPbuaSgg3
KavtQHKWiqZgMdoD+cmNxMSZesWasCKJn6x+kM0oV41UE2LSh2htDiFQyyZ8V31+aPCltcwD9w9O
FiT3RJDMiga89ph7hFT//CqcrVV/vwi85A5rCH2e82NkrXlm5sQ1firXvPcdSoqgpmAErfFvHfYc
ZXSqW003QfqIc/h1FRJIFeYd/RdBSheJXRHZMNFvzMxvPo5pINlUQUVPc/jpzz8Vz3EZysFinrbP
Q61feLyEvNzJO8SQj399375caNptPl2oKrOpN8LKazQqW7qDQ7K0UiBVkXP6+UoAiP65WJkGXALO
kRpCg3OUXemlg6U5VbvP9OYURayflhGOk3NrKpFihCI6Ff3SskagqFn1x3N6764VxDLXoUoSd+bf
VMm4CZC87aOSMVdTyjeZlO62GiJtWVeW2I84STalllmrYTA2Kcm7aUDDPCzyZWaj2hc+WU6plkFt
rsYds8B8JvBmlBqRxMzOm3ncV5hNBS7McDv2o060UHk3yuyUxu0DUnZBJdkKSIbyDZvcJSoRMpSC
piZFpr+IrCC9cBzk26ZvvQ+1zTsZ9f02GAx5qyQqZ5per801ExSLDBmi0SOpj6+lTWXsJqFc9Umc
PqDBMZa9bdzVhnvsK/WtG1wVGT5qH1f05lLWsTqHw4NXRRdXvnBfAUu84jgnzBmE6pIj1aWHdwwc
23qsyIJSK7SKhINlbskymUTJoq3AwMZ26K+UAsliYKg3fhbeh0hb5jI0bpQJjUkz4KEarJvcScKV
zNWVb/X2jefhERdpkc+HKDDwJtt4C6XhLDzb+KMrDFEZOC1tEA0agUEICPmPrVNgFtVsdNqHNmUR
8eyAFcvLWSOs+slugnSr9lmw0DkSF633qPrmS0QIYIzK1WzDbIsLOVmGbBGzNm+IJ7dxQ+s2sUHY
q05dXFsfgRVUc0MGNWtMfsB4mq/SyL734vgSw+RVHZCDJSZPf0gVjCyO1a4mS8xboV67CkhK1ka6
98446feXdsIpshc3mKcJMFONa4qNktTs/Fb6Cg3E2O3ovZcE72o8l8CZSOLl7KHau8JUsIL0WjNn
6yCjqxiWOTRWYHbXMjduc3olYUGsG1FlszQyooWEXj4rNFsnuhftcFhZu6qxMVmPbGuTo48oiYMR
q5tkwJqJ6jhatqa6HWDc9qr+Ho/m5GeRJIWbzt0YGPqsCKvrIs+3GTGoNehrObqgHJWuXrW56Im7
wvJJdfXc+WM6RwxNtEd18mx17bUlAXWYzf/kmefPa6ndugIEU5tom64ypyBXw99JbeifvbG9AJ2A
K7HR0DtRdqSOdnSc8CMk9HWQAn1iwFGyLp/pvJ4KE5BCgWOOzB9z3rkNtuIkwbESpisi5PaeZaHa
k+jHIisiGry4DjTnMhB4yrETSpynZs5hzdeVQ9mIgzSao2B2PhuG/lEpB5fXsTioTv3c1AipAFvf
FFrcHZKi3/Z6i3yrqJe9qI5BF9yCzNkmRXUsdWXZN+WlLYaja3G0zKv2IvKsRWP3S8spvEU6OJeK
ot7Xk8M3p2WiKuYO/Gg0C6PoriekSarhq2VGt6NwFZ4KHmc2yv/H3nktx41lWfRX5gdQgQuP1wSQ
lt5IIl8QlEjBe4+vnwV11xSZymaG5rn7qaIlCgRwcc05e6/Nhih7zZQydDCu7eymPTRlfRn0/Fy3
dCvbKaWQIN80KhuRoYTbBRsxQBayyqcOUdlY471Thn1Q9eyMooc0ydG1Ji9KM2AGsqkRyLNw1EjJ
7nuBYTauw8mVm/QpNakG1DniP+zziqf1ee+hc11PNi+Jfztc6Up0o/o+ZuooW83gPrzcx/pclQQt
wgA2AYstKquq2JlNcmuCDYUzMV7plbFjsKqrwki3sCa2khTfykTeozUhJS/prmaFQKW6DVFpKWv0
BlcUwp9MJbhDp052VFM+079TdrGEeygvRb2TgoYITj2hCBC0LRtPLfqaTvJ1qVFOkAttHbTxjaxa
Gua0VPHkERd4BgQ5sEPf0Sr5Ia6mR1uy8NR3eYbfOr+qylJeFRkWyCx6Ci2USVFOBmEh2NyQ67eW
muDL1IEjaZo96HSivJPpspPB3y56Jra+yc/eR6YqsJs6zJ0/mJvu4X+iBG1ad7SHi3QW6fInd0aF
9kW2vopEvx7m4ZWT/mMx6VeUpt76oiQkuY1WTR/5jpWEMkNPf8FykDhD3XVeQ1oAnNV8ZVSF6fVs
4Pyy3mbLhxi3t6WS7BVrbrzaNy7MEdVzPHFulXPlBsgKvIHkMlcKk0IEpyFt4LA5xMn3DikJXS3p
Z5w0pYv3s/1CAB0B60AGsVVLXzH3zG5mk/lWa+qVsahei+xHN7VXeZhepaaxI8x8UX2D3kisoWUy
k3eGHO700uK9h4I4wUAGeiLuAoYNzcMHEAWvqpIfwoaRbaQ9XyE+3W4GTjK1rVjF0vCzAU63GtXm
a6bDMTByQaXY/II9VF0Jo5/5iyyollgU/Gm4G8REKUjJr1gecEBVZPqNsv/aNpBKG/bvaq3dtF13
iKzJWtYsVp9J/xY17LFrDogtvDxs/OxjpH5pjhUcwuWppijWKJlnqom+09BaryKbc5yfcV6eRz1e
q40N7EMn8yXsK7xvVb2vm8yXV7UBYL8zZ+oganU9q5XBCwwiyDQFOJbWND0/NKKLgl3LKkhs2/O7
7i3PJn/TZgGrnYjcJoaUmbT+egr0W7lNUPbGJmbKTHvJrObR6NRDKtqdL8x9EdeAjCADJJZ8FagU
ESxzVQT2PlCzB0h8gyOJSF8rHRNFjJpo1ejmI5BC3KKS2niwVFnkpGwjsHnfa2ETeLFWFe4klRNo
HgPXolw8tml32dnFk5jsQxXRym9Vy4l065ocOJDMMUhBiahrGAGml8VB5shSL6NNn0MXY+BhyNKf
eo0HgjC5h5YuqGOl80AKXZ1uhWqv+1C+myrgrTV5dA8UPm/Tbsy2nCoXM01ArOqgvwpLFetaMCXr
KYZZfN8pp4qmd1J1gt0z2/JmiuYHCkB7M50nzIKt/1UO6H3XndI4eTA/m2T2soLXTqYn2ODDbSZp
t/lcP5haeVvTk0DM9GLo1ZNizh5iih2m0os+mwE1lN99vd3r/IKrOq1eS3A/bgB3wWktwnJQpd8F
ScClcvNRr+TaVVAb8HZz/MhNPvyADnMNwdNn6ITWIUnN5OD3KZhh1YQNo0147vOm2AUAR28DZtt+
8CUXwseWqq9PHbmfVsVgyRQKhjVG5ntqojK45tKihhDyT2TY4VeAVvcFaY6ws6k9D+LA3rzYd0hz
F+P/XVzp9ToY50dsMw2QQp0oOqN+q4KeknFkVCt1Uh5TzkirVm3vBonj96hkk1PWSuKqDe+yjPPe
7c3hDuFr4Fgcsdd2mAJGMnKVqNfooaUmvorlZEbLn4Xbrp31rZhqf29BjQCd5JdYqKXBaaf4UoN2
c0m21s+aICrH78VjnylvdFLIQIFl7qhqcFPX2mGMgtKbxnapGj+E6gTQIo732dSs5VHk+7ltzY09
jSRZxsO+a2oYFIEI3KDWxnXZDXslzJ5xnr1FhkZXEgKKQrR0MtUPVjo8ZAE0GKw1WyMiIWOqVIXY
vn5iQZ6BkWRzOC0eqSDcQq+ObkUKJK/FCDv4xhWkG5T+ZjS4HA6Sq84u+41ViItkjgPcJhZmkpG5
M2mMM/2Zow44Z1Z1YaWia6Fyo/6Gnp3hK5pzyZbXH2AKATtox8pV2uKlMWBi0Bb9l9jiv+o61HUK
B9f/rK67L2oyDYr8pLxu+dF/5HULtxaBHTJqtDb8yd++S/Uv+H0EeOF6ZP+4CO/+9l2ir0Mtv4jE
kNKhieWs3vxbX0daIB10dHkG+LqlIfYn+rqj4zNF0sVhypCh8Avh/lh/pYlGGTDAz4cC/FVClGg0
pk6ezE5oyU7BfFaM51jCR+XF3y55JAORpClINYwkB2PeqeRXFv4fh9cd3dRRjbnpykIb2Akc1OJ6
KF5AFdp/rmb4+NyWm3xX4qhUtUNKR+0ti8LnYuqvLE5siyflIqTI+W5YndALLnWZd/XYfz0wivIE
YhEJgErj6FqKJplWtPAK2eiZveYUEjAJSoV/fpkl0xR9lgUH+di/beRaqZsqQ0FXQmdQ192UOMlw
pmCz1Lff3QujGRcY/k9GNwPOOu74zwMty7LJZXK9on3QVPti2a2rNugL9IErSWm2ViU9S914pvJ+
NOp+u/BRUTtTggRPhj4fElYpn81VXRVnHuBS1vrt3ph6EZDyoOCzfnxPWIS6WKWqdGiNF0u7mRoK
plMOo+/b5y/q5DNEzmkvF8JkctTYyLKwJSpGmg8lNa4hMleRdFfCX1Gnh1Fie0c+LkHfn19z+d1/
u7d31zx6fNSOkRbQTz0Y+vRg4siY8uahSc+tXqcvA53dxDbDVHn05cqlrKesifNhMuwL0BA3hWj3
8lDc/z/uBjs2/1OI6jtuQkF/DYymsKmck06UNM89XrAuO/OaTo44CzkdMnw6XcbxPFdWbHgbdYaB
KLl6bzppdcbCfnLA4f7hg6WIyjzxccDZGdH1ysQkFKYdOSiynqBeUBEiJXHsBEZ09/lT+z37gY8X
1SOYAINoKnGM6R4TvMmtxcer1cmjPBI4B+TuR1JrxK7bWeaqap473WibFDTEz74ZGJ5WvaMkcGY0
Hvf2fn3NmJ4Mw0Syxsq6LGvvpl8DJG4VlfN8kPsACUQr7eBoIo2ii8kRLTYcHe4nGudyISOOF+nC
rtJg+sDB1IixbxqCacTb54/n1NtgkmbVphZJN/VIT0QBP+qMkkGlARcTg3lr5ZQpukSCriT+TE37
6/51RPk2WSSkkhzDC0Sm9LZUhDK82FsF2J6AbBXUZ57y7x8jSh9zmWPAOyBgPlrjxNTavgUM6CBH
oC4tdvjKM/2yz5/ayYtY4JmZzwSq0KMxLKmBXwuDVacFrwjilZ4o4K1JPTN2f58zEQ7JGvGuOnsn
7A4fB0w+6HEdJHyMRltT6vU5HuZBfZHpwWUi5Ce9iYnulWMSxOxz+PNfe6iPcydyJbKI0QdqJDUf
TwTQtCD2yWxH+tJ6CzSYUXNzjRYjXVlwh4tBBhwH1zCNipu2oAMRxeq9UWl3kS9/J9fzWx1z2tNM
fLAwZJVho4ZB4hlJg022pFb1+fsAw/DbVL9sL8Ui0lwiee3jRzX3ulrO5XwYhEE7cpjkrdzoCbio
Zp/k2VqfwoPApIWwyXxB0iO5g0ZJmQbNXVsRP2FPEAxaP79DoPMQNVVN9aX5wmo4ulkxbaGWfTWU
od4CFXOnnqj6NgL4TCiCvK8lyi9KYW+hfOaeNSeXZabNzpiM2pNR98O66vqfSZ9dSGEOZVWpzZUy
pDdlFPuems2o0BQtHLFuZClipxwNUdDEO0kKUyfOlW9KrjVegCrH0zJd8yy1RPWUFRJ2WknZcmDP
PRtqsQs1KnZKzfCMVtvV+XhoOhVtN3VUWQ8h+A8js61Sfm/sRt71mnYhdQIkZU6OAmhodhZ0l/ws
yVcEQ1MuG4Z1OAIDUIwIDXdl+q6VFKCGxzrawMb9EcUlFIg52/RBQYanjmW3jntHqvSfc6xg6ZyV
l8aWvuh9S+jV4PTj+B1L6Fdrbs21VZqaN8ndG1unjARqtE2aEtJnEaRx+mWMJIiOUDppMZYrW15Z
9iicMB6i66aytjUMKUfzGUUtbc5aVboFdYRyr4braUVgotP6Fcvfl4KS7Vqz2XgWEI/dqdM8rTJA
oU3U/QgdzJlSLbnbZooBl9FXHItSw5T9sGYfVpd2Z47VTdv4t3XeUQusxr3ZGS/5bF8NPiykZIH8
Dda8qQcgZoNFk6Gu7XpVlKCypBy0V4rwbSwhepkiu2LwxfT9LcwzZng7FyUpS4oEpXGAfqZF4i7U
6mHfpwaqglCHvNhU5towx4U2WLYbP8jajVT02W1awSJbkYhH6IVeyF/9Gg0DNcLRcgjN6NYTqgJn
tmJzEwlpvguCwbg3Ayy9AgJzuWpjU5phltlEqo2zNV9QlJzXmtSoa8WO26tyCMRlYWZkYM1h7rQo
79aQsNcQy64bPfou0ADQFpwjFE/1oukdo7VdhuInn4axnnLKC4E9BE4ZE8oVjPQP+c34XjrYKUFm
kOMG1sdR8lS6HSL+o2s2Sd7dEKRt3AywHQmG1GRnmflcapf9xgYv91BoRH3Jcmx4hYK2V1ekC9pP
BNEJT+IButMIKNWodCRulb/JZOMKBjQObWO+LNTxVq7jEEpO880CwyyZIW1IdmpSt7OV6GH0U88I
4gPnL+DphVpAPZNCWKDGA3C1u9TW7kIiJPfmiCG2VNW3TtG/TWUVu5AhrkehfslsvV0rc/STipzT
dRkgMGq8NOnu60a7SYgHYdvIwFBEi4MSrVmdsJYLpVrB6O4de6yfILEGtEvAexM06MiCZJxZnm/i
pADeWEYXIkovWQQmt9GUXZbPP81huATw+dZEwnRFr0lOFdX3oY1WMCsgPYsh2lolWlPUcge5619r
FWFKQj+R3XdwZ0p1RUjS+EipzC3iYjMZGr3C6TZNjLWsSpezQduimbaI1UnISRsJHAdTFSrRC8gA
t3nGGJSV4mLqxr2U9Dm6TlwelHb2UQjnJafwvBp8SpVFKzuJbL6KqHvKlzeo+Ahb/HCnTNptlKp8
Okq7FQ1+y3qW7hWgfK0pHrD0P4z2RGIZEO7UaPe9BGdUFBXEbarcVEMpQO9VFDf5mAvKfua2CxIX
JcmlMLItiI69CNX9BK2tDkxQEx30oopC+5xn95LRLcEX9ETQ9t3H7fwKjvehWZJOzHy86nzjR2PY
j3h/YMnaxVVgyAVEM/kyTgNPxKYHOvGqNikiTgvoLjPNAGmRyFdodZhSOjqX6QArhXa2OwTpOujG
gOJ/vqa4/uTjDitAG4qmX5U9KgMKtHLgArlwEk5C5ogyFup7UdGVnXOvlH7IPFA1pwyJxGvA+J9n
+jpvhJdp/S5Wxu8GxcEO6E5loVICUN2iNo1ATsR9xTKnru0CTkdrXDHDPJTg3Pskvpnj9n4wysei
FZ5dwmbkRJuArCll4Uq5cFOtXgmhsasx3DIFOKICXZ1Hp258Xmfo1pnutQYdYDm/nkOkRp3vzVX9
bLSSp+fZluIq8lZ1X1ctKbA9YE3UCHO2Nuxut4gOOtE7ii9tyiR2FKXw4oQ2fagCyVHInQK/1wdX
WY+OXgxer4Nb8Gkks46YdbrOppJ+Qu2MyOvtdHDlkXTe/k5vxF0MdXsGfDLk5qXC7UgAzhUC+Zow
/KKTa6OBwdbscqXB+2762lkglnVqcruVq9LM6EdtY83mg569RUqxjkmI6+HRKgPtnwoMeEm5+Tti
ilWddVAqe1TIw01DiySYQAqZgUx75luSjCvC1byR1dRSzPWQj17GBmAoZVdoUMr9fD/49a6Nrgqz
3vAprsaJQJuYupL0rZzmp3SoH6C6rvzmPjSHq0Fi/i2mjW8lXka6SRNNju33XmqHXhmleyrM14ii
nLIyPDPnlxqydVNm+yiq9uMkM9nE5fdpLjAKFrtazy47I/1aJJKbyoaXZci5dDjL5UjJqV3XkY5E
NXFa/ym1foY0yvRUu1NilrBeX8WG6Q7iG0aYzVzWF6btH5oY/nOY3A/6l8oq3YhF1IjCwxxJxA2m
4FrhJEY5kHBCaRFblDHr5gQ8LC3Fumi0C1vvYL6jjqjUrdVl13NF7wCJ16FI0sOQN2uh3on+m02p
ZXnqTSW8aMzcUn0bxte2tJ3SuqB9tTUVhSyozA1DWrpYCYhk9Er4TLHGejyW27jqUVOCzEV+Sy16
NSlg3COaVeS0igTaILarxlKvkqjbmO2PHnUd+yxUIPfTUq+gMZ5W+aHSZg/UEYM/9SoqTux/9iqz
eKZK1DYmuBYQ4kudv6t4BilV2SJJHWR+OB6/SIyKur6w0fbhcIf7XRRONBi3kUhXNdKmSredGPZ4
H6Kv5Dzs28mS44EehHa5YXipIr80C2DIh3WFChrJBrGwRFEMMp9gCBq1aFXH79g96X7ACZ7NJva5
bjtp1VU/oRrhX/Vi3kiRWOj0A09XgbZVymvdwyYCV1PicDOCooK4SyoB2rjQD74NXbqTyTlgwvDS
6sEGxc31qrF4mAP+X/jqZm0hBFUfrDy5q6zxWyzxOeCqJIihDFd2zgw0xDI+zSjcWzPs0iBzDfqJ
1kAYspY6jR9uqUdswYGt0FbgEOrdYcjJse8updxwQzi/vBt3ETm3SeyNk43FFt3EMLmD4e+rRr0N
2U3Rm/esutuHsaAU014HoeAbTzdSI7blVDoFSnTatKsoKx96OXmVyNTT07eaPaQWkUukFl6XWSSK
ll4P6B3M9x5l8DPZeJ46vRQhxyDQPKlRvWn4G+hLzYfaBgTjKwdcOW5RphtV451m1m2dVG9ijq7i
Yt4TrHFfjDrKXTTEiySr49fq2VSKH4ZC1q8h0ArxGxU/1D76RjIETCrAuPgrbDO/NIbwiiVia/X+
brKMVVonnq/WXmRx9mulW+Q2aywGrqT3lxFXybsn2UL8X9Nk7cWVbGYuIwLwbLP2KTgIqWfngTzE
ogtrjAh19Wy+Z9Zz/b6tNr0d7Cy7JNxD8l/tQvcG31S3dCldjtX6xp8k61BUlu42g/qzTu3JNULC
Uis9B7Xaq4pDqsdPGZ1jiYRf5D9m6XuSvYZaJLGxXTWAF/J7EM1T3ThZIm8SMjk3sSR4d1MoqDtp
B5GEYl9lJaYFzptCssMVKULdqq9KFU08EQAFx5KViX7EtWT27iT9IOnpdpi1dhwOH4ouOORzpTqz
3+1LEZZ898RuQLwh6zQYVkUsfxVTaK/yuLmxav8+0qxD5OuvRsdyDrmVLns3f5mxVs8VQsBJRhtr
JflayxrEzNX0U0yRzo2SAZuSZWmrt0VBKA2KP04Xiw9AWI92rO7ySfp3gNd/e1c0CRZ37X/uXa0I
rK1fTreulp/8p3WFPY/6EjZxW6Cx/Kd1pf0FwRrHLsBXXN1L2ebv1pX4C7UK1UGZ/pSGh5Da3N+t
K/EXRQXsaaZOJwPrmPknratfGa8f6yoU24BI8q9pIBuOtfSVZjdG0o39oYFTHLDxGTpcU33w1WK5
t8byK25jOuAXtuKG80WZVrAGt6bZ7IScvsnSnV/fVIZ4NKXke1+ma6T/15rob3AT7ZlsqHYViCKM
nq2A7dj5fI9BaVs38rOs+GC55wuf6f7dS7j51+/+nsJp/F57IQMeIy5dGFChgCg/lqnaZpBys8O6
njI9dgqorq4VQKn5D4DJnOpL+ZDSNk9888Gvvrffp2Bft8o6TCvXjuvDJMzHbJKNld77N2GW3fbI
7v1aW9Vzv50T6wrZDjxFyO7T6E1NdSAcxp3ll5aTwRhUt8iUtlIZrG3YiYgG5XBD5A1emAkhhz8B
KJ4ixGeRU6XmujfCO8v2vbYtnDHWNpE8epGQ95hRb/Hg3Mj27IHWd+fshv29V1bTfsCvNsnjVYiM
r82DuzQtrjDbeN1MPAMwmRKYfgiQMx4l7/MnS+f0t7IWzxP5jkbdFGvDcWLw3BX6hD4H6gbntlB7
zLTJNa0OQ1noStTkZEQXJemHoWvXlxaLVkNCBlsozMTOpE2HTE9dDSl9myK1ibRN6Td4CB+0XqN2
kq0rCN2x1GwYlFuLlIKg729TtoCama/RZXn5VDlBB2Ujkq+bHmdSbz6EAalMDUAORXJCFJtD/poH
r3jjtEI4FAiwqHBkLcbNYsboMCJCGd2QXbQyG8FyT7QQu/84Ka9qq3IztGlCR+1b5ezwKTBM6m4y
ZvZuCXIpH3WSKGBIj43Xp68ayo5uuOit1l/pWfPQiZLwhWepZR9gSeVXvRrAkerVoUYY69sGmwyW
Bl1yg/4H+6MNMnJHBBxjcAib7UyEU+tY8MnDVvYsQT7LAGpODMlGT8bEaewLs4swTv0UmpJQxKid
Sk7dYPAdZVx2yfYF4Ggny+XbrCio96nfqxAt28zu36H1QbACkuoIuYeKsTCnCGVp2m3Jk5us+4pT
zlDzt/0FXQuzc6OHOteAD5pgKCwzgoAe57z5RojRtV1L63gwdyS37LEZCu2lqWcH7Ax2C/WCScvN
0wpeRLjjY7kI0+RCHuTEnYXxkiXDbdTz9EjdXWWcFrLQGiFnQCzUf1Tmo58rD8rQdjhWNCdgLxTr
WD3UYduGNZVAG/5kFN1AMN8WcXOd1tVdkpMqMU27OruIYms1ai/4S11hXsYiuqL47hFm7qD62gYZ
ojS44Smn7IhCj4ZslXSbRTMs/6z88BoG6yM/exhC9fsQ1TvUubUzNPFzmoN2lazHTotujUrZoCLH
xDBfB/Vbb12BP92mM7ugyULwG+X4SmO1/1kb/aXZZ9cmSQUhXkUggTcGvEgzi1Yzwdp2Uu6ktneD
wFyPZYCtx+Ji9pUR4OrR3oJW2sr9uM71YN9rukPq8l1jPaYNKiV0RL0qUzztUcbPgSdhtqyM0Qka
dZMF1ERiZa11OCjHEFi4q8uZhyfKI6vHAWHjiOZrztbSVhovmjJ3NovVQsnXMDzbHMeWevDcZ87c
gjSNqLUoPwYCLkIfV4Cvz3s1VL06a56mJLjHrXvBvsgx9NGN2olYpXnlF8ifECCJCh9tJw7DGG/6
sWQnLG+7AvZtTfVI6dmq2l6YFje5puHQandDIzlDmv9s42ZP8rObxhQABanvqf1kaMa1TDJKHz9D
uzRkNj4sRL1d3GVm7nU2ckXUUhESVmvoCBmxd2E1OrKs3IfdmqCZbS4OQfjc8cWblKDU4VKJ4q9C
QWUadT8r+9rSrw1puptRwgHf5yimZw9l2+9t9PEyRk3s9C8DEULBgjbVnlWKhOacXEwge/OmXePm
dOlcMEBxxJkwprWRN1zOyymt9YzqvqYyGccIq8g4gWFcYXQd0jcDmGVAmVQlrCabWB91VFComYv+
baakH4BDluT4q5lOm6nnXA44rhWuTvpbUmSOEj+35L/4VcOGb3iSxLPJSTSMSZkZOzfUyBCaoouk
Iu4O5/NY63c9Glu1e0qnlmQoDq6oUqbmqeZzi+na5GA6IfkgHbgJyZiJwo5VHEE6L18m6s4Yrqrc
30p5s6FUF0//pmf8dx/JPnIxPf3nfaT30rRvdf4/9y/AgE8KoZaf/3s3qf8FxRXJpgw2DHUTf/K3
EEr/S9D8W/QFJBjjQ/1nN6n8pRowmpADGFj+aXb/s5uU/+JHlgalgkQK45TxJ7vJEzsvOPe6jLaK
fr2h88u97yhLvc6vB4bsQDV9Rz7IY5Rq+yGTXLmdn949ohO7vKWBdrRvpRWJ3YeYU3rpx5Hm8dyW
SW7n2kFRcteaKIqxnJ7bSv7eV2ULxFaSUFhkImziP95PlJcSDzsm61Ofr6Y6Pch++l2oyhkJwqnL
GAshzsYcaRA5/vEyZoAWOW3M+TBalhcj8q3jFNn5Oevaibdjv78MA+T928nILZqLjBDfIP2qdM+I
nzY6Vdy+Vjefv5uT94Pd1jLRKHG0ObofpjK5HM0GHrf8LJpDLD+P/R+b/VQOQIKmukD5hy75470o
lo+EImAjr7K/EmixbTpNchiv//xO3l/m6JHNWYCBuLSIYG1VFtyrMsXYBNri/3MVvISCoBu620fD
jChWHma0pPYGLxa7epsyfxpFZ66yfHzHXwzP6v+usgyPd3KPscknggN4ZGg4hCP1/lcIX9+12n9M
upJThqZR5tL962TkXj+/wRN6WvvXWGDSUgySIj5eukUDagHKQC4dlLuefuCKXLENXYrnpsWhWeIR
+fyCYnn/H29WY4oE+MXbY3QcR2Ggiha2ZLDZbcPoC4PlUCO8AhnH3knq8VVPDB8KRnhOlnzMcRT4
6CrjjHv+9++AXwI1IKf+BY5zLC3qQj3T7WBijoq7Fzmrh9Xc6jd+eFYd8fvz5UJLMQA1DxIJ9ej5
KoTCYlRQtIORF6+1HyqrOijjS1r6eBC6vrwV8hD+sbBluSbwgQVGBaxyOSq+G079GIgFhEVGN+YX
BZGDFvab1rTdz9/kiVsjUoBZxAKVyYx/9KE3qAwVM24IoVeVldzSR7/MSXIJvyXGn49S0rlJXF5Y
s7Bfjw3EAUCUoR1K7eDLtCxEettY0yWWzfUwDbsJJv/nd/b7CrZcTrMXyKxF0fZIgahIbPeGmstR
AVqntIzEbJz5DH7/5JlN0JmBToQVwRj8+I7kWZLHGSD8IY/zr4rvv1iSdZP4c+LCIW5cAlt2raYd
Qsr6Z774E0Of7QQSRMTV7CqWHcf70QHBTWtoTlJM7zEM1RLHD7/LcIWcTyJfntPRpw7TlFXaMtDv
yexgPlxqUkQq56KXD1IYPY6YUy6aKn1rsWaR/7QtKy5dpjt76rYc+/54pSMfgQ9u0auh8zpOQU/G
bKCfykpX68QfhofF8eEnf6y6XbBoClA5hHGsd8dvMUhrAkPRc1ZxvYlFv0uUYPv5WDz+yoSpmegf
dXZUbF+Ysj4+wwKNfpqYrEBDEa1E8GyRzhJa95zPnFYrzgz8Y/oVt8DV+MoYFwagrWOoc0dhKw0V
ntrS+Aq9lBztx8ALXQ2ezip4RZ1BwtjNeJV6wfV8Rjt9PDCPr300WuR0LKIa6zabIKzNVkB8pbxn
Aj8zOy7/zPtBuVzGWkDAqPJO4GmluS81U6rkw1jIXlR+l/v7mfQxG2fU52/u1P28v9DR4AjT2RAU
ZuSDSJ/FfJfju+/OPLJTg8NCC0WBGBEua9nHwQFoY2ygQyDTJy4uSySn5cCNsWxfFfR2xJlFcxlq
vz05SBFshRkg1nGJUarKSbUKRIaRf1VqONdwN5jmg01fB9DdlsCFzx/gyTfFOsb74ujCLX68ux7l
5GCrtUA7GW61pCDYBSMV/j8CiLCqf36xk2/rn4v9Yvm9WzQHUl0q2AjiYBXdS5JTGebDR/R2bl46
nvh/Db931zlaNWO4bE1LlPWBzPcZodkA8NRK5BUu33aVmtmuIKHEG9Nh20320+f3ePqBoilmUv41
+j8+UIOKXNGWkqAILTlzTHRepNDmUmn1fv/8SicHJp2Lv6909OrQtqR5gW4JQiWuziisCPay1nGk
tOtmyrCYQnD7w+3IrwfLdMC2B2uTONYMz8TPq3Y9yocki2p3FJj1FHGDhu1xKuefgdXefn6LJ7+G
d9dbHva7AWNaZDj1YaAcKtW+TPsM692ixWpUAzXO5Lt6YTxi0M12n1/2N5X6cp/sn+nFG6hYbevo
urMUJgATWL+jynrKw/ygq0PlzIF6F9Ky8NICCsWkdBtLJ5Emq+xiZdRR5GRy43uf/yrH26Tj32QZ
BO+egBjwqPqdoRxwJHP4kpUM03NwZsye+i456QOVIp2DSsjRFGf1YeU3MGMOKmbpZNqNjQoC78xu
7OSdaDYNP3WhsctHHyXMdK3Qq5SPMsZ5Hhg3emGfeW8n7+PdJY7uQ7aRRMUWDpNB9HuS0Td5Ccqg
MoIz89jJW2FriZUB9Dr01o8vJfL56pIsY8/VdLelJd/qs33O4nZqHgE89n/XOBqCdgsBKq24xiTL
7oCOzTZpudMbJ0jp8yF28qm9u9LREOuFRGiYjBHCponepliz24BunHJmqT41Xb2/oaNNljKNNTV4
DBSWVNP5kbI7OmkFHZu0I2lYIbEupz/x+a2de4hHU2QpzSmpdIszQAhXIRLYsq4btcTE2p650skh
wXafHapmIXw/ujuRRNIs++x4kmL+qurFFzbmZ0bdyfdkIZsyMWzRFj86ManDbHbxiDlk1O+G6iUt
3sbkx+fP69cKfLT9wDlFvuQy9VEpPRoLaqt1drh8QXlu3BcGemSlC58RXKCMzOokdyalf6gCeph6
bFX0sJBYff4rnLhLRHg6LTnLBO13bN8y7HDEdSXYAKHIEqTtEZnrjJp+5n0d5xksu3CuY+OnYONv
Yo38+A0nxIICMsGIxGodryYpywh3Dkr6gCWYGbGb9DBcDTQfELE2+6zIr8gy2DbjdGjksFmVdXih
+RmilLNf/okPha2DIXRqoeSlGkfvAO5AFdkKX348BiAuzGIDGm9DSPEBU9Zh7NozB6xTT5wCA48C
coMMkvfjk1DldtLQcFIZy7AaWE3lTWrwNJjd9s/frLYIPfhMiAc99qCSVQBpy6bOW1qvEuSMCWvw
+fFz4pPHL8f75BNB131chFfbUs9Y6Tgu0pXt8xklFJqyitzBcxFQp54bQweTJrGBvLCj92TmcedH
Ex5Ko+a5hZn2RZ/LB3hP1ZmxevKWOANTUljq4+bRypnEUP2Lhg+/Qk1sRRTSyka5rkyTzmuYnPn+
Tl7MFBQuyFpeihgfR0MdztY4xiZYBF9+GtvsZsq1fTDoxUpPwNV+PiT+dZ45nnA4dmjg5DC8ctWP
l8u1IjFHncEupGBaNSFhqDm9f2WIm0PBVstEWY3tThtgzvS3g1mqiKJpid8FdmneQ5zP/5e9M1lu
nMmy9BOhDJNjaGvrBWeKIqlZlDawUEiBeXLMePr+EFnVf4ihEi17XbvMlGWAABw+3HvOd65RMzpb
R9F98usnHlk+aKfeKH4ChFLWeAeuPMvsDx0VXhCY2ToyfbrV7E92GRrbleFmC6JU8nk+OvURpuy9
offdovedpWLnb0YOtRbSVeXS3pa5MEnONoe5CvdrluRmhYRZHhSMAbNCQIbwYv92GBhxWRXccrbe
ybF5EeG4UcIYVWYGuTe89Zq2R23tvWcRNuXI/0iU5hZky6nq1LVs/J+D7dyitn/WZb/NXYwJSZT9
Kum+QBD2X+EaAb4wF8MkxgBJby9c2qWgj+6sojuEZbaJTBTrliPvx7KfslowY7Nh6RdZlDewS3KU
HgLVpRVYmHamlnBnSDhf7iiXTRzcNEaKVaTZDU37ajuo8EM7/mgSaS0L101RQSUFYe9ZtAzq6gFS
3p2iVPfqZPdGUbDyyuJGOM27K+FeMmIRTkbqiCI9X0CHffNKguplKl9KVZx0z0aVhGF3QXN1kenD
lTVBb0SPP6g2x2xR9yk04+AhCrQnNR6A5ZoGxFX4VXEAbA4b5bvPeQTlTbiPc0BO7M+Jvo1usq68
HpuRzjLLGTpumItNQ35VR+0/89C9J+EyVNqdbqNAJW19Y7ZMtJaW3EUmMJcWQYoHXmleeu3PLBvN
WdoOd1rJDiWHxkNabd+uAqNztmZcDnunaSs8HpxIAJJed3IUs84s/S115xIfhQnuTt7kjf3eFNCl
YtP/2UTgJ8eGonyTvkotluvQRojdZ8BaZRG/uy6CNC2F8qk10DXNQJ0nSQ3s1IQvrhcNGbZuvFCS
ZN2r2R37HKJm613jcPt17JubMqPsWfg3iTo2qxGx+YyKJC75IUY0LhT0R3H+E4/QqYllzxk175b4
tPp51jlQ3SxjYWfDRwp3f5+G0U5FzuEJhaDHMehXhF4rC7xP4TKAuMKz4BPF3KUsytp0Z4kIiW2l
dOZSrDCz+Amc9X3sRavIDh4KHT5yZ2H8y2xt5obJsQ8yhKLDk5IUSEOs7Mopc2URp96LX9RPfVlt
DLOPV1qrowwQ8d3gIwYSxbs2ds+pUfMSRj6q6OC5+rPW9gxoUW6pANz1w2RaU9tfZkEcKjEbS+n6
gOxGhB6ae1Db+s1th+smoaEVOQ5w2Po2E/kxz01kMsmoLxKjm+Pjw6SYc861f0D4M1gfIxspcLgC
07zOVfdO78x9OHlAw+7O8MWvPG2uhhRIVRzc2VJsgyaFcWSO+wQdXRWWc7drT7UZPIdBf2x6Cxyp
mi7cHsdxEaZPVsdjHpqC/xlrhm69yTC6NVt1I6pYmVnEHy3Lgg7ZGCsnK4FLlY1YArHWvXcu8eCV
78+TfKJ159axzbs7vD1PEK+QUQTbNGyBoipLXeinVo0+Wq388KYKuFEdm9/bIL7+VPNZyPBGBcI/
Uqa/VisyXqPCXoJ3WxcJKcBO0d0qRrrRAu2xCeWuVLDc9S1v1BoRK2npIq0G9UoNJx03ybNQJ6ub
1uYIjTS/mKs1u/06QkYVGnujF8dMG9/7qgVbFLbrtMlCyKLOMRncfNU6w9YJyle1yTbs5VdOXp5I
ft2Vo7oYCm8Jq/7Y9wDiFB8VYacREp25kPNzuJqlwIeJ7WDuZEW1UIbI46/jMU5bDIco5Vktjiak
ZAjSb4Mc97qXcdKi/qqjS1/mkNzN0H0Z8noDwg/3B+RAVGOAojQWgDx7a/rwxRTtFVv1pdXWN4E9
3GaRB5MC+TRI86NugPcMamsJ7pUxYa6BFC1pcW7BiW4Qot/5inFtOt2LVOx1mfnPqeNdVxWeQ72N
jrle7T2j2bbk6izMuMFLODjqqp5AoE1NTrDSNv2K10bkTn9jdBVaOlqC6zyonmoYbsjlx6sRu17t
BD5l5m6jqLzWFB7gLMBQ2qulivNGPYrWILMWwatbNO8xlSOmFTTe1F1mjs0uOERuNZQlwvjEpo4l
+6PsqTgNPbMhGGcQzsg5E8PZ08Oq5larsXEvNHveNWhOs9TC+alW+FPsq0LBdNCO/kevoxvN2eF7
kbnxvK6YVaFfQu5UmKz1fJ+narbmIHCtBwlGznLMD8ooohNYpU0R995DZjK2VL9bScB8yBFrsXTM
SRmEpyyh8dk6jrLodVaWeFKfJtYvaS9MFInEdOPdiAEg2upNbVX3aBVrHDHN1jZrB1udD2Zfh9o/
Oo+D5jC1ujsvr67B+GCb9cdjgiwLyZfYp4b1iov+Xkuy914JrjM7nvCBJpZZ4oDDQOzrEFV9qFpv
RRony9yGpjWaMbbGzmm2IoInaquI6+BbbvSitZlO0evXReBs3IlfWYFKXpEIL2aVRKgfFNkinDSJ
sn8B9ylnSh3fxyPfkm2gtaqaCCGfYfKxRfdR0uQramf0tFP9yUjlo51A0Bsc+2VszZNRUX5pHcDh
8miz64B43f9KY+prMA22I3LImBRpvukAv1Q6mBhZFOFgfRwX9jBkWJCKrYMqtab5afKCRz+BsqeZ
+FSke9SdgEwwJVtW/RjDFgvxnjuZWGCu5hjTRCvPqq4NObhXohLmpvGwahR2v/XC4DrS8qfRhXjq
q2A1rOEjrvoPxWzfxr66F2otF1odXdVO9EawLSTLFnizFngVxCxnqVOgxNVg3Chd8iMJu42lJ6vC
8n+UCgUUJvilNGt8xuUyjPT3dqwPnuo/12nzoE0Cy6Lpd4baEGg5GjVSVw1Otq0vhIJctsHZv2hb
+6mPBP3zIbwSoaLNAqXPFmyB3AV5C6fMGlqkC24KP1A/RNYo2I06KAdLx2k0PjgCILaRkSAV9vXI
3QdeRItEo0fiB2r6agQV/MDeg/rx6rMFegmarpYw0ki/niu02q5EL/x7ZbT9cqYGUsB0Y+Q3G4UJ
VWyLiL3Eeip+nwpM2csY3p9o7IdyBO13gyO6Rv+Hpi1cKCQCuOtSGDJYOvpgHIdQUQ+dHeMlJmO7
Y5MD/oNhlVVzJPL6UoKchzQgn1sV83qEDRpweoahOFFehsZaO5AJssy57/3xuqnJuPYitpaiY0Mm
is3o+ckCefetmcOoT73bQC8PWggFXXVy8AT2PnfK0zhBlR0nW2t+TnnB6ddmrTxLyLBeHlH60rGh
1dqAYWX8WSTqI2d7e56HLJsyFttUinugo9ki7ttqZbEILGqtVDYFoamr1hWSjVay9kdvUXCq0Kph
V/Q9XjVNX7l6v0eU8DoohLg4avzamMqr5WVLr+2PSQs2Mi7VN9+j8Ix7KkckDBeEZAfID4S3WDwt
q+MTwl6J/cWERF5mB1BZbEo9zWKE4GsbIowsuPiAXyYnX3hvFPReM2F8CE88G2NccKIziRUJCEsV
ASkdPcz1kd0nH5HuhNQZw5sIDtd8tKz3pMG4M8rqVPdmNddjfbK9WFdlWT14JjBVa/CPNlFc8zJy
VoXrvNdmdIfBcV8k/WnUimcqI09ags9dbZQPkHT8QfrQTKiZDjKftDEOiu/h2ovinwiNtzVcljCF
slgbCnvPArIwu9/Bbbd6aL9VWlov3MzB5BA3P7zEvks6xmtYO+V1IYeDnfv2Fl9IjaDaePTIH9gh
w1KOAPZ/KVmMzMASM61sXw0IlbMgc+5Cd5AsTGkEcd+7YSZzZwqJC+AUwgHNupasmih11vR1fo6W
fShKjdScAH5LqezNKl1GHkMlCYofIwG0VkikCNE9V0ZOD6331WUdpscIVBWb2fE6afFFokW4Ngdl
O45dtA0DFuggwVqlwz3+/rz7F3RmqjohSSBGE067w8nm83E3joq0NAoewRiVfBwNnMQocmeyVoqF
WWKDrhP2VUo/1b0s/9UIS2XG9qZhxs2BgUMxEEUUrb//VV8d+f/8UWeFDM2rM9MGeQm1q9ySlkm4
ZGze92CDwW1fKrzpX1RK4e1YlLYoBSEdmH7NHx0NwkDHyPNptpfSeJJ6dudgJj5aFeSM1JHm0dFa
5whsRWxMYmxc9hDz0R7rK6sZORFl6asQsEvC1jeWhhzvq1gjsL4wiMYOcEDWnDqmhcZZBaorGC1k
EMH8vNR3nh7JWdmCOoyYstn5Z4Q4uwljaHAlOHBt7OhRs+uZ1v80xlfAjGS9/qfF7Gf/v/yP/OZf
/+qfjp6/60y4eSYhIdsngZrq7Fp+U3htFFMiydsf1G0Ijoo5CV2S//w9CKbIjqn0i9eQvJOz6vKQ
DIbsYuqhjqiuatDOtg8WIYzLbWeI9+8H3Bd3hNJPtVSqgFPN8WzANZ0ioj6klGomIlnqenibD0BH
xNBeGNnapSudleUjLVWMMoWnJk/GqTwA+r7qoiXVmubU/6iOV+4LE7Z6IQnn78HBo+QDh32DNOev
F+YKpyqclk5XqKsL5mhWQp2tpYIdMpfskbSICsL3T/Tz20M/ZRsoCydWJ74kOpZnNdzQSpV6qD04
S6ZcqRrRIU41d+xfHiyZ769k6p+G/n9eCgIS1B+wjxjxPn+/HrScrCm1gZ7K0GGMqKudSvTxylbS
7NnC/L8ljDFfmUOvb3ozhiKqKHLuTmmaJKToCyvVtiUeDx3DiW9pr2qu9quorwAP5+ZM7YNiGei+
3DZZVHPck6y/AVTJFzxC1gr80bjkOJtCc3Hiq9TN7wPajYQxCazhSWsufBylC3KQl5mEmd23mFU0
H3hrKokG8Z2UXKKmIoajdaNwEcJFuvB8poLlPzPD34/nbMS5bk8SZkVVOKx7jepTy5zktPohx9+E
y5wZzWXLagvJDrPMLvEDP4/3/7w60hHh0mM1YEZ9fjkJrHFK60C9dJoartjoeABV618Ng//xKjD3
TfGb/71X4fpj+G+y0Kf/3z8eBVYGBAR8j8RRGyyA/+VRwPGKlAhyHa5X3hF/+cfxSgeW3EXXxPaK
YJc//ZfjVf0Pjd4MMnwNA61Q8aj+n//9afGozv77n4vJXx2+CV7mTipZ7KGogM8drx7L+qD2kJrC
rnn2bQskm139GPLwLTZstoz1gxZnR6321wFIwgtS//OZkYuLqTs6dRcs6KfT3PLH2h84tZpLwYzR
m3KD2pQTgb6fPna/C16alDPYH2/ni6Xzy+shz0XSiuzgLyl+4Oq+mvtjtUNiDgriGa/9TFfqmRe8
jU72b3ZOft+cgZsYcQwbg3OBg+7CJGnjvtpBsTiMWChbm1K3zzF3hF3y/Y19/s7RpkwP0sKiSHYV
6VrnYl0RGqPaeVwrk/k1v+fgWNGmF/KCZuPzsvL7MhCF4DQiV0SteC6MrKFVQUHKq53p2coS3uoJ
YDdeSfKctEBZf39PDPE/Zs7JykC3E34RrwrFLF/J58FRdpnvjaXe75S83HqqsoG1d8nScn5Dv69B
u8xm18Y0ObmE/hyA3dDmZpEGww6nDhwQImVmmcQsWFNft6Lh3x1/55c7m45jgX4oTwDUh4nY6V53
x1n8hzVgdIVyUObO4/dP8Ou7cyegq45oyT3bw1FzZcPuSk5qwrpz/fo29Ko7uB5XTXOJG/rVyxKo
jl3mMVNHnv75QRap1gUBFt+dHzXHPGz3ACsuiL/OP14eHo1iFdMUWbT0WM9ag01jE1+p98xUBBUT
00N8gm/gdKG8kkw9mERVL4zA86/q7Irnz48zS25FgogDv4L/D3tIdIhzrXDx/Wv6+9lNQFfauciH
cGOaZ6+pRHcrdZpLfLzZo0qYTDnS2fn+Gn8Pheka+KlYOgy67tPD/WOmzUdPZmbGNN+Fz6kOCgtC
iBMSC0sV4/sr/f3QTDa7BoYBFjt8dtMv+eNKoC91bAoRwWOSVqE5+CdQLLuKSI8LF/rqsVlI+UkV
ZMqjR/H5QqaWJmZOYRN0rPIaavrPmnyI7+/lq6eGRxB0NeoX1Khnze8hMkI0PGW9U5R+mUFEjc3m
nnbZq66UP76/1N+jm8dm8wGhoCdQ7bypT5/BqWJTMrWqxsGL6VTn1lNJMS8u1HkNM/7C07t0vbOn
JzM989O+q3ZxcRPbxhzw71LVrv2iWHpCW35/c1+MCWYFENYcRVTubfr7H2NCeFkS6r3d7xLb3zSd
/zDk0C1DW72wPv3rjXzebrPVBXPxO/qbusrZlRRaqEiGCsl2Jv5Re4m17KmWfvid4wFD8Cz5DGCz
LJZjJ20oNnUUrWx6o0TL+Bn/Ge4SULtOTdN01Y8E01TWABhSI8t2azqkMUdGmq8lmVBz9BZkp3iU
pmx7/OkZ+bNvahFAufpKga5WxuKjSalpem6RQ2SlVJU3pr0YmxQAV6vve7Mn5GxUepKD9HLJ6v6j
D93VEDZTVgbdlTZ1q9VYTHI/teuXdgK3To4H1dcXRZFt6RWdONck89AwCJdqvTnbOyChVWnOFOkR
yBXrNKH1IVlGYS7m3gCEUStGey4NRd5Edm0ctbSAAVWLsXzxcqQSkCRObhMPVymbmsehBnSpq1EA
/4yXO2+91rjrqbJHdM6IhrHIFbRp/pTurwaRyEKbMuZapaRqNQIOLdinYPHKuHF+ImgQYq2pMcdX
0FxhOWnjVQNBpG+cTa14R+rB/gLgckQWGcF6syrvrp0kredyMB9k3wd3ZhQ95IpJ4TbaFv2w1aLi
OQ6yPfDWZ0V2v1RFeMtY196ivKvXYE1MqH9JsWhrB/pIKR9M/OGKKN5UfWJ5NQi2gmEd+sZP8KPe
PFJ5CUb6y7BJ10n9RJ/U2iQIKbE9HzC+0uRNW7qAprsOCoOWQePAYw9XnpSnNB7vqZg9h53xZrKB
WNuGx2FTEt8b1bRpXR4xryI/enlDc0rbu4lcesoQzmU2HW+VtVdl96kCE2D09IWfmrey6g5KZd9x
knXo0BtUbuNfmQEQTwmLvXQNYxXTL5/bAcX0sI53aZQfEjQUuWCXZHbK7ThV5C23u1MDm8AVy1ql
DQqGxNT30J1WwqINDgEBSYz6GKq0woIhPoxhCFnQJZWtdl+ciZohpbYoescGJ6I5C1mGGxkDj3B0
79WyEn1BwzebRxPuM84OdiG3wrM2oTDXekUtBf0GWbjqPLPH516pqpnaZrsxoCHadtaPzoeHE4zG
M4gaYtOUeu/Y0TOgjQepElSntM6k+zAOZqB388jUPogLWvDxP6sKcriIQKKmRLsx3tSmBwPRHUgU
w6xfSdAk/Is0FPyuWUSZIubVAPhp4JjhFDqsQjd8qlJ7lQ2FmJlG/VqkDMHWWPejszLpQa9iAYLc
7LJDFIJZ9cMVIxkzkGJPuXDhVdib9kn2YEGiCvHoiKyn74cboojKU6yVtC4liUodO76DVktC6pSg
W5L5cpOUMBC8XPHWFvazZRBq7y4UPSAQ+CyQRPjQyPJfWRTeqogtKqV/V3Jln7Apv4FDtm00qcxD
u6ohUMJTBat1043uLQA24o+GSTVrJeM6VuFjBFIuyrh/jNzoNaX0tLYiOn2JgY7HXLqSOPgRudUm
A1W7VlWf3gNgSquLnog0O/SeeUwLRlvuKrdBHRPkJfmSDWPY5UbJcOqp2LfVpletXzSb5AKAqTnv
rezJLylwmZF71YXQtfoOlmZVYSF0sra6rpArbqPYlRAla0h7TRcQ9ptmK1fzjHUkrPaqaNRk2U19
vKmh18XpHd3J/VCkSxboCbIeEHkrzXGF2eG2Gct4DlxTvwlN/5kO3X1jW0+O47vkqYkrQodtiunt
sLZj4pFcvbuXHrID0ZTPGunoR6OaKkOY1rgR72fnxQ+9Cg1bI+ZeJvV10oencCKbjoQ9z2RL4DM8
ZUzian9CSVZsh8TRH8MRRccA34/mdu8uB4WOpDtk2bbT9dc0Fve8rpe+VR5cImtvFWEE6InkukuG
PYqhqyxUb3RNeSiGeN8qPaxj370vwXhsAlMhoVmjr4acASanCWDULKP52AbvwwC6WpTXmjapUHvI
JIH1DI5844l22eViHaX9MaDg6IWtAcJkfIpsMHLsyzpBr9ivoYKrKa05pEs8aqHv4rE85g6B8qa6
kaZYjpZ+oi96Q3zlsc6cNfLsJ9FEH4afAuHh0DG3kqibi3LUCFrXruvQWbRpJBZke/6CIEzkXZgn
9+lgP3CmfB7TalNE4dGsuk3qBPXcLaoJfB1+5KWHgBnioZH1+67XbvUCEGUGPre15b09ULp0Mz9n
knH3eQyCyCtfgMrQWIezNS8UEi/z5q2QaCGq5g0h2E7qvCQqDqQUGyKdpYpyF2Q1C3uLuBy5EmoG
x9mPAMc7S2NlVB8aH2yRNuR3shoQKTgW6X2ef92jA16Vvce3XKAkmSnGwEfuhv6iHlOkO7Egoc2B
Aly1FtDyoFI2XoQceLSJ35LBY12Zv2REB4VfyDRtJNrKlI4+b4bxwR70UwrHTirONe7+vdXGS6ds
9pGb7/QmOgaZt0/pfXitfYQb+JPs6F9SKU7+b6FsFP3wu3KfR9HJHEZCdoY7t73vVfM0qvajhq7N
cNAHuGpMmH2zVPoU+GtBvGNxr7f+OqqdF0FIbUrTcA0QehvqAYyK8rVwgndb6rspLZRgwCMlMp9F
2rypwvpUFv5LDw03hrRdKyB7LTiTJrxs14YzWVA8l9WyykJ3RqE2AmckKuguCn8gMY3+JhKU8lbp
mq3HO60bAy9bFx/RLewVI5fLzlR/0CDX1kqY1jdjAUM7K4pxVfXRB+IHn9xVscTL9RGiu8Ck5l2D
6EwWzBjXfc3eSxjlO9Wk9VgWv8hGcreOjghGePJ68Md0oXD8XQrF+omRGw1wF2/BUfcrYDnkb/kM
XKftblTRePOmrqpV7ZOOmuX9yey1l1HRTkRTuriEfdZjdGmaGb2KPF9opPnCSTtR4ZsHk02C5g0I
mZhQOv4ZdgEVS2tkIZqT9eNY0eFz2tLZxvZwJ+JBXUni51gVxxc/tyMkFUB3EARAGLaZchSfYkTv
kU9Z6NconDtyzuJwLuhu8tuXw6AfPTNexD6SldQoUHcMAH6hIh41OirQncJiIbR02TeQyg0xMjNT
bsBu4+RzkUm5k6Z/Y8J/MqSq3gyxXcB585z2EDseIFW67vu+zpptEMNQ7ZI6umevhPA1SZ41lVzS
IS8RfYBHtoabtq1AmiYpnGklI5EsTJeyRDYGg2smVXNTq9XBFu6JMpN9iE+tE0+cYJMTr/JS2WTN
dkY0pyBTz3orMGFe+b90q3xE96ktIoCOC9h70WFIDHfXZ82bJ4f+Rg+do9mEr51pxmtFEOQoQU/W
iqxn1NXZg6r6IyFEN202DCs78q+h4h5qzVkpmMQ3eUgv3gGwPjfM+DG39WzJMmRuCza+8z5P64dg
bLSt49nZ3CjLPbSQfWeUD9S7yBZMQuFslWiELGCh08kqp97E/qgdRBIc8PEcyI1DBqxIca3SIFk1
U8ZkF1f6POH4A7osv44gTM+xMy+Fb7MlVoCnI7X+V3nhf8rzVBKmcvZ/X54/5ES5fs8Smv6Bf+r0
yNuJVcOFTVNep4T1T50eIhC+SkrVk0ubs/J/1en1/6B2rZrU6fn6BCaZf+r0+n/Q8MMPgPGUeoj9
b4Epzw/QBKZgKqCKbCDxhMZwdloPdM8NpI8ttyVzXMvyhWo+tcK/ULE+r6hQpqZtOKExaBtqUO8/
H9NzwixSGg74cYsOzF5+7wn7Qi/0CxQJXSiybIQ1Pci/ClHdxK71SkhoriLvLFJbSbRIwNE5NzRJ
bxS7v2k9PlzH80jeUIOX2sOE88cg+KIL8JfjfrpPCvOQkvDTYaE4KxIYgdKFI3SBXe40i7JtX33Y
f4h2gm1mwIpn1/4y+M5ahRM8b0iEzuJ2k3nGriwbEqq9elVGLnJGPVgQf/3y/Y/7+03z23QQH0h3
BSfks0JdGhqOT3SIhsEzZ/WxdiXeVm+wt99f5ou+z3QdSFcOxAuVTKnP7zqqyRog51Xb2aL+pZfF
widFj6QQn+lXemKpZf7VCPxUb8Jd05dXFy7/1VDjHeDUwNGE9+dsqNVDGQxOAi+lk4OcRz2w6cFt
HlKp1nO6BM9SQfwSefGq07PXIvPRZVugzGW60PXhp9tWb9//oKk+/U/daOpsUEmkYjlhH9js/h4y
f1SoChY5AFqYQNqoK+YywPQVig+rsh6GzrAhBnZXdciZ5PurntcXp6tCw2WbxCenQzb5/BJ8q3TU
tuBlx2yk/fhniMozJ3vr39aM/L6QTnqOqVEt1c8jkSrE4zHLo7YbxV0KTV6UT5AwL9yNNrUvzh/i
NHHS66IThVno8+0kuYb/xk+1XVn7z2xpnpG6y3VvOOSVV4idrbXWZ9sE4esic5qPNuiSfZ/A31Yu
NnbOy5u/b/iPn3L2ieuUlAYdacFU3lQHcmyjNe8BAOHHpSymL98h3VNYIYDR/pJwVWMlMPT0UN56
c4lCl9RZ9isl0HqkBt8Pl69v6p9LTT/lj0E6eLaVWTz8XdzayVp32wY6brEuwX3PG01ZES5dr76/
5FfTEVqw/3d3Z9NR2Dt17VUsPIjpUU/0s4ETVBK9X7jKVEj/e+SAa4ILBdvlfHwGtd8KgkDMnZ0P
p0Hrak7RxTITxQ+KkM4U+Hxb5d6bdKOj1Pt4KYcgpX8Rs1+KNRPvv+2sMhV6vKp4u6YyhxUpcbdK
Ar1dkZp1NciOA2eO63dUsJSZ6UEUbrkJjezkkc5y1ZvRi1H1d3Srccb4YtNA0DG09pdWcs5G/Tqv
aucQCe/g2wX5Ij6aX59B6/XjinM8askG7m8XxEe/bSiSefvI1zgiuMSRm8XW94DldX1/Adbx1aQ1
qXyQNiPQ4tv+PB4ClC4aMUBi1zbIparaJjU9G26tKRhaBzg0c6y+n4HLvbBGXbqu/vm61tANRLvY
ENo6+1Yt3Y0ZhVeZJ+86m3BgYikGdbiwXl265FnnNHMK8qNlA/iKk4ZZE4sSyXZB4wKWcGj/RAq5
bhWx+H5Yfj2h/fGAz2YRoLn6oMuQRXKU1ooM8nZVseVctN2gLeOExDdUE/ayiAXZzdi/kBxSBZOO
W5LyomNc0y9iC7+cA0z8BPSBYF6eA1piwNCy1Fptlxi/FKWZt2M802tCAa0fBsjS7x/AlzlzCBjY
4k7Qsb/YREIn3Go6rdC/q4o1bo2dHtcP9eDvpCXV59pU722ra9nDOXdNhDgV8B1hiHB9SFTx51Fi
FFMAhE+9kJP4qPbXVPipJ3b+eiTDfKqJ333/k798PmhadMFOHtv42RqUycIr/bzXUO7fDHBn2xwC
cc9pzXmOq/jCNsb9atr642Jn4yPnECkzY9B2HqLsKlJxwZfEqZQBkkLKlKAasCwOHkRt17gwNr++
T9INaeqAuD4fB7otK2UiZIEiubP8k09VQI3Q+HEwLbILMp0vlzjIJxZCITYRv1XMf6w7SV4lttZ6
eIBD8ygHJkIMoKlmEiQ1WBfmlt+QsL+WAvu3BZg9OurFz5OLrYTmQPOGIWfR1JdBHs5NkR8Kvd6P
MZkakx3SXpWUdmakkJG2Ja7JQ0MFSzdFFF62lkZ+DSdvkyjaVQ8icBUw+1M3aS69gi/XRsQ0aJdM
OLP62doYSIqHkJVZGwOS60NYAYIyoXHpVPbVICP7F/Iq75Nz4NnUl2hBlJcaJ6bCVa6Nolg3LC9g
7uVKs6juqSyeq6pR3qIqvzDp/j5snL8LSjKTCI1z71+7dF91yZpxS3OXxHRU7DFDGx+4B0XHRoxh
sp7VLcsdDsVVlsUE0eNDbNXuqIG/mNOEuRpjfxc5Br5FD4twqRHe5FGFxYE5M+ponTQiJXCopOMk
rZc0sKt54GmHKCla0l9xXcfgkzYUdPWpIXctAkkBhbMXaPC8mPtZeGuWCjYkVXkaei9aDFJ/zerx
Gi1RsYhoWm5CnwLdqD4GuphxHqT+lBxFrxSb7yedr0aCjX5jam2r7JbOTjNOryu57bK9DpxxEfT2
trW8VanZ/x+X4ZjAgkS0KeWAs+mm1O0hdUOmm9h7Nq1uRrd7FpqP39/L7xb5+UtHxgMMg/keFdbZ
Bxh5GJBw1DPe2nJfiOZAsfY+cf23pvHbpV7Fw0Qyz+g8Fi7RAOm7U0FkF1k8L0tjnedTAbJ9Dyiy
ZdJosL+Y2UILs1WqkHYZGwQ1aa1BmEA83JS622D5G/ULG6Mv3gdKOI7QGkIURxfTbuKPCStKhcjJ
AtR2snAPocQEV7biyRLhJf2Y/sXHyY6bhzV9nAQHnr0Sx7Qacl6hCMcmBexkrEcSQbS7mny/pgj2
NQag1YhHSnf7O12VB6tWAaLX5Ijl6RaGOq18WgYCZwmdtI+Y0gzBPjSczNB7wAlKvmK4SkUzidEO
oRYcalW7S5v2vgSDuFBUHP/fv/1peTx7+ZxjEBMy3VAYMM5GMm5oCcdipPygOws/a05RR8LO99f4
alfx6SJnI0xrWwq0TYZHLEm0RQWlaZmEDm6mxHqzQ9PdqL0fljOnJ7BA14K3RvWwl1rWsE0S4S9d
LciuMsNDwhnWySqOy6fSId8gaeJqSwM4eizbfK0U4YWl6ct3/cezOdv2ohvJVcVJzV3ly3oRqP2b
SzTTaswcbVXV+Y/A7E9J5LizlpyC5++f2RfLPQ6CyT3ATKyb58rL2I7JR3E4zzIDMPe6wXsHP2se
amITKdM2p/MuzANfVYg+XXJ6HH98RLJCBtq55bDzy/jHgEjhlMsQCGU49bcKeG9SJPWcPR1NZ9lV
9LSS9sJI+WLjgTKTlVWzYepSnPn8E3qsc4FttSSlDJK0GI0Y2aJWjVnpRaeqvVgT+7/sncdu7Fqa
pV+lUXMm6M2gJsHwIROhkJ8Qcofeu00+fX3U7a6rEydS6lvoYQOFBArKjH3otvn/tb41/dzJy0/I
qsasR2mSCKCT9zJonV4qxTDsnJqsNiMNH4LOvg9KejaiNMkAGx+gWG6U0NmmhXJt2d26l7plmSWr
LJPeeqW7qfPuosdVsJLJNPuBBXmubskCw9Q/Ve6oR5/sBForbjypxnkXjOp6TPGiphw1iGymz5Aa
SLcFLUEWPvNaeBKJvwH27IqNgwTAzh04wDpyueZMsfYkuSUGxDl+/5L+Ya+h6sKjMmitUWaiunfy
hWjaGDaGVWCmlMrBbbNqMyb2LPG0eaEaUL2ye61F/tF6B2GnR8QE2DDLST7ha7dma4G66PIfPhzU
eueeKgLzSZzKHlY9uWumHsBSCVkMOESDJMjpeBJ6ESjapFZpDkMsj/coVkEBpxFntgCFjzFvKiNf
lVofPTd6Ky9gbWBQS6Vuj3keFXf/ad0tPm28JFvgyi20bh87yA1IPT7mI91ETeHwPSjsZUgb1mdF
AEHFFjeBBDvHV+PnslN0bO7ZQ6IgsZLkYjnk1Z2Wl9K8SM1k3ZXVtTpYd45c3Aceh0vN6ldDZm/5
Ch+rpFyUsrnpxjxaKoV4NC1v6dvmXW+qdyQi126kVtq8yVPDtbMQS1wX0KYsid1ppgirrkL8U0r5
PFAEMXPIEAohKa7pFxl7MLqrorzhovXZgDiCqJ7OTYJcxeb6mdo5qm6o+ptGGlf0zTcF2iInzAH2
84fSzyxOXRiN4h4ztLD87pItNAEkLTSQEJLBrARQQNCiLe2CHhJJmAtAt0auzEs725eizdxYkQCJ
ONlOiWRwJGmwCfmZqk8Plmc4y7oM1EWXJfDaTXI4SOrROqzWIjPfQJ88aEq6t0J2hqSt1KgQHJJf
xQPrzF3Qxtq8A1g2tzr1MEqIiNUx3it98TbIfUaeaY6grGgGNzKHm7yV4kXXdpu8hdNASCUG5fIp
LDDRZKn9JLNR2nqxkbttRQ5Ob953cF1cYqF6d6zzys0k7EWpWt5p6sTq6TSPvSowILVHHVY11SXo
BXlSnV+pfn+Dt+7OGwEi0KcPFpLBcEZISDr7yGPmJ50LXZIfiP3AlYJmYajUG5UgHVy7MO/x2EYp
urvkziw7041ij8xLBct+y3S3qqwi35Ry9FZmSr2oGiDUeRpcqvi9a6N/izSN5JSBeb0kfXOdp1Ma
WTscwjBU1qOMJ6otUSTnfbxj666RuQl7cKRkd+GPYpwITfi+kNwkZibNOa2oS5BA3TKtTGORjp29
w7vqP/RDRVlEinRiDnF2GTJyB29YV1WTHAvBa6EGFP9VPXyAg/ShpY3tIhgbHqzpH2DFxIVRU4tc
VJQRskLlWk6SejE20hINBNQEGAC4QMOV38trLYbJoNqinWlKrM1MRbrvpH7c42k2PFiGmjEL2+6q
R5o1I4zrl1LDeGn88d0JdJQQ2rNnFvetla9lqx2WQ4QkE7f2MEmJXtnOUuiTySzzQG6AK5yVQ3BU
yunfJ+JDKHh5Ekca5gmxri4JANWiZi81pHnE/nA4dHn5Krx+ksZZ26Grs7lRSttOkjd+nm/CCic1
KmO3zEx5PjqgFpBWHlIYUnxy9T1dadwJIrk3ahMaNWyUGYdeN4gpAZu8B70pXaqQFd2g4dXJSCNb
RJFONGsVraQGtZUIs0OEbEEUjX6ZZNp9wGK37Dv7A4Cfsaja8WUUCnLU7k4QPN04CQShsqYrVqPQ
gZSDhSVXtgx6wR51PYxqwtfOwlzZ1S/sDOsGeV1kKY9Ka74XKnguHYH7chiVd9VrD3XfZEgn1ZeA
cPOZ18rcTDylg9zCmrLlV7WFs6MC2clKhecfVhh9lVgh07XmpIg0qGXCMPxup2gcIr0c+o8W+IpL
ONh+sAxkTz2ewmQYLo3EvnU877YqUAS07biSSbmjJJMsywYzTtOP17U5br1W87ZBnTyQSGnPirIH
cKMVS6MnglaXctW1NI6eughIzmYq9wLhrJrRjldenpDpCqAhtMZiOXpswkKLVzPLh22eVGQtJSqo
FIKd40j1DxoY4BXO4+C2KUpnITmdjkW45GigRQq7pzGuQzZ2ban7bqbLI5yHnjJbMJZRAJ5Cjkiz
dtCE/7DDOrunoPNk0AOcOjbGSRHDqBOhNiiIdnJi3Xtqpq7hydZLWZdQJvia6SZp/Jw2qGowaffV
rAknOYeTXFIQ5GIj+5cZdCTRhyLzH0vdzDcys/UP+4pzSzjW6kkbr9GYPq20SF6Vl6rCvsKKpJzu
HCtE0gyGS7Hopm+V515C/1pS5QlyMbcjpVnUaYanE+Kx27XqD1W/M3txqJsYllX4DZAxT858QwRB
hqr+sIsVdMaQ/Gdp5pNolXqvEDKZWj3i3L6/A2cOtJiwp/AAwIxY1052pghPJMn2janAAFqQ0G6T
PSkaYPdzmP8vFUEqMlVL/r1U5OHjp9Sp6X//RSlC6xoYNBUGXBtsc/9WikDBBjbpmERMIJX4qhTR
VKKZkIOwSZ5MTH8rRZR/8fFx0KFdg8hE408nDs7vHJ2fzvyTUwxKYBJWOcFjCvwjP6kvYmrrndjR
Pr/o0CtKtdhmsXFVGNQU6va2jtlMaF3+3Mntnlzragbj60JrFNUl7/DWC0k90HSJMONqFfhN5Q52
/I7e+wYCFPGlsXOrqcEFJ/yFYJvIFnZcjVZ3H8gp3dbyQev1V5/EwEAF2Afb4SVRq42eB+lMIYd0
VjoT1aTp3svc23FsxyVBvqKuk9ddQgCRUJPZXQVKf2w3vqa+TmS8TDVWubAHcEzR3vDKCj0jwmbZ
updT2LMyrgK0gd4bXd87q6ouwtJ8+fI27P+6fV99smdOogjip9Y5QpwJxP/7STSqAaXIMg6WVo1f
KtR8WVP3M6sEK6Zl99+PdeZjp3lBvXU69HLWn/4tXw7edgXNiQoND7BWF406LjjuzUuogd8Pc67Q
RxERsYk8gQn+qPVkoY9O1opHlPTjs9+Z9wpNQ8T/sM7YN8DJRk5e1vGl2msfgaTVs8qst6CrFJe5
P8E2AikvqKN3Dpy3CJofNSc5DoV4UFq0uWkm0ZhKjYcB+WUqpqCfcvnDBUzHyd/fdDoEONU4Cluk
I8gnvR7bj70cVBB2StIbPYMqfCysezomoxuOTbg29HofeShnJXkv+flxMAN2y172oHe14yZYu1BO
Zoegsl8DrbuKyg5Qj7rv42qt1/pbAqngH8/jk+7o023t8HxPuzaSVBSWnEMzNpR2P45ilXhyAzre
PHx/a84UbxjIRIyhM7UwGZ0sGJrFRj8wGIi9ygVKyXxWj9EFKuuPlk2RW/XJ1URjQ+zcupLd5D9c
55lKANIuxZrgNpy8/ygia0SoOGPniZ1Z+kvfCxcTlaF0BOfgsnqpg9bVmGWqLHB1adyHmk5I+5T7
GIgXQxuepFH76db/Wdmk4MtBE22KTTdFPqlsjp4TBlURjTulZg+BheJX3hs/FBv+/HIZ47P6gY5u
8t3+/uX2ZY0EPGSMPujamdmJ18b2H6PIWnz/eP+sRFIBgvFBmYotCATw38eRJD+Ox4ACqhTfFRkb
tfjJV4+qvI/lK6UF32X9MFecu7CvA57UAlU1qaJaY6rw8WG6sIc3hYouTO9/mGY/uegnnzS1LYIX
aWlCI/ist3+Z+0Zr6Ksmq7HcWnmzIbx5jRGn3waBuh6y8kbL8auFIdaxxLsBquBaeOoWSpJfKwaH
m5jkrRk5AmDuNO3VCfp3J/Y2GPleMKOsO6Va6ZI8l1HPzNRuJHst3JO9suonU4pf7rHXuaLBplax
grqS1GORYEFaGE3yKwuYMjB6bE3PelEyFWuLRY260KS1M2KXKhPfDcpo1We4kKBkhS7xsFe8jws9
+kn3MT3eP24Sjp9p4jamTKnfH3+hcUKv0FftJj7tkNOTmYlEv4uRtsNo+Sl54NyHAxaddgp6FRzE
07vx5ZFgcfFw0DBar5FOPmjKK9W/H7bUZ98v9kQYOtlY66eVzSoujUDTg3HXxdKTEXSvQwDOdQh/
8IdO398fN448UF1ncqKSfjIr+lLedG2WjLtqegUGqueullC/Np1yV4bpT5PwuauaPlRi76aS7Wke
lu5VgdSQsrzrHRZD3SxuxkE9qL16UcXU0ZTANwDz4CEbB3KQZSl5tDxKYV6f3JpF+YrV6woGwvP3
c8fn5HB6E2B5w4OZxIB/aK3qxMBsXIXDzoRZVyr5CE2N2MG89d6J1JpWo/pOC5GUCKlXJz16t9Jk
Dn15hlkhUZ8oim1sTKhmNtIFMQPtsjRsjAVCfQxG6GlVbcfrMqiuRT9+yIZ/mzgYTkotIhCFoPS/
jiy/AU2+bszO3WMOYYg32ZrRIjj5FvQhtgNNYmbq5WHZDWIpR9rBz26/v2nnvgGa4FOBmHgpVBe/
fwM+Otqo8uDMphozgFC26Fl+GOLcR/11iJM5vavgIlPc4yCuYrDILqmUE2N+WTKtOfbH95dz7jv4
OtZJXyWiUOdrA59bLIfz3A+w2RwN38QWGSy+H+ns4+HNn2JD2RGcciGiMdG62KmZqoSz7kSz0bx2
jsz9B6P+2WEmzQ+mSOT7E0nn6xwFO1C3/FpiJ+hcecnG12/GZP/9lZy9Z/w4CzuVCCQfvw+htHEB
nrPn+RRXY5JtRmQ9arCzup9iCv/sQmlMgVwH8CEUBactWG/wvKBvuBZBErcgeUfcw40g7bvfInv2
6bP/Ty7s7/FOJkWHenZc5zwiS38b6jvyEtxG3YTGD1P8uT3L18uaNvNflpGQ/aoTjc4Ae6d9aD3K
4JFVjrOsTy98B6tmr1GLt8VeNyXxw2707Kf15Y6eHN6w3WpjXvBpRZGBi2mnJcfRvB673B2DH76s
sw+PjTcMFOJHjak08PUqEQEawTiU4L7yfivnQ75uGli/GOeuWCc6dxylSxkT8er7Z/jTsCdXyF6w
7bKoYmGTTNTHwn6MpMFhyQm3amzt1Npfx3L7w2p67qObAmU5gZFyg2rg92vNOz73kBLbLsfwFlhw
GWH1R+lPta/JePPHqs1ReLIKTHuD0waeyvEEO4497BJDOgBvvxwcdVnRfcDTvRW1AETeM/UbgL/r
JQDe606F6ex32b0kdYsiUC4cSXrTiuqQSvqKH+Gkij2z9WkQlfGW5Jc7vwUhErQXIBynckL8FvnC
WP/zZ0SCC5o2NrhTkej322WUZQMDlFyl1HmIR3FtVsN81IVrqT5NM+GmtTL/fsRzDwgiMUhFPC5s
E6e/f/nkVMArLVHNzCTW24TX5RYOyBL/B4M4nGU55k2DnVxWTwCVTRYHl2Vg9cbyuexCZSNHdAH/
8UDQf6hUMAWrtm1Or8mXq/HjgqprPR2uLJ1Qg9sc2sSg3H0/yJl3bUqLQW9HaYTLOVnoUyJpEpIY
B0KKt2bzNvlAqwAHe3Nbtdh/w7fvhzuzqPw23Mk1EVeZ83x4LmqbuB5n8QTXT6+/GOrD9wOdeRXY
9MKgtGCt4r06GWjw9YhEYmbfwnxraZV6+rtN4fr7QaYl8GRnCbFLgUX2WSs7nfyIzYDDMLKzlBID
ZHiDPjq1Rvf7Qc5eCbg6dApEKv/Bmwz83KmKoR129Ptn4eTxdOxZkIQ/DHP2Wr4Mc3LD8lRptchh
mNAOrvopjyyJlZ++nTNrIkuizDGe1safeEaorXbSSixMhQPHXhE7HfAPftmLrNWuyhpp5UCpMx7W
/4Nb+GXYk61MSeZxEms6yM7o2RLoaGMOuoXywx08s+pOEbpMeIiUzT+orlESp62kTuIdSrXQn0T3
ntD2TMKjbBf/fKZjLKZVSoGgByZc4te5Ie46Q89S9ucmajWzyYilr2icfnx/385f0d+jnEwOfW31
tUkUyC6VVTdPQ1cTHj1MxS3rAtzAP40+o2xNADfHVHvSGLPy/X5RQ5Kqkd/2CLCKgVJz6daoLkv1
9fuLOvc9EfTI4Z5DKqcb9fdREJWCqjcbRsk+8u6Z3sAsC399P8a5aQ73qq7glJ14l9ON/TJ198EQ
jT69/F3IleSBtrSjZw3Peo5M5vuRzhU+OWo48pSBPTG7psv9MhTAlDQGi0QsWxIfpAG2bHuw7MdG
Sy64mxBfcRRe28QTfD/uZ1H+ZO7jWbERgpfM1v3T9/plXJrDLbxd1lrASCtDgSbRZqDghVc9irIn
wqWRxcTpQUYBnghnTjil74BBSIvwWgvayyxVL5TEpiDqo//UPPrGlYYbP7HX1WivCBLaOJ7/EHsI
0EihK6iOzNJQyd0gqa6VOLhXc/si8cTaS0iN6hTINGU/Ly1/Q45bPNPoIf9wzWfeHIP8MUKCwUHS
PT45OBS1E7ZezyU3BqEgSufW5q82+Qkw/PnETu/s12FOXlDAglxMbnJnR2mHhmYmHOhWkUd7v63u
bQkSlFm96Zow3Vwdh1kbFcCvmvDQZULjeykQ5UXroiTxnPKoGXdbRAu266nNPhf1RSil154/HpDy
zzsRUa3w5kQ872wCMsARZJrbliRz+5K5yOX2MvHLq6JKXrIQIUbuRU9TYJnbSmLbquYD7waaj3gI
aI0RYhKFDUkNuhbMSLZKKDzqzxXl7iYzifsoDoMVPppGEM4Jx7gkv+ylE+kynFBMg+M8IHm/jC2J
RkWhQbKQ3ERoa8Jnl8LEpAz5C/lJDu3IDJphnvXKnTGEOsx0b5K+VP48K6PEbUaCgAyl55yVXIRt
/o+dIdSgbbZjLMWs+6dFdW5GV5cWk0dbXNXWPpsKhPZzYN9//3WdfdNsCOtMUdQhzZP5o6p82FNt
yNYPNUqdjbMAfowJXur7Yc5MU1zN38OcrPkFSXCm3U8HjfxJUQIErmIDpCeMfnqnp+Xo9JVmw8yk
y/HeUk6Jj12nwx1NVV7ptlnnHnot7ydU6x+Blqwe9JT/HuPks8n6YKwCwk4xYBgCDWa6YwdyGQr1
iUipdN5ijpwFihXMyji4jhsVAzbaIaG0b5AGjHlblDukUY+TY+L7u3z24qkGaXTOaXefztBNY1aF
ZWTM0Fq1JKHmRSTh+/dDnHtfrC9DTA/6y2QspxRxCtB9u97bt8mVoz+G2eP3Q5x7V74OcfJKdpY8
wkRhQ235JJGVSlEinhPHItLzRVOiCfx+uPNXRJOTXh42g1OrJ3k6YS+mXW/e3Aw9HZ4MQMoP5/lz
B+0J0fjfg5y8MnUATdPAfgW602rmxBCRKwJQBnnjsJWt4CM3hpdUdZ7C3LuTpKabdaa91XP/ri7p
JapbTEJHtTZ2ioDcbCdirygRWrccO0Ov33P8XXAkQEUnK79UjcCp0nkf+vamkcufatxnfBm8/TQ/
LRoknOZO4aB10VqWFSOVRjeabisFRJMGXzeVh7VaKg9GLh3t0AQSF79WbRsAosl5gI19ZIXexCnp
IqbI0NWZ/gWi4AgJarbL6FIOVrwwQsQ3cjwsQ0uay8U0zROEGzU30CwK6AnSUgrLizzFojRa1+Ta
HrNCudKMYkeKD0k5bXzt6FLhmkN3YbT5Ahze3IuDI3WWhBCnaOpLPWqNuEot674R/kujZb9M8uUw
TamPdUoArtGRZVZY4cE3VcIvim5XqsaySJz5EHUgmWKEQs02UYx9UXXxTAmLj6TEej8Why71pFlH
PsYCGPHKElik/VG96FILEl47bAlIu06kAQhXcYXafK9Y4sUsnNSdOF9hqS9D0b9XY7qr6+hSb8Jb
v+o3I5FnaabtK9FfVnqxVYfyKDL7srfNS1Bgb5ilH+pS4xYn0q3ijzcdCVkzGUZU4ajXTWgdy0i9
DYp01bHjZbYKXlC779KxR12omotRjm/Svjtq0TCpK8NjzopAoUZaYYC+U7z8WajjrdrlO9zq8qz2
smw2hvpaWOW1MKy9nJSbQke3y1bovsycX4Np3HstgFpPFCvKsGg0wQV2ZlvNTSmwCKP1FraVHysH
P2vqV25fBm5qNLwJSs9ZMLCQTqvxbSF1ayKSH/LEJIOsWgZSu85K7UGTGMyRpdDto9ac6VrWLHx1
vBprX8zAoR4xQI7zvKf70jnKix4QHZromaAVJLO8yemmIuHd7bXMhGFmsuXALYsmcivFxVEt2nru
VZhLozRtCePzX0dKcI6d70MrOmy8tcxNTJ3kUKjBjQLHcp7YkrZl5eRUZJQ7jBSTTfJFkYvn1Nbm
gKKBv5bzeFCtGfLvixHZN+989CI13i6206VcdO+p8FZ9PT6laX1MCyY8Ei8csiKrbabo10yDUPAq
Z2blNl9/izsFIdx1NmZ3lUcKm+ito7C6ne34d7bkHGthPlMQvlIBXpS9dG132UUn5zhpSM/NWjgw
0nCRjeZNws7FNgaepfdDSfrsSvRlkjg5YGHnDvm/gKNPUFzFunGnRNLt9/P2T0NMf/+yEoWylJql
yhlOVrgVl+n49v3vn10XvlzC9Pcvv2+0cTsoNofsRjVBLMYzS/hzgbz8+2Gmnc8fGxZka/TZOFKx
Rvw+DIF3RBwY3KnOLJdZWERANc0X0Ye1qznxocEBg+Lsh83lmeO2QQwwWzIOv3D0T84XGZmtHkxK
CgiTjTyIi3DeajEhZ2VN0kflL43K+ME4+FeuzcmVssJy4EY8N3ltTmQiluGTImT77E7qpljoNkF7
SWFegkpc63H3lnzGoVlKVb14cu881IOjXZueVgcLhO6qs4prGxNIAfrLck05dPq9VcbmPkzSnTJp
uSQYsY+N53XpSlRxNWyiEPQa0ZkV8W0+9O+SDEVS3XxBvptiOVNXznBqUkfrTN42bCmznVoojXHd
qkO6UmC0GZDthH8lJCOGid732H9A7PLZBuVGn3wufuFpDTq9FPvL+Ckijj4FxXps5+NC6dNqmX9K
jpVP+bH8KUXWP2XJVkpkAimFvv5GzJKzwJoQ3FIwaFY2gbaHIY1MfHedvM2L9MrsvL0gYMwmO0st
av9+qMsr1TPlY+OYV45n2Ku2kt+rNHxl/JdmxBiUjuGzo6SPI4thKwjUNPJDrY7OorLHG723QP+r
tEAHr1j1ajgvGvnQmtGNM/Fq224LRBC5tIlma9g32riyymGcI3EC/+hR4zfiJ4es6Mbo73MpWqeZ
uYod/0U0xdWgAyd0knxhBv2KkvW1MoIQtNV0xMnmH3wjBEqoXXuScLsI/XZnHJxwvKDNGMzS1JhX
FZQQkUmuYZRk4Nnmqx5z4I+T7BYJujQjivBGi4wBNuZwAdGSFHUyE6RcCBc0BwcyXIwzW8uIgvY2
WqGtsjw8kMXBShxvkyrZUkaprtO6SxZiZDJVhwFQY2Bc176REc7XJmvF8veeIS99pZcQaeoHX4rs
WTqdPM0hexZas8gkaR2mMQR7MNZ978yyBNuCpTi8kWISsOPsGUwQxVHoxXOzSi5G3YG0iclBCxVq
CwOql3x4H6N6D97kvdE6dV6l8QGb8k3QBoe0zY8sgtzKNo8XpaElmHesJ6sbLm1VT9dsWvUZ8/x0
wcNd0Njb1Kgexgi4mC6VCy1wHqCV3nbjcImL5gP2+IUnyoOcSvTolKPRNsvGKUoMNfWj4YSHAYil
GkEt9tRtYcebWg9jkAAVpm//pVWaC0AyhzGvUZEYN0ptrSSz+yiLGOKQ/E6e3TLI9B2i0Us1li9J
tYZYUVyB7r0gYXmd+vERrfteL5OPgH7GvIko2rTpbuyyTSwqBbx2c2wI3HPzJsafU2ov5IfAtTZj
dPMlUcjlMZanNlgLSAYaMJYa4e/JvFr5eBK8vF/nWbnKPZ/9YFnPaqe6ySosFIkX7qraemibfGsW
1rNeEF0rBkIyVeNNNGThdt2B4OlX3FEfZplejVG27+BX6wp5j3l63/veUYmt+16oi34C9+qe9Cin
1ZtaxesKrpdLOYQvVL8lbsqeWeBhMTnwL83M4pkSM7HN/YPSWM+Jb6OhH5ubzukkgEneRx7YeGha
awD4qgzLwMBumFF3mbWNdZFNzhQ1bPbFGOxoJD9pA14nRVLWdkuKa+3/8iXjLZFDwtDLdK0a47Nk
JJsqJ3e4aQDVxKXE9rvvAHoSFM5lgBDIu3kUD7HbSwHPiM60BRhW03BDk4Kdd+GwqAgUcIvK2iu+
c5m0dbtovPBhNMQ6QwsAMC3t3UYOs3k2Wg9JrS/GsH4Ih+KSq69nRqMUS47gjut47OYG3dlIBYx0
eASG62PhcXMTWZAtlw+h3dNoNL05kdukAw8LpdY2XaxuBzRgrl46+YKETtk1tOhXLKS5r6oXeudh
MBlLY03Tby9yc9X1ur/wBG5nrG+Yq+r+0nNIYE9szGl84ltDst+RoN1HTkfutSI3hEs2/aOsxG8c
k9eDib051w65HR3T1qa5QuDjLJZitnkk0qsRlNumtF8512jLsBO/esffNU7MHhs+xKIyTcxALXmd
aK9ZaME05DzEWlCtCq3wJR/wyVvUltgd6jAFmpQ0VPOXnSkvvmUcRw8TlQj8ZSDGG69r2LwO8TaM
alTacgpc1kJ6M9GHAkd/1hyhbHo9eepEdxn2zFwmqY1RrC2MKHj0WFvWo4WCu+2SY0lzbBYVophb
CnuXLAWgARKcbWv2JFofN1K3AMMmDV7qBlKMbCpeRnLhE8WNWU2rkgVlzfu04kmkJmbBWH7RzFJx
fYf9f575ZLnnQzpjX9Pwu+FTE2IB9JFY1ba1N9R8E1fNMSkoGoY5e1wAzEOSzKUsexsJE7XC5j6D
58Pqd1Pm42borWWC9Wh6CLFdubTxZyyeW86gLzZ5Y3lm+zMjVpYFc6TwjL1eE75GRqPZq4dYKiu3
lusRT2a/SirpPcKknrfDPuzarVFCY+MY99olhIEP1ZWeagcTrynVchVYaT3v5PiacOUNpWvLrdvu
Mew4LTpiKGahZGzbwVtaXvdEsDB6xoAo6ZF5HvngL5Fj2AtANKTOSLCEtfaGAhR4cREn2qY1zNUk
WFgxpbJkGtFlYmK175Wl52mXIA3mma8QUyCiOVD4d7i8C0ERNJSTV1yO62LIjyjI/LnpW9umU29z
QNALNWu9Ra8a76qevOie/G6q6CvTBtG8KVYFga00T6JmARNvbw/0nzoE5KU63vvUcnslv669YmOU
ysKq4wdCU+mvqPk9rSYdwz9uhVItnzudzySrfEi7Wla5eW4+jFnLyckY02XDQ1NJCsBBdV/44QKw
/M4f1OeiqTf6yNwtVetQHm/QlD0Q57KoA+sxEn02Cw2i6XPvOJL0njnGapSie8NCpWcoxU3baXts
FO8Jx3HqsIFwdQPMjJwVz8TGzvMqfSkdfc5bfh1ylqkGlJm6Kn4ZBQVLLaJ9bCmw24d+rhXj3omL
no+zfNSr5L4OBEdTE0RtEt5Jmt4QAxFjgG34x1bJKGZyLe5w72FoTVIgU7Y/ryRwV1XcR0d9NHE8
+vGhLKPcjeEz0yhK1mbW71KuJemzAo4widDI9LSZlDmaC2MURH/zq1RgmA2tuhyr5JYZZRsZ5LaM
5VVuWRd1IR3lrtzruNxmxOY21PhjB/cR1UEPBspG18fb3JDSRVvhVU1hrcwqXd+KrC7mDiEBWDhK
atT++OIVKWnhIr5Mk3JdQwxnXUnvJF0B3d06D62OIcVi//xDn/O0RqdArMKSbqIkVic1+skBYvCU
rAXejPjMQQZCcoRKlmpaPPUResfPA9L/A+fU9BNvOXz40A8ajDz/+yfnL83Lb//PgpZEMxzaj2q4
+ajbpPk/HqDpv/l/+8f/9fH5K7dD8fGf//HynrLAhXVThW8Ntby//rZ5/8//kCwMSlOratLS/HtT
1DFv/+Ln/vucu+kH/nZFkTJFoxJxHGCzibz1tysKPsoElJ3sSBzl/nZFyf+iBu6g2oMqZUAO+G9T
lPMve2oVEqZqAiedqLv/xBT1R1uQV4HaPaFRdAaxOjoM9PWcbCMW8RPfandF0EOATxsC3AedVo2z
tGoizpvkygzbX9HUBVIIq1l8uW/7v86PX1Wqp0fZaXgb5DhXxH/80WQNKfFppVDbndfrr+mgrdIp
ORrYIG7BJDPcIfM234/4R/2fuR25DB4EUgI1bEQnBWqkv5WdNSC+xwQEmlTIFQIT6RNGkC/bTLmR
tWiTeKS3W0VsLrgTuptCCXCBo/rpLA7bduF5ghIwGQvYj5ofii+fuvGvJ+3PfyBmHKJDp1wq++Sk
HUu9yYGJxKMidZpLTNDDpWkqxa6i0I3JODA+fM8j677Pr7IgNBaCvCA3bS9jJv4SBrgeFlfOoAIt
KFhWUp8528QLPOtbX+J7aocZ3IDrQRte6prtT+TY1XXjEHuhCRjbSaO8SC2TWtSMNVGhbIc5XMuu
Enf1qrMjawnE3EzZw+u3Qiuhq/nY3TOqlhy5xVJBdeUKg8j3MS7ldZRq5kKNiLBR+/qj7ZTyzjHa
23LCCQOJl2dpzHzeyQ37tKiGfkCM+K9BEu1aFqME/SYLdp2s9xs+W3keQWRHJ5H4nNZsMUPMLZaZ
ZClLasq0AlPjp/jAvzhFJw+DF4VmDC8oWv/Tt0Wq6jLucqXa8RXcJPHo39B8Nq+8yiGVR0uke0Hk
0kKu8moWqN1DWmcUoTmZr+wCFomu1Ps48KhsDvXTtNbMYWhacxvl3izprQ/JE6kbD82DHuSXho06
Ty4iTj9JpkKsI/EmrQTrGqdxV/JGyQXEH85iGs9uoGvdJZCVaAmwyFuk6vjap/CcuPXhrGvqcPFf
1J3HbuTYlrVfpdFzJujNoP8BybAKhbydEEqlkt4cevLp/495ndyVUMAddE8KqCpJjCAPyX32Xutb
edpcEBrBCz1IXTIaUP7NjeYqFGI0wtHdR81E7R11F7MuTtIhP9XCotjPcfBYSN1JLKW9a6XsFSP9
XDajg0RbyG31Xmz7rjrjfu38RicJSp8bOAhBdEHqtoy9fqr2AC0sysz0Sg4K4sqd8yjRAwAjgPFq
m/ipQpm3pZ1lp1av9L/iKI281II0wAMK45dETS3YZnXtGebxWzm1D+jjWWxj7WHqqdwysb1aNJvc
aNhwFdOpRDp8EIrJL+0w2ukTHqOQu6OxsKNHcmI99oH1yKhWHI1GvuyqbK0a1WVb1ONVwHklKCX7
ndFvctVSnXzse8a2yct4hT4fBhtz0XmlD6BBXLvO+KeCx3FnwlpyAswtmd0EdJfSCjiCeS1l+TW4
NbHSA9Vx65xxRjjVyVqPrJ+SUt6jPQQZMgXtLoaEuG3siDSdjGljVuYvVZpcGFwN15lwUKtEP3ty
7eyqjHM9WdODiHUJAtZYenZkHohF2zlRxwG0BopYVadeb6jTTuTRxSQS4kBYLKKR47WzBMXTwz9W
knykhVF5fRQP/pyDEC96S1rbARb+2izOyDJJdpR8XpRn1U6O4j8hX9YUb3QNtqxb2XFMGpjNhvAs
xSJfH6pyJhptmNr6Tm8EYWImXnRqKlB0bqdET+ncrwrFZEdBVAum/edEaViPQ3pbaeTe9DyhSkAh
8uBJZrgKlR5z01x6DSDfMoq7QwKjojJhGjhI7DygGCQOlsawHjSaCcmL3dsm22HzJZpLyQu62UdV
tuNqrbLa1tk/D/Fzp9nTtpFZ93ngsGIqXfWGPGY10TbyRLTkPRWTfZoMZXhWYPOFTdlvRcvjRJab
jXA62HWReVqoGgw3LCs79qK4Q2zy0go4Pf5/qmR6XTH9v81LeXzKX5o/hdM/C6m/lU7//Nf/bXXV
Iu7993WV+9TEKEQ+rciW3/xHQaX+oFaC7evg48ZcTFP+HwWV8oNiAoucbgHhQnv9z4LK/EGRBYV6
icnUMfW+spmbhA1DeIDAqvFnHbpvf6Wi+lDRYKiHzomgVGGSr71Hc+WjDmvKrur9AquhE7BJ+mLj
IEDJpkulZsr76gR9UkC9H0CQ78g5QGxE9UQ4wXtTuwicPJrHstkDTZJXlT3cB9102Tot03Bpa5B/
h+XXaL2vj/ohreDPYa1FmSkv/qL3tu/IrEEYJo7Y65n+HAFaGYQMLKVYa536PAdV5yIYB7FMpeGK
XG1XSU/iyjcf4sM2hu8O9w3cBGZPm2Lube2a11OGjTEQ+8isos0wzNKmHRZpmNP65vJuaPJuLynW
b1kUIHWc0z5yniFwvcxydRepk3JoZukJxvo3w5LPrgm6VRmNJxIgvIhvP9co9/Rr6Bfsy5lUtkpI
qw7NXSrJvMp787Tm3eR2VvkdBfNjLa8ygeJysLkjckN7b/YRxJbZXVfR/E8pFLGSWAS0jb/0pjyR
bG2t9o2xpara46F/Zq9++/Xl+GTho3Ln9mErY+BWfDdxo8I0u1lW6z2S6tuwrLL9ILSrmf2Fi0Xo
UU/s6P7rI35y/fFF4iNkAdg4MN/tXXozUp0JYtveouGWzCbj/DM8936tdN8stU+/G1eSkpzqDn/g
2ytqMC7u5bDu9z0musm0bqqxrLZdnY1unE6Pej9G66+/2/v5JTcYLJV/HfHddytHTJh6B+VnVpNz
K2pPGaitK6X59fVhPlmqFmEjMDFAbyzhBG+/mDLlsM5kS+xLrUk9ZJOohI3wdG6m22y2HohHOxBV
8I3Q6buDLtf11WwWzFjXNW1Y72Opq/wSXSrFon4uinKv6fFPx4xJbnL6bzZ+n55RNswq64Un1/tH
VlH3eLl0naeFXttEKDJvAyjjTdl3vrFPvx5aWxgjMtbI9xKboRNpTMR0t29ze1cnyF1KcE1uFWSX
DKV+joZzOdvdN7vGT78dNBBeiYTl0th5e07lVFOmTOGc4uC4NQaVHWwYur1hfnMn6PydN/uhZV1C
C7QwHemLuPHtcfI6M8yGymevhVLtoYAdvCZUv7EUfna78e4ENOlwpbjn3h4ksMkdBbrc7GmTN66k
SmdZDs5dUsQBNc4xZqT69W3wJyfo/dd6fcTla79akoqAc6jJcbsfiGJwjdnO3NSmwVtW0ktbJNE5
w59NUIiDZMf3ATQGxgssXS0Tnhz3J0E6Zb41iUuRzfPBGaua3Tbq1ljMBrOMPNxoXYORhRvwm/f/
Z29i6hYMOSw3/Gbv2ceKjD9b7pYL34TPcIMvgijCY4/olh3msFXYVQIGSLN9hcKxEuypeifbfn36
Pv8QpPJQ7gCS5AXw9vQxnMmURpHr/ZS3015jW3rq1AvCL9NjJjvlQ60H92MoT4tANVs7UwYkcf4O
afnJ2sT4Qs9k8ZVj41huzNcXcRhFyXup3jtzt02gprmtwlvhr39XG8ARPYHFKf7BJt7yVrMGNWv3
k6w8lkg0CMEBsltWBXJnLG5AIel+4Fq4IUj2pO+Ya8/yIK++/hif3O9cb9TlS7+SGujdM3TK9bxX
Eq3ey6l4GiPptJTFGjNg9N3XXe61d3cGwA6uKlYI/eOl1YpZ75fd3Z60GH2Xl9HjIpWFCfiTEVfi
2kL1CwuxATdH71WKlD+bqXhwSjzw8SArm6+/9h9P44ePQ2lD0xrHFjj8t9fYskjDGwel3kdLRGFi
0oCQqp67NaruxjJA+WW1kh9UxNtWZf9sV+3RamnbBY4FQ9CycRQSKaSo6LHyLM9deXi259MZ0JNL
n/73YCRbk5plL8/5d7aAT8oVihTqVBK+gAu9p1NMWUtGhsELqOu5QfPWzTLd08Kz2bn9+iR9ch+Q
GCND1ULqa32gwnUIA2HXq2LfdCSXxul1bX6XJvHJ8qPtYeOgxPbPrfDueTm2jJlz9Kn7NutD3xqW
jow2aq4ROd8U058eiWoWnBwOEnq2by84s//EYpRbI/3Yiflmzh0X1r//9Rl77zej2nJgqyxbRvaB
bCjeHsRO+2DgBSD2E1FWJinbA6+CRm9+pYl9znZinQz9bxHq31yoT95z7DqXHBENvvIHel1TkVww
K1woWcn3pZGeB3l8o/f1Lm3HDeLN79Rqn55LiBtsTRVK5vd2ASN0ut6ReFco47CTMvS44jfk7vXX
J/Oz5ce23MD2w8bMkt+dzCRKpGKe2RsizXywEtJEh/C7SK3lb7x/DLw+xrtyZ0JnqikZq0I09okd
N8dgQIlb9g42kWhHuvNVq0ffYKY/O3vMy0jxAjLNHmm5mq9eL1WW2VmRBvW+US6EeecoD3l2/fWp
+2wdOlhRbaTsMvT8d4u9qmSzQ+FCZTw7W8eG51P31YNpzmetHu+MSX82G/KJrTqOV18f+bOHEx20
Zb/KEOhD4lo+WorohoLHfN2dCdgmO8bXJ0WpaOskCtNv7rcPrJXlhnt9uOVcvzqXWMxBN6bsO4y0
Vt3AwP7FVCb1lTx01jyA85WwasjYvdHcEm/MsMXp8mMWE6KRRw4/YosLJRRPmEUQo8sNOoq+I2SE
wF0oukV1BnQjXrVkECUV5GEtpyswBK1H3Km6KpivuoatflNEfrbu6cLQ/FlYhuwS336npOUpGFSs
j06OtyXh6wyYXr6+Sh+X4GKSp7llGIgncMi+PYSsNi36qZ7mklPfhpb2FObJRR7gbPr6OB8fTCb4
LDpKzOYWUtm7ddhHVSwbncRbFs3xBMo3pnDV+tzt52vl2zSlz77VAhBhB8ornZiQt99KmnpLrx2+
ldUXF6qVpUzVi0sjNn9//a1ARvKX3j42oC8unUOKNx5Pf5Dor5adJMehUGu93kNl5t0v90d6CKy/
sLxM0vmq7QkYrMrq0DhRwwR+iFc1sQuI2zqPCPfLqo5/9pM2e7YsvaRavoXavOrs9qwZpZtRBszU
+khztFVrgH+UtU0Y57iHZjeRunMnFkcFdXyc1E+kzQ/8QHMhdSqELYRN6Omy0lmnjkb2duBs1TJ4
4lHg0/5eTZ11XeTWaszj3BuK+D4V6W1fattIyvZ1M54m9jyh9lRXFhoLq688mICnaDY8Bnx+Ymgn
ok4WPLHwQlXz6/B33Rg7kEtbk1e2rMSnyNPPENoe2lC9SoKI/DCa6vFA/V5r3pJBiaxXjCmS27gh
BbrAUdgj28iH62K+1RjF6EwFnFDeSPCPMmle56lY04T3+VFfMbUzLQFCHcqrROXThvpaQnUwwNjJ
Eutebis/aA2EnMnG1Cw0o41A8DH+KgmNr9N+I9eg8IdSTUjU6e6atDwVtrjvmF8Rh4rBxjLmG4S9
kqeb4V2UWaFLjOaJo8XXqIcuir5o0HM2Vw1Rx9y9vlW0uxz9P5BE1jY5ASi9tg2aCFdNg9NxJJBc
j6XTvFvSVuNjMltrvPWhq1Txb2cSL9I8vJRwkzuQyUmcnltWeTl38jbuzbVEGexnurqWO9O3ZmDt
fb5ICcOjQ1BQMSoPWVA/GalxyNMX0bS3aVWdEzm/GgfBxd9HQ3QSp/kmB0UwpMW66+4iSyYwjZZT
OKIGI0W6or0AuLns/LEoQzeVDfyW8aojyyCI44eq1HxhFsyI2mCfd81WED/NJKZGURjfJWpD6lC6
ZsnfKZJ+0ZvakanmVdHBmK7IP3dabQGOu10/+Z1aXkf2OHljjzOu0foV0u7J1ST7IrEK4QlNNtA/
yZEvGGiRNP4ypyY7kfZK04ZzYi9Z5AES0yHWtki+3cFENOv022gOVo08HB0UM9NsPyK92ZhDel+G
SGub3N6MDH7MDL0QUdimNLhx/twiE2tnFWtntEUatLbsuPcprghdz7sXAchmlbXOQ4cPa0M77tiN
xnUdqMcclIDLhtTcjHp5pird70YjP2akF7RXzeklc1T+hNTmazUV+Yr/RGZcGMPDmUIZzWNZ7OHi
nQ+ZBAHMcvaDal3ouVihiDiXEmcHS97xJXvh4qWQ2bW+8G20NKuo7le5VK8CjCjFQAgWQRTrGjYs
uhxfakCgj0jR3FBvdioqTtawsy1lihgzUGJ3KLLWb6QQo6o1EWee1Ex8GzwomHNrUzuZ01lyKVnX
YoyZ6UYd53I+I+Aw3yl22LI8RhudJ5qFwVUwmcTt+BSbJBIMxbrhPBgmFC21y4s7Fip5M9gN0FWq
K7pIt0kgl27asCMqmvi0G4kHFaZ204t28IJmvpzmKCc4Mn1oI5Dmmdp0UEckuu19dZ6HuHciiWwx
iwUXTtqqcIKbrKhvuyx+GqVRZselofvt0XbE8h6Y15WmzE9IFrdzaxW+jHDUa+t5Jxv61lJw6Uhk
y9fhXastmimJ2WFVBVepNaSe7thMlRM98+QG0r6D4FaOGT2MVnHrFDHkuu66TGM/tMV1bJgXo1Pe
DjnsNig0eMbriOgBiP9hatj8rW4bATJ3Cw0xuJmIcEtvmUQVXbyYbUu+UzQ/O077IOn2z8zqyMMI
ldNuztY2klLPyYvnHCeCO0vxjvMHRz6zsr/+VmbGvuRoYcFgh/e+wJi0MEmihre/VaKRK4iFdhS8
hOah7Yd13dTfpTh9UgYYvJLpLtBh0nB9vH0xm0NA3oTGAXX8zIDwSAuw8rU+D4hTIa6Pjf1NZ/hj
/WvSvgRcyxhBke0/u/9X7+cuD7qk1RmemVH+qNOjhbJOWacmkQC/R8gFYeOepQvdJ6/Y/q7VsVRP
76oDZFqUB3BHFiTMu+oqjsdIjaqE89vUP+taDrycHfCqb93ySplQO6pzfZ5YxDhACrn4ujZhyPjJ
wY0Fr4MYa4EhvT3XNJMGilm+etwSS1DyeKdjLD0Zw32Tm78lEe3HrPdbgiQmmklRrXtthHp3DKyC
EF/zRiUYAztpaK24PsJ3jPJQ8lm9KY0fi8E4FqU4qHV7SvSH/rcT9x/Q+P3fH1gvYL5/P7A+PBVP
5X/5L9l/XXX1p2Pr5ff/MbbWfyxDSmBQS1zkH63bP8bW2g8Wkgabg3kq82zKbcBdbfQ//23/4F5H
7efwv5bu/tK4bhb14f/8t/VjwX4RQMoog78LAf+vjK3VP0iCN6vfXg601Pt01YCEvNu2Cyph5CHo
lTNyXPzQSJKdiIz0emhD7QQHagDckjfs1pRHaxXpxuCPrZpeyKM8+bFe8dgfOlyPYoG9TkbQL5ah
MluloD7ZognHfNLNIgqPeCIdVM9TktAuLKZNgVrpIRISjgcN0gA2Ha1CpIEG328ik46xVXO8PkQg
EuXPda4d8sKe/ChrTpQYTQntyZuacDb8sNVBm6tu1SuEGpd5NKwgV8duy/Tc63OkuGFkXVSWHtAa
HLo1Niuku7GVLyOomxj6tJ8knYQsprnstQS4VVVTP9RB62MrfnYIeZXr8JIYn9gbsRhgdYEWHZcL
M62NNgYsqT2OCtNNsbK4rZoPN/E0H4Vtgi0pAZ/IavsSFSiRNPO6C8LMJ1Hu99wL8UtE8RaCGN4r
jAuBrqa+XRnCh65JHkyDRSB3tPCaVJML3DxYsYvpPExi3T5xcq1BNzWlkXXQLexsRH8Yj4Y1T5WH
tywP1prcipu5GZrEz2j/o6Ox6gklTiGbXk6S3nPcWIS1ORWbDeqq+Ij+pTvEoX2YaqPYoWjv8SNH
8QpLszgzyFXKsMXWw4kxWoi8AIbj7bLVyESSxXWLyDn8ZZlTe2lOGaYQexwuUxvlzmCExIi0QXpU
i7bwKaCxMRTLdoGUrtHTiJmPdh3i/JO0a9i2Izfs4fQlATF/RGxPZpLgWZkzNDyV2Blac01FHa5l
Ez/hiKuaOiZwKz7DikH7+VDF141qIhHDwApMO8mmA3ia6pxNxq4JgfKTE7hPi9AgXApeRhVz6qYE
3Zepnxbt6KBBHR8bqmZPyO24RmaF4YLycFB2hpkeZGoCtoXzLzzAlxi5b5RpASyZvbmK8YYdlQT4
wViH57PZDGtQujgiwjnyzapV8E2kyT6QjWjfaeqmGYW2bTvs37DJfSOVJDYQwXweVl3oygLXkiTj
1hoq6s3SWTV0oNjxdLXH9kt3Oxlod5AMz2abxKT+VABnGWueBCUhA38ebf+Bx/z/ain30iT590/w
06ewi4tfy3P80+f38tv/en4vkXv07hetDazkf8mOtB8ItaFS2Yx9YW3xkP7789v6ATyEVhcPd36V
iSm/9Pfnt/nDpAXBhBMoE+h1dBt/5flNE/d9AYEj2KJQo4Dhn9QQbwsI7pSKIaZu7uOwKwHr0DU7
hFbDMHDSgwkTUWKwWVJSAs6MJj8ZLXYBk37dxuZl3MvNCrIjRVYXyxtVjq0zmVwmpHIFm+6SvciY
mLVnFPODJBNqM09Gs5pUi4eMpry0eV4/ZRwleaoMK/DtSEKKpNd4KXpdFow9c7bPBvY1LytmxRXy
3F9KpcBuN1SlvTJNNeOvsVFqNOU0a7JtFuiIQG1Mm7o0PlVFFaykwLxvK54ZTYR8WNwoYcCUTSPW
ua2b29LR9gj22HJoPWkYxMihcTUv9CC/kiTrdlRKC76Ec9Kr0qM5JsiRzeCoJ91VqrXHoR1PnbHf
Ij4gi2MufhsDaI4uI8ejG26mlulRB14hLKWd4rTgnAbpQqrFY0IXl46KOfimnJVuELWlL4M+wXas
bjDg7rocTx3+T9kfHCfxS5XEpdykhSlatnKSdTkjH/R5voQrJYhtvDkqMI1Kc1NMkV4vlbZrW/Hk
yQBIfFWet0lsXRNt1ftUGUcFOravJNUpNq+YtND2OEfJs92S0ichYcf2zGyszjfC7jiZ8HbcEN6r
N1RWsYO2hPad84QeWL+rJjY+bVqPLsq52usiHYvUREJrT2/Hm0q6QdiHKfhFc+TllvpBaM67sa70
E7ROZMVNAW+TpjQuzTmIvRik4omjBhdGh9PMscbapf9iYQXMcg9xJ6ILSUGUnIgWA41o+MNJpq9M
q3ySDSXw5ywj969VCmYiCXmMbRpKHiYeCMlGbVcV1h94E/XAgRvBtrwS5a9EEy+alWDYbsVVR2Oq
FUI9OPNQ8FZDU5J3N1M64gosVKLHZQFuTSp2xghZQ9dzvmTAMJOPNd6acH+4cYpqk8hpF3pVGOir
bmC82vTzcNXFnOyiG8yVFkaZm6gVkNRSX9lTTlMDwRt0Cza3lSbCOyHXF3GN1XlMjHuTn9obgxau
ebq7cp+xd+6gnadsc9xomBhlmL2HkNi5DKwqukrCJMADTR1SjrNMtlxYwr4wKqzmg8NLgWPC1N9b
QtI8udBz3i2a5WJ8iA/q3MgnyZRh6uaRtZml6g4Z1tpUq43qkOBZkjvnFvQ2PFXv1TVlzu/Y0cR5
W5IiW6Nj2Eq9XpOrR4LNosVwVQtyQiBN513cb2NzftD0/NApBmkH0h5fKaPnVuQHWynCvU6DmE6a
dMao016FCOXXkN04I8SmuUIJHihBkVhkakm7kr5lVoWPQxnfG4RW0fqPxpU59n5RNTfYNLdhVV1H
i/eZWO/A0S+King0hMa8ffs+X6dD/6w36YOul5t0kndamp2UdFox9bchwvn6fBbmnqBWAANNgRIi
7ZGJ8ThcJfmSXZhnDcGfrG9Lan1lmn5OVTGVXiWHaGk8OTDzxI9xadGMMbSHIC5ALXTkaaVjf5VW
KYlfOEdJe7epHqQ8XAve4aQtOM+zbZ11uXgENpC47Hi3IlOrleCvpLidg4ybVk8uLQmV8t5EJXKr
NGToqTRZjxPUCE6gql+ZxkSQud4Y5aqLhL4N80mcy3obbMq8oMVCxHqEV4Qwoe7UmCZk7YuTnd31
2pFNMu+pyF05xOxKU53vbuhPeThme3KlH8YSkIndidJ1gkpZ6Rlpl1Qj8sOrl+n537YPr/09vM8+
vJZIL2BHwXZ6CWl/T7VCLqh3HeK8PfNhTAdVq5Z4oh0YCXOi2zweuJVMV9VxOq9DFIytm5pgBNjY
Mq3as4cgIzXPQW9PSlKuFUMbz6Q56fdOVKcXGbpxX2srez0vOJFtC+x3V2aaeiJQmV8PmhXv6CHi
cisG6aaezMu0pbOo6utm7h6kKjnWmXTTps0hU+pTwprOJDO5494iuiytk0M4xhuni0+KSCUZcZxq
tPaR8Eqr6N1Zq6/6ufo1lryvGvVmSKXTNsOyPsCgCI0AxN5o4abSbuexp92b9K7mgL0J0AzNReQH
uEs7VSSY9MP9CJBagvLtTmV037WK7IaKetMYIe/V8j6Z+jORg11ql5WbkWW465LpstIGhZ6YYs0N
j+ux9tPWGVa2M96mbX2GrWp2Z7y8Bvl9ip49SyZOzjZjhRDBt1W65pZMqequ0qoBL29oRwppVCKg
6y9irPtO5XB1NJwgur0atPTYdBWQIz0uzyQ5OJaFhQseF9GqiiEEoTc42s2yiOwo8q0msZhn9DT5
1QifSGI3u8GxRw8es76LnPFZAvQBwZ0m4SymzJVL+afVOLiUp+pQps78t0n7f6B2/b/folimxP++
wL3qsu7Tynb5tX9VthqlLcOPP+Xrcg//vTOhOD+Qli1aKnWpfJdB4D8rW6pZh0YdShyHIpZy9O+F
rbE0JpDuoadA1bBglf9KYWt+nNkhIyC7gMHn0gdxlrr3VU8QroozjVZS7BUSzrXIizUiDde0vrLQ
F6tQ3+Y/g/6x0FdRephMP29jTxVrU3hVs9F0LzJuMueh6S/YjfJWVEpfc7Cw7XBY5eMFfCZEwyL8
rfL+zY7pk3Od5B4vKuu8U1zpF/YXq3XrO0s7tdKrABs+ET+Z0NaFrPthvzexhwxrJ3k2tS0pxBlB
sPqmCndWJJ+b0kmmu6L82zaMdRi+lJ88Uj9OSzGMkgTD6aVNqb5PAqK5kWEE5EXrKC9ZcEFPW9G/
E5N+POfqkueBYYKsBZQO7/YSYTsAQgPpuw8S3UvwfcFMxJpsQ7sLL0wN//aoPSjabzuV723AdqTd
rjtT3hDRZmM8n2/ruUD+OkDcN91p7Pw8ivcp1W+3xA1NlqcaWn9SBIJc+OqkJTW3VNUNMfI3klEY
7vITuVZ6CgVR3kU8MCpP6UYvyOYzUJhbUAW70RlXs+hWeXV0BHTQEUOO8yuugh0TQNdc/HhNvpb6
9LQOspXaapeE332jdFE+ylDenid2d6/XphODKU/6Ot8LnSGJQlxtkRKl1Hc85qXtYMlA9YI1K5va
saGGjrFUQUqDBWCr8XnOKGjddPk5INNN3o2rV/f5Jwvlj3f3TUcPzhgbPgRGDEuWnebbTzcQaz3n
mZXuacqcpZoKAwUOX2XQ5LHi9L5WcWbFv5Lquhxj6pNfijA2k9DvciAccbcWVb/LEcvhnthWzYVJ
HEo/Xk0t0aHTLym6bNH6w2d70rnmYTeRzHsZUITLe3rSKOz2knwCs8KtNWudK9dVQVYwpKosTo7o
xc614nySAz+IYOROI3cl8I08ofFoWTB9uVcBR8Tyi4TZ0yCpLd2nyk2V3C81d1b9oiLrvVQwo+rC
G6xfz0hW1jOK24RxWOaQ58xcx56uRW2vSB7b5nIp/FmJ7tUxOdrjEgZ/Otc/Y15a7QODeUPa6egO
UnFmM/7VTPY5Ctp+6yUeZoM9UrgJbA2GYY+PcR6dQyOs3ddX62Oh9O5qveu/9pUyFf0sZ3uqJcR0
UKD19KUxovs+tTbkJ7CeU3bf6QXpQRkDU0WRXDEmCC+BYOTzPovzs6YZfRkSYyC+0T4tfYp3s5G3
a2kp8149hYc+VtGqAfWohuRYgveM0VrCr77r4Egy4NZWfapsNNyqgTWvrJT3+kgUgSUu7Vm6/+ZU
LbOQDwt7kQPS/LYcpjVvP0wzjzwcZYymqErckaGyNTPnjNj+pGCQ7WQJ5oWCA3k5M41vrtMHGCiD
IYVWObKYJWaM5NK3B1dIKaEFFOZoSJS15LyoqXIR5OjUVaadal6vdGXcyXLm2SBHYEuUjK5xddok
VkYr9pUKY6Qo9eI0STZdXq6INVqnVblXK8O308dAXCFQWcvhcIsL/HdB3bsfo+abJ7z1Ue/19lu8
e3LlWgSmtUxzZuDS7WykB/RWQDCSYZcgCfA6Nqx1mNNpnIPtjCHD1cyHPPqtTSpcL9IsIchY92Z9
1PICM2nvmuFlr7ausC/V/MwI661VXIn0p4aqIgSsUROgGY7XCvieUT2Vs3sYLpyHk1QMbkXPPeSM
1LxCJZxkrbFNpvuRgb48JpeKWW4Ae+zT6r40O89R+k1NHoSZpOvmwcHQzmfTA7BOCSzrMYX2c5js
CFZNcHRgSzYRWU7WWhHZVhetN1i3aXCYuXWsgmEzyamdrq/0aIEdaTdgg7GDFvcYlb/Rhn1+d79a
Nctb/dX9U2YN/kQizvcFfmNhVYcW/cY8UUvDlolKOV9l5rCHarlK7PZQ1y0kBHuHr3yN5Wg92+BZ
eXCOBRsfNMRe820Cp/LJBPLtkliWzKuPODIP6bhh072I5l+Vbs3X85TcFzKKjw5fNTghaAG96A9V
jvREMUjGdR61YnA76Ds83MODcg2yISMSgjRqppfAEnKiIQa9JvuMKPBGdSfwRI2tHZ2uO7eqeMOW
k0vascTs0+kpdY59d6Wlj8uC69NHQuk3IejTwfYi9ji9rq9lDPNRcqOAlhum3VSfR2HozVB/Se7c
h2nrZUbBWx/XCK0XW14j3qVxD0fJ7DbqnOzUeOoOmbhoGvmIeA7SEns/R1z3nbXVZ8UL0ngP+Wyf
y/ltUJLCbinhunbmQ0/ylacpYevbZRWtS+RGqTPss3DeTJLAxa/ElKSTtna0nAV15yS/TDqwcR/d
9n21s6GO+5mSe1PEe8ZJDcBBxnCoUWZ56NexKlSl4UpauOkl87S1zSO7Zj8N6Ce1kNrbsNpldXzU
m+JnCl7AI54CnrJJwwKvRVI4GztL7pSgeYZl4QvV2vYmAa4SUpJyGBJXoD7KVOdxtGn/Wk5xzr0R
QSVIQyA16cPXz+ePFerbhfSu7qgHFXmdCLJ9roitkuqr1ByumV96Xx/mzzz+42uArccSowal4d1x
+l52pGbiGdZZ/RWss+txkJ4L83Goimt9tA8tjAbDvqj0kk0yUyx2vp00nBDLfh6YvwOyDgplcDwk
ZAdRFWg4zO3Xn5ApLPfMh4+4dP//lOvWe5tGOYlSlNjf9+im2FMzFA6g1App41RlkK8mAJ6P4s8G
XJ1obIo2qk60hCLNilcLpr6slDX4ehZWv+OpdRRkwSZhcKPYpV/ou9jBvkooIjv8mXxIhFgN4gGL
2ezsxM8ZXQCDn0JOuhpFt0mVdFNM1k5HyCUpza6yhnO8kp7kpFsdpB4cP2+Jipr1lnd6GHb1aWaU
3IJy0HnTKKAaK6ctbAOtqY6Z1mYebNPZVUNtr6Uxmr97nZsPHv2mNpRLUhR9YnRdKdO39hjfSrG5
UdHplLlGrYIkr5z9oHymb0rBFvuBlntSIntmSlu2fbAterJCOlTjTZ5JPi0rH77WZF0M6HkhPKyq
KVuYXJSYMwp94UNMWIYR3Oyjr9iFn9aIFMN6Zww3DowDxFTplWZ3K6xex9SeziOHDEFy6oSlHmge
E/FXeyZaI6VtCGoy92PMpi/cVcaw6rUGladzkrS5P/YoRJWHlN9Izchn3uslQnLH8v9zdl67jSvR
tv0iAszhVaRycJLjC+HUzKmY+fV3sIELtL11bJzz3IESRVbVWmvOMeFGGOE2LvR9UWbXdMJ2fMor
drG1ZNRHmKSL2IfzLdH5m+NiAXC4pRTabhmZvzgmLlTMVN8cT6iWrZkj/+2sxhAoYb9VjV1RJAsD
9IMw/OdQoKI25Y4tcWoedDK2Iuept/Ur3zYf4C1fNyP2Sw7mDLyBLYNdq2pHIYkkWLWJ7RYVbm4/
PEl1406Y2roq+4R4VqNSpH1Th/opCCrfUwUDVV8meyFiCEFwHYIWNazv/WrYkR0r0aeLItf5Oyn2
6a1H8qtR83hLUJxFrrul+dymwMIGZ3YvptOyJ26AlJQ3Y9JW7dSeDCXehs3gJjrqrRyBm+ZvuiaE
Txf2i4EeGKrpA6CVbd8UmyBN3n9+o40LR0+KbgPlBfnNzPa+3Vt8kfiDhybesYfTH0ZIriWWO8rG
Vda0cFWzFbk3N86QALWLaoTTarYKNcqvZlwnFeyPHM6JXEq0XYv1YA7PIKcnRH4Nk5hYOye4RYVa
bxqNGF8fP7tgEqNjFwI0yC6xzOviQESf8GVXROIp1rU144B1rhVgrcN1EOjHUpgPGJNdYbR3MqVP
qHN4owk9iJZp8XCybCbVNqPwXFKXFbqin+/QpUoBc5PO3Ohviqr97XAud2UagLKLd0Yaex2ADabo
L5rpb3pbZk3TFq2TMo7KdrVv7mRssggM3TKsnjKz/KU+/09ECmd16AQqeQp/FWXf7c1pbDJ8yrRy
B732OEnpCp+2nD7m0zUz+41U616VPrbmo87Aq/SnNZxYBNWplyYvziAtRV97jNO2Dqf71Jg1G67c
hbd9f5TLcx9cKfVMSBqAtdoMSwDHG6dmeFLSl6KWYZizUFGWWKPGjde1OyM1NkIc/aZ5dPruwym7
Zc9ZqdcgSzZat4uMQ2Hd20q41KuaGjRfpANvkXJGRuohoYA0yXm83+gqj35A0g3vKK8H4syjVnw6
xVtq0vz2+3OX1vViEtGHP83o2tZt1eZEui9jzB4lcYXyGrwyXZmff/kLpo6vd/vbAZLRQgCS3WDA
QGMdPOnSkIK90dZun6TEb/uha6TiHob7pw4HY5gqGnXhejCUTysu0QyhP69Vzjslu0MkqdqCJ0Zl
n2DOO24AeG6pBs+NvxkNZrz1aASLAIL7z1/i7+L4bcfmkcEmgCVeZdz4rbyzkFKD9gHV34do0vtA
PxS+vGpS2Ws6BlvoxBGYjtdOhsQCfuy7DsrJlmw3MAa8haBv7Q9jvGG4bvXRObLLq0wot4SO3E/V
tKmBM5mTWBpWtg0LZQktisqJcGdSaZps2dWPwpBdhvBu55wne9ga7caUnqP8dQQry8SrRnj/pPYH
YzhKhb8w87PCrGSynydhnWIx36187TuDl8lav4i7Z6fOFsyhHgqT9oWIk+sSwtnPt+w/mfa8ZRxw
wJ9RkiNe07/97iPgwxG3RrGr1W6DC901x+yQBg8KGMhFOzVMMO3McZMg3DdTuqZ96qqlPIO8XKMU
W2E60S8v/gU/94wmmSGHYNTYAelb/1vLOLGj5xjUcgx95jqcQl7lfF9bqjeO06KZ8tsOlXmbITer
TJXRvmrtYr29HcLmUAEN7Dvm/9C0K1HfDjILvTDuM3IikCgvo3Z4+eUGzkvit2dOY7aGepWTIuCA
b5tKNxHjlFt5vNNC3x3KcUkGcUpwdOYOQtDUKRjgaVe6ZGEDk9cR4V2s328/f4hLO9uMxcH/hatY
Azv49Za1FhiuIK3znd5HPNKq7EVMtgJAVGGSvfey9BJWyvPYDmS6Y5w1EoZZKPaQjeu1V2cn0VLO
BxGTNRT0aORid05iEvCGh7T9KBKWU3C4TSQfgiJ4zx31IW7uZRie+pwF2+DZiJgbqc9dho3UCa8I
SF7LcbvU4mzZ4K3202JD2tEH4pdF1o+rhElxHkrLcHIWTiHvVKe8F3m3yXzdm+HbP9+ey08Ucwhb
hhOAu3E+GPxTHVe1NsHu8jPkkalXxZ3nt8aTnPrHjNZCOXDg8KGNMqiEi7yMzWOkwuBWsSgTG6y1
8K9syzOCyo2b9IjFZiMG/bGuO6/zf0OHXGhKowJChwTMEjLKdxBLq5WQvxJq2Kmu9oAD9QXv/Lb0
i71Sh0+27GXW+ZebM1da3x9g2DOwNXh+mAp9WzRbVlI1tFqaWPV0dCjXzXjaodVHCkJfbkqXMnEu
pZ9ve/NRE+FKj8YF8C2v44iY0zPwgb92ibGDPzJXA+YWmzkYymXkD0chfWpIkZogcWfz3gAe7edP
PzttL3x+VLkMl2bsovo962+EjV4bEz29Tm3B5SP96Nhk9bR3x0nZDmy2Xbtswej6nOCq5MmvJdfy
U2KSiaePlGuhKsCz5WytBpJHN95rTfuqic+hJbk5LUlflpdREy47C3Lg0hf3TdksLFnwj69pq96C
Wz41pbENICXl4oMGiamfMXWth3hC0sTeA+dRSK++MFxlQHqDggLD/sII0PzUrkxaroIOUx9MCIID
YN+pWtZq+WiJ4bPutFXK8DkTE6ID823S5Od8OEjF58AiHGuNq+jvIgFiqGxg5bmMUKhwEjchRoXE
QC83sDU4ZbRNc5DescZJ56hAkrTEufY3xKC5vXiUInlZ2BH+ME9SHzNEK32dU71mW40hsBNeO9Z1
pGToiGNEik992X8ONq591GB6nC/9/KGT1UNXJ5vKCl1cjguVnoxxzMMbQuUWav8QjidLME7ron0Q
KxyNFGSSaHRJm+vHGpHGAwXpMsrQtirK+8RvUPSx61jJWqnvWjpXwrGWSVocui7x9Nr3DMs5R4HO
LlC+SQYwOEX2tCjzxuLQJCGO7xyk9rjI8XKEnSDF51WVW7fjBJLGbpeCkNP8lV2SW0hKTl5mbuSE
qwCGneHcDIryaCuNl81rwXBSuhR1TrAoU4Pq62hhGun2EukNen/rNI4nrAdgxeuybRH/XlUiQb13
rouatJ07WX+KozffuR5sOsfyc1g8OXm7HIJ+YdZ3swswrflNgn5dOyyWcuMSIBN509yTKkT3qtr1
sh+c44iwyukHL3TknW7RBJJ9TD5EWln85UAchE8qUCDv6uikwd4p9deakRlYk6Cv3CymtDPim0IL
OGFEh17fOUG6zMyYN+KzAVg+3mRik2V35fAA2BIH2X2mapTImkuLwJ384NWaAjIZrYZmd0w7DuYe
DNV2fJyDVgv7qsJzugh41NCKbHEF07oPNhWSp/QuAjxotnABLZq0PXo/ZeMLhYMUAtpqXM65jkrG
Q29KntGmiyY8hOkfOb4Ps4cpsEh+shc1Z3AdaxD8ioVhCq+qK47Tr2F/rUeUrwFMVPPBCUd3DMx9
HftL+KJUcoTQFRSxxfWEK0kfX0T9UloDUkp1rZQhSIL01rYrsrXfQXS7tl8g9AtObSn2bRa7Iexj
XtPOM+GfZ8WNSMulqd+OEGbkHslE+qcanJWN4zNXeeBl4gGMdpkqMPeJyXCm9ZQdEmkLmr6W8C+L
rRMFjDrkUwGmeWzDgzpo8BVpGca7Ph7XfSM8SV7ZcsmfHmS/2XeSPX/9ZaPFK0GrpvAfAvMjE/OB
tl0r5m2fI4uTaMMXWzth108PdBlXtKaeR2SEPuVJoVMy2Y7Xi/tAKryyipbICLxWNtYIa0JO6/Yj
SP+l0pXHUEeT6UT5XVKJTV1vgF669HeALdZXNaeCRMUJCsCR2K2FrUe4XyNvmHus7bb272VfdasO
vylGwkXu+24S2lu7k65ks7vCLEoZRnFsHpVmlYmnSmFEr9aeOeq7EqbMhHg6Ip6sKa4NHs0QnTUy
uhci43ZCblcszHuRjO4Uv2bFfRQeQYjDvjQhiO8E7QL6ZS7W5EU9AfjUNP9Gq9o9k2QP4u0AnBxj
nj50p4QHx+1kf5Mx8BiVuQldrQ1fcqHd3hDZwtE3ucWNU3Xtvpb8uwKpXkqYRl05t52o7xT06IqV
3fr01hI59swc159tXTfJ5DlR8mrF+iFnG5LLnd1oL1LoLCSqPkrIA5w6r4smZiw+ILnWt08gDzbh
aG6bSl1AmvX08E84TVDdQcHjdZ/KuUd4tEPowPlLbkSbkqYRSqHUVYpylSTmuRtRyU1IHeljnQJS
dJWYYA4AKmy+90NWfjZDs1E5wOOm96LxUPo2s4B7ieMxivh7yF035I1eFw41K2COJLplc9AIgYuv
k2bvEKRFY6JqT1XwKgUbhiBu0JxbWXHL/q2tAsorn+TZfRHfZ+NOce7D5E43rvxcXQX+WbZ7tyrl
lR5jgfY/bDpCRvQ04qdlq0CitOhKAgaHP0TC0ErfgXNfBsmLnLxOPJoRu459tsIUW+a0jHE0TqHl
KfgYUoVtjIgRjWH07CmuESvXMXUY3QlldK3OXNM3QK4YLYbSXCtq6uZTeYpYJ+biCszSYpzHGLne
MS8beMFVCsBzHYkPo/vTTg+K+toZd5XyoGhXarHujdsUmrxTfMaNhD+0OlAFP5UOK+tgus44LqSp
uxsSBmA22XcddFYtFmvZl3mXOv0Oez6rSCPhY8zCVaKr6zgt92XKuuKb1TFTOGC32dapGy8u0teu
f3VsCaek5bUGAX1aBzZ3pNbuhFiULHQCz3COXSYleSRU9LcS67kdo0eTIlapbroaVYOM7dhF6oUT
s4c4KyRM28NBwYjj9z4thBFVb36aW7ZmxEZUqZwx5bhi9TyF1YvurwESadZeQ6IzDvtavxf6n4HW
tV6TVlffEe9+NjN9lTTBRujp2vLD90FwfinlYxspC6V0OLIU+8SUydFh3JicDU1CCAxKTRycKLzS
6R/hRceIr3uxrbt2Gq618ckcWbww6tUkERCAczdmiTtZ9tIiT2WUahdY7aLSyCTI+IH5HyNxq9rn
sYs8tcuWeZajEdiM2jWEJzp3lP/9pzZ9CnqNkf9siteIOqUjU2hyjiJiqjKQD4TVP8FQTf5bnj3L
bGIOhuA6e3dijnhMlBTpvusLLzHgAh80hXezaJYVXWyYuzyYK6Nod7qdXRXFKQZerPirmTEch+1C
zGxgdoU2KPd5dxdgAFdHwknL+zAelwG99VB9aJJj2mC+Cmma5s9aRorDWO0kc6vSV2XUhtG1Wzbj
U6YeGyQWqmRu0H0vgzxdtqq819Tw0FuJBxhmo4nsrsr3ramScoq/BOq0rLOf1iCGxVUosfFBLKqc
6jbKjI1tIOx19j1S6tR3OPbB50ZxmCipO0SRJzv9qoCtJ5Uoohlxtzwjo3RKjaNVnEEzLRzjEHcv
QjuJ4noIrsbuzGB9KWSZ9TVaQi5YiCn6VIq30i+ZrWM/w/qysKzXerxPup7zWobGoKaV0D63DLxS
zhs2bT7dTPdZrdBt9ZdJ4GxD+b6xDHr7W8CNa7vgWYxREKXzP8YJzExSh1+t2yuTIXAzW/clZ4ki
Bny6hQSjOE2w302Wm4EJp1zbrtP3hyiMtmals01BKuCFJdrHGLm7vEKDWi9CcU5RxVhGyKOC/dwh
nNn+EyYxG3+8iMUzk2rXoMY3QCVP+kPH3gtN3G2byBOsVVJYeiWUo6oIXZuzl5l/Rvg89WxOEHox
1GBZK28+bgjNLA4Q4fdiuO4HDgeI1yznU9EYMU6Y0UXDg8FFNVaZUNaw6KV38yknSRSS4uw1J1gx
dQs71LC+qchLZc42D5av3A1N/2EN0VYVzUEe0dm10SbOORkwtgiuJeveMY9hgBgAj65avGc18AH5
WRnqddmYN1IubkvV/qz9x7B8TbLrEOEe0usr3dTWAmo79cxBZSRVdR8YsZ6ywDgVZrAaiNLMVYRG
piZz+q62rYQSNv/kHT6DdBg43QofOLWUYOBAOt7ekTi07BnrMAZeEDXZTE853n2JlkQPKmFSVpmz
dRJmYsSfdO3kWvm7aR1rbHZq6W9QikwakURJ5AbEkEuS+rf0sWW6VPM2lnBSG+lDKgHPNs5AOXHN
8M5SrYWWyns1wRDfq7u+AowRkPinaXvJfFVYGZzUXpjJtTJea4m+jvU1ZSSVuJcrq0FWt9rUwuX4
k+CgG4w92WaD+mgHL3RfFrLNOETvF44JeTwiBGgFtvXkc6Tv6/cwOYXKi8hlL+Xhk6w3xWFrvNZB
f0fyC/M92BmbCrq/ruLce9C0uxKAS6ztY/VBGqDPG+eoP8blqUj3pmgWWnZWEEx1xp9COvO70El8
qId2hyO/c2o3zyXkYv5CiH5VEjgmYvqPzUeqvYvuypga17GR98mYWpRjZx04A3sFOeeIxWTzOGT2
JoAdMGqvmTqzwGEiYtBpIYEQmIkjsvLMDFqena+l+kMr77Xy1NgPJj9b6G/s8kkqrWUHnb67TYdz
YxDhKEtE8LCSK39KEAgKY8T3nF5phfiTRHEybm4TjQ0uRoNNhp0+/Bkwx4XTNkjkddbfDRNnee06
xX7hxJuG5BcjVVa5WW9S2V+h1nEzulQqOmsjypeKeON1ofQMwaDcdxoWxubUJjR4aAckQbVqCdMr
Cf8asjvyvb0qtNaK/scsttl0iuN3n9SoQJ4lSBAhbOOtrq9rqVxB9sqzgHT7D6k/Qy7yjDnjZdTX
EZhgOdvjnVnUcUAmzjSLHfDPclrijVB6xW0MjJDzxrd3aAFypyPHX1JWn4RTMEapWcUpswhabymK
sUtxBK8if2kaDxgtlnKyszMFYEK5hkOzkWIePiSZsEKTRFAasyrWGO6rQ64oHtPVicVeYlTdtdtG
P8ujg3qJSqy17EPJpufnHavQvObVSym0Nr2uufRWvPnvBOxKgNQRT8B1ol7hMxFKobbPHJa2uYnQ
ofzTdXuN7VivPyNHrPX+hT5F0nae6pgHGwlc7I9rm7Cxas4CsdFK0e9TKKi4R1michjhNauTaevH
D7r+kRsbP/2lL3upqwXLWMW5IDNH/d7Vos+a6k1YkDiYOGtmyZ6QCggZFg0PelFsUD/3oS7IJrDt
KUgFENzOQTFfO4waPhZDI8B6Z8vJErvPdsLFxR3+ZcJxqdkFJlbFLAg0W0bV/fU6TRoNmjRJxW5O
+avsdN/kQAhLA4eDw8LjT6wDctlvRytfCo75VKYQgKqgunFIbvjtS1+4yXyamQWmq3AEv3fqUTyZ
jcgCvnWjbKwk9fqcvBIz3fLwGph5zI1PyUfOZMIywRqQX0sM18pkl8O4dvKn0DhMtPL9A9vxrpA6
hr9XWt+xR1yVbYU/By3rThS3lrXDK2Lj9RXaQ8LQRLY9I2MCSds5bIfFEDx3JdJWfuKaQIsISZFt
fBjmXS6hOOqMFVkVLxanp1jdlBydk+A1Irwx7Ut3tjI0WrSmvR79cnsu6cbAmJBkAhsLpr35bTQw
6q3SaZ2S4ixXGBWq9z69UHyKS0XKz+A5trYU7dqSzajTaZLWxk07Uqmo+CItDhEdyrjYmUuMcMPk
Bq7ErxroC48twGHA33TG2Zb/smH/aYzrWYBfrxtjwo4ndgicOlW5UcY/YS29JUn+PtvMOE0cZ23o
kAeHkGesknt2yvTKjKT3n18iZR42fWtFg0iBSwnGwDb+M0vp80FXdWQru0Bu1rVOAGHTQgyegQDO
jQQJX4ny2yQsEBM3JIzr4D7zpUG+z6LDSCes7CCk3P3lQ83jpv98KHN2STBQlOEvfn3lsDvZE3IQ
Cns7+JQ140oOgMzU4GVG57ZQTHeagU9OFiwn2TwRKvzLO3/hJTNQgTNh4gmaEdHfrh+bQV7judqZ
xYc5Qb8GAUzWihZHpzy5/vnLXngekJ4AqbEYCOh8ma/XYsRkBTQfA1K12Tk50ejFc5i//XyRC1/I
pI+vAMJjyocZ++tFkNgD9KwVf9s4yskaP3QaZHkw86kYsP7Kjfuv6MNUWJnYBhRbU3AYfL2abyod
OAwr2mWYR5OpeJho3ZfDjY7dKmT7c4raG5PxSvHle1O81OR6dtoBFJE3tu0u1+VtN+MyLIIZTHvF
uf3s2KkblP0u6TBqKhOd4fGd+M91L6SDiRYmyWh2DDf/25s2fw0dhYpimOQ4fxth5WqVlGGnR7uS
pr8xF4AFgRz+DpDmwoh/+YX++xhwFTgiCrMyxsPfl4VSUVBYCdbelr57HD0roboTdb/8+SvNy9/X
F4ursJfxbmFpxKj09ZexI1NKDXWKdqqwzjyLyyLDYuAjP28n/SgLealkJdVa84vG6r/PH+YmR9Mw
x4A4JeL763WloC7bRHTBrkt73tnO0wFnWByG8NAPSf/LD3fpXv4dDiM81wlf/Pa0m1Ft4/9koe8L
5mb1s5oa24Q2x8/3cv5fvt1LBA86I3NgBBxAvl2lZxurLKJ+dvLw2ojHXq5/ucCFr8HjgLiC/Z68
OV39dtNsDVtgwo9VqtdRG7uEey4Gku1//hr/3QBgVSukwMDyJZL9+8ua1cC51HGIdrUpSGn6HHJz
pXHS0ZBz/Hyl/w5aWeRMaKkwemSiY749BLIhmWUcVxFHkWtDuR5EdCva5C1tHoLafiBr/DcR+YWj
Gy49bAesrrzJGsifL0NoySGNN+Tku3PidOeM4ZI0r4WvIvBC6OvEq1SV0IV9JtNboFtLEw9JTgJ9
zCk/H7QrA1j/gAErBdK2DTJSrpNyH5iMyyeI5b5EJ9zAfW2WbijgqYXvrW08lSqd5CDybJpkKAtX
9CE2oqoWVuXwpPuPYxSPCxxrlPJvQWQtAQBtrUDx1Mm/d9BUovKGf44AoxC0WSkHKA98H6krDrnW
dxSv8fu7Xg7JRCbKSg/xgIvowPH0s+yTNzkddwndpATdtZE2x25mM4+IC2vLCZaqUY1uDVBoUTkv
BZCZTIQEPYVbfLnXTfTptzm565RYCoDHKNpbQrlRAkQfiFnvgfRshfLUK1d9xa2YDpGW4D4iPRjh
ejRO934fLw3OmtMQN67qSx+EguqLrg758kPLgStDv4o0g0Ga1j5H+oPB58rsYGmZ+zL40wnCuJXy
2BQU0aJamrlYhnGz1qYp/j+8WCxD8nxIVJEufXsQe1h7HYiKaKdQ7Zs6v3B1navlL2rmC3prnj6L
Gb9imohnvouZA1ntWi1Wed79VyuNl0pZLiYGwiFoJUk6GgIVLXlpYb5JyNhNUgZr2WztKxCyS8q7
nufLqKixbcHmaWmEOOMvL+SFVVkjywSvqGZQQn3/gGEuEie3eCET5y4y7ggW22rta6S+CcakP7/7
ly6FToysp5nfwiLw9U0clGhkV+FSvdFR7kIQ6oEaME3REcfChfzlcsqFIwhiUw4hJqsajJdvdYAw
dJ54A5d4qH7M2hwHMCthbS6k71UYZEdHb88hBJUieP75i17YYREDoeg0NX52VtavX7RskKLaQot2
E3z/AFd7qTcL2SIFr0azU9wRbLyb1LufL3qh7EHGAwjCRBel4jPWvl7VosUWjXbK180NBdyIIi/V
wMe9IaBLtp+jFB+rJj/ZUge6IN0lVnZE2HQQtfVgJ/ZH0fp7x/fXXOGQl8yvIl1//PkjXlj8Z/oa
1Hhu+4xf+/oJZRAkVaZzXyK0uH33UuvpNpVpW4z3VtHRYwu8ny94wWxqagakIAByloq2+9svUdtp
FvjGEO+K0dlOuvARSUp7G4ioNA53cSht6856HpLsmIbZyfYVr0NCEA0l3FlIFWoQnNI+0j2fDpyD
Wu+Xj/eXUPjt/MDnsxFHI4JGcPvtN4tlLUSeHPD2Fddy8+FQj8LfGJvXvA0xk9Yuom4m/MEKfYas
XetoOx3x5HenArOu7p9U56g5N05Zefykbh+fHdQhjLe9TFHdlk5aVAhXKdcFwzs1/Mith9x/q6rX
Ymjd2cCFVsbtW9VNcQ5nxWM8ILk5QJIlgVnz+kn2Rv3ZomXty4GHImpRJQhQ7Z5ev7HL/ApDJb3t
OHALFSfQRPtW9fzhOqn2VYswvbhJBmPGcMDXCMil3Sst9LjeXFQ4VGfrOKoN3R73spa9yM59i9ig
EYxCLDjT7ZuzsTzxLlYNiPNw2TOPADHNVBjTsvrHpNOvRT6jAvzVR1M52mqNSMRY+P2LRaKH4gDf
xdqGh+NYtt2trCZHye5SBvHhnojoXRXIt2Edr8uOg6iQtnbLguTn0MGGtaHt/OE0ye9W8jTlmZc2
DN9B6WyBhtxKzXVevdb6wzRuSStvOA+0znA0/EeoPe40PjUpwwwdRmtfrjQblXNyrxBqIu4WdlIu
2q7ZivAwzPNIJorCdrbpLG+TsNaVInOhveQLP5muokwbECIQBTDYa2mSlwPOO3to73u13rGELXIH
pwITQBkiyM/PpXbpRSVJiNoAFZpJ7fP1RTWlAXSszIvau0/Bvr71d9YKyT4/ol8tiOXz8Beu0pWO
3fwx2U0bx+1cWq639bV8dj7rO/0xx/rgiV2+6wYXhcuaH/mx/+VjXtpPDJXcNNYTTpPffQWpVcRj
A4BqJ8RNSNMm929wsQC4crzy/4dy/48IgUtrOvWxSnXGtVjCvt4SAjpzeo0Kt0Q9U0mDDM55e/pl
VL6ygXst6pE6rn5bv+b3//v6wBlFY7VEIQJ08etVS8zNqiLsaOejU0YkH6fqwU5aN86ihY/pL2vO
KjSnnAWrGdulpLd789dwrktfHVOMYtCLUTXc8V8/RNcwP5J77nOofeSJQ3bPVTlN8CmRnNAJTEqe
CeX150fw4jWpFm28OHQ5v5M1nTEe7S5g72700NUS+TkbOmTvPoHaCDck+c00s/XwK8T/QiE0t1Qd
BREohcpfRes/jTm51ew4AuG8q/XmQ5vewo6mAluqIv/28F4o7Ax0n7aN9BP63PczQtQPgypxsEeD
S6KzYmKqf4p75fbn23jpKlTcCKXnViMi3K8/neNIKFupFHZZ9TEh71HaN0uJ3Z8vcsHeTToPx44Z
e4IadOaa/KvzTZJBaO3ALhYkOXWV7F9j97nrQubSaKayBeEMjZeD4LVlFERZWd6W0pADtiCDt1XT
LU7FV3MsbscQk0nvnNTQ/vB7gxF6pp6KqHNtK3XcQQp2Db8PquZ0OZDAvTBT6RiGwy/37MLiB9UV
qjCNA96uvwXlP89AUQH9iwI/3BWZ/lYkYhuahhs62dK2wi0oBgh/6fbnO3jpqEpLxjaxZNIXhtny
9Q4G6PrLmLJvR+DGyq9QKaT5ls+wDPx8OfgOoDcTt9JNNiS/SXkvPSKwZ8gkJduBZ/HbjxcBJ4jQ
AIQ7E1GLI5C4dbexKA//l29IG5mvRxuNSIKv37DTk8SSrIIyHAtzbmuew7ieIPiiyWjlJT1SlATl
YP9JyubNz9e++A3/ufS33SzCwWdgRgl3jo4sk+AB8ZFav3WCLqwccx+I6B6ZfZPj3NfvVyK9n8Ke
NkMJ/BWjvS5kF/vmnIb3y+t2YdszDEZmwI0JDYXu8/VKPixVTen4OtWoeoGD4onYi6TdZjkCFzGt
fr55F4YDPJW82bRyWYdxq3y9nD34dRT7vA5zYZBF+nqwYVsp0qKRPyLkuhnOnInbOq5IeFspE2p/
P7gelPCUcjiBtvVLWXfp1zQBJVFXEXGFU+3r5ylbXWFsw8Kpow6OA85X9blFpfjz1/77tb7svJws
1Ll8pHdINvLfWJR/VoHRDJssbYx4FwrlfXQGCvOeNINBZdvvpA0AfN0VsTgbAZo4UsrBtMkqUihi
OOMQnkqDPamqzlLUvLdRhVU32GAj84bizkQm36OPido/hTZuQ/sPU6wlA8b7n7/C/MR9+wbzPZqL
QnYAWPRfb5RorKRDkQ0oLXkxUGV3oMx+vgIP9oVr0D4gUG82DP3HTk4xr/pVIHB+5YDq/GHcp3mY
L7oAn900VOZdi1ymiNGVYvWr5BsAcYi3zsjREGoDfdyJETlQUsK4yKaO07FDyINjDigwJ6831EOt
59tGfbGa6k9BKHDZN/eE1ayzhtN6h9SAzNNb1aCqlksy9QLWyWRhZ28MyoiUaI56Mm9BE96Kk21k
XknWSeW4eqPtdWNTErTsE7deZ+MJVIcjHrXSWJdTeJLl4jbTB5QZwAeGsUBWZiM6Du6a+UGYyj1Z
TbABH+RE7KbxvUe6lKZHlthtNyK1qUmRQRqphYUXS4Gbq/4CUejJ6YLXWrZ2pI2A6ACw3HK0kaEy
ouAJumSDbMStEUuZ1qszfBjM2hyFYAc7OiJK3M0JyKl5Pzsm5Bp9+6YdG/IwXkZ/NnI/aNaxie8y
nHZOaF6nkeKZ031cvYUAnwHbj4Cr6zeRoNRu8W31zjP9qrVTSO9TZlfbXjRnQ+Fv2ZF2F+dPWvqs
WTunnZYwUvdTZ+wmZHxo4JnA8LHa29RE4+hLKzk37lv/GSCHLt/FpkM6TLxx5M+yoJGcIkvEqj5U
r6InY4qqW4aI6lvGuwlOYvJfLBIRnDFbpdHYQ5/oPT/NHusseQ8M461jBVXa9zBAJCaJV+aiCSdA
3Lm2PGeaNvQgSeEYcFYU0ZtRSTIiT8Ne5BKuB234BeZz6WX690GfDw3/LAe9pJZQVJtiV8XId7Tr
4reAX/PiFYh/my3A5CnM2e3/XsFpMWDRucl3whafIGJiV01ta2EJH2lec07i6gqI+aJwkFZL5SKv
7mtsUlQNSz0PVlmXXocwyavh/7F3XruRY1kW/SI26M1reCMpQj6lFyKVht5cukvy62dRPdMthWIU
mH6eRqNQQFUlg+TlNefsvbY/z+29Ue1T/uU6PJSKN3c99L9ImFM3XOtRu8j9veJdZ5ghBefTIsGX
kf7NBmUNxHc5dCvPy65zxDtI4G4qs0ZwCN4zcNZFY+6wga4H81qpBdasV1coi7401zr+TWXsWfEO
pcWMYyBz1boin7vAEee62Y0LZUCkYNTmpkCVE6fJsULPP3KKcpyjG1/a1XxZjuGAUQaj4k/91WCd
/Pw0W1Qh9B/rYNcqOOvylY2MSppXtX2hhGNNy83pLPvxQifLUQRut8Z4m++EUhz9CdcpUqcmgkW7
aWxQeHQ7YHQSkYiH8LdZavuqACGbqegKd76JjWINS8i504t84Zn+L6+ybs1fqizvKWqhtd07w6Hs
N5NwzMKfQM9BBsOdjTgSp5OJe8f0oo0J9sXDHq8PC1p/wEBRKw8Wul8CqyC6upzRoviIarUs7323
KXed4yE5G7Q9TCbm2wB9RJ43f75fHS69gpMBTQ00rfwJ1Klae8wyOkbcgZ9TyKfvr/NlQ3Dyqk93
XnbVuXw7AUURkp2wT5g+Qr5L6Ynv1YQvLxrgkE1TG42EejqiwsAygyhM0SNUzzExN2lMJlmydyLs
MgZnYEisL86QkGA/QNnrFpVV39p+dmu5xV1uiY2BsrzHnyom4If5VLuEQQX+QqjqjA9tHuP5icJ4
hwFXSXCTKgNo6F67tJ07t2LDXee8hpYJr+PJW6kB8EbmhDDQwPRCVdlWndXOtNTyFgFS1pTfGyKZ
bSI5z+P1SHAAY/S5x5edi2U6IkDjyG+7GWES3V6QuvD9yzw3aEh0hhTPodjEVfv5u7UMaSfoiQI2
kbQgAV6Har8tlANFygubl/NX4glQ4GJXa50MmywbIMJ1DE9LbIXYh7xUMnF964Ig7t0HeTpukOiq
NDzpfOj6yR1Frkwyx5DBTinFysvwZaC/xZVb3MftHwvgpR2niFsjTruteMsD7dDkP79/qOeWFtPh
hbuUrlDUnNyqIaMsbnvkJQllXI/dmE098/tLnH2aHy5xepeVWg5E5kLYdHrSdB4wqq214THQ3i5c
5+y9kPaBSgalLCP58wBptVpt+lxBmT40V2z/79zoKZv43F4zG8lI61p7b2fdDtfAujPlyvGIfQrL
TR1XJHnZeFAGa4aY47YF9R7HUDL9lNS+ClsVp9593OazzIzrRT9WN12aPIR18FYiKsZsYrLbpIsU
hBgSw3kg6ochxgdTEGKRB1TLi6OJ9y/sXwW21Fq/9xR76RZwlvEdVXXzIxDZwY7DRxPhgy7GrVke
dIVaHn7+odS2ofWQm/VOj829Tq5HADe7wBrRoZJOO7TPDlOH/F3kSGi/f6bvjbcvQ/TDM51e7ofN
zWibAQKbMNjlRn8fkRW68Lz2WCHvSzodYWPr/HVaxSWoZPIbRqAWqwnKoNg3foZJ1FbEstexyLg+
9qg+fkhZugasl1qv/nILFIhh7N4RqIAuH/iL6bM8udVWtYq/AcA24VfPzErjvPZzQON2gXcunTlp
9rcUybLoApwU0e2Yc9jVbgLPufKcRzt9Ugra36q7p6k+77xq1kyeW6urr7ICOUvv7wM8ByhVZwN+
06ju1vAeldz9EWR/R8/4TX7DnbAw5bdK8Fex1L99wYkunLZKdsUOpW3ca2dCWli0YiN3vMvT+Moz
+ttEyjfNfYYz8krU65VbjruugXkfUcF3mnuz9OtZmeEdqCT6ZPyavdJtfF291sFtAuOlftVFDzgY
6RUQgBfE25Rz4fdv9KvogTXRdKnX2hTlTHaTn99oi4u4zr0UQZkdz8UAdgo2Ww5hzlKK25ZOvOpX
mOjClex+TAEHgt6yQd/++59hnltspmI5R+hJdXbqER/jipKXWwW7Hz8OW2V5uI7uzLW53qOYnZOA
MMcHMS9me3/+mzzGGSeKeb3GODI3Fnxws24GJGGh7Th8PBVbEKdXnMTgfM3vCWectbPfF37tl8If
D41mIao/jcYtutrPD424jgLxcpvuFNFzSrW2g8zWsqjus5wWvZvwmBoMZL1DrVadFyDSaimeXTc6
VFJC2hO7uDJvlOxvzSasLrq5l6cYYtHsG/UizbwJb0KMEqRdtrtgWhbAEfbW1HYPCEdievFAnKcJ
+/VerMvSXUShsk6wuUQSG7PRL7M6QgYO/7L0wJMTnDpFXjSqi5kIIh445ba05xceypcm+ueHcspw
kJbW9VT1wt3oVPiAWzkLpHKjVMGL2YGh7SGXB+FAG582Gvmm1fhmG7s6uOvwNg624KyhL0enXtb8
tMBEUWvcpfiSteNIC/iuqXehV8/8zAJ84y68ooIcVFX3YffH4njgJw4QywggWnsQVqXNKGqUMyN3
x60eO2u7zS4d83Te8elU+GEMnJ4bBjV13YauG3oNuffH9LrDSTmO+Txy7pNCW5fwvWwvXY59uCQV
6xZXntIad5MR2Cbm6D25WyG3khdGHTAzRIDn2n7rGg3WdvtTDsw4VNMeR7kbE47G6YtbEK6ojotA
9VZ2+aAHr7El2cNS3yDIyaA2oJFN12nxYoA9wDiZQda/8KG6528bmRQ6KQfh4ckKULqKAYQK5SH0
iMeKTyB0G+i0GEU0zEKIPK8MeKoCgq8bTdHGNnpYxd+OtbfsunzeOtkyqHG4GtGvjO5zT6Md2iNS
XcDigYt1vdnGybCMqvuKKD3BLXccYQrMiV1Kb1eUa2leey3QbHnfQi5iosV5LxaYJGYuBi83LxYa
6py6of5SGvmyjMN93aR7x65XfSzW8Mdw0KpLCfglcp19b4w4s4u9rSvbNINzmor8B/pE7DrRuOnN
GhFEGz1XsLTnUZ89ke2ysoGFdXSbQ+IycLqu2lZcR6YNmXfcmVWJPKdx0bWLyZmTYBELiKyJcuyv
vnLkJLqJsVq1HhBCeEQ+MMLvv8T3DuPXofnvd3RSiKV8X5dBSyUoR9dvU1dTzXbpm826oa2NKz+j
lORpxgIWDf24LaFDc1eZWvsEwCZvrv5QmvCQOImOTr8JfWykfvBSAuSb3liAwFp43gY/540F0dkH
gaKGRPG6L1NokGK3JJow3cxiF4sflRBz3TTOXWcMd5KDXQfHoi5fA0O7oUD7O8FLFmDZT51hUYvg
F4F2s9D2oS55kkV0wBhQ3vYGtuCugOvYGU8GHpqkN6/8PDwEWKP6KPgZaOEuSZJtazbUF9VrsyZI
dUgWY15sLzzbs1/9vx/tSXWnwK5oY0bm1BFfufmbjTBRx4k61Bdm0/eu3nfv8GSJcWUtSPyzORMz
iAZA4bJsSX5pkyMrKF5wuDe6tXRIgDZjFAZB8PD9jX6Fa75P5/+603e92oetXocNfawrN96VfnfQ
KiJ2TUQmEVziyctIgbb8XTgMJU9d+l39aKb7sXw2x2sBrDJMiJfTfYx7AKGoCR71LkFDA3tEvWqs
cKPRC6jYiREDCtkH25aareCJcqYimog6EW4grcgw9vvN8fvb+grQm26Lb4xGORmouD8+L93jWA+a
E5jJLiCYJe2RMFbqtS38uY/7KVe1beJswRk86zFxzYBz1G58wUG96EV6YSrVz06lH37KyStuhRoO
ZFlC1rWMdVlTY9YA4BAmvsrkc54TcB4rM6PX53n72xYPGZJhad9Z4Ytl7hynnSflAZEcdatgWarV
2m/YEA3BhXbc9CO+jMN//Ui8KJ+fF2eXilojgljDz3AdQmFq3aVB9opTq/f2+KTIjN93afifLZb9
+zV9qaF0HbaXShrprh+PSRjuyFQT1rMXkYzy1g7HBrtli6sTDohhPIbUfWPEMIW7b+wRpcxrb/6y
e9ROT2X8ouByzH94iB2Es4oTskYVcDUH8puwwCI43ZrwLujyld6zyj/yU/81aII1EfGeSRgLktiM
Cwu8igh8E3s51bU5522TwtpYpXsMepHPpWI8lZNS0ae89v2QPbvZ/PAGzM9voOEV4Ogx0x2yUWzT
4a0zZA9ZqNxrrHBgLmZoB56+v6T2fjj+8tonwRkLva15p9A07Py+JiNeu4vyinr281hnm7gvViGN
jjYkz57NmkiXuYEkFTzr4IU3VnuNZCnF+R9L0nRSJHR6tfCQbNIVu/NaY2NVw1VFfkgphx9epgNa
6x/FFKqYR6sqRbs80lnhGG660d617gN2tWMULj1K2FGa7ZK0n6Vau0rJTSPyZ03+BP6PCELAa5D3
i7q6T7pkrtHYMXR7mRo3ZC1YmJChQgFEICi93hkifPbtcEnBkdhubWHEN7FEvKaoh9iNwJ312zz/
ofUsZMjI+lhZaHbEGCtXAdVQHUa2LMarSVQz4nBFALKMAOcU+ZTpjSkZK2lJrdbFHOb4N37R3bgp
Sj2hg1fHc+I+h5zmyD/fSvfYAPbO2NoWV3BPZ5a4VwBVG96vjnzzCvs/t4TTC65RVmyciLNjYM/d
vNplowO0NbvXuIU01maA5O7jsb4eoZgWYO7tiRvEj1EDEAuNPChtnxP4oUHXFE862X30rihj2DdO
+Ue68toV6my0yBEPxbxNgbhgclnVhrMp+hAocXQzmvffD693s8M3o+s0jjn3q0LV/I6jQqaCFYkI
DXvFVLDMOvoYtda8VJWH+gNDMfv3HlGFR6xTOlmrKnvW+PfpM6Hty1ipVimeWDXg9GdZGzwIq0KH
5xPEF6bqr6qLadX49+dwKnMr67IgAtQNdn4TbAm426pjc+WyTFGq28BiPjRlsoAUQ6v2knH1KwDy
/doIfyyPrxFpzufvn+SyYGjxQO9yWFH+YF/rCbCpQiDnH6/6MNsCJSmT38kodhX7fbJ8UGDNUiKp
9Eu9EufcasDel2qaAfUVTfTn36KQ9NXy6QRIOiWsF2uR2t2Dz99Lv15adrsi43eWR+aKowMu/mJR
14/AuFec7NlpvijOZMojUrslyorogageZxGvmRA40mhR9NvIvStmOHtcVH12jHtrBqMDljaCvfTW
FyPtYYOcS9qxckOKDmwIymJ2ArjpDbA3oa2z1H3pXKC/+Lzs9h3lBXtcW5SkTxr1XdrYM+DFN6M3
3HXwekLPXxStdaPLbGP4w1KXCoZVYg3dX6nXrCIE+JVFLgeTVC44gqotww38rwKKgZzZ3hn1TTaO
JrEp0G4sCV+gLbonHIerKuk2FiXwqpTHRlzyZmnv7/30I6Jtj+0QOxG2hJNdfoUIsFA7Go19rKMM
BZ+Kw+im6kzYJsqTqZFYNjZ3uaDV7HdbnZuOi+CmC92fQwbULAloumVKfWzHemd24qdtA4VKw+lF
OTdj9qMHj9SqYu7YbD59sHXxpirHzUhbMcWi4pctNEh9OYE8Smh2aedwZvhZFnhJ/JfSd9YJzjeQ
65xA9FlL395Mf3q0GtUyuHPlc6D5DzloK4fugGXlC61W1hkmkXECKCfmopJiWdaUVgZzVln8SfVE
8I9XJURDHM0vRg8ZktaWZ6Vzj+5HMtwTAdl6+rKtd50udjp10+Q3hCzgXDh6Aw1URXZVD9UvDdR2
4UGvAJLeOmKt2O4y00gtjNztICZZdLpJgKgM9Y1V3Tb9LZSQ+aTVsI1HA0I7vWdg87+UghWihmXT
uDcxGRP5yMHJvwurVzBw8z43F4TnkZxdBSt8PBEVj4fYtNjDBUtFiedsUY9DcqyzFLK0BC6Xb4Rb
zK2BJTRh6/s7g+HUWLeZk76IHjZSb7OQOmvpKSuUI5QhcwolQ3OhT/n1E6diTsouxX+VuuAp1Zlz
F8xNfVIy1uqukOqVjUJWheg2wukoAemF9sOYFBfOrGdUNJ8ve1JXaBuPMDvyTXcjoiGbpQhx4EaH
OGqq/d7rlB+xnz5XGKyz2FkNzPhq3f2urGLhuI9Oltx0GqYhDwmFkW+1RgUFg+5HKqsCFkxeBtDS
3mpAay4AiMyvfny/oH11D1AKRNwC1hgkI1PjyakixpBHTARNjcJMboNCvmLVfhGpuzC6DhQRHqX+
IAPwFQfPj6+qSPnZ9hZ1ivHa7eLb0lM3amevwAetv/9h0xzweY74/LtOjhgCWjzqVdYOe8S9IjUK
My0uznihhylwEGLhL1zv62b10wVPLaOeTExL6oC++5D6U2oG90hobqo+zhZK57urrpIHERmryL8x
DKCD/cpLS/CjZCtATLHt6Vv3D/7gPNfxwH7ESA4JAfN2AsZP6XYOuC0kXJsgDDedo94arbZU9PRu
rKN5DoLKet/LlNuicKnD3SnGvZve0UdfSvCRZlHOWwUuamr/TKN5Nm3aBnOP22gRWC/wBuBCgPus
xq3SHq26xIjzU1B8ItILhryyl3KkS9TBDabkgRgSUNJTQ0W+djYiREluyDujJhFSuS4k7IfpXKnd
aFgwFVubZVTWBZAwg7Oer7tLRNJyuA9JUbvwBk7f+GRi5dTIzn0KzH4/dH44tut5HMpYQ/RWxxud
LWo7Shx6jz59BwHD/vuLTcv9p+FFKjZgasr2Fq6UL9heaReZTP0+3JXZaxAxf6XmimCy7y/ifh7E
dJuQuWByxt2Pv5/bOhnEWmtWdqChO3XzaNMk7XWTpFdx5F2Ro/vklI1Yk2dQQ5kS2a4C5WMDqEAk
vHDgBxtZt/U9IiGmc15NsykXIGXsieCJ36pZpXUPvgcuCj5CX+7IMO2yhtLFQXfLDTk6c+xJiwKK
j+eCx4ofWlbX3IQX2Ukyb3uahz8S80WPX3rjiSJv4rmrigwGpbuv8nUJ3rLyHyv5Upe3Kn+eUr7K
hFKJAQwE42i6xVY4s4drYUUPuQ9yq6dYKILhr6jqeUw+h8+eAhBzk8xTUHF+dB/B+ipfJGueWrwQ
2pZ7fEjVUQEdGICNGeLrcQvkaNuZLwUMO68od7bXzpLSzP75qf9/6KeGlJsh+L+Hfj78lJHS8Jez
yZ/Tf/s/yZ/qP2COu44NlAJHyFSn/Z/kT/cfOEpRiEwKBsgRTKP/Sv5kgPN/PmPdcVlW+Ob+O/rT
/AdnALDTGDD5L1Eref+X6E+2g6dfL350foCBUwXvzhcLQyJaX0m8yt+WfHXzwXkRhvvUxMEiau9i
jyiECNS9rH8H4lfiPPljPHecOzPkdI1crw+eWvHq51A5vTb86wgjnjMf0K91ZgFgxgYNA+bj30Q+
EV5y3+VyUbvWoWVNtGC6kdNF3z3nZHxt5Veh2AZu/RZ3JCfkNeV+SUx73qd7PwchGf0qCDErC8jC
Sb5u63ytAS4TYBbygQqIUDZ9JeexpVIWNZj2OTs0yU8UVgtfutcBh6GM7oPb2fNkxEubPgRhv/D9
nqXG3gzSvSoNdul45ro7xTt6TcLO9W0IOE1XMVu434lUqTznh5ZaRwxys3dQMYaL2Ex+DgEF/FCl
B9wuDNCHrtDXgexX1Kqy0J31JjFSSviqOuImcx5LNJflBF/Kd/D0aBJEM6d9sl3O6+ZIxjkFAXJ2
lKlhQJpGk9CQRahnZg8GmZdxrs+mfVc3XKtBe0zRBmt5BIkHTlb9My2JziK21afzUww3o3JXRji2
6UkQz0P6/DBzlGcjKq7L7rkSVxAoF8lwNDmtTeb2gJlv2PYDUL3aWzicG1lBFu7wZnNGqIW9yI2S
fOxDiPbUplxCAx3C2luVLgsks4rzPOIy6+16UTT2tdR+OoGzCmwIaJPMkzihsaJ3knNas6GIajWQ
6ok/+yzzYwHLMiueBrdBzoQqMOOg0Xgwd3E2eH1x1DOKXr5tXaIlTEWzTyuXNnEYLL5L/J4o4082
bCIaCrXONIc8a33mV4c4fP4wJRz/+Ud9zOae9qufLoBlB167Y0OVQFt4uo0moma06Qw622QYNnZT
XqmhcWuV8MJAX39/qTPW8elalOk4k1v4iU8qBKbbdE7QxRSu66smI6TaqfYqvZYcDXXCKVSNKRJK
eTN5seqENhAcWvpju4giikq4bMar0RyJsd/7LdyJuv4feEdUHAg6Enl05kTQnxQO1EEvs75xnG1E
n7O0d17xN+9evn8OX2v7EDYc+DtYchCyfwnWrWWnm0Ni81IzdwWLYdZpYi/TbOmPYsOWaAz7YxVN
sunHOkrupD+uopaI50tlkn/usk7evuV52CEp2JiqY0xbmg+7sG5ApYI12iGHJFonTo7CH4TjmG5F
khzVoV5lxAr7UU87PKDeOaYw6XDKzuOxWlm9ufWLcov096gpyqppFYuvzZ4FdsGGF3ss8bEhO+qN
VgqEpGA9CQDv8vHJK8D3Ox2WZTyAYKNB+2W7MMOIW2KuRPf84ljFWwYFOkSjnVb2ddz4V3k1qsAQ
SWfvraNUbUIn0nJdt+Co2UwR5bFqY30hfO/JbMy/ekTcrsUOSI+JJKkIFgxghAlzTbbKrAAY3gYV
lYj6pUdpEKbs6SlM5CNeQOVOa+2dQWlYt1EH2UZ8jbpvxgB98amDqma91ZJkj1Jr0VSvRm0tdEuu
e4+SQKgdNHb0dgds1bUWal+/pqH7Ix36WaPhCmqHjAAE96aWcgNycZV41k523kvlXcfhTZLZj3Xt
UUTksoo2LnSKxWL6M4wfJfoCt7Xy2TDe62QeuoT5lIgysrxCGuSsawewVkZi4FxVMAhUwdQefs7d
YGPn0bEc4cNqzirK0jvPUscLp6kzc8jk5UQJyCRF6tPJR9MXog1hQjiEA7jzPD34KiUQQobt8e77
L+fshSb/LpMVdKnTCYQMNaeVLjqWRFF/VJLYEEVG7tryUP/Vso4vlBjeRQInnwdKSlASTFjIDd0T
haz0XS2r4wbtW16zRVefrKJidgoXlt0vLD1fDl5Co6tdjyUVrUjZaYV366f5tRnRmHHBmHbqhUn0
y2aI29cIdcOWOKnqT39SIOD1gQmzt6a1Nxt3VTdP7DRmuaGyCNNusIG9xpeqHl9OyycX1T9PE1jg
clB4NfklctjgM/+dBTQhi+zKzvkkjezerLrl96/67H3q4NsgjLAvPeUTmqkNPsQgpzAPxltVgtYY
0sdSClJhceQT8p5R2ovqC0/33ACDzYY5+V02ws7103xod3BjJNaOrWXcCe0QuQJ15O0IGfb7u5u+
iNOB9eE6p+UHTe96NdZp4drlU6jcem1P49a/cDPn3hq6brAUGmsu6/znmzEG7JaRUJ2tYfyxPTR/
IY0r3UGATIJQtsqU/sJdvX9/p7eFDpvVDdulyZU/XxHjgBa7HVrR3hPQT9l80X5LomZuZIJtWsHu
OZ8rRbXICuMYVAbpvwmU0czf/N8fL31z5ODwX4jrOXmN0u6TtHFGZ6uKFUSiiImiDO6/v8bXVXyy
KmrorAkdZYCeth7HpjUyao3KNlaaxVQw1gLQtI5oyL/JNk7+PJjaynGsq2ACyNrlYgojrAa51sPy
wsdyplHFb+F/Dqk2/PU0Czu3ErsjeUUhqZJTRFBNMTXPFuKLQN+JUX/OCblr42FDb2DuyHATwMWA
tnCVcAQfqZ/LqD/EWbWIDH3j9OK1DMvrCNlu19pPyK+X7UXP55cvYHp6uJEB9cAf/dKv7wVpK2aL
4spv3lJO/oU4qOOv71/RGeUCe02cfO/XYDScjAMvHhNPjBpMFELlZ2Mmrl31Lk2EvszsbhOn3S3u
q2fTUY+GKicf75K8m9uu9g+Vay4sVfyIB/WHqSpTPOwtfSPYRn3z2LFPzQznwip6Rsny8dd+eSQl
OxRDSgwMfm3c5J17V9jFUkm6dG67/Y1M7Y3hFcs0kys8e6su6K+zWONf/iX4qNPglygfu6QE683G
Kp+UUVW3jStvNUVxKWDOMy2XG6hEtF1MeKDNykKbFhpssYo8+zUW1V/Ry03YQaaK6/gSHmCqL3ye
83jjxEpS7nOIibNPNfvkJw2NHXvUnuGwteR4hYzPfCTWNWu2aoust7VJgjISb6eZ9bLqmidPk1eO
Yqyht81UWNzzOhP7Bn/mhUf/Dp37NHHx27AScPSlMA6c7kS7YI9l4A11oWyT1qcOCWDbfCKW9HEw
X6+xyf9UaqJbjSLIZ3o/NTycGy3s56YIFgolv7lnWcew0CgBgAeWN9rYzKpI35WoOcdO3mTICXLV
eVGCybYFdBwMPe2Dtd056zzQD65ur0Tbb3RsgLZ5qIP9OBwheB6q+E7Ps2s1yi5A5N63Cd/d8PR5
ftj494WRlm1vBLtKq2apaHcO4QxpbN41stkq7rXnRn+dwHruMsITcr8sdwXiIlupD61evfims+4C
050PyPcdTG8jGk71ychL+osN6dZTeqyp0NZH9Tx087hqlzUlxzgolpYJdafKJ5yKLA+9f0xb3DqG
N7ES5LxqAyB0pD+RgbKJ6uoK1RBmhKNnbrLgd6GTGpz488oElWD89SASJ/ZALkBJMUGQs/JGg5CI
PBWRbratZD8vvWSlyGYdIJvv8mATSHqparzPveBpwLAf1eBxw3pV0wXQOOFI5U/G3g6qhDD7pczo
KSGXWXeOewgU/yrI3ZtSSV6dfnJ2igvr57kv5OMonHYnH15KDqRGDAboHk3uk+RPRM6XbSA6mBID
UCN/Pzmem4DdCWttQmtyjFPbSRxCOpERF0v9XVNQfqIyYnYX7ujsIvnxKie3RPNXFcSH0IiPjacR
23CXGv0c4jhuEwmGyFmryVs4pfUi3xd8U0iDX11eUKsnLxdueNqlfhnzpCs6WFJ1tgcnHzmWB0y4
ju1vFTzUatmSBkH6XMDeclTe/Nr7rZv9L+SE96lBmG5fweJts3U4DCuL424UjDMq8GxfnmgDcRAV
1CvsZe2Ea2TiQBeHhYnyrQXwF3Wc99J0Y3HOnEXBJK69ysiUxbYhB9SCzkGa+ryEQRRt+snlk72l
VDZN7ynnjO9m4l5Vgci5pXLVTq5rP3xxtZaT43Wb7q3iVZiXGiTnhCMYumijvvOBER1+HnoNsBXB
lk7Zmqayb8s/wiMQmzZQWHb7wsD1TiU/onlVtOGFQ9Y7QP3za9ENgxYuaBzqLdYp/cEU0qGKhrOj
8dejQrrBqnWze6zQcxUUhKQjV8TZVvdvqJYYc2ko27apr8zG+Rnl1WObqxt/mqQixdrp5HILfH51
+sd1k2Ufbr8fQl+OBwAUwCewp4DCDYDA+PyUtBb5uzNSiWbnsrZq+LLmsYD92qLH/P5KX79Ozj4e
HSUEdZRlTgUsDvJj0sZGf6sN9wJ7ESWZULn7/hpfzgfcDXIdSvi2xbs/dSZ6QdtUUamDTzZ/DcG4
MMzgCalsPqYkdwcvjvCW31/wzGwwXREMzdRm8FCDfH5+upaLiEKNv6XdhZdELi2EkWOVk6aY7hOF
NpRo0LY0VM9Tsc00676PHt3q2WeL+v1POfd86T5StuCMAEdv+ucfpto67O0Kn5G/zU3EQUS6m/0w
90pj/f1lzn5XH69zMv+ZEfFlHJf8rYT9bEtjFeq/7EDdlpGykoj6VONnwy2L/8S+CGoKbAuwDOoX
pygxKSoCpgrL3/bVZgTE2ZavRvZsE5nz/R1+zZm3dM6XfIoUqad99jTrfniSRdq6StGr/rbCQljb
i76O1poRrgvn3iFzL2+zeUKfpTDXblzcQChdZAS26cKfYcmbhcTv4ebWvWifpxUh7jb1P/JWELim
CNa5DcqRA2ztW8sheisIIbeXhN9iPKWiH8Ri5WvpsunlMld+xjRihmsnQEx5rJRjy2Gz6VC29LQk
atBuOukufHPL2HTXia+wD6O6iBPSpNnq13ADNUKy9ElwQCZbTTwKfje3vxvIibFksnSIKm7wgMjw
EmrnK+lyeojwyDhPas7U2Pv8EMvMiGPNZ2nq2BPbUTUPybVuEDkGnKM9bdmTQEy4jp4YS4GWqQ+J
hhlwGfUQDzm7vamRsRvK5jodp2QlbuHCS+byJ1M0SptpqqBJyJd7snIGVadJNs/+dqjeKvuPj2FT
144FoSjfX+frBkj/dJ2Tr9IoXJiLOo8h7sSsgDUwav4yt8gJjNFYVvJSx/7cbb1LBFEF4JA7uS1L
z4YmREm3rYj0KfP8tk9xvcVibhHO1aDt8crgknn6zBKCYEqlGsO0C4n9ZELw6SbKVjKxE4+9dDJl
kQht3YfjTPTLusyPcRnOqTb8bGX4FstfsLt2bl+vpMx/xqU1I0PgwhR19geRkc0kQWw3fZmToQeL
q+kI/9jVfjcfm41bVzc1VYS2NC+saV/LQ4xyw5nAew7BIwymz5eidKyVvWTSDQjg1PtqESTmxg9v
tRqheNJd92O8dytB0mq5yrHUlvpDSCTqhUF2bhX69DO8zz8jcca4MSSZmh01e6p9K5Kk1lWjLjMf
ge6QXNeV2cy0xl5Q4lliL6Ggk1ZE1ScPBfia74f8mYUIKADzJh8WdN3Tyo0Msni0NILNnP7eg2nk
id/RRYv5mXFOC32S2nAZGv2fb3jMrcYKHD5fSZZxTpgbwTWaQGd1aTF4n+xPJ4r3VqWJsgdNwckH
PFSNl9P8DXaRB/M5UzoiKnmfMiH8Ge7Bqs2IZR1lTQlihCtl1Pc8mbUaJheG2pmtjfneL6V4TPnm
FDIfmSZ0NJutTVD8URQiPnKLwzltfKTAI9IY8yJ84dwVKW7gQsAezPA+GdtxKTIvUKnAVajmK+8t
HcDbjfUiLKONV2czRQwXDnDnJkt80ACSAacg7zl5q0jNVemZDGN2vvOcPEI1tlZ1+6NvXjn+HL4f
ptM3cfpiP17s5PbGYrDU2piiNoqGDD7xI7eZjQSZy0XoLdUuu1UM576o8gung7OPFXQGfQBoD0g9
Pw/dOIlb0Y4MXWGgXS4wKRdvFvqBvBjnltKtzEt0i3PfI2cR9Oueyib19KkaGU14A7vTlp67EbtU
nMgovnwunmbVL8/zw2VOnqehVzkyfYIJu85Ch4yPffABExjqc5oDsqG4WKnGWpPmIjSqVQ3FcJYS
PxTqw/I/eLEffsjJZGgFrmcPiH+2ZW/vKIHNC8+Y8xWDzwlB3Xq3BUUWFa/I95c9t+p4FnAoKvS2
ZZonG55OS/o4mYSorntPmHXftESw3QPYuXB7727u0wcNnpGTJYdMVp6TC/UOjoghZ+B6GJrLLt1Z
CUB/bCsS9bzS6DeaByBSrkevuir6dK3G6cbXDjWhZAYyn1FBukKuY691K0losTX2O5tGWI28qKzd
hcr2li3kglDvTVYSUpaIWzytxgxP5G8vL/6LszPZbRyJtu0XEWDfTEm1tmy57yaE02mTwb4Jtl9/
l/IOblqpZ6EeCqgaFGCKZEQw4py91w4aNpE9dKuQtT3ufsH9vCjkLkyIutcGPv7q0mtvsrJfzJJd
n05o8zj48Yz/Fzd8bnRPWjbcdop5ZvE4Na9QYpicDKjJIsX8Pq9STcwiNR13GzY7TLg40FmmOdB6
KmVNdiUNboef3/ipifX3FY82PqY6H77/zOR81gO1wG/JU2GzceYyp1bFvy9ztCpmqAktIw1DEj+R
KKEbigiAz2kAmRWir+RcI++U6wUR3AGqytYd7efR9RIhMAUgp98a5tOEvCubif/OrT07rQVNqL2R
xCh4JwArX32x67R3yvyH3PZNajRnthKn1mgO83zp6cHDLjzazk6zLYxKb1mjrY+S+NZM9HBKBmrt
KM6IK5Q6Oanouf7ze8X2iNjPdSmfA3n4PpKS0HCrWuOqyEQQSYggc1yC087hK08sGCwXgIWREFHC
O64SySxPw9nkmBlRKdMbHBpykerXevLw8+2cmBj0LW3gkmhz+PfRMHXS0YZE7yrbMrLfaqs7hIVj
9BuTRW5l0EaqFFTLOd7wqZvjYq5mIhyGHXw0Gz13ZjPVlZyh9U+0i7Dn4IDu9fG/e2RpU6q8JIYI
S+/RWkhotgXvw3W2DeWXVHWCvm8RzczXihvdptmwmGbqnaCGfn6kxuHvHq3BnHU8pNGu63L6OfrY
ZcDyclOtoCvE/Q2RpsuktBBgsiA31oihUtEIaFLx9iOFipX5NTW750jt9jbIN1spPWJQaQ5Nw8Mw
obSJyqxf5Dhukq56TC0c0mO/FOTZElv9WJfzKtXRMwlwgApEmO6+0XRgSkjHfr6rU6cZC5g878vE
d/qPiitWyY6ZiSDZjoyLDAt0p6HgKqc1fhggKXHvj8ab4co7qw2vasPet12xF2Z95qWap0asc4hi
4R8L+szRCjTahtIlo+1u6bCsD93CQqqPkrfZSu3SxPVUZ8o6Hl4qhUYfH712eNe9O8rX8fyrVZ4G
Kg1pA5vDGoPwkDPQEuRSZPYtYSCvRZdt3PBiGJsr1yr9EsSJjvS0//QGhdRgEBGwgAIz2jUeKDii
FTUyQBu6YD1MOT+M8y+2Do2vQuVU5LiXXrXJ80ecRf4oaIQhov3181s58ZVBVwe1m4omcUze0cNw
ZIQFNaMpb1BZRGPhJ4dvsneuV3v65f91naMh7XhxbrtRFm6zjKjaVtLPmB9NciWmgkpmaC7j2FyW
1rwQEXSQ1lpPksFIwurPt3tiyed2D3IVj+M0sTzfF1/BlkSEuu5urfpFNPqdhpElYU00WKbcELyN
YkSsZPX2v1+Wrj2NI04ezj+7N25ZYitmvSqxVDq0cB28FZmSEig+bjIQqGKMSGI9p845vLzjdYSD
MtsVTrEcZY9erlUlJVA0vu3utK9Ckj8tLbkUEi0h+cE+E/VMsebUzPr7escv2QyxjIuYvSN2bQWe
nYoCACn0+6jIJyhg0L/OSjJP0Imsv695tB+PSi/Vk476UDSpUAkJpqgm4DGU5HN1NbTjSmQWASXs
0+Nm8/NbPTV3Dq1AdK8AJ/TjfgC5M8hzJtXd5onuS+fTjmDeYOz++SonWs+cjv+6zNEXVpaRWnQK
g8eLh32WAcWX7XQd4t8fRb3O3etaN1YKBBylfu7ce/r+Pk74GxDsvnYgJ6nJ1lKz+6qdNznRNhoS
yuq69a7K9Nly7/lKyHYTGgexKQnqe9ldVDM9zitdfwEJgwlSfa3Y8GIN3Ud8gcJ0raLQH8Rvr373
NLpQ3nIsnOuk2+WDflvVX02hLZMC1+6s8jDSGc4zJnUZ53cDqKi5fDU5LV2l4mGyQWga+DCJArtO
jJWFmN8gKjxo6BeO9qXjKq+cLpTmjcM8H4dVo1yFZECAZcoe9OwrjevH0GnPzNVzb/Vo0mROCGSL
HdWWSbJsNKA3Y7fRxv7Maz05N/96q0dzxTbppyiZ521NhYx1UrRjquRe58LUJSE8/Pp5EJ3adlsu
GwqIiYhOkfZ8X/h6KjCi1UZ8sHZ4Lb3+Ec/jXWcCg4zMZd1tbJE+U2b3S7VZFjB74hCzwOxMBJ5X
S7wmjz//nlN3z6nDACyP7o3giO8/J1JjbWQlNrYFIeOzVQeNZ68TfSL5AMobGdn/+XKUkLkUSWCU
ro9V6gjK5BAairOdSXl3sNh7xgs35rvOsGmSM1Vy78TulP4OHWCK5NSAjivEibAngczQ3iaDPjAB
kBJF9eh30dDsIkt8uEm3DnnTKgruIvstCRsiA2Gd1vbOMseLYV7n+Z1tD+w+1J0YaGTLqQIhJ/Dg
/SqAHhbyK/L4T7HRZus67brrNL4K3T1AtBYsbRvH17hKbtXwd6bd48pZuo381Kxmbxs1BptcftYF
dlEXGni07KTaBHaLgSRZi9r0545CjugeGlzIZuMFs1lfFhSVvTl7na10XepOkHXVOkvipeEOmy4W
S74yb8LuaQLNfSBz8WIUFn6PUL0NC+2KbtN1IvtNXM/XonD9ubd3adneMbHw33Ue7CmHjCptWlcK
PmDt2mNTaNLk8z40AEKPER8uv20RL4fLQdRbV8UaCA52k9nqpsnF0ky7WzZ8/x/bcHaHf3yvLiQV
9Wgl0F0IfnU72lv0MhxKQYkOhgu0MJxp07XFZa5be0Nt78MD8BFd5VdkIk4wtApfNQzUaIrTgLgE
+mmNuBFavKdDx3tUPZK0SXiN+3VoE4Vliv5JVYwrozHujRQNy2CRxJolzarr5R1+21VIZ+/nCfFH
yXe0NbAZougfD7hx+ziF0y4sRZ0On02izBdpqyHwM+p1HdcXllctDakHiUmmA2akqX1L6tepe02c
aZdOw0ob4m2clgvRf8Aa98kICypXrHNQCvB0/bIl9GrOyQTXHlKySnNQCVUFEwp4GYUakAaN+eRV
pDSRVzZqRdCENsBN1Nl5vcMdQB4bbUbFTu4q2wtskjiLbmpAcfVXWhPflI62U53wJuoQevTTRaxA
XMmqpymqNlb6qZXWVWpXV6M6fqSVsnDdAiqQ2y30Sb1wqv7daQmomfJu0dTGVWrlN8qYXRUuwzbx
OCsDp++/SgcIRqxuitBYNLpcFU2+zalHZXykaMoiSPGCIpo2qXQ2uqEt2y5fmnLGKWwAnvduLDEA
q9f2yGGQs/S7Gl+wag0y4IAhDRa4FryfdDfh9CVcuRnxr//8ek9oB9nSHzw5tKgs5OBHpQ1RDqYt
igohZ12tBkuu1Y4EObVEDVav+sJV0H85z2WtrhxeUdc+JIWxdarxbhjGaqGgMEvU6rOH5/fzDzvx
cf32uw7//6/mt6CzbUxagiQle57dW52D3vj58yVOrL7kZekmU5fIcCoE3y9hqzP0gIm1XgvNIEwo
0Wmw72FrVsrTz1f6YyY7mkTfLqV/v1SvWIWpZSbjRlMXamludHPcFzlontmBXwEZgpTTTMTPBbr8
amwXnOcQp2YGp53ikdjZRTHmm3iSSz2NEHVEymrWzSU0w61U3rOyXWuCE32fLtshZ3XvHwvbupZ6
uJ5ibyNLRif256SxV6jwVyMMHTHeJWA9Mu+27kp/4CBPfDDbfQUhUrVAtBcgHgrIvaJRrq8n8YFR
dO/pVRmkmrHvHUICe09/Srx51zGhlzOlXS/y1rhySp/pA7YlVteO61wUrdwpU7RKbPVlJtIkw2KQ
JDdFEz84bbKduA+zJ++JHbhVKk/Iv5ZFLC4mJbwq+BZQT72nnn0Ts80oEC+kWb2WLUxYGRMG/svr
vevBmC5M27yp9H43OcqDOdUXdddvkRzD3C3RZntXdZRvcqfZicg5N4VOdBx4uZR/DgIDjsdHq3/h
xkZRWKW71Z32VrQTSAB52VNxiaZxVTWXFTOJ1t5qruerSdFF0Lg3ylze/TzGThAoUJmhmueYQbEC
1cP3MYarg4T23HPJoIomX1GTTRjZDtbJYtFbj0Yur+ziMfWmW0gxPppnqPISkG6TrFOYUnojHivL
BBwqu3WMdfDMrztx+vr2645mgGbPbVmNGUcgp2KTIxflYF22I60nXlQZvfMbbnuUg0N1TgZ3Ygf5
7cpHO8ixanVlrE1n65nzIk+yIO9ebSzBiQXF5Fz1/+SaQkrwIc+VleVPdeOvZWukwQX8n2UrxGlW
Ascfes5TjwVG558f6AkF/uF1/9+VjhbuuhVGqHedso2NeBmr5oM0ycScw3w5pcSo0SA9RFwmQwqq
kZDJA868dc0rU/cWaW98jVK+57rqa4Dsk3gTk1AQWuL63Nw4vNZ/Fr6/fuXRMt5DqHIbkya8W6RP
LVZxWYS0/TJSSMJ6pckdksCV7JsFBkgfzoPvWcbNz0/q3Cs5/P+/XkmKOF8vdF5J3gtOo+Eilr/q
Q2hC8vHzhf50vP65WR3FpYaln33g0ZVCyOgy9uiNT6MTDDZxplqd+0MFDTZtVnNBIseIeNXI6Ufh
j/TgXf78C058NNE1/t8POFqJ1KHB4lkV6HDNO82+UqsHaZ3Rt5/Ktvh2jaPjaJegc61qi8c52ItQ
cZbWREVKTRe9A6EoLS6FGjcB1cKVbcHfa+alY1+Ejg4SL9kWth3EBeHnM/HW2ng/UkooAU5Z0K/N
2Xzr7TnE/rccxbAeJigeUtVuU4VqwoC74ueHdXJdwNPjsmRjaPoDoPxrXGRelhRW3LjbSLXZamoL
d6BHKKpND2N76n//fLXDY/lnbPx1taNVqJVl0nmZ421L1j97fpsyCARI5kuCafVOWSryjK7AOfzF
f66ID4heJEpMUo2/j/tstqO6TsmMnZWcYomLAV31Nl76JPOHTi8WdgdfNwW6W3iA7+1rzUTNEX2Z
ypNQ1+ql9tIr6oM6srMTBC5P5L4I6IsOOmo9IjLFbdzaR7TxoBCdqxivvVLfz5I0EKouupHtkKNf
RAZZr0DrfDN1PgylfORU4BuDeyFF9yuvSClAYuj2t0l1J0meT+V+7u7EvHbau8i96NJLLXnWAGPZ
9RuV8Cp5UHR7TezX0zCS3isP4QojeFw8IVG+mOz3pClgYx+IKa+OsDdOCX66T2m9xhujA+fFc1r9
/FpPLi70lXizBJuxj/7+kFVJdaavcxdoLFj1FC61suubYmUm55SMaHxOvVBsh/R7IIeAFvh+rdCd
rbxnA7B16uJSmTt2YD10XbT2vg5cTZ3bTdHpNxzHl5YQNwb1v1yZ942HIhgIakWIse6tdAd+fw4u
zaiU9cE6YnFmCvsbNx1WBUiMkG4EZ6sCWrsfaSnx8oQppFsluZ/UfZNrflY8zsmrnoM0u1bMT1v/
tOYvQz7OXrXN0teKfpNwWuIR5IVhKrvGvB+7eolAeSltZO+Ks3ZT3Y/hex4+RUB1NKgTkTZc9fpn
WleXo9MccnPu+ti7alzpp+omgRpo27hhCHjI42xTO9kC7vCzExo0u81AddNVQm1otB1f0yFFg7Wy
5Ly1cTd5QHFHBSuLdS9kejVWyjKnnGLD2OzmapGEHqVYL6iUdtVXD/AIeThKQD1uFfbvWLwDreJU
wDmsbdNlrWWQyEsa+U/1WG6EB7lY1zcWkYcggi9Fbl71RGTpNnT7vt04MJ5UHBnI4BaFzBYVrvm+
ea+iPBDz059fCjl1VpPrqEOWO+hLJyo4pNJPZ8THBAmY+qqAiqqI9yxizmkV5c4PF/qKl9KCDgWx
T09zf9tYT46TbRxLWdDAAY36NSgPQt9XEK6M6mJUPlQvXlbVi9VriyTqaSV/dHbtD163jOK9qdFG
h1ai5h8mXMNohjkXe9DTTWeRRpzIVWudA95DMxzDdG7zMDA5n1Tx1wxoTSdhMSAKeJHAGyqTEZOA
t6HFgTrt1ShBlVKz7FXEwH0FygshRt4QM6/GC+pcUHsNiBQ4kXpjVR6ivstiF8YJMLwc5FaxKMMM
kINEneSh9JCwF9ULiQFqTnsUJWhbJgrWg4dcRF3l2e+M5lCmPqWhDEiFDWrkp/oYc3BJLqF2w0dk
UI/J2sV5NLb9Ktay1wlplaK365Dt1sLUop2nDJd5PZBiDcJx8Kj9RQtaPwuVETjgxVdhoFdVvXas
bm1wb26B3tSSX+gjXqMU5LURB3DdYe+DdUFzNFPOMKJHR1lr2qLJX1vq7Ir5UZWHytpwn9XxOlUu
W9WiGA6usg3XaVuuTV5y1GACT7QbNfEoh8tbOwV6bKvXHjrmbvb80UpXrpsFRiSuKQhdNnqzTM18
qRfQL4i2rjPjqtaKhc6iHalfFgz45sadPT7P2l2jp3mQhPQ7jNu0rped8drpFalCDXiF8b2EiWUJ
66KePM5d751Z7LMJJr7IcKAJsXXHBFRnztwdGm1TE8buT+RUpFP2NgJ2IHIloIoFhpR0OkLhVl5P
zwMjbCTt1aztzKxYpa59hw/stTMsk+wa8axg94MY7j4qhUVAvGsuwzSCFz5j97+a0Ty6jeH5pV7d
Cxc2IN3tzI7mZWGWMSOs3BaW2EZe+in1A06vZjSUa1uQoGTgvLQS1a8OEWb2x9gsox4M6AG2WIxr
09z3cwcNKAfyzCF7lZPfYaTZfZ8Pd4qOt6pJmIC9tS6GFrGJgUquYlA1L5aCoSLSFjJ0Fr37XvIZ
0rPprqPM13fZzZQpS0cR7PQOpSFauplYtGX+FZZiqdZI5st4l7bzJTE6gS6NnZ55azuLb+qxwsnn
6J/KXNw1BxwiVGKr7A0Ec9MbMTfI+5N2ryCwcnXIlnV+OxAE5ntltmyj8qkpx5em7sjxHMd6lUVw
gAvLo26QjKz1WvTsFMrz7OBFEr9aQNZVUi1hWF/0qrZSphDgCAbmylolLJRR7yzCUn4VNGnAclIE
dLSLiZqalryAlFl2uvpOaAyuQWNpZuHK5kNomPPFmJlLpyZy1XlNrds21lY21DWTuxbZx9h7i6F8
1mhqhHIBkRkT10wwSpW88TEZgN1bwN+rfs2zzYDWuaKlYlEF+iBWff7LsDDTXtuYIkmnQmisrV0y
8ajPggjEKM4fmrt5MzkvefI5HVy4LYvSgTgwRQtsCFuiiG5cJb2nvbFRnPpFOjwgY5/m3ibqa9wK
5nIow7Ulkg+lijdt2rGKsM0pQvdWLdXLKI0v51wH7aZf5Z3zbDOTKAFu+EADAB5N8nvGhUEtsMim
KChBaU4i48GF7W1BOKNvq+olGuFHdHXL2lDe0VysDbMKiD1gApWLLIyvZGPfOTG8Ok+5qmro2Hq6
0qPa9uMx/yLokhyYothZh2xsN12TEfSbmszlFMlVDW8py9RbS4ex1CYr1cqBpGgLh/p8qpu/7WZc
YJSl3bqX6hvDTAZ2Z94dYi3CTPEJqfk0SCjlFBmlEUlOcsal0RLAgAj9V01xZVHFIvTbZL6ZnB4i
M2+8yOHBTMrOrMRWONFeVZzWt4E8TaMdDOPrFE9r54CmRv02m/k2ahCA1lUwa6x0GE3R5mW+QRBG
XDf3pTt9NhF/rIcEK6SxsOJ6V5npiq3WBm3dLUSfwAPV4qpLmSursWe6RIPothhO79WJdgMUE6mQ
aWjjTkdb8WiniC2z1rtRQ6Yd0zxM+dzRAqkkQDBDsB8gSKiBzZohIhuwrhrit4QWNE3uZ0Tmgtv3
121abUZVWRde9WDm7W6K3BdgKosxtokHU6+1MfnVTkDHyP/xzSF50FP2Vf1z5lm3jas/GM4IlCtF
8BQmXRC1t3GpXDrmraj5QMQRZmeHcA58esmVl6fbOGKep+a80oDLRP28w7OzZXnyXRlDPqS3MEkr
EJbz3rneRWpl3OD0RBDok/ScJcn0C45lfqXup9a8mxOQbnNyYeHC1lnWtCybd3Oh3Y693GRT8iop
XPiuMn6Oqn2tJHrGxkD/DNPhlUag56ssW1HYZiwpUAr7yHtxZwKO8Fn+vKH+UyH559jyR/rAmQWt
yVH/MUZQHkZA4ojHvWl1SXvnLlN3nnbRhHvLnhb0KPZU1HxLpDxoFnFLefn5J5wyXkGAMaHg6BhJ
AHh932hL0VDSA3MEQWFmo/O7mWA3ZOnG015AWeMYjAI3gjidR9e1ZTxGdnvbowiU2dNE/u4ID3q4
VqLriTpbYXfrlIMSGpWMfC8BIQii+2+3C7NgaO2NwLmVHv5WjzCg3bFnPBCcKMRkbHlpLi/Z+m4T
U3kg2tWz4cCNxnNYGBx4Gl8k6BWYiArsYqksMjOjd3HpdNYyjy+njKNYGC3sPoIhlb+pmRiXmWxW
HtltZjn4mhtvzGq8dmJvO5DC9/MzPHm4/usRHp1VIkeri8KFpmxjy9X59A0Rhg+C20y2LaT/nanx
nL6cg14MptABhfb9jSVTixTXjd1tQhlWFfeTYwaymgB2PFngWn++tz9umn+GKB0D7NcHVeEx/AI4
dJhzqKZSjxIW8+1uSCODkCMNUKDS+u4hAkwvmoDOiC+nGRgs/FsZIDMjskn367l1/Nqyluzwg8mO
FnlNBrxgXWLfq0XOTWPLC7dOOZn3lzjJb0OaZ8BBg8jLH5zK3vSNe2fo5Ysbppt8zB4V13hLtJlj
9oDFF+JWUduoy9m6OpMO9V+f6ZKNn1NiEqTX3I+6GaDbxguYNyuzLlZaNsIotjmb10X2bElJFG+3
dImWmtX0KWzTPZVlMqLdu0LrHuA00HYmO8kuOc9V6rRKbRtHorwReX+TaAjbM7TdOvTF1urRPkfP
8ICpvPa3SmaujVTdaST4kIW6awtO/cOA1SFXnusmu3ctY1HbxUXu0rjWmwttljHxZ+eUG3/a+P/v
N/gPEGQypqwaS+hskuNFpJhFYLJ9TCtojx0KuogtK/lrU1HQawfBjXBciEszvldr5/4Q+STdep2k
I9ljISAaexNBfdcj41Kfaxb2YgZWViL2OacjOhXKwdEfcTlr0wEHdDSttMYm88ErvG1rTReT7kBL
adKn3rhLtN+DbWDKkX6LYEBTp0D0xk5pI5CLjCZA5UXefo1Vtjrg/QYl30h9vJGVd5mo2CO0ej0P
r01bpqtRUVlVi/JCZaqa7q2wxb0pm3wRRgbHaS0HxJG9oIzcKFp3pl58qoB5MGmqLkATVLtHVTK3
miAUGBQw8/Layh4y7dYZXn+evf+7GBy//L8vYn5fLEZTmeNWIJOKbHsjXUcGaR7uRdleuSxWWlgH
MeEk5QNutiuXLCPHLNYx8bIIC5ZR94uYRBpS7QUyC1DRv0WTYLkzEhabtLpUgcgPCk1oJHqeHP3R
tR7qebjuxvZVTTQraFoI9ElJX46t8kgGud3rz6A4rkTUBb0B+j3M70KBttQpgrCT+3IEhEkPju+O
uW5t2uR5joHflVd5QyJMDM5c8dJ5mTou+3032la6d+ty7jUc8PmK/qTjiLAUhouIgp6QiimdrluQ
27q01k2PK6GtqVDEOdzAYjtRI29Gc9XQZcuktyBjFsgo/TvPr/t9Oe11SK/N4E/mQx8+KS0xIshB
9V74lt1eAN7KGUq4i1Px7rI6pOaXsGPSHpqlpTynyZ2T3A7psODcGJDyQdzkgHQg99vZIfzttSOe
JCYozTTxsY3oOnprj/ULNCvqlt+ZcV/Mq8PpC6vn0gq/VNAi06QHM1oLy8kXdMxBQdyWxJdThVkU
Zn+dJxLoQboebMkFkWgRk/TzeDo9ZPEGoFXWEUkcbRbsEpZgW0986XqBH+0Z5ziN23N9+lMfOET6
eLVc9Ki4Ob6PWc+r80iitt0CFXoRvaQfTCtUVZ8kFQ03PbMDOuU25PuGUhFVORiu49q47gyWGkHP
3nYOEUNhyQGfpkXjwc7wRL4dypqjsNjEkRcQ5bchz4aO9jkp8KmSOcZtwkkt1zqwBL7fc9TUYSIo
ZWzDnsaWWi9qaI5ynHzV470DkelGZ/vzyzxVzkUKgfQcOT/ExaOXGeo40lWXcq4j3SDSkiAT+6y6
Fl16ZtSc4Irp0FLwNbr0CWHiHV0JyU0qZXc4AA/expPFnWkb62xO7kyPQ58a2auwHDYk46ycsXus
DbY2w/jGl9VH8I7nUZAHnxMxyPmAOlu4NNVPNXsrib8Tw3xZd7TTRO0uf348J8cFbU0Tv/qBMnEs
BsrNLB+dGgOfXkQrjiIvPY7BVoCaqL4yDgdtUe5UY1X0kMfY+5TZmcd2arIZ1L7R5qmMimOKYNrI
ZrRajw+dS75ljjvhYFtxz3yFToliMKjgVjl46GDVHkbmX60hU7FqU3EdcyttUEvOtWlMy4mCJrC3
p8mMHyJKEbiOAwLAVl38WOTVlZHRUs6jym8gCSTeaPhx254xJPyvJOX40/XXDzMOXfa/flgtlcSt
FcU47DyvR9njMyENft5leQuyOllmVbxAUgLzl6DQeVjLqdxMYxd4uhGUFWK6bCip16ZLSqtb4fZs
XjKK2nx5qFRJMa50apxdJQIX5R+SPlP8irv7otyL/lM52BmKFgYXRUiJANNQ5V045/dt5rJJRBM8
P7daubJQg8SOso9FBiWCUjFPMlkkThgFHcU6y2OHnDfweqL1mBr7ggpG1jiPdlRcooLcjnQN3WZ8
d9QeYgAJWxExLIgiFYjiOtqWkORYtxl+1VQFUcofHnPqD1JC5m4AUExEj7be4xiF/tRFm75Lr7sy
2swkrIpQ3WYjR1kRL+quuJCTU6CMho2iAnaTigq3fJTboj/YbsObWHuhQr+1lX7bpCFxX/zoqWO7
KMVakYCy4yGgkrAbKgo6trsCte1HCaHfZUv4SEc+KZFyqkHZJL9zTbkAkuWH7rNt7MhqJPiwYd9t
LSeHOlf2XDtvrf3LTQCJs3XLMf1yxS6KgsQZFhLBkEWNQSMgKWKZrd2rOGHe1X2gTs1Njza4dW71
ThCNkq6RgWCw7JaOy21q5pn+76kVEpYbCxbFKe8fnFEnrd6U0eRsh1jeEu0dGOPb5Gm7rH3/ea05
rO7/DPXDB4gUSyibx7GDmkvWW95hAtLLp7m21inbBMUDdEZBjfJbPmerJjzncfyDB/3pqsfLcqeq
RNZFmJQLI9Bz2jaeh5jGI9cvd52vMc5MP7Y4tZgjRCRPp2k0mksjpbMChZ4Im8F3dToR6E0xT62H
cKB6Yd2DGWSQPyWGs2rKLmj09lotaz+PC0pV3RKK+BJNzH50RBDKzlfkZ9IavqkogUO0u7QfIkHg
VVgEk0OdLG/p/3DdYKLmUzklvMWE5CvtRa/FDQRbuFajrzs0VbT3mI0p+ONADPGqYB5mxrMt3cVI
AWqK3iY1wg+XL7IZaQzK/jLZdVlKVoayLI102wO074GZplpLxWO6LJwHURHihcY90W71uvRlwbE+
vE/H9EMPieHgwiNb4F5NLpR2vigcI4jG4gIa5nUZIgematZi1Zya+Myh/KT4Apsk7kJdZzN2/GmK
XbtUzArAbDM5a40EvJSCtA7rPKlumuxDRrdl3y2SrvygK35OAHw4d/0zbBxQpRhtNZMx+31dLixd
TLHGeXLu84UX/hqS0Y/mCCkWa8KwPKSaqtqXVWnBENNc9N41StwqHGs0E6gQg0m5FBjBvHsdn0ZS
BXX3hNOpYz+Orta09gkswbp4YKFwSNjtHKiU85k934n8JZqafLX+YKQOk+77PQw9WdnkjVIjYIh1
hv3VMgEXXZfSXkYTmjbTIozvYvfBqRXUghxRisq7tdye1fCOGiGhWCynbXwjx57FeH7sRRcY8bsq
P608vY3D8MFGkrCqun49gdv8ebk4/f5R0uPJshDvH3+zS6wYbabF1tZA4ibUQ90AFcIwcpbtf/dT
+TxX0u8p9AM+4Hh7ZuN4amNCwZBMDtMGYWYePbywH+u+tyk+hWOOdpmsNFIFZvQdZ+7ylIzO5OgP
U9NUGW6H3/HXBqCrtDAX84FySXqUnTFz9WKFyphIDhpwEbArKfplcYB+Tefqoqf8kI7JA3aw+5MY
Yh6NctkaSp9D1tkaNAb82EXqnnkBCU1XsqyZd8VFeOA75eG1YrSfhzqDNn7mFrg4zKUzEa1p9Zpi
lMRZRBdnF4tkBTYEBsK7MlQQlt76WSzEgFWylIz70tubw1fbbl3rJfceKiw/Sb8R7YNurjr8geFV
ntIhzOntNaUehGx3zcr+zRihRXhXqC6892nV1fdn3sGpd813yTOZKwg/j098YRu2SpNTl2UNXiNv
AWjxVdjZRlOjTT3G90ndriLvzp6nIEurB+2guCWRtGs4k7vJmXF/6mD49485qgghY9CLIrOMrVbq
K3UkiyV8xfG8rhV6aNXjz7d+8s7ZK6LMsDkjHXuDQrftsN+axnZK6jtBfz1WgdFPVnf336+Dm9o+
WN/BxlqHTchfozzpCoJjOpfKN4XqmnJU7lxl47liEyG2/J3jZRtLP3t8HE+0Go5mrTDcNrHc1KS3
ChqESHeLIHQOgThfZuCM00NWtLFvJMYnSFa/sNbZi6Wtsg992AzTDsb4miI9Fczr2X6jf+0P/htb
Sm0Iune3U3nbT1H2VEzEUmoSFl50pTjOb0sWC4nPZbhUy7tu+mgz0mxImv7ddp9l9SiSrRO91XJg
U3kjkG/pU3+ZpLh3tIpWlUqZ96D4NHNRUph8nroUzcTKw9JoZw/dUCzc1Kh9NiIfEfmTQRahQoj/
h7szW44bybLtr5T1O9IwD2bdbXZjZgTJ4CxRLzCSojDDHYNj+vpeUGVVUyEW2dn3Pt23SqlEEIDD
h3P2Xttzn5yu2XZtfOh7YxOIx1TYTNbm8yR1Gl6WUmRNZ1gqRpNhZGb4rNroNVHh5YRq85g21XOr
J9Mq06z8K1uMH8r16o2JI3XptN26yvVVm6RHPSpBxmWbxGN3ZgOAy5JuOwl5AbE7PseSk5/VolmU
49cwOFPmfTReGtH3Ub9y/bsCGVqAn5qi+9qlAKTDUu6oAJDRPY3nA7bjdVUn1w1gNofjTUaZOJYT
+p52ZxM3zxGGpMU4Q3yO39H/CpWCiCyJpcSKwLvdIx4htZq+XAMy1GM9lhVhl8hrKNA1E5IH75uX
exwzKGXRoAzHYJWO/qaHk6b3wzaasYn1rcm5u+iQD2BrccytMPidh/s2q1ktv5mZSUC3X13kMXC1
kXZOUm/HfliNLDkmHR7h4IYiTTKIckJ+mvXALAiSetm49mZwiq8qrWjhTEuRjDctfGm8X2euQ6gY
GvlmLFZWmG3iaqio4/krs9MPmqZtvaLYTp19lRvFV0isa5IaCSJD4V/y2+imxJRJ4cxATvOp4PW9
bc8seCeYAlAh9uFfv9PBDos44gs+s7EB5YXD0DcWTQTirWHHqdv9ouCRlqlz5QzdLi9JZzMYjh9P
Fu9RxyAKARTyZ1aiqZ8sSxDvtTr0wZx2iJ17Ve3sQqwR4JSLzrSu5xOSbqZPymBPLAgxsvon3x7P
KrgGuht+Ujp459Qy8xotGhXOLCw9eSJN4HahwSs7cyJ9rZdf2A8SeOs9DC5m9clfOmOwTsg5+fgR
vHdVijIm5zEbDNzp3rfVdSGcBrofbYcNbvWVgj5v5OoqoFoWBUCONfuyy+3sk0f/zvwZvL3uyTxd
2qXwvBrWUNp8zZEGFllzTmbKJwvuO0scV7Ehbf5sxlrzKHyzGkTUIzKthTxQmz8iSoF2/lw7oGco
JMALW3/8KN+/mM87YhfJCndS+kn6ElPQ/ChzVFzKUouhf3HK12jW1Jv3P6/1/yBAb/4RL/jP6ySK
2+Y///3PH7l6ap9++Q+C/5J2vFav9Xjz2tDa+89/519Gr2L+f/5P//Jvrz9/yt0oX//j356+F0m5
ShoAtS/tO/F25GXxyP51NN5S0PLI89f66W//Z/5Rf7t5jRJR/suf9I+gPOMPbFjkJWGZ4Azi8A3/
GZRn6n9Q+rT4umd3DZf/Z1Ce4f/hoN4OWLnnaMif/6gRqo3/498M9w8MtXONkho2ojHd/ytBeRQ2
f90osNcDjoBJbi4Imjg9TzYKWRvYJinp+sELXaz03UA7ME/b/DFP+KecgL3yCfeywL4i242Yu4Cw
quIlMpfeoxJX0MzJUYXVy25U8pg0SBU7tm6Xo+GUt3Hic74bjeYykzm75lbno1rVehWi/zACqR29
oe3xDMTIyEqEjj4aaKKWI7UJo/7bEBv3eiHGZRxxBHcrvPQOmsfIZNNRBdql49faks7hnXeeFM7B
9OpbY96QatKv0F7q+bKZ0vNoYi0THjEHfiZfaUOTc23RVxL6EO6NzIVqElXQN0xvpwgeQcZAL7eD
4caM1J+VouOPeh9lQlV9NxUlsK4lVI9OiLlBmwZvIHNX3kh8EnlO+XoUAOv12H9sRliJg6KRbntN
hD50QDcKPnRhaP24TtvqUFllcibUSADzUKdHdqfkmvo9Nmk1oUuufedC5oa80E3IYmHszNFaCEKH
3hCkpMjbTKQRD1/YG9lJ5kbQ7MOm07l3PGtBve59jPQURWN9XFm5Gmg5ph3qLRVfdDEi80Vs5/5a
gluxVyBhcEL63RTWS/ydSGZp1uR3GMbrrZ3AMteRyuvxMF5RphhWaaKZ3jbXy5gg41SPz8Tkyk1c
JhA5ayKGirqdGRsxFOGutsrsIhlchH5Dv68yZvulNOj3ETacrJy+YH/IuT+ZLaSajXGJXfIF6Gls
UxVNU6JJq+E+H0V97k1+r22DJix+JFHrn7vjVH7NG4JGCBOP2Dp6aUIMAMjKYz/i4p809pSk04oH
2rz0LKso8xHVecXB97Ru3VhmRnxxVpv7TqmC8NWkN9nrlMn3sB4RtQ6qGM5tg7z1Vda78WoQ5mth
G+GujAPYxKZ3i3/fuSmn9kF36DPG2KGXaYHQLg8y79wO1Kwqqshit4FYo1Kk+n9ZpbF9lfkeAnC9
k+JbA4h3WE5UHreu4ocYJsokDRsBDyomc6PMd3E4+Ne2QJ9qVelTXmrlIjRLnehyx9yNonuui5Ho
gzxxD4gT82sNs86tNDrrzlRGf9YaTv4FEjvaKBsznGESWOnW2sqkTo5ZqEPo26tpKd2o21eSkNvJ
SzOyH/2cGrSFb3mSofElkhqO7bGkKC0snMyUf2wqiL03Jt4iaAIami5f06LD6vuiAi28Kq18Vt3F
fW4u3TbCMybGadj5ZkgZRWXKf0johFA0EvqZyJzoaNuduC8kok436NWKf3I7ia5e5gZaNjWMByeh
Hxu33sbJ50pMnrwgInQ3qRGTi9wkBpZd8PtmwaE9H8khTx0sBGzfkOFXGHMsF5luHFhXNZ2Ezgbl
6gbd3p/qM8Kkp2M/KMICe8ib4G9e+ckYLCTe9UBjTjEddCWt0d83gx4vKlulGyOrk1UApfMid5AL
yhj2lNX26TrSyken1PPtOOm3zA9U7500uGh8y0PJnh0j5d6XY9rudDHAfyiHL2GldSscgmoV0b1e
JaYjD/AB+CpMo1uaFZgkr4aKgS4fVewgEeAl+jryGRJ+AmwkTgBkl7Eo141ZEVhv5f6udOoLz+yC
DbnVSD/Cxr7GN7Oyk2Lu71BpEWbcrXWyC3eepIyrk1aaTqRimkR3QcEor5QTUGwSYcMBQcvxbQvk
uUZtfMUY7+3cOCX0p96Pne1upSXK+0p68c4tInPdWZGzknWPh16HpN0GQ0CBUG5DO2RSFOUjScBy
gXp5XOCuIMKBw8Ra1Si8WungQkBJq89xirXRXFNuwS2sWeVtMOHndJv6eao8DQu6b6wTV38M4vwi
NMgG7FqqssISL25o2Ksq1QakDfmNman7kVbDAhdDRdKIJ1BrDt42ixWb+xB0RIpdM42cbKnieFrb
jsVzmeAXDIgl7+0syQ62FoqXvKzPKZF/nXo7O89r9lBOGfhXMg2/+W22lpav7UIHt1EaSMrlzYC+
YZDTqiuqZmtmA5gYf3r0pV6cTzXgAdwT4ao20vGgeZx2U8+nL5sF6Z4pueOYkbtLd0iJKfWHL6rK
xbIz6VMLDy68QCVtCDyRNCaPVTrxnvoJCfQU6+vBkM7WtNuLUCf/29KFsfCIR7ViirV5EmXbXPF2
ono6erH+BH3f2YTFsLT06KFQ7W1jjRg+QjJTutJ5LjN76UTWQ6GhjLbdpj2Efv9dEmlwKcp0ZA0w
OdapAHMQRGqYwaADkCu3HamEbR8x09h1e4Fu3V36oRw3rcZQULXXg08n4h4CQ/gQoDI610Vgr7NU
Ky6M0sEaXobfTKw9twkx3PdR5enPfhTqB9JHtyZunZViCGPvit16lUJ/u/BbJz1L4yFcTVbhnkMV
6NeFZmBKM5LYvCrUPJN5iQHRV03VqnO1x6nrH6XBrx1znFgx79774/AaCNamqkS7yJlkWgWoNlds
ZMTRUbP7JusQ+sItiZdEdRgEBkfdRs8a8zAmhQw5C/XqvCU5fKMrbVoUkih0NnPjkX2Bf2+mPjej
6nDXhnFImq/pQF4vMXIuK1l4rwXJNriUQidnfLX9jykC+5MDeUAVnAaXtlf7q1qQtYuNg3CRKBXD
96FNvUsvzMUqHBy0dAlB7aQJm7iVbJUNiBJ1Ga1La2i2Yzo03x0/n4p17HRuf5EWGeg22018f1MG
vclJxBXB/dQX9AY1Y3jssqTIcEMY3i1BFqhU32yhr/5ekXobJXvad/+5/5wlX2BzTWqOp+XlPg46
EZuOeyiT8gphBmIjk/R5j5xfh+UvStP9TH+J/bUpK2AZAuypa06ftDne2wXDeuWAiSuXouPJLrhL
LTYkfeAeanQ/hZQP04Dw36txJXVonj6+55Oz5d9v+c3FTk59GvLNSSs99zDpzkNYV18H5TxNc7P3
4+vY72zt2UIhxXBhUurWSfWgDVTjurL1Dz0Orm0S+80q95uXjy/y7gskl5aCJmVGJKPzsfPNGTbL
fOHqne8e+tj9Wgu5tXFE4AyiZdI3UK46zaVaDAZrCfG5W9ajcY34GQCDruTy49/l5IT788G+/VVO
TrgALJtpSvlV8vRm9A3isKtFTXPVKu0Vka6fDN35p70psXI1clZoiOkOmXRzXOKvNz6lhq95uekf
MjxJURWQLEHLUT3ZoQJDNi1b6/bj2/v9fXLBwABrbRk2bOITiYRrTarUHN4nStl2M2VocX2pPhud
v38KaL08DpY6aFo+iJNREzdIPahb8xC9726aHHum/WKIFh7qwY/v550HSEOToy+nT+Rl8+n77ciJ
NTvtURu7h5Rdr6m6C6by7TCGQB26S0mAjT2+fnzF9+6N8EWD/IY5iP70iwjysLYonHqHqH0pcVRS
0F1M8dfG6zcfX+j3T9ykW4eWwKG04xnuXNZ681GkyjKnqfa8g6PYH9nVgyUrEE3lJ7KZ9y8DiRlv
LD0z6+QJ4lzuI0XbE6Dh+UTHvLKbFeDU3f/mZv77KieflVlMMaXtyGNPIK77xLqvtJqNRFN8Mgm/
dzcO4ZY6rwZZyU/t0puH1vW5YWhJ6B1sr4ITRWi7HVxrUnzGJvv9u6XQ8d+XObmdILB6sxy5jNur
I6eXbmWU8W1cdecc9Y82FpnlaI5fMxgzn1z5sxs8GRVN44Wk0rPW4VK4bBoNyDcaxAqr7ccv7J2J
AlwiQGdMJkDW/Pn3ePMgAV4ReCtC92CYBdEzNcAO+t8X/3cXmb+1NxfRg97qeFjeIQinLVxT1CDQ
rz6+xrsP7M2NnIzvSfVWOXWslCLGzNwgn16JbjBXQ0gUxf/mUpwY3ICh95vdPa0zEURJ5bG/RLRf
lkg/hbmmpBdsP77Q/Dv/smxATwen7FNWI5oAQfivz62zFF0HFfr43OkwdV9VgcS3TtZG/erUfxo6
/n+vwzKW/nUd9ttT8Syeyujpb1evbAqpDT+9X4Plp/yjBmv9wYQSgCKiGco7Zsf1jxqs8cf853PX
l0+Fv/tnDdb/w8esyKtCdeFRvZ0dCX/WYN0/UGiaDjM7uyvGC/rdf1Sn/9zyUtj+e7X6z/9+uwU+
GeTIauafw2aC66P9PK3LczA1Ki9Iu72C0bagB/8tirOvMvI/mV5/958hseaYRcKKya39tmEJfKWa
AmnpXgQgysFS7Isw2/eZvMikT8Z9tg9r74v/E44r5YXhKyqqUCmi6K82dfjIDOKeDao7hg8E/9dP
YKAMM1Nx1d6zwFpUqbyIqQAisbVein4gVqmqv8a1G+MYjj5Zy35+Xm8+v/lp/3Ltk+1NknLe6zzV
7R1QBVaC7RtZ2A8nyH1Odv3B98Ujyo1poUC4L+M81O7fjNX/yds2Ad67ULfZKaP3PV3kKNaJsYFW
sY9KIiKioVl7g3WRW5/lGP82qkywHfMiN++v2BTPf/9merZdSD2CztO+sFyEV5xbJ3er6umTTfD7
l8Euhq2Qr8g6WQUqiD9Nlfb6foqmbzl1lAXNhK0Wolz5q8+NbwPEPrUDDooozH+9HwrztJwN09z7
8ezUxxqB+zlq2r+2DMwJCL9c5mRoUmrQcjbh5j5PAEcktyXi1FH6f/1mLBtgsg7kykOhcTIIMz7F
PgF4si8R72oj8mr32UI99JcfGf0mkn6IJiDY6HQbMJpTlbtOrWAUBUTARRWKIsCLE3Dkjy90sqTN
D81DOg8Cl8uQ4jTvR96MtRbHgl1Eobk3fEA7ZEWV8I5gKNbqhfzmT0bcPKJ++YB/XoyeGdM2zbPT
u9IVBRdbH+y9V3xr7AjvC5VaxAl2/cmF5t/6twt5mERokIFKPwXg5FTjIoXlfd/q+FvDKtul7fj4
8ZN792ZYkHzSQXlwPzG6b57c0JKANM6juqEsJdPHJrn0ve/KYsX75wL5zqTz3q1g4fE5IlhEW/kn
e46+lXajKcZbDWq41+OXJLc++0DfuxVOi0RSODpT3Gnqkl0YtXSFxa00LzUhG952JDI3ij55Yr9P
OHNMGFBCjqcsZj/ZUG+emGOM8FJGZe5bvH016NjZ46d5xidD+p27wR+EtdbV6dsyrn8d0lFrep1X
x8aeYtl3GERzvGnxHaTmLg0+E7q983Z+udbJgcSPytbWQE7umV5p/NfO0Sipkf7lIcCmBW07UzWf
6um6EwyeORllbu5HsotnmWsb3358hffeDAs6eyYElAZn+l8fmTcFHKiAWu+LCvN+hSR3CZrxOhT2
J6fe954XbHDCL+e4Nts8uVA6NWWaTe60r9ziCJHyBuDF+uN7efcSjuthx0EGifLm13tJm7DtKdxy
iaa+dSvz3CAT469fggHGvo9tKenAJ2/dU7Slpqo199jVVkpD044I9fvH1/h9y8fs//YiJyfOyUu0
sWCN2Mc5K0w8ZivEvJCyjWJHKR/6U6/9kHEfrI2ud9Z96FZnFIAgTeN9djzzs6y/9x4rlcJZ78Kd
Q17+9bFGPgkMtm+gng+fgOwtiYH95Lt9bxBSk6N6FcxGqlObm1Jjh4Sahi4enS2whZWvHc0q+2QD
+95VeGUmI92dZ+75Pt9MQh58ngZn5LSHqb5wQkzo/bRI4Bp8/Pp+X1e5D0QekE95aLj2fr2MFURe
NobK3s/isIWbV9+morsTA7XWkFrjqJd/ffszPzleD1IVtCmnN4bwFceXWZl7bEcLpT3Y0dMAau7j
2/r96c0XCXhL1PzZA598XENsQgFKG3Pv4PImQVVZrwCC/xcXIWoEixuCJ1LC5gn+zSuKOomqWgh9
n/rWwQr72ziADmEWdx/fy/yV/rpJQIGDJm6eJqirBCdz0ajSrswcbdpbcaevhsinlSZCc6lpEdAS
Pb8pnY6jFeSqj69r/BzJH135ZAzqQgo9rcJpj1osw8msrYNKXSOPI7e5dGkjm/cQAn0AnZFzp0PN
q0LP3phxIUEwpxPkGUE1vsj7XeHUkrxlNK1TWG6EaDWS6Yt4xT7422hIfPZiNBema92mQY4LC8QW
8cfljWn2OOatCXHk5AKt6nV8buns1R7QR8aVGPES6dj16jDf6WSIbjtgVEtCnGI6tQZ9xu66Jksj
jYDdFZZ+y5HIfbBrecSNCVzM9+O1aGP7zDUgbaVVhfJyjJ+NLhmWwcSumdYRYHOPdnwbh89NM7Xr
vELSm+j36Vgd+TzEmeQ2916uE7VELjMyhAYkTxgjNabduKRKvM6U8c1wxviqD8pwEdfjnTEFxqYf
MVWXRRHdF7p3rKcpQHtknTcVXanGy7YTUMLWCqYLS4HvMuQ0M0pIS8v6MFsOOT4uu791R0Chmn5e
Nnq4Mhxt39fTzs/zeqlPKYoLgDh8ATB/dPRRZ7ki9C3o7NePx4rzzgc3HwF1+tZzpeG0x5ZpPToM
IFt7q/GOcQmx3UbWvBwT4yqY3I1vRhvHaipsJeMxNpCa6jZ5DVTJLmI/fYkb/UuRGd8Sz/zBepwt
8lxCX/WtTWdVYmXaubuzGotMA5cniq26xS0KwTIoinIdhLogcsU9OKU6GnplLYfaG9d25D2qwvN3
LgEDi76i5haUWBWbKL2vyuqxrs2tlthfvJjhlMnu2gUcUw7JRWDgScwdcHrSrZ4y5Eh52O2hNr1K
WugLiXePa1rVZjJsPFr5X66h0LBgi+Pa7KKYdH8+6jfTSgPufNQbR+3ryNl6CB1K5azSSloYSO1x
GZbFTeaj2NBr51vd5sPBzd3LsWoj0kV685M57t3Jx8EYhmmGFumpOLYvJS2oSHZ71yQcGY33oSSY
LVfal0Gz7tOpQzUmwS9+MpzemfJQJs6RCbMZ6XQnWbZuFpBUpe/9GeqHfC1fx4G2J+Huk3L5e8sf
5QtiWeZxiz7x1yncLcq+9CQcVK2Mzzval4vJSW4mnWAjY9BfG9l+UtL+fdP/s17yzwuerBl9o1Tv
0yffW/5zR9awCZhyqutlIYJPbu29N/f21k5W9ha0WhO0qb63+3EjaX/1dB1647ay3XWm3xIK8/E7
e/dRmuwiHGoObCROHmVTyDwLJe+sn9qtyRca1mJRgNC0ZYrk/pPj5jvbTh7km8udPMgoIs9x9MJx
P4wAQJNjEwLqaaZsXYbOxq7B4uf1mWFOFyawNJMWZh886TL7ZIf9zrSHrJZMZ46kuCb1kxUyLDUz
T4PG2Pem6NZag1OkGa48nCrbj5/uuxei2TKXwfgmTtk11EdA8GVRTzBtsytce+W29oVkafn4MnN3
+fdv75fp53Tc9LRFa0dXexUMc71N6LcmrbnFJFWxslP4lim6+KkebmFyd+dxCcVwGnfCN9fR1MM2
TcezugsfE62IFolWgcicOhQlU2IuG9NC2NLAhLS89IBk7MoZLaaVjn1CHztPscoVsvTiWi/1S1Qi
HCN0sIRWclV2E+1uuxuQAU6b1JsAM4oIxp7zlIbhg0uQoCewRkrzkIMT0QQrdqHXq77UIaaLtNil
VmLeFFrw0vXuTvNTfoDcFAStdHEE7Z0x67g7qVxyA8naJPKhsZeDhbgz0VP0xdaUL6fBeC4C7Vsu
ENGr2li0EKIX/pSUm6knK7loKsxDZk/UF6hMAlayZVw7ahHYKRy6CmJzk3UACkV1rzkWjgoMtSBg
/PMIt1Ss10SCRNFlSUjqouyS+8k3AD4HWbOZxjhfog+6gZK+HuPuos7Sq7ZS53WGTV6VFVlkfX6T
47paQBo4RLLetingamY8Y2n3trGIpfvUUldbpmMEmzDgwAnF6a7ukRqFVncRusiLfLI2lnjhnvMY
mI83Tedjz2uTglxcGprDXplWu+NdwLsprGStnOE4DvajDYKRjPV1V6bPo0OMWWDFM2xXvQ6J3Ocx
sB8zTb83vXHWTfaFY/s3aM2+TIVfMwNiO4oG7VJU7cPkVPvebx/YvyOga2ahNjH1GzbGK5bFfaHR
vtDN0lmXOTo+TcsvlZ1dRL23H4pxWGtBFK8YiatOwLiOdC5j67PC1L7kwV8PsT5tnMr8hmLg3qvN
byx5NwXLwr6aC+R9jMTWrHAImxsx1l8j275KC4j7QNpvVVtBaxTuPD7Bx1Wj/NL5/cYbyy+a07DB
LIjdUd5ta/jXw9RspyG5pjvxZKBk7hz7zM6Do9Z3CPXS+MI2yqfUbuU6ofd8ZRfFla7x9Fz7zkty
HnUXHZy6upRWai8lKTqbMJhhhYlz1ArtyepDgI7RuQfQUSutqzJSO+Aej/M7hSYAW2wsfnjteBzK
6E7FErhBO2vDl/0Q3w2yR4+cZNh5g65fZnIAQ2JfDUF3yAjUWTY2yu+xkNOavTx30d4nY7lrI/tq
jEtUn2FzUwmkAFKlazFNLw2C8KWdGSso9MEeoE9FrmXwnHq6BDobYKnVYFHUXnYmUth+qQMItOoA
s5TFj6JyyoVWJudShec+gwirn/cQk1a0Vg0fNq9OFuK7BqL1EqWDQIsC6Lgl82fZwAVF36tfunVx
rirjpm0aUBg5U0tgVCuqulufTbcm+mPW2U+eFsE+TZJw6yWNuWy78VqWgMnG2Dy0HcXKMNwI5SJQ
RFq3CKrxUpjZddEUXyM3ea577zqdyUxGxI6vsw5Gl90mmAdsx05WqSDbJy0REze5tRkHjY/NA4KW
9PKGcKv1YELgD3pEjZj5F5o23GZecghRBziFAexUf61UwgfiWcXScTkrmd1ONHWzpg6aEk6mpWuk
9AmqxiRd1wNy53hAtlqQZrctBhsxbLYvpbcLJkZf6eLzTTEBe21LAGgyXk2Ur5ZmbOXL3PaSM0AM
LaeT9tlOSLbg8L+3rR5IgZbsshQkhC+bS7sGTEzx87vr+c9OCskKeR/Ez1Z+gZ5wLWRrrYNI/IjN
cjs2NGTi0daQC+b3XYiXDdkBf5SP1aNTDd11JMa7prde9DLjUKfpT1FEGHWmZHRXJ11+Ubh4QPTq
EkzwD83THgODdEkjP5aFsTSnYd7z58ssAyDCYR8vhtQPjiGyZVCVsK9E/iA7hoaZAVods+wI0f2o
dFstUJ7b4KU5IkpnfFDS/KqCQDx7qhCrLtB3KiH+NHYHrIgAD9JceyUY1iWILdmVjXvHzHqbBIiT
h9Z64Zi3NlMCgWT3HBaGuW56+QhGcoui8hEq9zE2m3XYVi3ibLWOM2ffBeHGIjonbTVgswapCKkO
pCAqrqwuJ24MWCsfw0oPvZGGbNbAQB3v9G6KFtXgXAmrRFTeOeih60MwmOO2yczzMlArqYl9QgJm
FNesvYIcXJXogMDbMyjo1wPouUWYcs/V6LI17wGcxYLAElc/KKcsF67DEt2UNdkJhgKyOCZ3Sc0e
0VfDKu8RqVdjjFaAipY3MPF17aNo4n1l2c1SREbHtwszEznrgbmuWcpJcgqyzvSmuBz93lhJJ7op
fYT7DtT4635yrvRSErIC+C/LvlANgmFZ4wJlW8A3XChSBSIX7htS5tId/IVhiLXDVrj3I/fMneJZ
LPuNKi25PK3wkE0Gj6ntrOyyKVbk/G3NUNOZ8AtxFmV5t5zKLtt0dUgygrigm7exfQ7yY24Aa+8w
v5UVIxM86gUujxZZFie/wWrJrJK9tZLBtNFiPLRFPMLPLgEdKFjpZtJKBp15NdHD302iFxdRE17Z
CIIXxNKdZ9Fsoa/au1KDSJqkzAXd9GpZNSdaH3qsuzWU/zImLvAExu7S881pE4zxpm50OuSAZl3Z
10sNPK4g6iVozR+uCaUKe+VlYzev4Uiud5DCsfP8GqN+Yz07GjDJrAthLDqM7rGU8//aSy3FueAM
KzTyFkiDHvuiF26wutxYmYBdN0AgVtW549YPbQABwRt7GmgFU2afbSsXKXkqSh3lMaM+tOXBt8PX
QosvBkuejbqxl5YlF6KLr2qDpSFhDKtqXLITR4cZqEPXjV+Nho88rWOO6jDqLR5L6PqHspHWMq+a
eyefnFVYNzvNSa+oAGC0HYO7bFI0jymHL8dWPwNFcFQpOxnZtBHwPdDOPJR+1dsRrZIIvaUg984s
1BdhGUQF8aVYblwtybcWyzADpBU66lkO2jVTXbRQo4ABqm3qRF81EMDXeEeOVesGOK7qK69s1lnn
/TBsSEa2nOBx6hOQYMkJkBLTd6ONd0YLISJMSGlt/apaiq7HqDXTpQu3xz2TtulKg+pPbca7sypt
xMcWbfSQj9Vh9jmUemQvdD+nMN5TwKud6SIZ7aNui52fJMlmGBPm1riDNpyEN4OqiJSSyFtnNGI6
4mzgUz46yE4X4RhTLkkKwi7zVzU5/FPIlKwe4KSLLXCUe9UW68zN2HYFDoIs/VmXYmM53ZNER7iQ
Krhm7sCWmYidmDPLK81YenF1R6TTuJamsSNrBCGrPaYr22G0WU5e8aj9Z8tmQyWJmz0XflitRrt4
zSgXLBOtDij2NfusT5PLuLAeNDbnJCTY6YoplyqaIH/QEF65ZvTDtIiGMy1m7+I0LyLFM+IXEKcb
TEPzRjgBFhSrazcoDko3n1ShPZakt66kiPEqhA6GIPQnGC4CXlZizH4C9srSZ/owo16R2IGJZ4zg
DTlJfB5OTbbL2vwapANAt7i6qWv2IqgarsaQXK86vew158IV8pWc8Eu97vdO312VE3mEhY3lukme
9cRZam58pHtCzIS/4cxyl7noA2ggJuxC0HJ3ShyywKDO5Gpr5lH0yAQzLuqgjjeR6q6CqMPjFl1U
cfiQlSWyxpj2uFEaO13ToTya+RO52NdGlT7TjtoAQkn3ELbg2lhUMedkAjyKZ24alotI1fwDxSIx
zUGCY3nf57W+lh5+lqhO9p3pQ/Kw79mpPWZj0yzIMNgbXoSpO7yqJgz/do+LPxyrp7qi/Ophc0aG
4jaE0YoIzD0Ua1erjIXU8DjQ89pVZbAaO5/N+CSHjd13MSkO8Z3GYn/F3BYvY1v1iyA27ox69vvG
abc2SJbHLV7Qs5jaH1lrXZalMc6Trw7SgDAnIkQkjkU/Wphaaay6UUJxMsz7Ehjd3HfBWmDv+55V
zO+JvqikfQiVZFQhA9hzrjzyC5H2YQEgKFjRE5kcxgYJP7Ebt/ZEKEPedRkr5fQlEuWub/xXw8le
EkcDEhz8CNlG8Muo8xIqmhmMj1FTDmtX4G+pxuagqpr9atWuZZpil2qPcdfdu2m1rwJWvKhJrrom
/VZ0RH8VnR9/9WrN2TROc98CfAJfHLvLSoirtgHwVFOzdjLruhIJsdXpUVaF3A4hkfZNxfyKx4eA
ds16DkLuNS/6lwa/F9Va8Fm1p+30rN8ZPoEmvu59KxNxtBwtXNaUOjFvPQ2YQAer32sZB3Nk+A8K
GsdyiDne1YV52XcAF4p0K4bpe5uPVyJiHRMe6Q3KiNZB3z1SZb+mlV8uYjfjJFk/qliRDHRmhV2w
7aJp74cs0EWinXX/xdx57EjOXG36Vgazp0AXNIuZRTI9s7zvDVHdVU3vPa9+Hpb0S1XZiUr0P7MY
QPiETw11JMOciHPOa3rGLw1mmaQ4mBrKZD6+AbB9XokXP7xJhcCrXbd6vUXS5TIPE1eWtd4xeHKs
RIQqu6pUa00p7G2hZzDqw5Lyro7TiOYELD4kmF0CpaRGCjMJ67VV6Pdw6yIIu6q+F3rlkvfMOvlD
4uqp/rNGsaOr8DaKPdR5rQdf1jB4bIN17KfY7Nj61gv0+1ZtEfXQxPTcyAFRqELgl3dWhbjFqi7M
BJsE23M8T/qt+GW4MlMSwiG/7PP2uZS017Y1rGU7Kdsiie7JaQ6IIkSrAD95JynMS7nTrzIbVbM+
VFZTo17ArFzp8AWJEfDA4N5pS3kof0Emipx2MLBBJk1RB/4saaMW8mtstNpqaqkv3bVYCqor0SqI
5Qvbj26bFjqN1d7mSvOcx9M7P+qXapbXUdC/60oNTdqLbho8A7qouEErcx3n/r1MpyPAbijXA3yn
hnCnGe0LhfY3q49eBWynxdR49MKsvTkXI5LefNakKFhWnYbNg5/ly4CGCJ6VzV3Hjt8Gln2FhMej
ldGAKTJIWAHtf8ez/ZaQLf3QisiAxTSirht702PUyN5+wCpLpCO8QXTZiUsr0bWPiQy6P2xtrMGI
iBgM+wMOl9NVqgXGzldLskQt2ylafm9LyVWLlnUp8os6rrZV0N9ZQXxn98N1IDe/+6y5TXyGjcwY
DDVPFsR2aeS0w32tUxAKwd06vim2RZZe9Ygtphhc6dl0YWYIANehTfkJxAV5Ga9gCNeWPMts1Q9x
2vpgPGiENoXhLXyPMF7EdM695tCp6aFCGBK6MipENmaYCId23aIopb1WGW/Qeq4p5yMUqbENTZxy
tZoapDYLr0qW7Qyht4oME+K5t/HseGVCpCKx1bQ73xi0ZZAqV4OdlKvUMoz1GLfcFCFsb0Ige9sR
WgmCsFNxYykt6WChlu7Uo//i84sdfLkkNIPjH7Gim+tEBEgYJSPmRtTX+MMS8zwUaviAVak10k0Q
dtO6D1NrowHbfrQTycli/C7lvsPpBHq2042VZC0ivFZWGCwby9wYf9SaGa8RjoPahve8U+Btwk+V
V2XOnGklREa/UN+twUM10lNzR27HO2jDCZmxgpBwr72IREoWsTcYi0mXspXvecausMTVmHiNa8RJ
DNwOT+NoYiqsHpMpLSvFIQFqurTSYY6D2gLG4cGMFfOAQfKwrEVPvQUGtIOogI3skHXZNtxfiy4m
W/QUbeZGWsWyDdvnwgr9feFztwXwiGaSb37pR2O0kFSokZEl3EEWIcQvT2NxKu8pGdONiJjw3Avk
hWjtOy8mhcBY7M7Ppx/j3IlqRq27QsJBPEgaZOxc79PrBkNxrAcujCZ7Kvoo3Y1K01xkoBz24Zy6
IpCEgW1bNdsWX5gEsWalw78orUWwyaZJXIzdVFwILQVML5N1M/kH1dPe0xLH1xKtJDgFmmOhIHSh
KCgoJqP4UXrJG+rzxaqM9HGtox+2TJI0OtizaApx9CrSlQJ7M8qJPbGlqS9iXWpWKUoA+PXhG6rE
6rQclZz6kIkqfwBKY5/JGFVRCntKcDDHOxjb1QZje1RD0jfTowo16ObBLOQD0cF0JDRknFbO7ysz
hPtbh6njj/m+U/IbocavUZkdqkLfkjldZWH8as6VtGYypZXaKJeqj+1OiWICsmN15tBbrpd1JC19
0b2EifUDHXdpnccIC2VZqq7CFKfqVGjTvg7y59ZPcGuJjfSigvzOHRaH1J7VZqlOiEOqfoJ6duSN
i1aGJd8HcknfOF0VoXTRKOZlFHjvWlbcDpmu86AXpjMW/ibO++uqk3gMtKBXYhvWqjnU205K92U+
vCaieAjsUFAPjVBtHQYcCBn3ztI6nGiCBymoUCnCWz7xr/pUsONzAIsSRtyWmbdLzyaXoP55F2tx
ii1V8AwJGKfRRt90Zr2vKy60yrwZK/Ne6sN3uwnReCUxrsdixO8tRLu5ma7srL63Mcx8klNlN+rj
PStJ3E7aDSBvFNm13NsWU5WsPF2GzQyqdsExX1cmbcOsk59lu/jVeilmhEEerL0xey3N6jZsKsQ4
Rl7aduSO+BHveLbelU1+M8raRmmGbW8AOaB9dd1o0TbW8J71vBZTPNw66w56v6h54wQU5brgbdRJ
3IZRQqtT/x2Jinc2oIVenTlEvSEvATFTsBmHyVFClOopoIJoEO++knJBqvnrIEkRyRKgJVNipdVM
cjRPatbEh4Qpt/N1Uw+3hUr4MVLc+oqa6TPG66idK2f5JYoK9z6ucLwx67u4pQzfw/epTKOao8WD
oaO6VaReshdtsym1+kpQTJGLSV+gbPtU5RQWGr/WluM0ZU5sGM9Wizli6PE7O25JvJF5fykVHWGj
bsJd19UXRljc6ZZ9P0tdOqmm/MTa+BDKHFdLoluQZXbNFOGNkAPqcGKMedA4BSfRJ1LrCE9aeS0l
LQvzO2JNaOxFRxRXiqbZzB5SvG5xF4zIgtadFEorXtnDhRWJcAtitsGr0fjZSPUIFbPAajLDWctR
C6SNE6rdWy8bilVXF+lNKESPSx7OQlMJvRelumqRWPGVlnh3jZ5wgURZfMVxekNs+Gc0WG+Q2W9j
8pW9ghrDQkt1kg3hYShtRR1QFDotRgLUAk4fS2VO5O0eOPCs7q7HxjwDzDvXnZr//FNzXFTWhAxz
3+0HPAV89TkkrPJfjf9iciMNtr38viF2YjxrBjXC3FXpgn+0IT+NF5alGWaDbu27IHzofQhjuXpd
oxCOcZSK3QyF/dQ6oxJ8otcH5wMQBfQq1AKPu994e4gYQr2970e493iiZNV7WpyBGZxoRFuoBM5A
A4aAWvt1Isd68Johy7x9UKHDON9qKVsii9tfXlK1Z9qkJ3rDs+w+zhRwhMExHcGxChgTkS+F6r7A
F7H274e6dyVtmmsnTqB6f/9pNlRkIOkGEO4/mNYgfLSoHIEJl96T1eOagHkzHP/45vutcWKZGAaU
oYbukgUK8usM8rAKG73OuS0HzGOomGcmBI/kHIhzxk8egbDsmcUF1wI9dXq/X4cpVbWwRzASe5/0
ZVcJZFHtunuyPCV0EtE+CcFdlSSmvLBGcQ6jfPIbdWYSkLKNV88RJWIaUc4AfTHtJ56saCs4fXdX
9edg8Ce2B5/4n1GOEG58+1BZaqTuKR1tjEmj32lv6qzZ5ThtjIZ2BoNx4kxTTcAPDNMJgRr/0Ud5
+Ob4iufRtLfbXagZl60v3Wtxc0hkzyl64yIYpf8GooUDwGZEgcBAVutoTOiS8hAnrbav29wxSbeC
CmxW/C845/8DMh5csX9rov3vzXt++Zq+1x/SaP/5n7/+6/9vymnszX8TEmaFtn8pr80f8r/+5+q1
bt6r7H88hvXr+FqfZuvxN/wXW0/8A8dhFgSQqEKpjkP3X2w9/R9IooG3VIB1GIib/putp6j/QLpB
5hToKOoJe8Z7/outZ8Pwm9XUIK3Pnh/83/6GrfcHtmVm6VkC9iZqFbBPPgyYPl06kRIC86tCxUUB
xVg3GlYDddUEyw7A4CoGfbAI+9ZcFbGgPBOQ6uBqqDuVZZdOY6jdAjzXXwo9gOrhPYZsLawIXcwQ
/K9RCJ8WPYWUobjUWjcizu+oov34tGAnGCR/iFDPY3DNQu3gpoXxeBTpessukEFvFdeWqltD0HGs
/WTrp9Z1XVjXkjlcdx6W8JbnweWXgxcc2oozwLOPu/VztP3nbwDLQ27JP40jQI8W8Oqe6B67udXO
QPYfgABujL4Pdplm+k4fi5fRtzYyOTT5NUjTuNtiXumWZevzOMQ/MrKxr1cDrLSnl+8n6DgYf/y2
mTc8k1PYn0fInBTFXV+XVMWFz+mAEnFLfHk83AS+H+YP/uLHOPNiozlhAaE/CseUcXy9iQXbD19e
ijNLX6KpIWaht6HyBG7U/n5qwxWeCW47lGdub2We4j+WgPCscg7ZdMdQ0mZEXBSTZt3tq5EO5YD3
5Gi392mFzB1/0VOFexbP4HgNx/5HkfmI7htuHeGxparjL7urf34/Hx/a7cc/SNiQD3VeFTaKC1/3
ftD4nah8U3fNfHwelb5ZjVKxykSBdauwFmhA3dS595MewlWlDvGqGoN0SaqGehhlGScYTYRvZMRK
ZMlz25o0vbcq7NxmVlGlGPux6nHCy+FoTFK9xIL4UhR2uQ217NnrdGk/6NGLRq7DMxU0nS+oHsiu
pnS/FRygyI0jp26sy0h4l75ZUET0Q8ps9Ai8gWIPHqoLo7Va8FWIgiHijzHQReTzmNfxtA31Yud7
VGv7YThzy56IYrQp4Z5AKdKpPh3zNiXwf6WqFJgqRlLuVAHCZxTwhYOn720PNgNhQ5yiK6JXPiyt
SGlWdUptuGuDyelgX32/iqd21edfc3R4wgl7+4hqrstbauln7TOM0nNsyON3zHxweAoiYM9zEOzu
0UZRG8kbVSNV3Li4lkeaHdGGlzeZ2fu5B/Xx6/1jJBhwMHwZCGTa1y1ZT7UQ4TToLrnJqgwnx8d+
Oyp1culzpLuTHwUJEgKCwp13zLyMzbgEaslHwfKhK20Hbz2tSydUxDaSqEx0vffw/VJ9eFMdHzj0
hP495BwIP91/uKG3uLyVzKOeV6tkwkhUDYH4YJrVFpj7ynq6RoRsodrDrSpXl0Yjdyu7kZ6LHHut
1MRgfBZJy5Gylo332AT1VkkzEjX07nWr39gDZi+idYxovAyV4LKRlVuwCHeln1RLCbPWM7fK8YPz
Y7U0gQKNgQarfWx5iTfkSIfPlN0CIJFc2ls9CuEnVbe9GW6axPo9yuOZIH7qriBf+OeQ3NpH97U1
qFJu2r3iYri4DLD66gxvXSrm9vul0k/vjv+Mc7TlfRkcUGmXupvEFbVYIKELKbAvJZVar9zB8GnA
XSx7aaSVgy32VMWLTu6vFCWme1pV+yn2XegzO0UluYhKUFuTR4tR5/LXmggVOZE6RYQMEe6NL2lA
By7wlMsoKTq8nYd+SbM728ZBrDqpnxwE1Aqg/hFCgDUW6n4W3uilhGGLLD2OgxctR0B/WTMdoNsU
S3Cs6jb086WCx3GgYpqu2ZemSK4ArxRnJooH5R+XmqFZFBFxuJgX5uuWzslxqkwbFZTtQi4rqsoQ
axy5DFZxDlRylGV07UcPiUAskb9fo5Nvms+hb96en46TqJNBbfRxcuXEfETUk7pF4NdrmVI8PTHN
QHw8/pE2Tb3x/LyvMMEABFLZyYVdF3BHIuu3EXQBlwV4wmfg4/lOToMz+/XkPvp0Wczz9+k3joCj
NC6j0Y2VZoOwJ+pzmS8tgF/+NADYLnJI82dO5ckYiq4wD02YpMqx8rnUCUzK4IC6WSLtIqN9CBNa
Lqm0lJtzL7fTQ81PCHiYCn/n168byjILTKMb3RTRajzkbbgljYy2uRc9193ZB9zJySRtANPB11ma
+nW41owbD0TK6AaTukU+WV2m5AaQXCIwymIWmfX7ku1vXA2eFC+rALhQxbtbmqQACI51acvlFm7B
FnRViwuZfff9jjz3+44OQ+2FsUpVRqcGhI9u8xZ3F1n7mgXPsXGO33gy9KJGjvQ1pRrFPpr5YCYI
9lMg3K4VAEcauoZVNt4YsR8t1DqiqGEMwwIHppfvP/GDuv/HHWZwXZIvob5wzAwQalrQdc8Vt+YU
bSTZd7FTum9G362MSn5qdPnONPqOFAeQclRKCygVS4CAUEG6FLBgohXL3kChDP2OBDDVcMjk6CZA
7nKDG3mwUNT89vuffHKT4tyH+puMLM0xux5pTWsYIp65gye/DE16PWb63u+pOYvY+ksJuI98EpYI
F+KsYvZHVSvJ64RmhMdgoX4F3PSSfu57quhzj8s4sxantpuJ1TSMUKiuvOG/Hgd0uIwMjzSeE52Z
gPjA3i1Uik1ZWsJpFZBhatesv59L5dT9a5I0ILyDuLqqHe07TZvCRpjEswLtXqfNqt2E/EsCsqhQ
xRLQxSNiHO7UejeDld5p2ljRSRVgEn3t3mjNZFF1+dOZ33TqLMAo1qGQoE5GQe/rPASt3UvlMI6u
XQMUFGn4FHTWY1DCekJA2hXG9GRK5U4J7X1aKFem1W17qVtja73JMulXr3S3dd4deivtN7JUK2cI
S6emjOwKhSR0JNAenJfx0xUAm58XZsgVGXtPutEDHgLDqz98PwknB/mwxUG1bK4yfB0kQM5BwQRE
cZtghsEVi16EiwKTk78ehjIJ8wy5fzZ7OvqWKBUiBy2puFVhX4aVhn9FJx5hGPpnLrET3yMMBV0U
WMg8LY2jd15aKpJk+eTq0CjhwzYr2I6wL7Qz3/NRcjoKZ2gV2HyQohr/tBj4vDiRp+QyTXXFLbry
ohDtJXZGd4nt/2xbv1updTw6qH9kgAkLez2U6ZtVC0cXWeyUpbbJc9pVU/cWAFTJZpxYWerZUoE3
g+RvTL+yAyPYacoVf891qdpoVEWTeiYhPRWSBRI1LAtdARRX5gD4aYMpHTqrTZtNXPiJsqy9aVgl
oSU7E8IFZqjbW1AqIRTVASaLqgQ/Wxk8/GgY4y5JBJApJcj2meYJfG2bBJfQ8rG0lBAyZFzvhiSK
Hsou30hF+Pfhi+iEk9McvlDzOTq2qjVInkIO4xpZ/lZ5gbqo/CK6KMIIEE3bFTeK3J8zBDyxrQyF
labSp7Guxy2oNhApMKRRd6EoveJ034McEtdeYJ9LZE8V/b6MdPQ4bSbCp2RUOgcyfLTQrKskdAe0
3CgXUtdQybAycLu9ugF65LvDoITrmmD118f1y484muJu8BWLhFR3EZLfqgY4rqDbNOa5ZuLHaTw6
RZwfHpzzrQCo7ehjzb6Iuby7waV8dejG8Vqqhz3k/stCkJnW7X09o9i1Lv/Rye11VfjVIlX8g9Yo
AL+z4N4LwUFourQbrQqkV1MxPfEbYve3gU/dN4rpPavBgW8FGUhXqg6nzWR2j4GcUpMon7Re/+mH
1S5Qp2w5Rd5rolY7PZ8dAUzU0Uo7SDdF072Vueeytd/xJthgFwlAo5R+S+B2l1ZXiUU2tTtfU3+2
kf07UwUQQ4D0fhtd0xWuVmAiHiLZfJRTD+CJ0CC5St4vaiMPZlUdwtJ4/evFQ+SBkj0B3VLEsWtQ
jwIZqHauIytvX+MMKA0ReQFwevP9OCfeRyaJwiylgrvaH6TkfuxyvYAb4JI2gCapQ43GLAS+JpDn
SsK5YtKJ4b7slaM9GdWTUiCEM7gtGJrKiNysqfuFWebIbGeP338aW5DYd7QzTbzc6HnwH5Kio51Z
Fy0c15iUAcfg2WgqF0sNYGUqj1u1VJ5ELt1ZIf1hM4b5iFfFXJ9ZlI11h27RLk77EBX5zHMCwz9E
aheRNGRupuk49MYrEXInyfGIsRnJFT5sUYgXa9TcUuKHJVhJawkn4BzKpD+ZVzRF7sC/X2rYE/hD
CnC7ja9sXSocY+wOos1XU6AsvTi4Q4wqwe012hEnnrVmuExN87EZ/FfAhL+Nlh6e1qjP6BECrugE
gGAzvPENNV6FReeWqlgXQMvHqHNKPeb+bPaJIq6LCiC+EhbvQJ92yVTcdKkngejOyhWW4BtzoGrr
T+oBL0dB+B33fu5dJZBd1KK4JOu6Vszh1Sjs1CknZRmW+joc+rdqSt26ji70Jrz3q343CRSPwdFU
Q38BHnWvjuXdkFkXvWVcqFnyi/rtU11qTHEi3Sv+dNsNdHnlKloVtnrVhOZdGan3QZGC0wV/nXjB
K1kfvr64j3aqsZrk+DalV6tFI8rYdniX+53CYcRwpJ8eFC//MajTvdrlbuPVMmLwUIOmUN/iT341
CPNaxrCt0IMM78D4EQz479FAR7zNZYrKxYZsCw+IHItpo62WhhSYi7H2VgCc7iqbLCb1K6dHvD4V
iHDjZ+EDeccQIVDj+0Lqtq0dPOWJcZ/p1TqQ2i301SdNYjBbxhK5j1pjoWtZs/LVCQM9oKJeltzR
q5iWQMgmeIvKqx7o9SLRM9hho4y2vpzioNnAvNAyAy1747LAgQaQtwI6urhTi7aGdUKJJUrTFoay
/3NSoPlZ+XVoRjc7bysziamd3BRqcKtMIHcTS6JXm00Q4kTpkrBvKi1/VeTiR2qBCZKllQzNMB5V
c4HG/mEae589H71KjefGVrqWi+4tHbxNX08vaVrfIfgO2opiudOE1T5TdByGQCCOlb0wcwtwWEtN
lSLHFc3ph8pDVgHd27vB7FzL9h8syb6rB+MHoiqXGPW4ZS9dWV126OR8TU5LkaalOSaNh2wybpM+
OVhiZC3PASt4AJwIE+SHSCQSJEzC4Ncn1NTmYvTStHfzCg7q1F/pah+uiklKF02Trksjx0bTzhd+
190oSl8v8nCoFrkVAIiGgwlYVx8XQaekK6vvt1GnvVRWuTR7C5CtuK9HzDGNyeek695KjCXaF0b4
hDcfyyAVT30iK44k1MMAlD/WxavfJPphFGO1bspi0ynAlP2Yg9JM1b00ttJFhuP2yoQ5tMbfGB8T
T5a35eCvAvAoFECqK5vo03Zorw0eb0JFrpDrRgYm34K62yIDUa3MCLBPaXvqLhrxXgBXknC5VK6w
JmlB0JQus4Jz2efEwHqyKwda2bCrdayKk8kyFoE6imdV6yloRtEvH6j/gvBa7yIUzx25B/NoBsFr
2kYXkk1e5TXP/eBdw75DVjmRXrHceAk8yMWemHCINf1VFRvPGkR8LBWMctkP0SbUKHU3PomlEIMP
87vep7l/GfoYOMo4x3bRj0lbGXK21ksw0k2JKXiERXZDNcppa2XhUwxXw+hJUccLfTbozkpOd2BU
7V0X1wX+Rh3EEpMiu07Fv/fodXp+Y+yYdYj4JjQQeDnU49tqH/XGqtVHHF7wfqdYm9AGSemcYm70
Ok6B5qRhsPr+9jq5KfEF4Llq0Ao5fiD3wRhNfg3yLSzGRR5oayv6oWFkA7/oTCl1ztqPb0lI2wj2
YVdMcfCo2k0jHlJpyBPAD4pLNuCDEkn333/MiZf3LPKEaJuO3Dpa0V9PmCDWherAtZ9A22l7/54a
Uo3wl3wGZHaiGIC0GJmpRdpIw+qoQOHlNQKygk/pjHKdhUW0jDLjFTJD7SA5cNOQ9PNQPYPeO/Fx
c/41d3aBN1Bk+vpxfVn3QR1GE0YOgOONbvjZWP5zFJlndsSf48zEL+oI1uyt+YcIHJAyO4Cdq7gd
2E0FXoOsP3ZQcL9fqj+nkFFwv9D4B+7VxzKhRZO1cUYJyO0iqItVUPzOQ/FuwB0ee25ILen3Daat
ZzL+E31VhjVouegKHQXgAF8nMcmVLstwS3GR/HmCMfzUphGmBpp1iLx605sQTgeeLrlZLGGQvHd4
Y10MQLhiiZ7w9zNwAiqgyRTxSI5MfLv/OBBVrSh2D13e9cv4FTK99JxXYbLywwCKUBFWAHiTxqF6
6XPV9bUDlqw78xvmUsrXM0ntfp4IkgCLAsjRO1k1q1oCDKi4Qrs1/GefxpIc1Y6FgVlxzgzhz1cy
2BTdnkWVufvEsecCDulzW5JKeWFLB60oNi3N9CTJqzWSLTEkzsZf1630M4LL9P1Mn9jRM3ySZJxy
j/XHyJJUFCaY0Anqe3s9TcMmwZJ3Qbf55vtxVPXP6UQtmy4FVWCwH+b8Qz4VSSw/9vLcYkXDmdEu
qJLFg/loKPbkhFMTboVeX4NB/lVJ8rXk53ejgRWs5WVP+uzGlHilvIz97CaorJ+B1l1GZXdpa+p1
D5dHr/VfiB+fg9b9Gf41oEkzOBLXWI2O+NdfHCVGhn4KlPRYBlnt8+wr7oRvOIp97qI5tQifRzra
avoYW4EmxYQvtCu7EfulSLvxszM3wKlDpYGZB3yEvpEljnsWmpkpdSBY62ayDtUID3+2mETB7L21
Pfh/PaonKOnVY9g6ktXkZw7UiU2OuC7atwRpDen5o6+UJ0keJvJElL6yJ9XzXi0YTfC74mWYDPUy
yMZdo+sudgnnQGYn55c8XjNUgrf2kaR+3ntVDRlSWJRHanXVqNOK/tWynPQzifwHMvcoZMwK6VQz
AfPwiUc7ZoL3XjVZPbi+CaS2kINtLPR+HwTqdszKWy2HdBqG075NvFtgCg60MHOFpMCVIiB8xxSI
FogUwF7VoG4G/Zsde7th8l77UNp2CmaWcAdkeg0LtZvm5PSam3DTt80u8svrCuAnzk8Q16gFQXng
kSxTWlmJJvmdBZyhKY32hme+YtgVLQYoNdSnJdQ98l1WJr4TlNGmz+yR500dOrwKL1Gognh4Fr9z
KhIgtw7IBCiQTIX567miFxgXuuRrLnnvSxZkBNge209fuw06SmRJbsHfUNuNJSI8yEpe/UaFjkkq
kwp+H5ROhPg5gtN+p1ME0PqoOJFVOD3l/IkLcLf6IHJHvrWOQrVZY+zNKxrI0PL7IU8UvBmSgrdO
RAHvedw0ykK/UtFgnNwomn74nfGIAle0UOxslZsWBWxDRamjji/UXnsPJK1eVEa9LxAxdOj3JQvo
Uihv1NEbXdb7rqmeNTu5G4vhSWk7TNAzfB/VVDyNXnVIh7myWq6//4BTZ4mOF65n82dgmvV19aq4
FIEGx9LtYulFBN3PMeif0jE884w8tTQ69y86xgQqNHe/DtNV9pAPSGC4GMguqgylygylhYuSc2Jb
799/knpusKNvqhPRV1YVjq5Byl1CWoBJit5G3npvZVTN12H9oM3eEoME74dWZrfRUBJbIGqxrhL1
pZXineWrSwM31WVgBNpFKZDK0Qf1OZhCdD5rC8Z7UF0N/fQuw/RP7M6HGxSxqyVfP/N8nF/Yx1Ho
09SZR4/hMbE8dIg6bhMNebVRU35yKf816g01dloGlJt5siA1/nV5lD5CAaQ1VCCjI96VMk5lYD9e
vl+Xkx+iKwJEAEmLeoxu8CF8RJXngW7QiFwDTIWhPnMnnrrj9dlr6MM874/TaIfImCK2MLmm/mus
HwpQQY26C8WZ6To9DPgy9aM1fSy160t507VZMrnVHL0RL8VsNeHtatg4KYfpubfWiQQC/eP/DDdP
7Kf7TuXuzvLKGt1ESDeFlV+M+D1XnTjUo7If6mElT8jTjeJqGOq1NGRXHZq51FayRwlr4SJQDrYk
/dKK6iaVdHheElEmvaIjhwNxGe/VIcAHUvoRBu3Bkqe5GB//ivxBbL9f//nY/bGRP33GHIo+fUZI
ukJhyh5dz2yfWk+AzjXLaZH16cG3BRUBRP/oYl3rBuo73w99os/OBv809tEG170qkLD75BDNVrq6
UdxOo3qj9ipk0IZ4HfiQ0qxAUCeEVStLybPpDd2slndvFOVPpaJ843s/vv9VJ7cR6QEIfgTCreMy
AST+wovknqBYXE5JtpvAdamBa3bGmeh7cgN9GujoihYl4u66NU1uaj/F03BlVONy0iGsqr5T+oOD
Wtfy+087da2YyFDyfALLSNb3da0jnD1gWHMQjcHedkODWES7VBXt6vthTm2pf2aU+M7x5DvaUkhb
xzEU3smV4ociA6YWv/jqnSpfo/imtFfYQW++H/Dkd4E+gJ8mYHIc62sGg6Sbfi2R9tiXXrLz9dsp
uf5+iFOLZZkkcSRVvHCPw6Q3el7QNwwx2FfWANt9eNRkm+Jcvwez7tMq/368U58053HzG4Bc4lgJ
P+9wlgp5Gbmzl2tghs5k0yLEIfv7YT5w3EfHn1IVCZiMSeWftIQQAY/Gm7TRlVN9I5TGQ5ASrfrB
q56HEg0qNJ2GZTj7W+R5j7SSEUJvHRFgSIvwSgvaC3jdByVBeEJHgmKhecZlXCGAJfCXriZrU6bJ
zvb8p9gDm5KMkHbR5U5DJcc7qbpS4uBRza0Dbrhbio2bqlOgU5f9sjR9uJm4amshcMvvv/nE1FID
R5EPJz82y/FukVPuqaI24Np6121yaevPYfb8fzeE9vWgVRUNG6TdCGyJgW0VPY6gcQz9HDT5RKjS
eSaSb4EgoLJxFD+RkcTVrJ+voPxFUZACEQO25hdhVP43pozXjiBN10+gy8YEz11aVVSKKNKayGhh
R+OU6s/vZ009cci4Dph+OF2I8htHxbE6iIAMhzqqW5XZLD3kFRZTOiJPUI172Qze6V+8pqr9Eube
gyQ1cwvL2iMc8lCXpNTqHhTznVoLVxkqmjLJcK0o0c+BkgjKSfoj4XbVcDYWlaz8pqYP0sV+G/v2
tpHLv79DvnyI+nX9k8nIG07J6CJi43hk+gmkn15/FerT91N2esZsqidzjgdm9OtARNkW2daKN49k
wCEYrOdIGm2u0nCvxqar1v42ltu/v7j4uv8MevR1kNZEMI3l5IZ5v5fzMd82BIhVWfjI/moI+U3S
hSyZ5zL/U+cWltr8INEwxD6+vUZfj0B28FIpjF/YeCBy94bG0Zmd/lEiOw6IAt8gXYVhSP44/4pP
7yGF4rYi0O5wKaW4neYtBtvDXMCz7u22erSkcYd9yC9dg2+dq7jTtxEK2VkT3nTZoHEmCmB20bYo
2204C5zG3X6cZmEvtbnOh/owC2B5/nQDjm3ZDRFJirc0htq1Et1zxg7tqLYM8X2TjFUutxeJj5Bs
lbxmYZoDo45e8tgcnFaaxXyNJ1We5fViNNiQkpo7843hSDqazKpnJhQx9B8o31wjK7oTCA2NZvhs
IDKzbKTswi7MV+Q01qHco0ph208g8C9iU6IKWGg7S6X/NWhbCgfrwaAB1CmJuZDyCG3FoBmRhVEe
xBjqqN5gZqBalb/MyihBEXF46wXCxxltzLDNz3QgTuQq4Nh4lsHCUJBaPFqbrtNBcaQqa9M2W/xL
WZbqzN4+kaV+GeIopPa12ddGQhKRyqqTp6GjDf+HszPbbVtZ1vATEeA83JIaLcuy7Hi8IRw74czm
PD39+ZgNnB3LgoXsu4WVtdJqdnd1ddU/+K7fKl5JJ03Dqfr783smggPXoNUB0Qo71tNyXWfJU9LM
exqrAGQ/FfrMpTHcF7Eulk2JMNz3w505QjPJFSFeNvcZNz4KgWmiEWCb+BVdFDBH1K8K5cIo5yf1
31FO0kxIHbloCglYoyl59OPpmmPLBzrcii/cGOfmQyMbFpUNuu6L01MfRaNtDbzCIQQNsGkNZIKV
rRzn1oWwcGmgk8delBcS5hWxtjMp2Y0VnDs//cknvrDBz4Tz2YtmLl4R0unJfA4+lp1UCYrm6q7U
nH3aZYknFAS2aw2uaIjxNYHpoUjDbPv9tjiTsH8a9uRcCXJqTCGoAxVOtSmUYacn0jrLsSVptZuy
hgI0ggxLxs33w57/qP+d7clZK2onav2e3LNB+ilC3aY2f7cYu3w/yrmKPMWH/0b0k2HQM86SvFPG
XZ0mR2lUttjgWPZzo6XXZDUexchePdipc2HcM5GE/qVMnOLA4Uepfl7LpqoR2wxsZdcGBXVk1Iwm
LVujP/5aN9S9Cim/ELrOHDsGhMOoU2jlpXIyIFdFV5dWM+7a4qa2bvO5LmW/hvbj99/zzKqBjoYm
KRsWdd3TDiZIb516LsME+S/RvYJ5dPPo97+PgcvULAICrA2Dvc/fLhrsBmgTLeCm6d0B34AxbRdp
/PH9KGeuE93hQYfTLMBD4sfnUeKpKWgB5+Bk1XyBMBfCo4F2qct6ZhuwC9AZgUdCS+70SJuRrU2i
4GzFseH16U5L7yfzMHUCqMmv7+dzLn82FOr9lPK4HPVTnj8QQykHCtrv4gQRoapDsg/hymKl4u7j
ornubIzOv5W7rHX1MrQpYmeVVykFvCEZbXwSrH2iBKmnjQFqwqn9NIwwj1C+W46jdYzkYVnLNQr3
VoOCTh4+lanxJIflS6OGCMZO1cFH1GD5/aTOLBIsHzpqDna4XwGiTWNWhYWpzq7WqlXpa2+o213Y
B2d29KchTgJE0iHxn2eUQAHZuMi/uTjJAiS/sDpnR1HpuKMwocAtOtnTAUC+fhjbcSeau7GnCpK7
hnEhBFwa42RHh4FwqmIeAzi6GyG3UDg2Yu7RhQv+7Jr8NZX5Z/yVI4tMabUYj+hdZIc3vUwzJU2U
S2oO5w6O9dcgJ6sSp6g6SupMuwORrMIG7j7SPnPT6F5GGvB/2GRgAoienJsvTwvHKhrdn+hNSClE
s4RXItjJ6cJXO7c4WIvrqNcAt4BX9PmrqU1otD7Pwt1gvUcoUPI8HGGPfj+Ts4PA8yDNm7mqpz2D
IClgYtYzSMfScTj5IVrNG5WH7wc5l6ZgRmsghTOzzU6BhFnpZylSUTxvaRk077g3rCpUlevmR4VJ
sRS9fz/cuRuc8AwLbMYfIZc75y9/7bdSd2ozaYdu15PcLqIebxrE83+Nij1tkXUZCVjZc/EH05ol
6kbuuh/f/4JzG55SMB91ZrnCf/v8AyJZysxSpf4hK2A899m/mnFTWZlTWGBPCjx9gHCf/36jTVom
w15vVBOJvsS1hmAx+JdSkjPTQC6QBJPP6FBTPP2OPdXyqVSHnSTKrS9LqABeRBXNx/Lk/Yz6zWzC
zVRIuubf8NdagVuOJgGzaRekT2r7Oljh2kAGvau09fdrcman09imdKnDHUC35+SbqdBNEGfHT0Kb
Mb6Bc+VgtSKH8er7Yc7kxkBcNIfnJkAVdt/n+Qx1PiKRwTC6PoFf7fynvtN/6pX/gAnGBKZSB0pg
+IdkaC7RX//ABU++JWJFpEBEJDAPp7pTCT0gkrpc5sqAyz1KWeZZTNntK9BqOeKRRgjd3qKs2v1B
jeY3UVdt6oHLUgbDVVThte5nj5ON//X3X+VMBPj0y04+vlQWo2YLjRKQf1PozqprBuC0PxxnXDRy
skF39Pvxzuxc3OrBqM3vIvhfJ5dB5AMgSLJM3kl1S7NNPhrTxTmduXBotdJ1t1H6QirmpJamjpAZ
MCqfdug9ap4iZXdgpYWHZmkL55NLbsyRX/9+XmdOy6cxT74jKudpG0qw+xsEZNR28Gz7UGvowcIm
/X6k87P7U1pFdRUu++d9jJlBGTkqXzAeAs0Vllgncb5OrHI3JfFuaJsLTaBzK8ZizaXcP+OdrBgS
EdIkAyjbJWJ60gzxOKrKhaN5LgJYIN1g1iHSgR7c5yklQ9b3QVrLu8qoIfLsYvR8/OTCPL5+Nx2h
MWbCY0d2vtzaohZBmlhC3vWwt5Tg1e5K2Gz3YSq8Rhf/PCMGs6C+ABaEDnWK65XTQeDIVMkEz2wr
28FCNDLmvvKFTOTsnGY+qIq1vE7j7POHy/O+RMQ5JrWaieoghaJFqyWzwwrYc6fC7bMyLhzgr2GU
mdmagiwDLTogip+HxAFFq5uRtTIwIFuMbQ9hxE5kDKT8xk2tDNnzNFkOuM22o/Pyr1t/7pJQOYaA
yQv5NPOegrHTnGpgK2aAWgelW3SqctvE1sNYTL8Du7kADfi6LwlUqMDxFiPT+4KEo3wtzBiLuF3A
Y8kY6Kthb9Ca0eL7aZ1Ji+ZxyIqo54ESOc1KOFCpnCvISUnImw5aGmE+m/5qjHLZBR0l6GwpYRrr
jJSio0t8ujNz/APZnDMWSg2nKDwz8C3sszgWRfBmY7njoA2TRtGFoHVmFGyFoM9CQLDAac8b+a9k
YsIn1hkLe9qRN7uFelOk4GDAZn3/Ic+OwkEgu0OuXzkt+XeKJJeaTCMeZWivSXFQa3B9itULp+7c
MDOcHVlAk/bJqahE0BZ+FydEYNG9Ia2wlsjzKL1dmMzXG2WWv+PBPJcPkRE5ibtOkwZ9WjIKqjSL
voJPbrVu599TKr2w/05zAAW2ISavGGxBCeBxfrI4uY21glG1CIEg3Kw3jbKMq26R8F/it2O9l0q0
xpHwwqCnoevPoBwu1B/RYvmi25pXhY9TEBIAmnw7zgJWeInFyP1TrEjq5AKiSDmNWqejnUQtxM70
0cF9Z1ebHdZFoYigxYubQm32UxJB2q9QhlqVtjo7UwTbLDeuhZWxsmPkGYWfz7yzawRTNqkEJghq
8SoESe+2entJJ+j8L501xeic8v47SV5quRSyZGf6rg4q4HHy8NMxsmk15bYCyUy8hfrwnMYYXna5
ETx9f37OrQn3L46/pE5oJpxsuQTyWFUqnbJLNXjGrYc1rqsC5GvNN82Pl98PdppXsCR/+n9cxqCb
ufw/hwRVcoyQ/FffcchW6ZCt8Ra/UEU5M5+/h/gTd/+KOkEsRz1+VvjWyGjIK+mxtse9cJxVP/bb
cUovXPqnJxawPiAPhX435wmQ7Bw3/hpu9JW81QcQ46YDLAxfMjXbSFnx0seUib//eF8QV/8Zi+OD
SCdytqfAWI1sxpk6H9vpMlgFfrREYudQOgMuamX1Vof4aZDmVOjR63QOIzjAqZ/g1x0Ob4Y2vkiT
dokA8PVjox3MY5F8G2FSEtPPsy80kakYOzF7Jb0bMepDzyTVHxLJfAeGc+nd8nX3MBr6JDIIecdQ
TnvIk+9EYVVQHlFqZA0jq/4teuPCcTiN8/M3NhllTjooxZ8CyPASoQCTAr2euo5vKXEN+20Gn1b5
14vrz0gkwOSMsyLGqRayqqYVTEBgzrAHcW50pm2houqp928Xts25Lcrz6/8HUj8vUt6HUxXyTkHt
zRggLGc7U1P30aC+mL2ULVrkMN1QsbBdSMJD0qiIfprSflDad5hcxqItyp05iedZnu37X3bmhwFx
AQ4wky3mMvvnHxaYpS13WJ/tkrj3AmyiWsWFYhuGl4QUzw1E8YeLDqQ08sHzxvrrkHZ+pfSONnck
0hCfNXFUOkv18ADyCl+69Aw4cyYsmGlIjYHp4JieDKaNrZEMgD4R33xQcPxUhndtep2Q1qguTuzM
bqUBQnI88+CQQD75gqYTDqRFRJ+ox9dMHl0Nxv2gGxciz6VhTu4n2UGwJcbTbocQ0VUdKOu8aBKA
+MHq+w1xbhxSOZLimYZJPffzOmm4BrXx4Ey7wbjry7dU/BqSC+XIM1thfjb9/xDz6v21FbQGADMh
BiI3ZJAunxYloFmjfDOTavn9ZM7tA8ABChucIisQgc8jta2Vq9jwNbvIKq70ospcGB3UuTDQS0MS
khRmyvcjnv18KF9BXgWvDUjg84i+X1PbdSw6wfbHbNc8gnpw/hn1QNyiK6opMjwpSuGnj0Fp6god
sSp5NwgZPYefcncPwhdPreofU+6TgZyTzR0CxFKmnFenkr4q011ev9ft7f/wxf47l9MYrMnY2mXj
XB/MoPLbdbkcteClt9p/bJb/ZyrIGFNtlCGWney6bHTkYrCYSim/KvUull+H7sIb/YvW5OkYc8b/
187G/VDH14gxQCBZkIR4tT5At1/oi6xzgw8cHosbcTvcwBE9TBe+49m9bjsOMljsCM7P57FVAQqq
HThVGb4ZWSJ5jQMxqUrx7UGz5l/lyv4z0/+OdhIm7C4sZ99eiscd7joYg0Coj60LeeS5w0TpCG4F
GHdSm5Mlw0a6jtKawzTY9jIGm1XF6Sb7Z3X3eS5/D3OyajK6t3Y/mMQjmMSx0m0TNbiw+c6kTRip
k6UpGuLlvF4/Lw5q37owypTqTYxPS2DewqDbfn+O/lxqfxe7/0xDJ9ShYTgnTic3hK2maBoFVBTK
Snus1PwOA9v2YNZ9Dsqs0g+20tmHvDeMjV5iqwyJ0pusqbkyWyx8lTx7ReMcdZgu0JZaNd1jZYup
R4H0CwL74kfj5C0K3Zm9CkkMsaass1VdhJcCztddjIo0mA9mML/BT7sfoaMGsgimGjYFSmPKkyJh
WSo1rh/+nOz8n6Mbg5H7AJUFWwCK4WRVIm2Sex/wYF6Ja8eWb2wz3gzGJUjc1/vu8zAnd0ITBL1C
c63e6T62X7GIngc1U91+UpcKjsvfb4OvgzGRv3bByZzwXYwoGpfNDqv1Za5I14ne3seG9KpK5aWs
9uyuphUG0ooV+9LaSeIiK7WCp8cUlwiEtAgdxbHjVo1ULPQSnfomxRJQGuakyAxetQihz2GwECQi
raC8gUUwNqMXPsClH3VyDHQlS3UBDnqnV5B/FPUdlfoLSfOlIU6+cUlhuVLxZ2bf5A+yFezKCUDH
/7COf33bk02j+E2uWylByVDLbVJydWiJfj8k0UIa7UvJ5ZdK6J/Y8ddo84z/urh8/t5RHhoSpb59
CpA0QS4KqxER/Uw0yyvj5oeS5AelCdYhoecCaO/slkVYzJoFDHj7nUw1iYHMCx5fuxJPdjuivlPU
6qG0rE06hZd4IV8DDOcDfBcWU/MleVoRdQy7LuyOSBxhrzjoNWRmtbFdyZC3otJLV4nJC79fyjPX
GLAF3pd0qAk2p3KCaVkUpIKhvFNpQjrGRkXsSTYv7MlzgxAvZxgnfXbg5Z9X0ELe349GiTJARRoV
ZvqjMRU/QlzW/ofZ0PbgdY4+IgZdp6sFdgoJ47idg6bs6mPwDC4DnV8QJt9/tjPbAqIVPQCTdhsJ
tfp5RmLyq1zP2ZN99JSpOSQ6A1+JlifcpZHObX+EYEip2YK0ZU/zaa3RUeWaH1d5bt4LJLev1TZ8
HTEGRQOsStBrU7sfJZaDCJfbJVpZFzP6c8sHYh7NAxRg4eXPf/7XAWyx4o6HiMaznhrpUlWjoxhB
0hhjdyE8nqtg2XMNhyc4CDeqz59HipVM0sosoun3rD2XN9OP5KqP0WF32+fhrT5cOS/QbOR/5HMQ
X2b0B0U6Oh0wH04GjUy8yUd4UjsZ1TMZqJMFA8q2fs8ujN/vmj/E/JM0CE4prTnU/ylvntbvfbVP
87YErdooY78J/abeyXZfrSwpy59Meci2Op69K30c1M2gJ8MOTY7Kc6aRj6CM0KMxlSwz/ZcaiYfA
VF5lIQ+reKjfMhvzYnkIi2WoBtW2zWPsGEVVJm6YxOWL1UzmqqPXsoylPlukjZ3QCxT3kD2sgz8Z
klennb4IzKBfgKZd5pXpgMnCsQJXeH+RVQ3+2ogLI4ZW427aOXG0iKr4Urnw66kiGTExVprrpXMZ
7/PyA0oqyi4h5+ng+k1l7nVWErvB6FxN6qUyzNlNTdyjOAsE5Au6vMbuOJEMZHMn4y4zet74j1Ny
6fB+LdzjFqUhujdzMtlcJ1eX4www6GoCX9QMCoXWjlzV7tQbYUbNounJdB1UiCyjajylzMXy++12
5joBeD+/9vkFvCtPPieMfLtO9IrcTtZufFDftTAhSrWbpJC9BgP2C9v70ngn0bfKVcSPhr6eTVbo
FHmZPmvxXQdFgVyN8r9MDgF3ZDBm5X573kt/BSVEIWVRYZq7G/RqQ0X/qAt1P+/9oA9f2gyO2Pcf
88ze5MDqc8S3bDTATu6wGmHB0XYqiIWGeecEzTHy6ztziq7atryQc3xN4fAzQi4Jq0nUwJVTplyR
wVMKjbLfBXF7EFG3tyfr+P1svi4VODQ25Fzx5HVxChZLDJRDRJoA8kyNner3d+UUv5lj49mVf18i
L/r9cDQO5812EvpmZCRPP8If7ZuTak2uz+Qmg9alImFrXYfYKeUYaKp9XO8EoiVWjtodLfH+Gs7H
sbcKLXYLdK3vAthM9xnCWte5COytLanB0kbca9GJUXketOK9Vkb2thRe+aY+3PSgtrwI+EsMg9Id
AbPtcqUYVpqTL7BQRstxspsDLPx7TcWmZAjspWSJn5rQrjFq3teOjlyGMHSyLX30MLhO3VSgaalb
1Y0UcxcVBl7jfhIcx5HaYF6HR4Acu2pqXzD+2Ug0BK0qv2qK6Oij0+ah0/ORx9Ir4sm/cJM9+qH5
XPfQYdvgfbTs4+CMT2o1bIWjUvSL898l9BP0EINXKWk3baMvsIDO3GjsrYWjRS7mu3dm0d9EZb6J
9SRZmnZ1P5W4uqCuG3pAqYZFHov2ykpFuciM2oLWhS5OY9mN22uVuoicqVq2SXjbatkyGNrd2Hav
lk3GFCH136aVuSwcJ7su0hTnFyWPl2FT/9Ci6U7CsFfutVUrV5gTl8WtYbcfTmWgBdRWk9vE8uTp
rcDkefjpl8TuKqteShmVRd+C4y/jPF7m/iJXxyuzhvNsDFm6aHQkj5sh24dl+CMOlUcEaSU3xKUd
mRZli4WM7MFd/QhAebhyEu0TwYMOpRt3LHDf7svrqZ3mNpYduEJyBrdtxW7qwfPl/sp08EuPpG6n
Wjmu5Fax0TvgUXM/KtbV2uuaaevzXPJKv3vPczyGs268U0rAYGKuwvbj0K1Crbe3elKOe7vtalfp
YevAfb7uK2Qte70Mtuh8l16FHtJUVbeitT7aIg3cRA/eZyXmfprt2NvstVKSah1ZFjooKJ3PDeYP
xxHcspkwXaUdjr6OZHGa8mKr9STzkEcdl42TLKQ0XQ9yfgekDHuwZtfaTL9JAn1T5shBFcFtKk/t
CldQ6LB1PNO4E8jWhtTzxcR7WPTPbVINkLVEv4xS/inv7b2Gq8fCykfsHRx9n0XxTja7vW9Io8vr
ZlhFcSgtRJdFyzCQfb4FR1S0qbQoG+yGUwPu6whUiurLXs+TRwRn7hM/XsVW+KNQmzXCkqnr5Jbi
OlF6GMJ8axrjYw7sG4jawC5Vkb7L/JegaB6Hst5o+pCslA6unDCSuzFIvNooPpQJdRytYREmDlV8
4zvqk9INbGij3AI9usMrCJtVufuNNRGznx2W0x6XnAAeTmzey13z0+lGvOjAlsS2/TrqzTE3xEEI
fcKeFSGrVKO/hJEG2B7QQ9abaGWNam9sIcgZrZArXgvZuVN7fR8ZwT6J+jstMH6LrL0aM3lrJuGd
VRnbELU/dsO0T4Ep11HpOX333OjhUxQOh3YwF2MgZwtniE2viLJHmmsw8NuCf91ismT+rKL4qHfy
xqgTyQUHoCzLAuDNlEjPZooibT5FEPhTSJiOuYvqIPBSMc3ByTx0or8z/PCR7O7JSsNtFnWrtsbG
3VCfOzn+1SnlL39WBsNMu/0DN+X0o1/OO0zB8NQIDrTer+XaQoG3sBA3UdZFamLoWPRHiTKJEioP
bVTtSklCPqBjRc2p3zRKtsi4GK/kSIV0kmsE8KC+7SzEqLSmKzy5AVjZxBKCUNpeG4xDrkwfQ93t
kjTq1lmbRwvfsg/piGV4Z49bOyxf5TbfAJskey2fW2gb5SQvUHddSnGP2Ip1NKRg2TQ9yqha7nhm
IVDdLpGQxoPX9+y8qKlBxD5/Oh2SrLsx9SBeclsc9BHmjNP8HKtpr/o56BnKFqpIUY1qjJ0eOS+j
aDay3ViuP4bjgifDh6JwAYj8ZztEL7rRXQFdWZpdcxta4zGP/augVhC9yrKDqhWCIGku5XhkT+ho
PapLkFPbKIk2sZjuUE+7xt/spZKsdZkHT1Brr+saw3MUuQ9Crfe+1m670VYXetK2q3G05VUzVLbb
NiXc3K4dVizbLk+GW63Hdca3TXktwvqxMVHETTlIU5GSW4YBhf1+I8ksa1YnkRv2UOHlksewkA9G
p22RV7Zcp2g/EuS5CCuhy/+kujZSty56Me5YlsPslQyhsxoO1YCs1zgQDc1hXHcqumapZu9tRak9
s1NoKhYKppqz6F2emY8cnHo9FdZVga2O203Br0EtaQTRffRjfeP7EJnrKCjRGEdyWKhiLzI5X9Ok
vFbDNPWqchI30mTEz8kIWTEZfKSo2Vty0K8qXZGWXdoYS1sP14lAiDnFnKCzbWkxqNwsCUZVbmr+
rqyFDu+5C1HkMRNlC7jutjHre3SKG0+O2q2lU1QJ2uDJH9TcKyb7AXw+odXZob16LXDa8rpgOqSq
knhgbfeZZr4qmXqvpPkHYt/XSK1vpaDWXS4ORNBDY49ydO1FsvkTmbEUGTI80iY9CRZyb7fQs/1n
2ZJLr0X0YKMWnUU41VSvKUJ745it4tb4BK70vjPcuqpv1LDIFxFSyFx4L+juVSipJ/fJxFmytMly
6zb+DVdK57DF9xQTxQpeKTj1TH3UsurBgmwON9B6mTr9Wasp53f2Pq6qg0XW4bbV8DtL4J6avrKd
Cvgwbp5wpkPVWmWjjp2XZODKVkwLa0Qq2EiLrW3lqwb3BZ0FnmA6kZZRiyoq56DaIS8bKV/Ww5Qs
8yiSFrqdG3MpHvBxG698s77WKt5vRm3om9a3e2p3w9aPwutYQerYEQc5kBGyNMdfST38kvTu5zTU
94bcVAulia8aO/5J5Sr0ko6HkhL6tdf79lIF9ukFoXYr9elbGvUbU01XhRm8lRKgOAL8stKbRU6/
LorVj25qbnw5eGqy9ocS8jIo2gGIWeu48qTx8hKKxP5XF4Y0EWAdOV50nfU4xAYeF2N0ZUSS4oaI
PC1IgZwFBMnn0CYOGrMH29ioNw45wrLQutvEySw3UIsVLN4U2P5wpSl4WI0Knnh51ILDCUm27OEu
lPBuCtTktewUnRORo6Qdh64kF6tRVA+aKCXEVMx005XVQR2tB/qDj6GPn7Bm9esxt6/Qcn2u0nJZ
yua2m0S8IsV9Ni1/FdjmQ2+qD8mgX2lNfgOG+kVTuWYakRleiQvDQk3k2nOaoHebrhJuV0oowCuD
4Zm9fVUMkgKxsMhRiJ4OWFXckY7oLirq3OVB56WhUN3MR8FJiibVi9Rg20jTOmj8bWGaKycSdMT4
gzKAp91BFnGTnk83WEG3B00+IAlI7hAR99yScLasKlvahT15SySQfwoMoSxKO78tB1xJE0Ui7XDy
3WzSjYp7uMUEYV/12dHyDWdVl6G67PIUxoZ5U+aQ7jRk28itzHcSpSdNyW6tCJNBlLhrN4wcV82H
J9xlHsI20RYdRbOF1anHSaL5rk7JrdIX7xTW8rVQRL5PCmTrY3O8E6jTLbu224qWqC4NyHXZ5QvC
Z6hxZ/aLjAHPFeRIgZSJurZ787EjC/RQZO+9qRaVl0tUTjK1fNDUObNHdwLbQ54Oag8JqGqqPYFa
drGtuFGD/i5Kygd/InyaBIilZDCcERnAKRTcFwJMSFB15C9IgtCTwmZpqPiMKmGG1GthPqZ9GCP4
PqUPZtkhoZD4nZcpHPAWUvq6sgqxLeX4vUTHdFk1IJhEFu7VKlzWRv8ea1q84PKrkSmI0g3YLd9N
2/EYRZGymWTKPW1JZir6ZEeqpXl1BPp0woL3OpiGaX7PUdIKSAzNXFqgx6uueEB0q6wyjWU2dfaO
RkvwBN0cM2wp1ld+TtHKkJOl7Y+bqmrS+2JgW6ghdsKqHj3xavqlZY3tSUiIP1nzD7CSmbwaKLEn
Wj3G+kY5yGlaL6dGWok4JsYSMegTRuuglzdaQgRH36x1NQVDd1ORHjupn25NvzN8QMCagYVFd9Mr
TUVCI34rNRlhE0wfTqhvI1V79c3isbXERrbacTXGLUwELRlZs+4nNkkY98pbp/a5oOGRuOUY3ivl
/PuG5BgNbJ7UkcZFasboeDhqhTGDvRgzEeObOh47UaJeA+fRrK2rsavzhVFKV50kbwMhtlHVrUa6
Y16Zm/JicgjMWMAdM16cHLn6cRBIhjRD+mjUJlwFMikXSKoXJhinmeyDHoSWCuXFCxu2To4u5jKO
dcWtqngtNUhADlF+jIUg0jf6Ps21xxDrsVXf2b8oIhvLqp3epkFZ2mb3MMRi3ThoHTVljc92ndgu
NTXqckK5YtBrvFs3yKBgbzErryID+ZtiwqZRWy+2lGelNT8Klce8TmtqNU7Kh+q3x7pv8mXUqm/h
ZE9IcMh8zKTcjnLLy9SWf6otWTnSI7NRBOsfVbSClURZpl3tFbFyVFsChhF0O0XjrvUFbwUtDBSv
F9btCElhHfeUS9Nx3KNV9QNt3h9VYUa8DKe1nPJoG+V0VTZUGJt+OtQm+v2t5l+FdfqUT6UNXrIn
HdaKldHbJLWSUD1Lw8VUH8IrVLU6zw8HZ40IcLL2Rerp2GKDN5yKVdvabNIBQTtJSq9Uo78VQfXD
H8rhMOr93i61Q9pykdujtKVLFzyOdXmj+qZ83zjmjeMb9rqt5I8qi37GcvzWTNjSZVP06ijZ84TJ
SjuQmRriWKuTs6zs6U7vLdh+Kis6+sW6V6NF0cjH1ozvHHKgsO2uGmBsuW6i8zzeNtq0tspxWiBX
rKLnhSShkbw4FF0ao38UUrzJcnOdOMHb0BQ3o26AME/F0gz7NdobB2VS4oWtZhNq4cExMKI9+t4H
Xxq8Lg6OWmccnWi6Rq0tdLPMWFQVhthDLnmGQQIa2+ZPPUF+LEnzH6yO5HKn32mxMS7m55la2IBr
6EFLYhg8MJbozGDr5dpaTk3F32qFts5FdKQXiMNLcpWCHgFIUx2yukuXyCILTx3HtdOHxqEOjPwG
lE66Uazg1jfkVaD0Eo5M+jGQYtvNZkEdc8xfB61Z5pK0ibIEPkfK8613eD1yomFy3iKqPK8tl95o
8iSLIz9ZmFV6PemOF0ucfy1SUDobEQYW4we+Dbc4eX80Wqcuqiw5qop+F7bhMWvFPeYqfMpWJJC/
tJR7zXqxOsoJqp5t4I3rLjKN84THh7CxrzKjeppice/rUrnUQuepF8aPbhr3XDC/KKVes6GOciYh
NqDcG22zapwC/d+6fjac6Dg2xV6Nu3Xtq1eFnWB4ESWUGiqsdYO3VmmuO6M6TqJGe9a4U2prLZnd
r7JI0KSXP2ocO0JUE3CI2pMn7CkPuVRNboZhvKZUscmC5D5rmlsdMkqIMMuiiZGQazPwsPk2GSrF
9evmvmm5nUSTcHWV2hsYiQg0YIK5bUlNobxPZGo/cYtnehxk3DZDcGtb8jrguPqi34i8XAs/wGeo
rN3aqe7yiuiS+tGuqq2nthFXZmG96gVvwGEk21SN96HhUdl1Ryo4P0kcfplldjPF+W0XjmtdaTeS
yB77wL9XEuuxH9RlX/SRq/vSMw5q72qVbCoAJuD9hhuz03/QZ7XRs8kGzj+/NDcLanHYF4/9k9JY
r2lgY4s+NXed00l4iPu/RGhzvbTW6JmpMq5CAzvXHDkpnm/WdT4HbTVqbosp3CGW+qKNpAGKpGzs
ludQHfwOJOM9lSOqimW2AXz4KhnpthI84JsmiN2klLB16ruDVlFxYxou7jLdIk7GxOulkDUCTGoN
+17TMNCmnCS6aFxWtD29orJuoc/u07Zul40fPU3GgIGKpHv+mPVeI0f5Ip+sp7TWl1NUP0VjsWf2
tWs0SrFCkMnxHB+XoFF3tlIhcOXEfs4LuN08MF3EMbl8iuweXVTTX1C74pk9LpVa23aJeoXRV+zp
yE8vB5+Og6HFv5NBWgSqeq13PrF3Ko0NSpm3gzDXHVYwS3/A6oWskLyj7vfImA/Y/ZC3ccSvDMn+
QKX7MXa6ArKeDMLUafpnWUneUY/YjCZ+f0I7Cju+z1qbh83EUyCRElIvSrtqbJAXlfZP/LK0VdQN
v3sn2FFaw7sJc4BlZZrck231xLNxDeyb96NgEesBEa7Iit7EiF2khWSWC0Ea98sm41lh/rZz5S2w
jPvJJ7+A0LsKh+nO75p7HXeXqyiugbfJWUuFGVn62eI2dPRXzRmUba+nL93Q7aOeyGXa/m2caEsj
Dv+PtPPqjZxLzPRfMeaeY+ZgeHxRZEWpSipl6eZAaknM5GEOv34ftmd3uvX1dq+xgDHwB6mLKvLw
hDc+ibSJd7NDXVvXZ7cVaYerRI4ycDQsRUVOKWZY9tQhFc9jR+VM16+ptlDo/vEjJSVbNd0kqgzB
tNjHGXW2JmTxIa95ErnNPjpVXw270vzQo1eqLEJA0RJ1Jnh+y+fGz23M7jhkI964zrWll/u0bm8z
SRZaXNKdNKXHKcsCpSi+zTqt4nH7UOSmP5vhTVXOezDqTcaqvDyE1K19cuJAS/MDuZuvLixjWYDR
Wqm2kcyRo7CuzQbKFa2NPejnVKlqf8kg4agybLNaeU9obSy76Truu4NVwc5RD/bWZ6BqU30yc+Ns
g3iA0+obRW2CXk2vQCn2pP04ftP1T3FPC5k3TnIVK9ahm8TGEf0zJ3Qi3yMwmZl5HibjcyzZy0a0
YubeDE/m7MQkt+zaLtPM2HeWvV0S8bZMqSyZVnLMbCCRQdsIYRzNsg6KUKtWxZgEmle+K3G+Hsl2
i9XsjQPATk7lLXnYYWCHzqHt9bvSg1/Vi06sB916183s1RTqu60TQZ+3IDz2uEUVPBNPlrRrfLHX
7jQ2q56s8kqfH0Ii6gatvGqE3FuVtnaa9FEVGglmevmAa9GkARPEptKrl97kNSnqsFslRlH7ZWk/
zkVHWqU155uWh6YrJlVW04MM43WotBfhpL/IttmbM3O3Uu9idb4hJeIRc+O6iZynZByKVWyB8Zbi
dgYyLTxrOyvJg+UQ5Wtp8qbrjWs6E9+zlkW7iKIRQxV0iFrIF6npQVnnr5VnBozyq5iOrHrCEmLq
46clSdE0EuIlHE3xYToCQ87XXipBr9XqyayzhyYakTvY08bJ4nvFMNvNFKecDVv+2Dqbx5XajPds
bDnrZTmiQOy1tYJBrU6H5NacbQ4DYXquqqT001ENybjMdnYxXOR8l2woJOJroBVCxw1cq57hExK7
i632s9IIUZg6fTPX2R0zyiGxUJfM1al0nMtGKsDL1bXJBnA1JGVL0FXqUfaKLUJgrNsTK3BXWphE
gF3oaqLRflWb5mEsGhlgqszBdBd4L5xfhcyB3cb0mGfVznH0S73Rr0mxv1JSXLytkR87k7Mfh4Ua
06dRbnPODofUhtiZLXA+oRjfdArX2Dk1TSAL6Ag3ZzZTI3ZezghMpRf1OsyU56mzty66uKJwb8dw
vuzaNgtEsjQnDPAqltzNIsyCMTGhVE3fzsU50quTtqSaqG75lqnOkRqSp3kU94BvxVYLS9Z5d9ya
rfJYO+NGlAmuRJ3QIWQOJwbzN5mp90gcHb+MQb/r1NrntXWrNUURpGPfbGyw3KDVKmUnuY2b3rMo
Xe6yLa9oICEHtYZgyHH0fIbRxtPHI3WnL5NCcK2rpi+dqbzYoliLfrzKejQPaaW+hQIpjiejciUE
24+cXPrccvahzQ7UHkDCZGsEEL05jbcFRSgW3JLQKAVTdGNFBWK+5aj30DfZU2iJN7yWL4VlfFjC
ejRm9jWyMeUqXEo5rehArdhubGZIJLAw3Y0JMoivE6JG/Nm23zM2QyuGzlOLpMvXU70Mmsw+VFVz
J0y68OwpvHL6IkbK5m7I9HlvzeRmEPVRZuMTVZOP6FceNE5DK7VTPqbK4Ac18IDoD+zWyiW2wsUe
M12SuP+N6ol9m+dBTGHk0BoKFJI8RDkk1uT1ez123hotbwOvcHtfpt2ryBxq6SLbj1u3upT1dHLK
0Nmrmt2yLzPuhcFQAcVRrghi/sTVil/OtlZa1b8YOcH1UeHexB4d2SYTVmCxjgFIeqT/07kmzXhC
jKtlmy7J3e3UDd9m2znJin6+MVL2AE9Hs8nXiWCoZJF8nRvvyY4rj22hPBgleRNjqK7bOL9K7MKE
k5ovs542AGyClyYnqHkekn0cgbNHmbUVOl1rv+etf0H6L1Jf4qlIw0GQov8sMpiyyaiHlIwO12oO
bVrsnZBQRRCa/WBY77+/FiGXP1HkLoFoBtMKkdzfzWum80U/AXRZpX2p1Rd23N1k6Rze1IZtnwRU
VjAZmfIw4jVcq3VZU13XP+ZNgVqVs9/WlbO+M7XmOo0EnYxT87zMZoEZWk7gEmW/ygbnQxFj7qdT
+2hG5dFyAcdVCSxGgYdOJZPQUfmMzJyc93xFzIrv9myRU2Ql/kLFHukbTzYGYSjrXJ/fhhz8ma6/
eNW3TYykvzkPo8aSIdKFmCEKf0Z0r7HUU+FJ/HuE3mYtou48m9VFOuRHIyyKA4TWS6F0F7GS9kA7
nEYi81q1o0vFIiq6NYHL+05eicHsgsYUYAhzAwglojP6XBVsY5IH0ESHjUx6q4qCIeldRwn4d9nS
V1+76WsL5bQr3Sw7Or3Wv8dRCpbsAPMYqktTk8KurWIjT0KGGF2YZ/eSPok7Knprn3RzuSoTF1ai
2cKjs6UvpqPCDCDCagpKN4z25tQTrTaUZPKBBURq4rz0wnkh/aE6WY16Aw280S150xb1eCu4rz4N
8p9ZQgaZXupTQBeJtWvyMl7TZ1HBQDravDYHcNmVW2f8r0a37N6m3toTNMxkbiNWypBKkCn7Tsny
u6nWq7UpdIDEnCLWcKqTjRk5b4pWPhFKBV47iXYfl5HcNW4kfTPDyJeV+YdME3JWAPK9SWu3Ovo+
X629vcy415MzPVexqazMeCx9N7Iv0RHtvajjAkZDNTi8pN9b+rSv8ug8Vcl+4n1fVY0ab0iJqVe0
j56ggE4ckqXfR/EQ4PaXq6J3lI0rwE9qu7gigCXZO4zIdWLk5bbOssRHWFuvZsFHOM78TRjlY2iC
OQxhe1DmaFulFs3HLETCk+UDvY5QxTQABXOXZ/BR+nE06VYuZmXcVgk3Bj3q6xh77BWA7rIEZqvP
vWYzy8U+rw7j2smsA7U/J5XuESmLPTzdEwK4zI8N40mpeuFTgm1zpq3MlVKTFVykeFg1fcrWScxx
SExTGGhydvzaUOrrxGmNKy2XtBS11lw9ixKZiharT16XToccg/D91FrIRVXQfnhr1fJ70Rs3IwxH
AmtJTrsdpI0D8VZ5nx2QX0DUuOH3SoVgfW7IfCPiANiz4IvzJ66nhroiIIX04E0ACJlGNdLc78bO
3VHrfMUiztRRqAnBv0t5ZFMOl26Wt349mXf1OEY3ZpLcUcDJapvsJZtnLZGPaQT43eePSj18qgpv
fKprbwkJ8Vvs8iad8JkMeuoBN15V35leEiiWfFN1Se1ORygRR+44NL6leSb8ROUhGPmn4fSVTwqx
vkTGMocpqeNPpK5yJMt7GFjT20bSgK7p3OupiTeirp/ydL5FZf4YD8abSZ/z1jHAy8fam1ZJCx7j
cYt5FOWVKDuIQe3o0QkqFNz5dbHoIJWtaIrbXFF33cz0FubmuW6Gk9I4N0geXdQRBstt+lkYjF0l
lseaNNNNilaB3k92QATjX+RJecrQr5QW20BzUM7zso2yveFGjXiRiGjf5B3qkczUj1PdbAgZg1BR
AF8U9T5e4pejKT3NMe87p4N90XrPFAy8VXWtBXJ0HT/qNTeoq3jHbhDNgS5ebDvTA8j2AozJ3U9p
cXJkvbeEzX7U3OoNOxa0M7RmqHQ+z48j4PhK7YsLupd58ejyHDgfrqLZeCQvEpZJaY+ukzwCstzV
qtEFSu8umhvjZEb64AMKf0RNGJCW/agqBAgl7V50FboZsqVNsQsN+qzGjGzopq4drshnw8Z2dFIq
lk8byoIN1DtXAvdqXvzQ5M6mmCQFzEb7InOGYG9sx9ndEKptbSjzYgoaitPSM92G8YaRzFmeY6I/
ePEhHk3nqR7pBOHg3K5mJFXgTteARNVTqpFMzy2OVwPqtROQPbW+SjSsCeG8zqq+XYtSEVubSrR1
FGvv3lA0lyjfdVDoKDykXvlZJPFZRehCaOy7UirHDBr7Gk38vqNsZPGLt+uysiZO/t31MHvnaAC1
aCbg2snO5m2qljdNVNdBlRJa6CUvOTJ9zomwrJmBhspce7Uar2ekbrsipuFIVUM2jHbC6TZ5CNvk
NArzKl+Qp9JTzlGbOquh5k02iA0sDfLww5FtVt/sRtX+1EOLjkaDc9poFw9hBaZqJt6BIjOqxwYC
kZuGAAO36JvLhoCnPQ3z9TpJ2/rS60CDlSovNp4mjG1i2f1Bdmq2HhYOdSFThzS/gRk+TjJfIw5s
2EuSVdjV5rwh/fXczVXKOmXo17EZPsKO3naO/eC6UDulRmuMDssJBTJtnVTlgK0Pt7VA8mF11aNm
ROaV0SwSYghDvoj4Noj0blSHLfFBsANZe5mN8VOs0CcxS+b5uq87PywbUuTU8QkVn9zTv6Tfx5St
MbSwRBf56K0n2sSZ44piP+j6S55atzyu57FX7ryoqs+KZURouertQEUCaq1DEavXuqbcSRCLXgGp
ikLvtuq8eReZ9BxOGochpCSrTjObAAlX4s999D5Nw6ayqktNq0laGy24KPsxTI2dIPoUEHYLJngV
Yc4QcW+s5n5+SJz51k06VKHw9GEb8i7mnKeQjXGrLf0inaur0tV2qMF3tWmtZ1t/gpO+tpmd28Ld
sgg+WF3yYYR5urVIOgZBxO1uLRXlIAWXbewGfU5drt1En/SPU10Wl9ltPjl3yKgf57zZySS+Mpth
l7v0UFB+obLdiz/KSuCRhqsxCpDBUTsDsMd+IcuP3qlvnaXlwyvCkknGO5Yp7c6iek4MGtDwgaW+
VCrfLrs3WaNDabo3RHgXtK4BgNiqpMYbMC1XlJuoaMmo68lQQyqGksR1j3OUrQZbY2VU7zpY4ZU2
lTc1jYgAorbwTRFejmTdbapR8C5LNosrxZh4yb04DNo5RzaVWo4vXHrum95WAnpplZ1IQLNmB76i
ju7bxvysE+Q7/IVM00ambcza1SEl5jtn0p/ybn6oFffSc6yj3UMvVt0x8Ur6GpKrqBDHHK+h6J2r
eKQsU1SftSKfwu9m6CR5DYfqCJP4ZE5zhejyxutvR9V8mlXnXkNTaLhoMzwaRTsFVG/MX2Bpj2Ev
b3X6yJLWfbayeZdz0oOJCOEQo31iVy/Sjd6dWr+IcnHZx+KKiN+QRdq8buL2iWqFZyCJICVSpVUG
NHg2m+boPHvOejAkloe6WTcFMCiK/mRNEDqQeabwg6ndcihF/lOdlaHbC54pbA9hfQO4QZvCzpT1
ejDV154huAWaaq9naQJoS8qhmzH5QHgSBrpirQnw+ojRvBi1Ji7HocwCZozLsWXvZRnVu9Ui66nk
Jy4Rj/4ABEgW9XhTOOcB3Eyztgj08FwIWWtI904lRsjLcELZxsDlHHGtEo4KNUuUaBtqnV+U4xOh
KM+zoj0VU+fRXBmyHtsF2sbkxYKW1CznwkvqJ9zzfrSkNXFMA8hKw3z5GHYBDUtrYiNYrNv7uXEb
aPXK3afOdGOlE51ywkDd0c/PYekkkJwhuihZpEhzmHKUsCspwQlvNKlfYrlZMnvoprU4kvK3E4es
XwkzpSwVuVBuSJQ1k7JmO6deafhgiMONZWBp4HzdmKBMnZmZkU5jnXVL3yrq+qI2w2sz1n2jVgky
Sh1JZY5w+1PqinmdAZUcRxqK9xHtAKRGt2CleQYylGWPGvX141RWCG7CALjruu8bJbCyvGCVLGAo
gBfrCskeAe5UnZi7Vm1OaLyfFhPxKX3q3VQGTWLi/FOeG8fchYORUD0BNDXaxM/AcnzqdnWP5pZG
kSnm8YRDcpoyw7sYi+5NUGp6rcfuldnFL4Nppls8Ep9NDXfaKvT44VdgD6rq94Upr/tiAo9LwstZ
1qdWc0FhdWNXQpzD2jWzb5jpfenoxZplyNxLNr4+vHV7F82dtneFA4FWVUfiRGEuqjsspxQDZ7Hl
7pVkTo6SFBK/aNx2R4mhdrKy6ETP0SnSgeWlUluXaldpm87Jgd7SRuegU2pUGZeXieyppXKHtRU6
bIkVowZAzy8g8y6obj0ahrVBVw4Z3BSvE8sM57f0QRqso/24zUtkHOrgKzb6K+zWUp1Lv3EyxHZx
h2hJeZA2jDMac82v6xYVUGkNmwGtcpJ8uL1rw8jYH9FcKr7o5kC17D3HuTUubhMKZ4i/dYY77RqV
g3EuKOYspKn7A9F1voS59AnuZv9YTCi2hjK8KkRcBu3U76rWKjcq4rrK64JojOxjoRsMSo/eROgQ
6hbdSq4Lo/pTJNf3iJ5/6fb/CUoQAGVifvSwIyygxQ8+i1QZbEhbTCQy99ojGoXpaNuavKjJu0YD
EFkfoRAI1zgDF1FsrcfYUf28QyULd8+gMmOJQEpHUySBtvMQ3NiGql8NXaisi7abVsh6riZjekUP
yTvtufVV67GPMkbHxKmkvSodozfh9INJCUquxZHpa2nfbHs3cTa8FQhVk9Dk0F5RMB2iRimUaKVl
1rjRdNX1gSk0VLSVuktQ8q315UykD81Hhyr23rO6u8qgBIVZR13lKZhyr7Ysb0mDOAkw8XNSxm5H
766yzuIiuuhVc9gTXqUGCa844xWdd5G544o2qnFTKI62KfOlZSXnif0eIfoSGfvXZ/HFg4K1vnaL
lglmzkhGU6Ra0z+kfNeWlZuu0G5UI9lnAt2eI1N77aWeScJpH/nk/IX5Ko27bi0E0umZHR71ve0f
ItV+CWBhKMFR5RKypX0BsGKOIEY16t0FiM1bPhnbfMFfXY3UKYS2lj8V4g/BAl/ckd9viUu+jQZT
TiL2X/K1XCKwwyx0ugsZDWxC8hb95mSyh/A2DuYBvM8n0LTPZKnk0bJY/28X0r9/G/8j/Civ//tF
aP7rP/nvbyXb0TjE6vDzf/7XXZnzf/+5/Jv/8ztffmX7UZ5e84/m6y/99G/43H9eN3htX3/6D16E
uJ3O3Uc93Xw0XdZ+/3z+wuU3/19/+G8f3z/lbpIf//jb63sOtRs3bR1/a//2zx/t3//xN8VZotc0
DGPYkv79x+v885eWL/KPvx3j/LUu5ev/9Z9+vDbtP/6m6frfcb5RwGBRnE32Bx86fHz/iWb/fWmB
WArN0VI7KoOFSs024h8Zf19Sesni1g2iNdwlErwpu+VHzt952nwgml2ddEybIfa//8SfHta/Ht6/
FV1+XcbAZP/4Gxf/0ZPERQwymBg7GLuIJfnqNzQNMkmcaLAPWhqeCi97jIrmTxDy8k7+a/7ET8oY
JQ7HWQyNTAF/Sb6wMlMTle0cysR6TajrKkr9nEuZLKTOJW0Lb7m0L354FP/8nj9+L+0XX4wZaDF0
04XHbfwyUQBBCsJaPf1QOylQTRIFY9ETbh7f99LWWC9tpg+R3yhhuCkbpi2d/apSvlU2p8NOLac/
zFzWL24CxlpSfEmq4F4vPskfFhEnHDLXixz0YrYN5EwJDTPIWQzRnzJFvwD2y90mvclFWoN7GNL6
yww0ot9JlMgyDxE6V3PSLyOEQNZwwH+++/09/nmu+/5csalqPFUStMgH+HIlqyD1sYPtO6gaae42
suwUBZL9GaMgQnHyhxv4vVDmyzAiPQXjnLfYY/9in2sap9ErVdMOslQ5aE6xCys5RL4RmrdoKb5P
sO+CxhMIb63y6YlDVh4nl2k52H9wXn6/iT//LSbpfCT+Ygd3QVC+jC76DwGxdZ12PsvYl7m9LToF
dYH9XFjtpVq5vp146wT6TSmS12GYt1bebobx/fcP4K9jir+CeFqmjqXg2l7egR/GlD51KA5k5x5m
NqcJAngpPyq2JL+/yl8HlE1cs+UtqYoqxQ5ftj+F6fVllmfphQGbbRc30pEo7UBgsu3vL/RlcV8G
FJZPfOHkvSxj92tCeZ2VdV/FinIowqnjHamzG1edIAxKdwuHovoQGHA2pbaZsvFOryZSh7Q1Jm3l
3TSG1yKXF3RKQ/xp6h8W2V/cAyJUyCEkh9j561CvkjTJdGYbJDiYlQVF1d6NIW6ryPB/fw9+dSFy
IpeKIxuD09e5siMfG9Zs5kL940RVO7zGqpdvevr0P76Ojm6GwCOmRtX9mm9c6bR3DqXhHkT/aqHN
Tqo8aNrCj80/lan84huxdV5eleWZ2l/jQ1A5AFvWpnuIiSpRR3GY5PQaRtOpLXQ7+P23+usLQSwl
9lqmJZZMFp2fX4hwrqWqJKw0uuNe83DWRuUGDOk/THy/uAzc2FJ1wyOH/lt+/uN7hxqwqek1ONQc
rHSwrnB+mOn3+v2X+cWN++kqy89/uApK4ilHtOkdbEANIKntrEVHnuSqcP7gtv7196EeRmfx4GF9
WZtESvxVOIwu/O59rEW7meDh1PtTtMH3J/3zpEkSEW8P8UcqOVtfJxJAE83KYpWRINSNY+YXhEkN
q0lHFYVT4mKM1GvNRiY9zTNuLGU6zBmaMAna20/tbW0WWB8m9p/1N4N4+i0g3dG22hd4UA7aHiga
0X6X2WKaNfR4Z0k24JWpB3CO8batkw6VmDy3Iz8nFuCinmzMC1Ny//un9tdFkS/J24u5nO0Zd/Tn
p9aSZiBTxJCHMh04MSMMy9u1tCiujc92fPf7i/1qiEC+MfOT7g2y8OVirPBNBUTqHVyYLS9Dm7Sg
p+opTP4QX7OsJH95dP+6kPnFum56oRwr5pGDlGD8U/zuNIX2P19n8OEvGxdVVVnev7y8FjI1axLM
sWZ/n6BZ7GI4O/tUduIPF/oeFv3127BjYUxwRuPY9OVK07zo/1OmpNLNr+IwvtJqTO1FPD23A8wq
3q4Amc+6aimpNJO9W4k/TCC/up0wnS7vG1kv9tc3gY1FJDHZeQcaN4gcsVHoWPqfopR+sQUmcfmH
q3z5mi2dkfXcsD+zched6/xcw0XCHir2qneAnnQrF+uymW2QwFHuRIPkqHFHrClJ+wkAgLswmZ9+
P2KtZaR8vfdEb1JGxTzNX7fcmh9mNcfL8lprGLLCozDO0fUTYUU2PdhOQLbfEQmcSwt3+pJOcxiE
bRMQ5nPVJvkTiC2GZ2XGTlKG+qYX0xue940OgLuqFMMv+5EIk2xeq63xaen9bsqzNYqeuy6Tup+7
SgJSYJsA7IhXNXSiJTK2iLqGBRFkh1zfeJmxbvvyJjQiFHVowlYF9Omqmgc8DmG0llN2akrnkDiI
hnrMYKlN5JBayXvpVRuzhTbKnD+cY371hjOLsCNi98FB8EuACZ0doJO9wh7b4g/V6a7LPlQy/1Lt
D/PWr4bk96g4lmg0NF9zchO1mDXkRu5hDMW2BG3MS/P5989e/9XcaC1IBacFnSXgy4GhixszotTE
PTh98+q51SNE8KU+G/c5tcF+5BQIKbQd4qm9MNx3oxdPNXCJOSUHKaAXwxnXSQXJQqlmu4Qm3nGw
VoniKRugT5gVYypuifLatK7z2nn2u4k8VHGgxX7/PX61XC4TPGFJlskOavn5D0NYHTtt4FPFIXV6
Si8zmOZuJcme//+7zJf1P4pnzskudws4EfGi3UeBhy+pSNLN7y/EmeQXL+USG87xlGWZAMyfv5FI
Z5X9bSkOMrEuKxuTB9zEk1PhsHJi777TyOUY+mlTURQb6C0sWpSBNU2lQGPOa1mMZbaZWuObMqb8
Zu2CJTrrrswuaekImioxVr1Jgbs2K49Myp/R4D7mvMGriDSG1VwYnZ9PGBxqIz4YNA0AQOb3o0AF
ZVfFRqb1O53FpEy23b0hEGyLarC30jBPhuPhZTXVR3uaj5i4b+NWPqTGUK9HxA+KSN5wWJ1QlS18
dAzT3QJ0UFlgNPgGivCMXbTCj5u/xHPfrmDKqONkKkbz5Hi+VtjXGhY+pKp0JSuU5plm/TCmooYz
pQvErIzPrCAEoOseRn1U/VItjokk38QmNiXF65Wi5bCEei5am7a6qXhC+nFuUgqk4zk8hLH52jjT
bcsb15TNgz3qgZup7QoysqAZXn0sbfshb7oRA0sgtOSlxUOv5Tg0PKSXUWNeznH90UTD7WDXZ08a
EtNgrQESF6fey/eZjiTfc2McsaipizrISW3zQztyVnlrv9dq+1o3sP3CNV7sWIpNW6beetbFoWm9
D4BFd41ALt8oeXMso2Ezoau1Yfqu+2y4RIxFpqx0ngcBG9dMYp9ZHHhxnt40QrF2Dg0WJqkqpk3U
MnAMeQ7thWXgv2mXh0zNdx2596GKIqtmd4OQnqQBMSbHPmrnQO8tD61upq4723sZuuY5q9znNNHu
I+Fp/ijRgk5jq/jVYB3DaN41GtC5oabfZjdHgI9IzmgHSPqJ5q7SgcsybWjw0t07OlKz1nKnLb77
zyRDVV4Nz3EGmx3N4r1q1U+jNE9Q8UHikhxTG9o2rMIHY0ad0lTU7DSpUAMUjBfJoNvIyRa7h/Ke
IbxifaKJVNiFGtizcopK96AZ6XNszee51l4p9/6WzPJV8ZL3MEmLXVNOezP38DCgLN+2bdluMCTE
qE3ciZrG6rMrPGQErknwvLyHeH1yXLkltgoaS/dOimdQD4GUoJ3eAcYf8gIZkNpm3dYuFYfFkMyV
vOdEFw6DEWABPFUTgvWuHlguzeQaz+R1VaHwMBOkuYO8UaS587z+WpY0xNSWk/iqNhzc0d23dndl
iPjWbbT3TndvjMw9e65DKIVrXHB0frKH8jAa83l0vXs3HjeOLJQ9YYSYZbGV7Qmf8w6anT169mz7
zdCxoirXYZc8KSX/vxHuFQgsHtt1WrnHsdZtzGZ6jvmThtahq3BHlXssZBsB2FKH5JhkVn9iEq5I
LMjWnVbsTRkd3IZ4ipxzrDNb7R7SskPUQoOvdG25giwpNlZen9H/EkajJC+aMG8Sqz1Lu3A2guyN
VaMMpzQ0xJWoVc1PqsXulBbcO55K64R77NjkXYTQHuYU1we9mJutXimzr9T1uTPgQFPTCOqkeifL
wEJzHV06U/Y2W/ghzVb3mGys11Tz0FKkuDKymnbyTs8e5KC9qULx1uh17ondw/GZJN9UK+qB9BW0
1blzLUVGwmgawt4q2zCt+pUdjtGFpyPS7GV7M3fxxkhcQkyidTXEDz3gEJo6eQXZJH1ie5C9VBGU
eHoV21qx7kdoykxXRMALmwTTNJ2H2nkNY+9zwqphZrGxQhD5OeFgWA3wGqtIZk9m6V0UWFdhk/aa
wPZu2zIIKXQkFSq9i9QBU3qYOZfsANlKT/Y61Cm17AZyphTkJGbJjC+c/sg4H4Iwzc4YQYr3tJXd
mrX9qcfZozIUZ8Va3r0p39Tu+Ca99hadSLRKaagkxhCReqKdRtt7nj3PWJI99q1J3oAltl0XBZNo
9l1DUGOBvNdwq3M9EISVjd15iugzVK38ZCEsbENuJkWoDUqO8c5qh3U7W3vPaDYpv+ePHVqQridY
y3av0NReuVW4o4PmvnETMyAQBgqvQAfh5aWGZYMwgcjtcx/vJHcqJrIo17O1SE12ufj98yK/67TD
ENYUHIbji8iaHpFuusGGdGcJQK9+UTXb5SvH/vtaKGcTVW2QOV3jq1FZrapcBqM7Ie40kptwTFiF
qmmAn+/eRzV5pFl8P8fRufAGa62nU7KzbedFAbz7w/aHc+wvtgvcVlujLgKc6mtHjVojEqZpxDoM
+HdXqtl/FA6UGiaDj9qoHnpMcxus1zoKOS0OnCS7tNyZzBrElZ1ZrhfhgEGWAKI2NFxGL7cEsbzS
FHhSkTit0m4YmYoLtCXprhVyrfVY0UOm+ii8kmN9meWW6ydTubMjgq/67KGo3dbvcBAjjNghP9wS
l3vlAniv1Ml58MJ619fhKdJQ1wI6BqUxNkusBXZz92KGZ3WFEghU2W09nsZwWOc5T8KxK593/x3p
+dmx+SyzdFH65NlBzZprWbeXs2c8FDNRQyFCfmds8amOgaOIi9RJtZVliPvYBa9k1/2NaQIUoNLe
VdPaYOvgOiLZmhVB9PxpJud29T4n+RajNUBIq/dBVqPPrGy8xSSZIV+wLwxNvqeRcZHG4THW2F9h
A0Ru0nCSKyfv1EQ9+qcZ50unXrWpfiOy3tvoDns4VcucbR5l29oQG5mRZNn11tZmCp+aaJOHaN0A
BGnCrqO7OeW6kxeinm2z+yYjpNFOD2rbvpVad+EmxlF3pnOtp29zSyaOV8TnKBvXpEyS61TO/v8i
7cx2G1eyKPtFBIJTkHwVNcu2PMhD+oWwnTbneebX92I2GshUCTaq+uEChVsXpkgGYzhn77W1ut/l
Qv4OKBMzF9pXuROyHI0rq6kltmMDNxd6hZhP3ExpjSKgWUmJLr+FhrbKzAk9fVvNh7LoHh+XuSDa
rmbDh85ejjasAf8+8op4UZvD3i8UeqtlfE1a22YyzPdBK9dWO1yhrV6FjX+fZ0Ij6BtSOgXHK6/W
TMw2yq1S95spmDkOlvoalNE1gtCGnwR4zMpnBYuOzkNL1WtNTU89hLEoVe8dxJ9oWLJrrWvKZR0S
O5cl2mPaV7dhpozoNIiBTafyPdACayU1fy8AobUBKpXJwpUVKSlQGukUKLd9nGMWVSsnSF7IgL5z
ApyvokcDWlnpnV3ocmlailyqo3pS2/Ym6qMvvapwuOdpusCagDnGfLFFvev7xLVLA0IL80xoObdm
Gz777XQau+QTn8VLX4WnbP7FlOZ2HCeREUU3uaLtsegjnx1ie8n5O1z29XAwIDasvj9bnHWn/9T0
53oODSnqUzQbz44WhWzbRNQ6JJYS8X7LJ4RNoJ054+tKoChG+70v1K5Ylll71Vnm7vvrXzyr/XWy
OTurjRipRyWjHFeyGjUcQTKspQnii/+/y5yd1YC5qzg2G2cfZ9OzzFL8dvlRddqH7y9zaeK16PnQ
FyajR/3TIvvr5Om0bVT1QSH3VWTd5mp84oz8/v0l5pLheX3GMv9EgQpqtVL79ygI0U1qExa1venM
7JvoBiTvKS05GNEFXLUFbtauDFwkZj8oJy69qb8vPJ9R/7o3FSdNYzS4wmQmaa98CecjwBP5/d1d
KqegA4MkLcmupOH070U0g25aX9v2XmJDlbQghgVlwEzrf7jOpUoH1+AoTVwdTaOz64y2VyJJm4x9
qd8Bk8RIIxFnv1bjWy7S039/T2QBQRe3TMqm57XZWldzPekSb88aw155aE74iPZCKQ8RtogfbuzS
AySYkPqNJFZJPf+caycC72LH3l5V6bzGTIQjdisWbD/+4bYujYe/Nxlnj7CX7VgSVy/3+kAeC26K
xE5eTSVKf9jOzH/nbMD/M0GdzRBl6FVTiihrb5lhtPIoZyyLKf6SnjgpdbdXOhBXouc89v1bu9BC
5mWRfoWvkhEJWf/foaji3Y26Wqey19rP9RzMgGkJPpPWHNWyZnM3Kl9qL260vHoqqyajfmDh3I3r
dKn74ef3v+bCeP3nx5w9bLXr+7xkq7fv5WyAsjYOi08friw92QVy+/3FLq8JfBeQ4xhGRHP9e+sY
eKeM3EltP5UeySUG1kmulQHWXvTeeJPG3pOS6zsILWTLlfXT95e/1IcyhHRoZuNnhC58VlOdZBya
YwmdwWvGYxYYj8lUbSot9xdOmcdI4cFCe53sllaiXI2AlDl9j1QDknYuPEBDS8pfPm914XfZs1Wl
D6EJJsqpsNcOyQNqmtd4YlsVxzuRtOjMk+XsiQoK8zdqDZIHx/FkFGa+1TF61VLdI2qIfhjUFxaK
f25R+/cJC7NV9Y7q057c0iusAqs61X5oGl6YCQxhoQqAio+G8FxnErU5imE79PZtwCEEMAP5x/A+
k0Xa/hCdZF+8FJP1HFeKEOFPo+OvpcFoLag7ACH3uLX6jNyU+mFokRFnyrVlBAstnKETw9p28nvV
qbZ+6i1h+Lm9EbwnsYMeFZvaUGbQfOWvsY9+pdTqDKpXjfNqIv3l2SyU8bfheJsAv6GG6FwW4M7g
BqiJThMv26o1SkgIxrrJN+EV60EzKA4ArHX8taBqYwocbd0AdiuAsaMfvK69Get+WavwpOfKII43
tpd3SoN1ib6HXqN7H091n7oN8nvqfWuFslvkJVcs/ptGH1dEfSxUz8en2u96q3YNPXYHHf0zWEa+
iyjV9tE07hTsMUZ2zZF2F5TddTKWghOHv1ESirBZyAGhqPZdULupiAYAu9pVEyTuELT7oPtpSFyY
sg00IhZFcQaEpp99WLEeO1Gf1PSRR22bwMxccLbYTEn/w4C4NB7+vs7Z6A5U3LC6Ws39amDF+Vtv
v6F5taOfOpLa/IfO14a/L3S2J4nHEOsznaw9JFmVsmz3W8VulRrGHZt9ddEN9g0WRtgBVv2gqtGm
SX2BF9EBsFtg3qqnU+0UKxMoAeDG8V0zlGMkdBeg9q2WlXuch/KHD//io6Hqrc1CFZ026r8fft7T
fNEbWvl6edeJ31kfQZWgyOH80Mu59Kpp4WgC1aDglZ83hJN2cErBq1ZN/DglhYvgJaUW8v1Ufelu
/r7K2YDysFGInLPF3pyeA/S+ZiU5E0cLGaY/ZMP9dD9nQ6rs8GapSFj2Ane70F46jZTnXvvhfn66
ytl4Ijqir/qWgZtifXMtq7x3Jv2XOuEt/P7BXVrPNVwybAcB6RvnX2LpyFq1UNxTbmJrFr6kLDVZ
wD/+0eEE+f3FLi02f1/sbMw5UkmyvEYckGrmAY72iWrQ8/9wCZR/SEdA15nnLbc6Nwag2axn9Ocf
yro4eQmz2PfX+CPaO//aySWZW5Okk8Ah+PfbGbXU1BTwDPtWjNdpP9z29D2SXD1UKoBepwmWIMHF
tu9g/NU2yfN+dGdXI2xv3FUh5JokImWHwpfbkMtAj2j4bY3T4DJv+BthJ79z/D2YSGtJ5Ue2S99G
6zJgdYvK9gRO/r/MT5vldCzNFhnpLFlCavNo/GvZzKfcT0pBD0JpvYOtNW+dlr6YdfXDp3PxI+W1
cDG+EOt8NyeLerAbVMT7NK6osQKItOHLgY8KfuqIXhzVSEQo0s2i6POTTgjkMZlyrtTDa2oRXIXB
Uy0xPpmoOPTl98Ph4m39dbGzGcErDQ/bim3t62xy42IzogtW7Re//qHDf/Gm2PixYs5ivHMFtuqF
tuGHnbUPetgohtavK5SPrqeH60gBl+U5eMn+h1vjMVJEEAad7LNbixonalMfhK4VGtTY30fTWWrG
u0Gv9vsLXZzvbBTNFkZPyvxn83daC3ZuhW7tuxJZalKEyVI06XMtiv8uivL/DnUik1Q0JQgYzvNC
GC2tTZAdMna6R1aTPEWeshm7+L+vUZC/oaNKkairESH/+0VJ5PKRQBC9L4HMumHv30RWeEWR8X/5
dOeZW+d8Qk6tdra8OmZuA3FCxJ2g7A28X2GAwsD4HybVvy9y9naKtg4SlCfmfgLcm2R72mo/rAyX
3j/GBgMpK24wBsC/z2uKO6XSJ09CDI1aOMzwSwY9TRncQJe/H2qXPiM0cAQJE3tO0eXs1SD2iQOz
qZy933vZAYrVpjVSWJUw3opBHPWxMlbfX3FeDs6XC5R3uj7nR7MJOlsu1HhIwK9yc1bYk4ln0lga
gMB9f5FLsxAqqVmmpiPNOD+rsp9LDW9Q9H1DFzOSzbIu7kbWjawcflj+Lj7Av650NilYVqFpfWPq
exsCTYtlDcxtssD23i4LnPN+gtTm+3u7WAJBC6ZiQaFsxWHybHh0XRV7U2Xs/ay7tnyoYrWCttzq
qPW3Grw5Ae5jytv7Acsf3eYbJS2Ovj99mFX4/sNvuVQG+uu32GdfnOdLYsEEt68FbfggOo92iNVd
MV+Tejw676KiIqKOiOO8iGw0FWShH/0hylCVl2nuVgOQn9TXcHMCXbMRebggpH94ZJc+KFOYTAr0
1G0cif8+sVj3OnLJGOW645yk8B6NyPIXvtH/sEL8kdqfD+6/L3T25bLO13Y6SntfqzZHW70ANMdW
1ZQzAjtTu6USkXtpZiDjtapw+0bttn2mvJpDsGujBB+ooqyAIF8bDnT/yaxXdtxfd34K6TLjyJyV
PxSVLj8ZJHKsZ6okyfHfJ2MGzNfCbtEV6vkC//MiTgV43+qHF3DpK6Hk8f8u86e09deeSoRoOtXM
9/aw/7O5Xxc1myEYFuCrl6LufphiLn39qP8Mdlaaybx29haIDQCfLRx1X8dj69pT2blm5NzWav5A
EMVPp62Lj5ANI1Ux6uDauZ+nAPrTKlpNP8YOnny/Nd2wzZ703m9/2Bb80bf+x+j660pnU6cjajBp
UJf2TqWsAq+6her0amXNg0xDcoU1xBpTE5qLQsC5anuqO9a2QgNKZkC1Gm1ScJru0fJ9FDBA5L+f
CS48BVMVs4+SFov2H5tMHJB1arcKpwAtuCGu4WiPwWoY/M33l7nwav+5zNni21smarFwQBAQDjjr
499lmxy7wTkOYxD98Lwv9HRmm5ZmkdVNQMt5fiYmcTbLFd0pnuwix0rcEb3o6K+59TignqVayTfd
/7CvVS88SMmSzxOce1WGrv37RdZgzUgaTj126+ZnWRCBoxz14mXSBLBX3eXks6tKe+XXgj6nsRVx
dk09Z1PExCY1P+1EL3y3s66VLRtLtUnd4t8fA7G1VOSQaPvOOzr9tAyzo0U9DIw2eUIv37/aS+sa
rkO29BiGsH+eHyQ1MXlojqdZ/EU6im3kT2ECpKovwn4fTjVIe41Wc9aNR8sv1qGFcMwQ2it0VbAB
nvz8/ufIuapw9rXJP3dO7YevWp7NIo1FLpLZ1tp+6NK7dlDQyQQgjVI79N1pjGDZ2oIdGjmqiorG
pB6lD7XUO0yt9e6nYOjKPvrAs3Q96sWxiJFEY+O/6q3xpoXkWVoJwJKgKRZRFp4a9kIusqUHiByw
PbsxWQ8qwT96dcT5kcxCrC82ZR+hThkHeN3VCN55yWXztROTQZGoBdFBEAtwn7cFLhBnxlDbYpnB
oVrCBkHFjYYYOkz4BDzgMZjKZqfJqUIY7X2NFWIIkYk3T9pLu9aQr2rpI8OTYB8jgB9a3DHBpBzY
04Ygz2laZdYMpPmpT3tp6OuMfKyYc0Pu3F1VGaCx7JTSftJDV66MdFcU8Q34yB+qcJcmUswC1ENM
0nH/80QcqY1TU2zAM2GEEgFGqS00yylcu4EBlkAy5QVPBiZo2J5hWMLpMfP7UVGQT8smWuXJY2z6
W7w6JDqEebv0nPqnfeXc0TkfgHRcdcwwUnAym48D/358VVuyhpQoRBuvU9aTEsLJcFJ11abwNMv6
ORJkyVDGQA4GFC7K0a/JIeoWcYEiz5/Mtx5xx6LrZreaIMiHeJm2o+NQ1B4oBQh1tg2bPMFodigM
4la6GtmRMhN6SOgGTmjGXxyxrztRbSL+00WRIiBzWOVIulDCZSspHkhgHOuq7efMZOuqYOJaNdAb
CBchL8DxwiWhPM06rghXUfGpV7GS77BSxLtBmLusKJeBZw0LYUQZ/iUNGoUas1l3pnClNMm+F8Ce
zAbdCroYYlVUMg0MhXAUOy1X+DRSF3YlWTv29CnM8l6Lq4fWoH4OpvAhSWlEhHbxMWikmMhOz920
yBqXNCSEXmZorAlOuC1t+HhKlhxjvVGXUNQelCq4zhTjdSBNyq2xW7plSqbKJLONaPIBy59hrfJB
XEGeCH6rvP8XC6PRpkSq/WmWLXpDb3pqJytcVw6gomQk24iJDCEagB3DLNpNkdrFUijje9LODDEc
V5jMoDY19qprBo8YhfrWdOoWeqAqXZUa2Z1ZExE4WmLnVfLNEnXFC7RPvpP4m6JSnyJdxuvKLyjq
iDY8AHfGCKrRjRk16ux+BfMiNePPIKuecjYHVqGSV1cjkFVRUC6bsid+EqUd1HlwS6QKaa6McYn0
IJAjCaSp1gUNo2m8hxqIvyRMsl3Sk87aCOuZCGQ3HMrxDTR07CalEbm2HnVHOpVvbRg8qlb15LQw
2HL2+gutyNL7LtHeELCSXDJBfwv0Bm60HUyuREC5ttKZ2W3ejzpw6DaR13aobwsOB6ZEc0vfB0I7
3H3ptambqQLRmwxhiCovYWDA3ZGqBg7NeSk1/3FS1Xczqh8B+cZXUhMNkjQY3Ehb98YorzDvjozg
rHcD5MCKgUer5f/WYkhHTZ78aoeipKrtoLIazH3SmTekT7w6MQ2vkvNDXFzZcgcKFbJmnD1FskAT
3ttMHimIQ2TgxG7l9bapq6cOGJ02ZOMm9vydbwdHltoPOpqVa1jxV6vX1yJ37kpdsuGflHapYSaA
0pN0y05B2uW14y9yICqYMfVSC+xnXQ+BpoDjjSw+vcYaNNLkZDxDPYHz9Kemhw6la9yLFheo0bt7
2xqPeanTcUiGNZXnXVc3X4bavTXJrCC3jFsCg2680HyWvn2DsvyjixWwX5Akt4Wt7xFffYxOfFs3
9avhQWi3o2pVqh7xMB7RkiJw0kWljuRIIDH3UiPaM0VeRTqZwfNJx6QmuJwbIzclRJplm7a/KmTc
hGbZa6m16BDRcQJsK38VvfOkV/UXJPCKpQ4+aZ/MCfNqB+2zWzUNN5xn5jEPmiuU9YCLlLcmxPM7
EFXijaXjWp6PZFsh4yBrbISljnECc0q+qAkaCeQjGSNl+d72sMtaJzG2fYJoHYMdQPiwA+GYoRpF
nHpleC0yuDiF5SpA2OaNRX5BuE7qeotsWVslqbwZYv1uKmS1zVMYVaNnMpL7+rXRwsdcK46YybBn
AOXJSwIAQLJe+2XibCsKcsBWx2wPArFwye09FTXDCKcSeVI+lGh9cq7KaUhOYQzXx8Hfzfw4HoQe
gsqFK2jJ6n3yGrJF8vgmzFCiKakebZG+7oi20haVX39aZrc2jelY6uV6glm3KmX+awqVK03Jb7Q0
Xs0Q/k7N97DQk2VqzSg7JzjSs1s7af+heTz2QDCTOM6krpqkaUHgRMHG8MDlFF56ZwR2ugQEr95k
ukaoDPDpsd+Ijlj7foweQN8Jt4rGdGvVdfuEnr1nDtdmi3qyZ07iBI7sZmGpYj/k1o7dtptG029D
nV68XF/ZLWF7VR9+iSj7RPyG8YAYSzWCzzKU10xG8CS7AsgnM19OMk9nt78yz/+V6HnnGk70lZGB
IqL6mIw28bX1kqzJdSXbT3OgixRo07U6w1F5tLtKVRAaiehr8sy7pC9hw6X9Su9Aq0X4aGd+AlUk
J3S9Ot+EbBlIACP/gAhQQprsbWgrj1JvrpseZ4bX7lWbvV0Rlzd+HZ3iJH9ldtpFIXlAffdJi2lY
E4HwO6B6vahFe8p9kFoZhoKDsEBYA/6/qprykHQR/faRfnadsd31xpnQgNqi7YZbsKQNUcjlsrfl
RyDrx8bJ0WOpd6maE0FYnpyKynhTnAKfrztPlL0dytshrfbkyniLpjbfiIp7BUa4bCzSwYQzoPGN
r00+j0Vm6KcAz+ky5Qc0lcVRjojgGARfMC2EOi38AgxyBNm7t/XrMuhvrLbiCVPpAql5g7ST4GHz
wbGdg15rvivq3vhsQhS6ul/NAlNB4IdtraDi0pf389St6uo0JQUYpV4Mh8ovb/GqfcDxggzYxqDO
+l5ZmCiSd7IlpQQiEBlwpFPovUBooJbkhGRsW+yMh9mZD3kRKctqTHetbJ9kZ6UgXD1YnI3V4D4S
D0LJ3iuAvddxlk7zPuI4oVrtYopTdtiQ3NOhftCFn74rpg/bXK38O6dKh+WE9KE37Nupc1ZkaB7N
KCW/GPSjpg53fVqR2zga+jbVdGWtjZKNivC6qyiueW4KhYdxpIoLSY5x7WQePQSvdTvBgpYUJSoQ
MPrrwCLTZxpZi7MR5WqfY7mKW4cWkam0i2rqx4VwcHi0ARHLoUfgCa4JiwBOByx72X55WmVf2XHa
HLCAZ7iH2HnY6I8R5vKXwtoib1Wm5kNme9kCqS18QvtRKQtiqDrdONhjhTVQTAdUyoiEIVEZOOjo
xQeHzGsO3izJr0EhM1+y1OSiDVatlsJjIz4ryoxjQzH0UAIKXhc+VMw0uVEGsmIWEercQ0Fq6JJG
Ki8viYjIKmhGwuselxNHUMTKIAJHP+cIMgyPdhyzajgMc+p6WFykAns4GjZNUTs3na577igI3AiM
8qPus3IlbZutCoGz2jRRuib/xdK7I0rwEkiu+JXbYbSl2WcsnWmICJ8ob5u+fQgnTGVIkCFT5Bw5
7NEjk0hNs9WY2jppAHCGA9l3y74nBQDPDma6LpFbHbici9/ggO4YkJ8Vho++T/7rqOUD/60TbBT4
w1jlWNg6zWwXphHeOdnoNgSjuEE5fWka4qnWn+57UHRyImCkZm21kNToGfx1FtopLeiZWgb5cikh
YkoJ41iEWFZGOJmYW+fs55JA7Qm7SZuOL5lqbwLC95QmuOtC69FyQliX4WvrG/aK+DCarw67aWOi
xwqy/tqr8udupkkbrRG4dR58jrL8AD/nL4hXOPqGv8MADfJWAR0HqkyFEJ12zQ7G1MbOdJw7SPOH
dGMkYJ7rkfjZT4kuZ4waN8r15WBob+GQ3+hkkEWcQUk0fys0Y6cIzgsqe3alJnqAAd6mD6jobvyw
2bf5fZErqzoYV3V/p5MlUxpfhfgo/OhKFMURnwYOShMc9uiGebVhNV51FeuBD2QyEyurN64UAAyi
+Crs6VfRcBmzX+StuUzBSJa4nSQBf0irV5lWXsU1USYJYi/f2FVYBjo/fKSxs2KPuLCwJAGzzgCK
jj0g1bxZiYRJbqh2gYVLRk0XYgCbIMRtO4mFJrrDkNwXVeQWjs932V3R814VnFU80mdy/QNbPaUL
b91NzF/CWbMr2QzdsC/HFuMP5FX76OTYFXuxdExvPb/zYIzQ0hEi3vFJpqEbJePRsxOYbI8VdgFh
pC9hbx6qjEoAYMlOxNswt9eDAyEZiP0Uwrzw7AXg50Unx4NNX0/BDYsqmU2mfIRHtzLUlLgEZQFD
2i1IkwYHvSemjXhfZRNNYg9k+bXCuqPZ5U02Jbhm2Pjlb5n0EV2R9uqYbpV2J/yZrtmkqyC1lijF
riS6rjQL16E+YvgZyXTjHNTACh/omPLnC6onGXlxtBsXHhmSiu/daok4QDmsJ6LgsGbE+XXm3JKZ
1Tb9BpPKJnW6Q+mUS2BrgD0xz+ryZrQIGhyjlcwyrj2tak3ZKnMqLzznpIp3Ss5nGhngbeS2au5H
KY+driFmJ1W4iK+1Uq6Qh4KBsG+7qNqBteAcAjOjKtaOHpN0r29iDB6ipoaClNSRj756E2RsGnQo
FWF/18afiv1MXNVS1VIW5Jkkp21qmxQT86SWBpubbQhLL/GbTT56nOAyd+Lc1OIM1obALRrwjcyH
DdlFM6beC8I1GN/HSfwuRLqxnWnT6vbs1txN9nCyuqcaYwR7yKVa+6vRya4pyWyioF1VerEbxifi
uMhw7rDzF8nOjsVrT6RDai4bxyOm+jnz+XBhEYbSe2PXUBgExRbFgzdQU+vKdd1BpBTVOu7rFWpe
8suCRd3yIKJuTxgeNxdtOITvg3KWeuIEg6hpm9UDfmBSBPzDNIbEyQZL0/xQ5JsMaP8rVJaE58ZR
uWyIJEzkLlYQdlcnIIIEOh1LdvkJJyVF8raArwMQJUt3siCDe2y6xukwFcptY1QbmihkLx8jfGYh
gYl9oP9CY7hS8OdlKem+g8BIRq64XT6YFnERGNDqT78AZMDbVnQ4PQO7PmXjIGkMlOCZwtCmc4o1
QImNZbUbOvHLiMkxhetcdcM2Bp7rcMzz8MEoQf1chdnKmbgdhGHqBBqUpE0SlXbMPIsas1HvedtB
KZ7s0rk3o2xHx2aFOenJx3YFtn8b8WNbqJ49CVZFg9vW8ViUpevBHR+6/DBZ8tZqtI9U4ySEHQ8o
PjVfWkT7qEiWrUJWoe9ASs3J4lU2Gia3MGj4NDD+xQ2SS+Zqn7NinnQHxcpI/DslhIiRw72xtGKl
J+02UkHA4zvbFH527UzdOlay62GUL6pT7lG9b1IL/GYGct5idzJo+Q0bqI1Bvp2TWZ+J0u4I0Ebc
bK2GKLnrFbTstQlcuMafWdLwC9LhLs+yDSJwMleyJ2+A+c87lhYRpqp328X3uk3OJO5cXyU4CTK5
l1lumkT7Dmvchozau2L2SVa0DybjZfAHTm7EuOICZn+Q2Lh5whIoPdOOGlKQJ4BnrU/KdWjA+MXP
eR3U2VUM+3RBnHvv4iV17cze9Y5xUOy0A8AbhCs4JiVeFgXPOlTPjZwoghGe8xm0pDwUsI7ZBFad
O00sKBnmI19XSSmN1wChlqaTPU+afUXE/Q2qpOdAySi5lsnGwVqCHbKj9pqysVIkzZlcbEYOyRFB
92Tcc2Q25NQt6UTtfAMLD+Br1AkDCHJlOsoY+36E+dNFTH2VU9FaWLV/00BpcOFlOOtGHwgo6R6N
XnjbjOxYotPG5E2xAlLudZG4XUEQW5lNq663b5TCqtewHF4dB4rbmI8DLicToF/3oThGvVVt4g+V
lPpCDvBt3cOx2ig5g7r0i/eqkih72+qxmSNkvflgWxrh5NqtRlyTAgfFD4BZ57rJI660bq3hnIIu
rb70I4kGose9TNKRXMjCucv7bFf4RbjKI+M3opY7PeIbIuTs5Nu2m/Qtq2M3bBIzuR27RiXaU6P2
NX50DsIA9MMGUwLjEEr7KpeeNu/zYgZ9zr4j3cUNrzLPSJXw8XKSWzU1S62eyHHQabgOFUcuPSof
pezJGzKaj7Y0t0atQTrCbzSoXKEqyk0YTepiaLV7VDC0HPCnVoSpbNGpHVBMfXmespacnmieRazL
kbLX1RD8QTzbe8Gok/kUviUKh24tsrUFXvxtLCICoCP9RhU6ydS+obtt0dhkImAh7zL+nRcw2Dic
bcewvU6qjiA1J61XSTI++1bXL9n0fmSB+kV0W4Q1Md9INiW+Ue1En351Zi2Xoc83WljUTNWQ9OW0
MTHI1l67KTXOgNM0qJt6yk9NxYYuSCj7RhppDT0vknrn2C9USYIpMezeLEKHv3qMojTb+h1pNWUX
cKyq+aZs9OMkNfkfGkcVaq99sUIdJd3Bb7YYFcrVoOf3sSDKi2COxdS2/cJumoOhFvhOZu92nNSu
gtd/kZsmOxcBkTjUBRHs7SiXhpc+VzbmZUoXq8qxQBMX6dJRxC10+OqgJga/pRlfCtsHCZjGJJLI
sb3hZEfKn+N/pIVymBxJ9dq/Rlo0e2q95zDqAE2rteA2pbkxFfMUVNxiEGlIDkQMaCCMfTfNh3Yx
T29FMJlbxZ44IeXGR1cPt35RYoeNbjy/OhkWOP4gNI5Gpx5bIncCohcXlT1qpNt7W92L7KUCZGZZ
5bCjDa/b9AWxK2MOvFqryCm1+0rZDAWt2SS2t0GbT4tSwGtWYtFyuBbvmVFDDCesw4vVQ2mQueTb
zaonWRkltL72YyL9HL7bFsox+Tp0lXFFbajT7mn84NnumXgkWeAEz9SbRomfgtILNq0VP0BkByzR
wPyoakdB+s4Cqs1GeLLqiPVTmpc+pYZaNi2kBmbJNtirkfmUlWIZ5xb5DLp9MoL+nkjdg+0zvCab
wpitvzld+hSx/zZK412jsBu3/geVU8ZZaryNJAmbvcmRG2NtVdxGZrVp7OS9NrWjwWYpGjErd8FE
jm7TEQ1dadSkyEpNY8tZk+kCxYS4naUeN+9xE/xOORM3Pn+iU+/DpD+2EdUdtkgrA8rz2vd0XAD9
neVYD85gPdX5dHR8RoJSiRsSi3Z+r12HmpMt694+kPY5Bxc6Eym73B+mwyeCLbCaYDMhd8ipo3vm
otdUKhtJXYxdc8Ls5PC/aHlnFH/CL18P30pN4dyq6/dO0F6PzRitM4pDK5AAz1iviPKrLQLE5Vfh
l/Mk8ttXwZpIsOYDKkVtDt8tHey6U/3aM7i9qtBdyr2Dm04ENjVEUKZgBCbTX/uKfNFC+Yvpa6Oo
/dqJ0n2YhVu6tenW4M9jjtBrl8S2iMRVRWPWsLYlCfKxSjxThBZv5WSwLkrxWZICsUQBeMJ/QoYn
FttUaa+zzPT3hTE4b3EbPlpd80wm+l7zq0Pad7/kGH05on+xOnkb9km+5LB9L6X3QnJqA9gGzY60
d16kngT0O2Ma96Nf7+l1vAUNE4GkxQZEPX9KvOS+6s33PpRHkZcjp39vNZT+Mbbs34XXbWH2PE15
QemzriHlt7dVsZrq5ATTcRVL/6W2nN/jjP72nf5XZ5DXp4B70fnJBNvsFd96hFnyOvj9s12I9TCQ
ceLkHOyrQFzZNYIIMzNvwzT87CKCKGOsfrENCr+T1j1hYjPTIn4PnebJ7GgyOfGu0CLiia1+7Sch
8OtRX5rQFCjIsGsPSdHYqZO86iFy0K6qhqWjJ2t4AetS7bs5aOwqnfy1CjPbddTgixitLzuCo1Az
05CoqG0QLt5WanvfVmyBhW49Bn1GDg4wcra+zwbZrdIIxWIQWrkzMyZzTY1LOo/RW57C0NSn/jlQ
tauSsAm3ID0UA8kWrd09pT03n0Tp9qpnufSPGIoMjzYQD0U1PSVRhe1quJ56ZU302qbM2YiHhQT5
glBs0RW9sRwqjuRB3j1VwtxkjbLyDSqSaltzMJqd9RP4gkXYs0YkpAi6Sh8eGru9byLtywwdwtAZ
rSnRe2tfFlsjVF/MMTpYfbW3fVI3tNy8zc1Ym7eXT6mw00Wvdpt8LisOgAYXiuI/joLf3rYNZ+qs
Xfk0ORYiMdeZbj0lxfAo1TJ1o8JbOQkyIi0LXlQE7q6aVBQ6xs/UoLJVemyeIrImY2+u91Eartr2
tQnqYdE7rcX9UU0PQv1t0L3brDb/D2dnttwok7XrG9pEAAkknGq0JA/ybNcJYbuqmCGZh6vfD+6D
v0rlsKL7rL/oKKeAzJVreIe7Phy21TQAXwtvEotBVYJeUAobGbTJWtXOW4WWx8odW5L8qsoXeA0f
IY6jUBHoGrl/9t5k/VUfW5taMSEs8+6uQ7Om98C1jwVDr1AltzgZg41J38NOwwesJ1lLUY7H7yAr
1tqE1aKqtukAdpBZ1aF0grfaSH4HunFRm/2tl+KcgYvUpUn/YBmH2lM2DHuHgaEa4VgZ6bjF2lRb
To4XL2LffsWVkip+HEkOubDWRPyjqHBji8wPWZhPjSE+So1vbdK0j2yKIalWTJl3Q2gcOF0/g+HT
MAaNnTCmS+fHGD4MmOtt2h6A4Yhxru+12Sos1GWFRonBzKm2uxJD7yla1VZj7nM0WLdJ4ervSUCk
kugUMHwZsXIyZXx06ST1UXXpR+lDwbVaZZW+gu41HYyqfXaj6TqmZl5EZZRcla3Q7jMZFvdm275A
/P855EiimMhe4LPS3SLa8mzgPtTMgJC6OiBccG+mSIcMzbQk1uycNOwX9VAwo3VusKQIyXColJIm
2vqtWllDTHpQa7ukbAxM69pt6jakCULcmj0mZQ2+aEXSXqqOezXNp008uGqRhKgo0NeDaRZvho7W
VxiD+Sun+qIYulunGS87X3vqcOcpQ8x+07K5pzd31UimIljT3WKPXS2Ql9iLjLFQRqodFt59TKBJ
OmfeqnOlL7t66QzVRTIwnY6ruSC7Zsb/I+qQ+oW5dqh1vQHEUeO/Vt6Uif8QteUBnt29mqyffjts
XYc0u93YY/XDtYCnFs0xKZKbKSbjSfqmXsR2cJsyZF/qZnNovYG0uvff3VBSphsOplVBbK2VGenL
pNYeXTO/NxN6OkVL27nNK3rvbQ7YxcOEF2LNzslqUJ/xTzut3kG+7IZkOhpykFSo5mVmlFul6muI
f9fZIPeBr4frGPGgeMqerXTA6hO90ca3LoTWBCBsivu6SA40yigxPQtnM9v6YcTVY2CqqwaqIL4d
2mUUuigqxfoPQ4hDmfvdSlXDzcgQfGk7xqs5ZDcZxbgMpl1FYYgenBFsomQ8Yit33Rk9cQgXZv42
LQ80nba0sq6UUq9jbN5Pvf5Bb3aNzt8hdtN70NI0LS1y/9IEH1NWBu6M5oUTcEoQTrrClvSnBxt6
2TCRQIiTNqftt9fwSFCg8FFLs9NkhxUrvwKjsUWB+05hOa8AXTqC93SDeF2Oj8dE68giUGimfqm8
PFunZOHs4bFYaLNRuzeV1Ur6frLNNPoanQq34eBw40TjsTeCqzoSL4kgcuXdLkDfZ62Z0G+C0C8W
Is1R+sL1kFxl6UxiGzXapdEnzKBkfFBReDH4+bGmNhGkhCs/cPONKcabzC7fzSG+02oYqxYdQqpm
ei79DM8odSZCEDXWCJCVtPQ0sQ57cYV1WbRAWOeHJhS7wy/3pR0y6Bjwaa7ofcYyWTSA7Lad7eCd
G3qPWRcyuBJi2tg1jk6TbmJKlFXrIrD2Rpc8jjJuFlSqj36Md7kmX4OwpPcIyFEVFDWFHq/7gCxx
FG8p0leRp3kr6bWM11F5E2G5byJwc5VxZeE6Y+Dus6yzwl16I6NJuMzLWtDdY1Szqov8R2qP5Cnu
VRsVDgAQmuC4Q5gLJwx/J59jhjBZxVO6hfN/k2ExhCVqsWvdvuHGLl6KUr1EJuNTa5IGkkU8ZWwe
kHO5s4r6tctxgKJyIls0d7rthUsp2htfC/CrGW+xV/6cjiJoE2XxFv0Ua+l3EYLTU5NcAAxisyBC
s+7qGi3FARX32HQPXpe+tQHgm4C9Qor03Fnab7McxFplI6NKw4nQqKR+LxL7KpfoX/V2xvUvCGep
2bfYgSa3IiDVbcFur52x2uMSdC8sb1bium8Kc98GAsXhZ38aj2lDk6Jpu4kRKniKwnMupN699FNx
j0Clt+67Sj9mdDgRK1JICOnmKrHGNfZyW8xqMd5F/0a5KbphxUPbdo8mwFQshLNDW6vfaInST23w
Rw/T8FDG9d4tpz3qtDtTGSii+JTPfeGtM/7ROFr7KrcPdqc4fhMMlgLchkDUDMRPc6mkPFhljaLV
EBw57Y++OekbLEDJN4eANkFMA3YmlCyKSTVbq/duLLt/Gf1x04z9eDDj4KcsGYuRpplAnzgOKiJL
ELNZDMPOdiHk9NKgxEGq6IsFdjxQkCs+cz41O1T3+a84UusxaG5Ki2PjzQJzuJcePIu5vZ02T31h
mQu83stbNdsaWnL0DujauEtEie6x5yTHwzfUahXjoQSsf1S52qJA2ywoDWoO9lgcxthT4fZKJDhG
dvCkMmeX41G0cozkPR7iV0cI5lA9dTEQ0mdQEO+N7nmrruqPVcWcSg3CQAQO9Io/HTPc7cCOzG1e
BhUI2jIjMK1uXDFGxuEmV5chmcmEffBqCtEX02WUbabUGzAuH6/RX6AmzQCClHK4ciYsKwI/fVcm
IMcWSf6NZYxAFJwYOyQz8S80PGc3gWcyt2opUdEJZdjiXQs/vTW0rtgGbVgvqtxgah+Xvwkaj17A
6fWcXcBUc1lYEIWx6UHzrZ5RFjoUNzbUUzQBWtMDpC+4GyhaCwwzgrs8Cul1ljvZ14fQSd66Rrib
rk9fgh68y+CjKtyqNl4HygWS5fO+TAg5Kxp16CnVOQJ0vAujlNf02q611L8Jpuw+caHJO+MDkTZe
Y9659QumMFoCAAsbK1hi+FUYpTrEGJSvXdt+cG1k7EYSxdzPgotAJjj6MsmgYkB7shAamx9I7ra2
VXRRuAitTCRAKxAfH/rIhKsJCnud6GG2YdT5O6ZNtow9S7t282xj5CBJqHRxoNSKH15H+zb1opCs
pcRLqYiyVSux9qKd4NDudBGxqlD4io359vARIrDLoUZmcNzmUVJtnJZmaxjJS2Tu1250zMKhphEd
mgu7MjGhTTSM/2qnX8X0w1aBPiGfyaEKAumucfJ79tPqFlPVJt5qcXEA/ZkvpK6Ghavy26BljhiG
2DwY6WFwU7GM3fHOV9ouE0W6rC3EgNBq4ygXV01dvo0J8zTT5qsOLZofQ9M82pkEekM9mU9k3kUL
BMgAMVHU3o8KyiiCaEG6iHXE82KdfhSwjRiQCeoHqYWRbDwkzjbzOY4SoJo3aCgOaPdAne7rhqm8
k440UdFPRxeC/6BUzsVah8O6is0eTp6h9yu7RXnKIZR6OmNf/vyjrtH6zLCZAjuUvGnjjOQynWbR
tsUuKHRUJduDF3lot/bkBCLHuy2tf6SlL1d1MLc/YJ+vql49W165y9uiXfpD4u3DyiLKl8mxi0K5
jZzouonLt9CIgn05m8/Qot/EJHhOXOfLJArXgwVyyLKy+KKB/rkkn0zIO6cfMJIQFmQnF3n9QDNY
rMBKgb2KFbeAIZHji+jClV4gF26QbiWNBpqqZHyjf0Und8MUoV+Y/fiA6+trYOTH0uj6hQzrqxCi
4SrTknupBdUSyUoQfUn1FhPUNl5Bvqk39MPp/1ABDgGxpCE0zt36wE2GBUTy3w2C03iUOPbaTwF/
WFwxKzQ/wos8DzEwAW/rBDqTh+qOHCNfdVPabdOwBvNiDEc9BtcqXYUWRH6ludreNuJ3bwDv5Xj5
JoR3tMgJywK5Vo6T9YawZYzpWtKuKqTnMPdmxtrrqKhWon3G9oZQFKdccZOHAhxBgqj8URQ10nwW
+8kOaKcOkiknImvTJTCJbsnQHI6ZpgqQAIBOJdrviykeaGQX1jNW02QRiS9oxfu3omf0HkX2zpAo
Unqj86Ou+Sd9CNpymDiGowd0xgqr1xktfaOVzp2vuzdN2LxqqiEHwm+dt1sUt83g0Pq23ZdmqmAQ
28OF5ukv4ApRUtNWyCW+23b7lpnUFLlHyLUZtvAHsroDP6pWwFd2xHg0OLzfYOtgLfV2TMFY3lsu
YpdFQ/vZ2IlA10H6MRRFfi5YFSk+QJJG7CphOIrZe/5L9QjVqaa/TFv5CCaQOjtg20UWM40+Q4VA
BYN1A3vlohrcmxHuzkUcuR+dcibmjQ5vpWXy03pHSsbLYOLrp4591NXY7ezYAivh+5RkGJW2KqLH
YG1wys22uhiMQ1SRGbmgAQBpWUQnW79tO/3gGoAk0/YB7Mnep0JGK9zZdq2ZrLg6rrgT37yafmU5
KChqFQ5w9HjhV3ximfTXfmquyjr6JcP0AceAazewcPHzfwwDHZF+yNidJv3LWkYPEVD22eQ5AeSV
tfi4CvLcAONm5GfZo5LRRehtisl7ZucadJ2HK59LANQomFcLQDXNminfW64fLIXLd/XMwlsNZX/t
dyHKsr2xAXosNxMlzSKaS0JU+OTCTGPsTlteHTPPy94LEkZp6aZFV4//Mfw4w4f4F43uCWgwpivR
rsB46280ejSNTuxzHe/NrAcICQx3aWbdvvPA6gTDcIZO9A/Ph3AJ+RX5CAic3HQnVCef26Q3R32g
owSaDBmGtmAKiZb05NRnKEX/sA5YCqstvj70NFD2JxQ4xPOqUentuK8cjalyisNUvlLOWQ++mZr0
F5/Ew93Omq3McFnR/6ETJY106grni53OaHErAuMdb3fnUkek67qyMfRskxmQDWlhlwhmxpFZtkvN
K8UZhpE9M4hOfwhMtdlDAXaBOPXayHV0wGvcGXZDX75SnquFsrklhBaERxVmAT/ECC4U2tTPxAMm
6mFpbQ1SnK0dAG4ZAqM7qByt58h46PTuqhFkN1nqTjstdKcLOtbXrcGBjwoRAc3QNxydN7NGYbfQ
KTliJ7yAEIjtc6kdCsY6FwlQwUXgR3LpNHoAaAtisOd099KmxQBAA8f7Obmu/BuiDXr1JnCTNIsO
ZSt7RomGeaOlTB+ssrqpXefdKerLSkIrQD9cX8StT5pea8/fHwdDP9k3HnkkUq4CiiHHwvWcmb7x
8XYX5QGGccb/ayIcXu2izA5WJbKlwWBiE4wJVG2pYxdRVO9KWZsywh+bFpqzSBi68JDag/QRgs9K
tcThkg7+zHYlbbgCE+9sqBS9lVc046pSpIRh3o80fqvfuJeTmLkS3+Om8bdZ4spVUZjM312a7Frl
ZLsOMhmDqclaGoAhl3Sc90wxjaUxTyYxcNtbbfuceCCQoCsAME8Ssl7xux9TbKzRBVqabfHi87tJ
2sWl35lE0wShbrweJrS53Y7ERP6GI9avem1iapo6W8zu400gRPPkkM8996ZePU7eqJa5QMwzzqoN
A7v8NlUKDZUZOugUIbde1b+FCe9FTgZslcw/+rbhLeMqvLUzuiuihF5W2vT+0/IhVcY7LvRIiPl0
EbXeGzehTsvUjEgXEyvMNxku3Qtut2ldega4s9BdRPjgKjzcEpv2eBe4V45b3mUFl4QPyYcVlxWI
Slv5NQaALmjb9FgL7S3pXDAD8sKsuUqYAEF2yuLbuLLaM6Txz2D5xxH83Du2xbzFRmLExUrw770z
am5de7R0DqIfj3Ye/mJSMFy5RbFLkhiBqsxY9nZ4MAUtDBWsI0ujve3aJFBIE6Yj4rS1b9yDkL+O
lFzDOHvS++klBL7j+YLJbHkXK/MXqAmf3L19FnW4S2L3ilLxJhPMZjwvudJnNKZZQ57D1mWvaS0l
UtiyLpADo8U3WJrujgLkp192l2Wt8fX89klkfnUrW/Mjt+BvfH+mPrmNp6/F4W3gEI+ejDyNTGFc
p34UyOyAoYVaamr8bRInIaCVtLaHKNh1eot8iTN4S9KGa8sc56jZf7gwydcqRi2/95mXqEaGj5qB
W5JWkO4r10fuqoO7aUET6EPUei3INXbg+jtelbaUdVVdxrZ4MD1nm1QFoqoJhDlrDLeq6N87EdVn
rjfzhFjJBpgvNfCmti5sqPwn3K7apCXguDCvBgFlqutVvpfe4FAStuUKpsqEyapGX13Wb0pDA9pi
WFIISFqWR+uu7uJhpasw2ZQwxoHE9Yg8qS5DY089tTasr9gFaSCbkFaGfT9Y8rEV2S+3ai+xsJZr
EsLqzJb+NxryQLYwjFlzAaHQk2iI2guYB4qYvUW/A4w0AE+MBaJztmin9Nj/vDioh7MCpG47p3ZH
HuUnLBYrPZB47fG0uxVl+9h1WErUxrR2pGbiAC9+hhOzuLYKjrrFwGbmdy6mBhvsKcCGz2AefeaD
zvnI6c61IOlxUzk26l4nvOS0x0KqRkH/ANj72QjyuxKgzpk1TnKiz6BhzeYpJoZ/wvvkz/5x4QiM
wLMg07PDYP0srHvRessp/D1p/6Xc1ryOBEPukKdQCmJIfRKcKpmqrNFzMFMzDVdb65q/KIZh/f1p
P3Wm/FyH087L4hwgCzOfkT+eB3iB5dLezA6TG2lg0ZpH30vMpZrQhhp95wHCvcelhylvj8ktcAFK
I2Q97wrpUjh//2O+2r7SxiMT6jHn4zQJLHxYzhWtsoODFCIwe8YN1BLcp+eMzr54aseQfD8WgVeM
HPzfT83LZ141+PA7qjQBOQ0EDqKAh3rOMtGqZTAwy6h6+9iq7qbH8MEztHhBH3D3/QN/FYCkxC7M
w1mOucwJu9l06YbKVNf2g8VHBtpsMM7SjBwyC/qi+pno8Gmp9vf5IDxw01kYVZJnn0raRKIEbY0+
66Hyrau2o0MWp+DV4aDFcQ+2T9e3jqDO6Wo/X+I4sClTGBWGznDFeI2t8oeOrNSmsElWmBdcmlYa
zlS/JxyJ35hf7MCshWAGpg/luy+iGcVCZNq4DlvvAvd4vOjH19TUqYzjrTtYHoAbZu9qTMZl5aYP
U2/dVC2h1kj40/UZYvu/sYFnNxGrhcqL3dwprRnXu5R7gC9uIp6at4LOERyEM3fnv8GBRRwkYfAi
siDQn2wrpQmR9UEUHKTxSzg0rOlumTd59/D9tjG+fJhPerbE2N04lWiu6Y+OrXAAwXXAW1WyKsB9
a8gUWIRjzX6U/nMQDbShD3AQYswv4CCsXPuMohR59j8Bl5NoIs6AH6dAwcj8+xj1dTlNMESrQzKI
zRiribDv3QRkvOOCJlYNWT+YiXu5vXZmBoti7L0dq15bN61/tBgWmkFD17sN7IPV3tU58E2IKMGH
UeH3MWCZpaJVAaRoiJqNbg309ZmzenK87JUPTrQM95Wu3JU9gAtrpmJtaIDjUCPVF60H+k9G3lPi
FBeKIgzwm7Ny7HEv7HJThXULkof5tC/FfeU5zjqjhbXQxxL+aQKGoujXrgZNYISQsHe6nDlsKH8n
Wigu8s6b20og8Gi6bfi30bIm1wbuigPYlIfHttBvaw19t0puer+4DOGtFMKoqTwAQ4AcC5ZweATg
kiaFEgzmwdcKfpvtA9hygpU10XrOMp6/k22/TJAzuafpPjKimqDrmrp/OXrNM/oBkLVANTO1Gp5r
vORXelIZ1zKgTO8nBMsgqtvXbMqPoRiiH36RXQNX23mhu66jmiGwI499oc80WUftjDy2t2mQazd+
Nj1+v2O/iOzIEnKXwLCYE5STQCe7LK97QF97Envl3ybD/WSfqQW/OBMmm9AA84WbLWp0f+9FX3lY
V4WVB76DOV0RuGtzJsL/D8/BNekh42fjwDj/iD9uS0cGuarqDgkdx6U8A8yUZFsx4AXx/TpfnXCe
RehAhhC0+ef69yyqakrQ9jBq0y+LnhhtQy/dNma4iSL0JqZwTRWyc5wg2iE1ai1iEQOV0pD9HFy2
LXlsd/f9b/oiuPGTEI+bfaMdcZr5uI7mjUlkqMMUV8e4yX7WLfVobw/bOC/PabV/+lie3FVitsP9
TIBsXsTfbzpIGnCK06QOYV89ovsBlI74TQHLoEvE4U0mzU1kRAeRAZEotPojHMtdW4GM6mc0SRZe
6Uq2YJstwOUQK/s2Lpdx1vQrqYcQbwto5OXOmeTGxBe6zqh2JfA4ra4pzHr9ndoUdLjNGMMc8wcz
8X45er2JG3SQRxe+a9BjqEGztQrkcze5gGKRgHAzZqb1R5ABbFMY09efrKe8wR3IYmzn9WcutS/y
B4w4DZOGhEkuenrfTBXgmtEI60OZNcepCQCveZMHIc54jXwflmM6ndkEXx3kuVgy0bJ2THGaoiWO
VnYjmdPeV9Yy6/p1Wtw7pdp+v9W+XIWiaBauJT86FTRLXM2sxlZq+0L91Gb2obvTgXF9v8gX+xk2
CbKsNgnBv05AAwDXLvd0cF69Af6txn9KvoipO/Cyz5WaXwYnuoaC+xr9s9NOKgelmHIfUFCc1c9m
KukBgS34/nm+2Ax/xdiT5AMubaWsKAwOY/5bon3QWIBdanuRpk/s6ovvF/sqg/5rtfnX/BEJXYb/
EWEyOWhTdRdBr/jkRe+mSfuFp0PEYQpe4tzfIvIGVRB2CzhYN3WO3/+MLzYKIDpSEDrHJlYp8///
x68o7cgNyDv8fapXC2VhPwjFErLomVf7eT+dRqM/1zl5t+0UZCBu8KmI5WPUMnxK24UkluBInSw1
24V76/xK9Tu3A/gpNehFz7ED2sqy3mTZPoxTDWc0bjdurZ1J6j/D7nc/7eRDDP2UGLjcaftsrA98
6JncSFouzGUEJSOOyv0QC9pI3VYAPjJCZ1eFR7QK3/+HL2GYWBPMiSC15N9fwgtqDMxTmxFp9ljJ
+0pHBP7n90t81qL/PKrhzWq9lGLCORHCMlWY254my8NoZWpnwZSedO2uMwsgYN74I6L5uqS9f1Xp
+sFJjKsclYgl1qBvTQdXPYhoWDvGSmTiQshzckZfnHCOt5ilcF0kg06ffwpxBFI5OviWCQYvyrpr
WzsrhvbFEWcR5iNztc4k42RK0hqJozdDmR4wnzikLVoNqd5eSDPYUOcy8yLRPrO9vnwsi4il0x6T
6B/9/VlBKhjkoFVyyIS7T0OsdVPnv2/b0IOlpfJZ8yMZeJIc+g50mjTpykPW1hTkOrXL+Pv7rfPV
YxDlqclMk4TqVHsSfq8FMn1WkcNrQeDuZVn9w/dLfBWK/lzi5CkGoeEeYKnkEKL4UmFz7FUfWWqf
iURfPsgsqEoNT3BxT1pcgXDbAtG1+IB94jounKPowtvvH+TU4oSME10u4WJoRB/E/SeoRhJBJNR9
y0M+da/gyG91D86grhnrSFlHhhu/Ldv8iTpGtGxt+5zu7mcKcXrK/1z+JNbStQlUWlfoYenottgB
BoVVKgF7V+0ErBLpC5Xmj20xPNrOVKMI00IPNyCJ9K1Rb8ywuydJaVeWqwEry8vrYdJ3WT7s+iID
NF08JIW4jrOOgU8X48FdBfmyy1BP0Sag3xixVgWIZeYOEAuCEuiMszdFfGcOLbpOMgPMXEl70dDx
pC0n7yp8OlexAnHSx1czptIMRsKRRIW9jteGSnZd5gKPGgCV8CsV+jyqWvllfoWf2tM0uqDQQu2V
wdPzaKE8FHvJw2gF/AnRTisRA1JU8RUcmB09DRhecz0ooJ9qWBMuU+TJ1pOW021XDHxcNZ7ZC18E
HA6/RH6UPp+OIODfxz8wkCzIJqM6DAayZI7jzRjt3oB3Uq/SoXg2vOycLNy8g08+/xxsCKM6V7pz
2qhREqfKKBLtAadKUv0BwtmEnAWG0iB3APkAWqoh9zvipQcxQo8ymiGNeI3+96cAJVZUILmkcW45
HYMkhdGgzODiG4g0WI5KFGR5O6PymvUSYn3jNIZc9bkNkdeR9xoKmN//gC9OOqrqOprQgo4Gb//v
Vy8H4UQtXhyHoqC81ECmu717JizOMen0XRuUs8REhnv6afoUQYAgaY3UAfWndzpksEO8DGkZLhKu
MISNNBUYdFFKtf4fHu6PhU+SlhC1CyVqRzE9HsNlC6DJTWCifr/IHCj+eToGfDR48ZyT8mSRGiRU
7OupOqBecw9uYljQGoB/jF+pFXTJuQ3zxQXgGnTrqSnw+jHsk8t5xL7GrtFpOzCicfCjxNfYyeOd
weBpXSchPc2GiXh60NvsmUC6pXCbFnVm/Ijzed5bGq9NNTx9/wq++E30erleObwYqzgnsdRNk0CL
YQwebA12ZCxWrgwhDD18v8oX24jbiP6OyW5lqZOrz8YRItdbB4rAhFKYRMlvAZ3tUlYB8BoxvEcV
sCHLqs90zz+FT//4wLNyPqmgCYYCCUmC1HyE/sj+W71Vnpb3BorS2WLEnt2gCLABsUHpaeEElwlt
vT7a6LPqT5csnH6XzW623o2pir3b6odQMcTEJmy4Qy3nzFV98u7/8+vEXMISO5nGnewH7hPMYNMJ
jywfrTAEye4mI975/VmvjJPX/5+FSM7wVKQlBeP379fQOy2mwgh+7YdReBB6UDYqy9m0yUQfCwRz
vjRqxHORgvv9/Xc3TmL1PyufnLCC71qIRnogv/WLAYvcSZdYozpIbVRrz8OptgCYWulXhj0kcPjP
jfDnJ/tnAzAms2jH0XM/HeNAcbLG2qvlHqZ9vKO7X8BGQ18HV+sWEFevLr5/YPuk4f2fB/Ys4gkj
BEHM/PtVV0McQX0adPia1QMB9QGizVrpEvCg0t/1wTj6TvVcxsFbNFrXdJcekNe6wMd61p3D/rjr
C3AZQ92uC3sYkfbwHnXQ6qEV/hJm9lRl+qr1gp3y9U2SVkAlptk1y0uuB2TGZA0pWOPDekP5s4mQ
TjPQHnXL6inUSH/SxrxzQaRGmP3OypGvtWoOYzch5zRMF5lf//BMDsjgRPayKUHkNj6UWLRzATQY
qxBaTap5BiidaGN74u37N/fll/q/F/d5lP84qqOdkEzZkbkP6izaMBd+CJG+hFpV/YYM8fH9Yl+d
PGkR7gyd6CdPUXJ662aacjs8QhB1QO8hXkyqOUL/PoPG+2odshRHmp9d0dMrekIIPEJilMIobrtN
labviEjVmwotozOx5CQZ+Nx3+JmyjGkydT+d3DV+w8AHoDZi6vAd0FPaNZN/Zpzz5dMA94CNBSCN
Nv3fezsOATCYmWlS5s3STyMesNAZoAKduZbPrXMSroDOV+VIPrIfYIeAWvWfGomNgj3kZ17aJ4Dn
NDy4WKqwrxlSCfvkfnCcOEz8Nvf2RejfFNUYLO3C8lC8oofcp0a9HGp5JTQYXu5QMS4o7swOkQG9
6Reg898sO91UmOMCHUuoN0ACc23ctbpC36WR7sb1ko/GT5au7BGa8noGV2Cpv9/KX50bpFRAc8AD
0ckr/v4oVjYmXTPhva6K/E0XXYcFcbdXof6zcMwzmMRza51sgKpyZY3Mo9jDR8vootXWNgUiSITB
FM7rznWuTuE3/9nUrjPnttaM+Tx5tlEnbXBdga65Buimb8Q0ywuCHATx0Hfw65CAQQm6ARqeZj9l
al5Eub3nvD/hro6JfcssydO2hja82zVqb01/peX4ONVZ+oHs00Vj4fybOc594aPM4FfdzoOtEvfl
9vtv9NX9CxAGN05cfCyGT39/I8he2BO6lbkvdZSgjiFywomEbIEEsrJWnTqnSi2+uoU8BjBQ2nSH
Vtt8Lf8RTEMrreIgdbx9Xc9Qqe6ib5rNZDgbhQy2ssSBs3yhmhKBDyQmUvcxCW+bsLy1Gu8SguIC
Ki/qf5Y8TmH8but0CbPuym2R+OmLbVyrXUazXXesC4t29cIS6SPuk6seRknnIgdrPWXTe1525y5X
fvXJaeVjz509yh6bLPrvp4qHrkKAiA5ihhofBK9r5enbpk3PZI2n7Y1529H1NywyBt0A2nzy9vqg
CxsntFEcsyDloAISaPW60s2F6T+JsVzLNL0NQGGSlH+/T744X/O4Yc5XLcY2p/udX5UgnaSwAsUY
yQfK15Efi2Fc5drv71ea867TV+mR73/6crEx51/yxwbpqqklU+cCJNQtiw6OY7DKvfuurBeqTc9s
/y/iORXP/y12kgT2et97Gb5p+wE2PDjhQ5OoX7ILf37/TF++vT+WmU/hH880ghaAT4ZTnxbj1IJ9
qfXiqxto7WeuJwYHX729+fsAyOFMn6YPgOgc4iAU2Dyqn4vBPSpbvOktDlMWNDF7wh7OVURIx0Nx
UZlIYMFlBIvLtHCBIi8RykHjvQ3gzyUITbaBwY8dj00YrP16PKoqe4Bc8+547StEvl09II1cBzsx
yGKhV+I1Mo11kalqnUzOTdFVF12pSuhjoEFFbKGogVRT1OcblBjpf1Txr3qItbUFFXILx/NO5tYv
RFuvaJ9cI0L/VMejv9Rm4SMDOc0Mm5K1iJqrEO6H78T09EwaTsPj2Na7xtNQ0kS7iSetHqPEuQAn
tQE0/TiVwS6toZnjlrXK0KEqAu2u6rthOaQ4d3cDwKXmEzLu1g8mXQXkQTqaCD0j4qZO7nWZDQvN
a29Hb55Iacjp4K2KSWyIMAiiDgs7SnaAltG0kOZDHAa/c+hli1BG+WU5GE+R6d6GHdSDvEJUNXdf
WtFqawhUXBVJVK6N1rkpg85btqS2wNUB8YsYVHaOO/YC0brrrI2h2+rhzWjWauUWDjqgvfiBz/01
8jqHouwozaIPO8Phw4GVGtXih69P9wrZkoUYjRfCBkGxBt7YmWiV1xoCdVqEnoqCMGTQxmtbv6Jh
x1xvmlcuMKRZBEX4Mfoa1N9h22njD08AhEzGGnVRM7mHvn0N+3SftbDKckBxwNBQePGx+dUn46Up
UEsbg+5FZ6Bid9qzGL0C1kv+ETbaTz+gA6Ylr6EI7+js7MIE5txkNz8FwPSF4TXHblL+qoa0haJV
OaCFy0ymZAdnwFNC+PiLzPfAu6keUj5tHjsH6D/J5r1r06fEE+FKT5vbIhkPWtlcY8e+LztodIlR
XcggfCoC/catB6664V0MESYWHazNGFHAQVTXNiPUqpm2jd3doffyXlc9fCIMjitw1Ws7LO8DH96N
ltIwsAKG6cCZroa66hY5ZAlEy5K7TEDTdfwC7aq+/QgSAOB1KeUtGNN4aULh3vSZOFhej2HwLPoC
zvsX/cibsjFf9KzdyVDe6B10nP9P2nnsyA0s6fqJCNCbbflie282hNSS6JLe8+nnowb33G42UQWd
WWkhQVlMExkZ8Rt0A8Gsy/Gmbo8DihpWjAgJqru4q+VNt6+xdVspLfTrFsrpyrQK3HGbEXpdL12a
mCJsVb9vUXWCn5dk3rWnyHfci69aN7DUFhyrFJkEOK4dZIe+c9sqPaLE9QtVhg/wxWh+Vfp4OeLB
udKHch90/Q+vgrqJQN+HUDUMSOqq3tiUdte2gARKygnCGD45KdFlaYDUk9FnS2Xzd+fjgZIDhRjL
5qLtzEMYR/WmmJSVGtP5E7VocVSB8pZ5xZMu0fKKeyoAYxvf9ugwl3V0DNvq5yCVB3Q60wMYDwsb
yn7XCHHt5fJLW1bGWtfhgxroLh+DpEWYv6m2IHfwpOK1tRLO8ACt0DmgLHsHr+W3X9ZvY1feF3Vx
bTSZW4bq0e/9nV5Qp3di+5hWxa2meH86S74wwhrFujF6t6jrUCFDPKVNjsik3gsjfi8U8waN8n3m
xbdOiONesEeiCdH6/CnuIQW0DdIvFBeQZC+8FWo4v7XevC9TZPVKtCQ2kBExY7cC0vSyukau6kEy
gmDXZ8lWb/1n2LLbIOfGtXpvxB0AAZCgBPMJkEcgRpfJPKxjFPJXWKjv2x6FCtEFt6rWvmE+8qok
/hWMQII+suWFFrzpbfUjTZADN2xAjzHKuRhTS/sYDScoL9Z1ji1cMFB/KgJEjvTCJxmLdl6tluhr
aY9yHLisHsWDnIzVUaFF5uP4+/SVOSXQ39IAYMr2ZPklQ5L5emUGaF5EftDYbugPN45VHVBz3/4X
Q1BgBXTGZSkbs0xDC3Q5syadc8366DkX0vPp/3+pxGQj7PWfAWbZRTHQt7OKwXTR3XuPRusmkEsw
gFlYAi7lXivxH+ntXtqaPPDWJLVH3mf/hjL434zx02+YpR6a7XVpUic0gkLr0GjpT2VEMSE712xZ
TKSgMP1972GgOUuAO8duAznSDNcyg2OqWvA+2uc6HP6bfO3/D/M3P/6USCkWCDYPkUu3GE000CUd
BbIEU/YcDbvTi7e4/2AJgE2aABpzmCpNN0WVy9x066x69DzhorBxZmmWs/lPY8wmjUCCOYMxCe23
q8pZy8MehlGGUQOCA+jHSwijnvmqhUQUDz0NiQTIDyrAoa+nKhkMSUoBcWLHhTBp4A84eHSPkWgJ
6Shhnp7CaXvPjvCXwWZHuJX0xCsEPcg4997RthcEqg7RqlCBMBT+jsHsnx5w6evQiFF5g019k3lJ
NUYQNM98CjJyjDHK0Mc7XrfbVgpQLOxyaXN6tDnOcTpazufhZsdbKXPVK0NJd2sD+YIqHKpVo6hc
JUhqhqZxxK7mXu752gINinXgZMG618Hrj1lr7h3J/knr7+7/+Jtmx30ohEpCJhlAOYL7pM4/bEzI
cIRGbcB3SA2V3JiEh1qkLqDm956xGyYZdiv6owkukbRjK57+SQuR4csszTZ5boo0lCoiAwJ96155
okS48oEdnx5lcekpk9EJVKBE/S1+fwoMKaon5eTWxXeTUEtvmazvIu+yic+Ybk+/dr6naVX8Z5wp
bHwaJ/C1Cks/yqa4DT0WHfTsrMuvG1S3fb+99lHYWQ/p8BCr8cfpD1ycxk8DT3//aeC6UUs90wrb
LeDOrTK/uhaa+hQqsMBPDzRHx/3vtv400jTVn0ZCX6VQeEbxJib32aGsuUsEsj++8Qq1sOLl2D5W
ormCIHZjdOVRxOgKEyDP/IyF+Ot8nujZ4QqNHLbC0FmulBqoIZhwgwtx5rSc2zSzw1JJkZpl6B4B
xAdfOzw71R9IyysBofn0nFrnVm92CCY7bjUpelaPB8AKpY7ntun79agV5RpZnN9q1CEnl5vpumiC
p7DXHzLFPBSdbW912eSgZuLSTIt9VtcvLSpzq0moXkT+b5BW2t7JkY1urey+65L7RA0fghH5uSlD
FhHaA1CQElX6hXcMqThLKlfOfZfYD5oaov9oWwfH1F+yTLpu4mjfNsmj6dVuNlDoaYW97s0cv4X+
SilT4OnjlZkkh3GMLkO5pijD+1vQlhzqlCdya92BcXb7sdmXsfkjNKSfY1ld1rgztwNeQE2WvjLn
JU8kNPWQX1Q61LmA+D1Iml+v03FUkZ8ABcgjVajZRefk9/gZHLshxtrobKVpaYtNt+DEuPsLE/u6
0WvVR9XSRwA0QoyqzgPkcSL5nK3p0iX4aR/Pb9w67HtPj3PLteSuAWWdIucVespmLHgt095GdAkR
id3p/ba4sVEUUU0uQQLiVIT9fITNyFL8hlvAKuSVRwFNji8D8wXk5Jk78NxAs3CInZDwNAqsbqjg
v+e/jGWIlONdWJ9JlZZmkUaIbUxcHbKX2QeVGP9EWo1FLr2NCrsyb91G0TaNxR85UfeSYBpPz+Df
bug80H8ecfZlsRKooS9jlQsRChGpySNAzjaoEqXgpyqZAhY6cJnTX3VoMSSo/eOUAT4DX7WV5FEl
SFuo+Saqml31y5KRL1MsJVnLpXEOOr0UWiA8Uwumgg/2aPZDRVj3NQw93a30ktfkANN9sPHvzp36
nKbG4lAmuhoYvSOIPC8uNqkJGQkHXRdzQmBiQAXbn+bZPbV0xdIImaDmSIqpczRqiTdbV1eR5+ZR
u8pVbYPaUNW+5RZmjdYxCK40NAFPr/Y0R98WGwCMBXSLXtX8kJoQJrBn5MNCc0Ao3O9QSEv769OD
TLfJt0FwrIcYQgJOC+LrobQRJPZGNYV+IKM0ZevJNvWihw77jQb55VLVYLslZ0VDppPxfVTgkFO/
BSde9euoY16ITrVjWD8qmC9PE694X/JqT2z1JanDhwgzCz8rb0MZs6i6ob/eDw06AY7arzGjOzfT
SwGDB/F/fs7sIMcKUljU93UCBqo3CYSfHtjzY4Wq1+nZXooYn4L73xv5UwgErxtCxHUcV9ait6S0
uFnwmVvrYfo2lhYiVDIVz9NDLh2PiVIOjki17G+oO7WA79Rqje6m9atmpjvEQzaN6qxPj6IuTeGn
YbTZG446ZlDETc0UIoWUeNnWc+xDbtCyU/S0vEyE4paKpKyyyV5DqpXfnGd7O9jGazmiDaeiUrSy
hsDVSk1HQisrqGRSO8s78RJiwaJPdiSxZj+XXuYmlrUNhvIgowR6+jMWv2LyzqVCMj3VZp2sUB5s
S2hkRGFtoWwNosOQ1+jaRc7z6YH+Em7mJ0CnKYexA+81dV6ayAoDeUIjw6u3RnvT1zPEDQTuDI5z
0LXaVT3rVc58rAEs7NvMJqlxywFLUpfDbWpgCqdVkBkTLdwUxviTipV5SYvK32DYYO48EZhbhEwQ
MDRx1uMmvk36CsRUGKerskRoLyz1u9zryLysGOR2eTUEKP4qaH1pCEf01uh2unEZ9/1NJoG0MXxB
Sxlbss72PkzU3Q3fGFajqr7JGoJyCNvStQm3uupdZGxBzHPsraKlN6ZC21N07ZXjOR9+V9FkaRCU
L5BezIs/Cjbj2MemiGDFbhylHyqLuzMUaY/QonyQC7U8wJRtHxR63a5iTmrAkjjiwrQdDXkvZF9x
43bM3lpsiNQMEIwVbau0vbTxXUrRbBsz/cz+WDpM6NFolkHXEdGjWdyi10h0ckbd9RTEZjC0idIW
dcD7M5tjITqSICkIK4HB+8Ztqq3C9Iwo8NxalBaWdKhwZYXTb6WUB03YjU9yhgarZiX70+MufZ2J
kJMJxEfDIn728gjsxomVmKg88BoeetAc3U/ZOwfA+NsOnm99anIOKD4qMXCMvgb/BMHRRtcazFcL
Y0NqdVnTFkMDQl5bDhKTjvYoDGTp5MaNAmMjGtBYTneEjbu3JciCkX5ph8H13z5GpNdPeYY/bqva
41Yq/HPJxVJAABHJ05p7imM0C2sRKvNxrxq2S+vk0AN3RB6G+GUlr2ponHtdLt3FJigrpARooyOl
8HViihZn6y6M8eSNLI4nTQ9L4r6T/AtN11GmCS97VT4Dil66kUzAjCDJsB0EIP51zICuvmlEQEYw
ztwkNLJ2WuM9Op2OPXd2ZwaiO5zeZIszShFxAnCCf5930kMFx9Wk8gBeUUaXcZK2zaM66lsVk7nT
Iy1+GiV0iHAq5CZnFsz9oRiTQG41kD7SXVHGLmDbdRJHP3Asfpb9c+DoxeR8QlpQtCeyk4x+ncq6
bDD8FpUJOGrihYn8EGXhHTYReIVKQ7PJiuq55lW8gozubFs6KbmFBVZVFb9QfvkY88HfBE55YRv+
G5q3BfbFo1vY3XBmXhZrKWgcoCCGJhZAoXm6MyijRpPHApYUP2W69GhXKneQUh3E5FIG7fsQ5Ngi
DEXjDkH5Q1OkR4RKX08vz1K0+fwrZpmnhUSmXQEFdIVpvft29wwN52aEAn4m51och6sc9KJGx3IO
lARKAc1l5EFtjr7bDPLBbI1V0J4DFC4Og7SxjMQ2QkFzbLxsiLGDOu3QhEL0GDnhjBZ0bJ3rACwd
H3DJQLNlw6YJNf39pwyyxCZTzaQMNRNbYKKJISi9yR3ktn7VVvKZ3HF5MBDQBD6eIfOARF7sxHlO
/XLCfqNLv7J8nB/HS9N6PL0XFgfSVQsePPeBMyesSanditEHdhyMJWbjP6lobpxGwIYKz3zS0jsO
BgM5D89FWI+zQ2o25SDRbTRdyRv+5FmJS9XYTgJuAI5L4zXL2ts2szHtSoYz+3Daz/NrD5lE3lgG
BBh4jV9XLkZbvTY1bteuGK8LE/Hg5hxubgnH5oAcAkELonrC8n8do/YBZjgSZHLE91H+zCwA4536
0jjZfUh9LcBgiNz7RhecAs2/QkPP3PWYzCSFc0ic0gRtEO55R6D0F47djRVl/VWak5oLW7+wBNLs
tTHeK7WP2TdyhLWKIL7T3Q/68FHU1l4uuK8gKjwMubeuk5gKX/VweqcszeLnL5zdkYYtaVVG9/AC
M4a3tlAQeR3O3FBL1zCCVxQtUGslA5sNgVHX6PmyA/G0+VmWwYY/9Bq/MxwaG+O5a59Pf9HS3v88
3PT3n060lvSkeplwXD+q7wdJvdKl4dKz0pdICc7gUZdiFC+Iv5Rirl9z9mV5g5BFblae6zTYSwxp
gHWCX60Evminv2mpiTi9oP4z0uyjKlAMle40ntur0q4t4r3mpZcSwqfZML76anCpaOLZycItIoXe
mfvt+1dOAFiCFsebh688u/dxz2y8njqkW0goWSP7C9nL8cGTBEqxPf2d33cjQ0EpI401ocJ+E2/I
mqY06DO4CF+/Irl7kffqmQLN0hCKCV2QwDG9S2cBCwB0LxtRabtgi7am3t45UX88/RULq0WW9GmM
6UR82oKeR96SdqAbzUwc8grjAKeWwlXdThz4Yk9UWfMbLnzIT6u0GM50r9S/d+PX0PhlGq1ZaPQ1
JVUlDDwu0P6kS9lDwQz8AghpasKvsn8k3nAIe+fY5NovYVQ/IktIm2Cof+SqeJAz+w0l07sham7a
wI53IlURFx/jP6FRNus0VZ5K1R7WWkllZ3of81jwn21T/FIH4wrM0W3vYSUtpftQ6ewdyMM/fdZh
hiV2vYotROQ9YQb/Kgv/thnGK2tI6q0fx8+t0z1lmD1IZt9tkazGgBAXG6zudk6hX7Wd8yzn/ns8
aiCA8hBPgKD/ldQopgeqBk6vMa5Dcki07cVVESUClbLkd50BnivFnzhvoGUm/h07z5JXmo9UnTF5
S49c8nhNSMbk1Xov40okUKzZNIWPgBK5wbrptHAfI5G9Q4e9wS25Kg6UqLE/q21rV8fqb4UYc7Dq
Hstfr8SXcIzTtdF0GNnq0k1Bz4YX4FVI/9UJxTbQ23AHez7cqY7urezAQRI+Kv0LebDGXQXsd83j
6ZZ2DBCnXLNwmMN0a9BKsS5NDxOOBJ1sLccQpe/LTSWMN+bxUbZbeatESnrRh/27JfDJ6yUs4JtQ
09dlpRz0pnspqFKtqgwjDDp+q1pV3tumC7exFryoHZIImMFTPWjeW/q2m6C3lSs0XfGxbcc/1kC1
w1fAdem599yCBtwR6j8Q3Sooa+bVvsesFV8Tvd5Wkq0eibTJcdAlvK2y91pN9kHbYC7eA74SO6MV
uMvkwGMGDZOKNLQeISX+7Fl62RnSNT+E5ZRjeS2AUm4S3h2rQKEcHenvjTLhaoMSu9UGMe++N25K
TXlH42InNPlgy/01Lyy0HQv8gfTc2dY2eOmyNu+TofwVaxEW2UH30CriJgyTX2jJVaiO+TtuDO+I
U2+y9hT1jl9/UcFL2iP2hm+chxugmVFOa4SFRHcFYay2fyURhZk6zX/hIvJTC+XLvDF2xtA/UUd5
yOvxIYybK90zjDWPtk2iTV4rLcSM1pJfJC98xLSkW0k9Q2JAWGxwcXtp/P6WZOReiPa27D1OAxbB
Kj9BYGpg6JeNwJenlIgkEZO4QYtwh7FBuq3NbDsk3jYczBuN7vS2s8oMGxsz3FYDFn+62iLQm7UX
1Kr2HoZzgW4CQYGEFQwQAiYvT93U6oNQq+fW4OBZTXITqxTDoqg5FKqA+1IhJlW/Bdi0S1LeUcsb
f8uVLKNiHg47vFqhXSPWu8JUQtkgHVO6Qa1Jm7IG0ml5KB0XTQXhzvaepXjSKHaa97i3op0jeRdp
1N/iCb/HueMabyEX7KaFGDSVtiCmjehZxePQF0+NaDDZMO3g0aH7eSaZnKL+qYg5u+N0At6QO77j
joRNEKzR9cSirnFMVYsQ0/D88fQV8T1t5oaQidy07i2HguXXGyLmxJZFitxYAB6ac3YhOuS68vHV
6grs2dGxtFtEouusvjs9sP49PZpGRht2Uk8A6j+7G1rZb+2iG20XjVbcsFSk/4d1l9rbBC5VQnTq
nfHeNLpLzEhuJGCJEsfR7zAMifNj4TeYu0Pn0G4VvzomYbQNyo9Mzd8l3v9Wp62o+my9rF3rKkaW
hPjBOOq92I59uW5bYzuE4S6S6k3oYcEbiy38p20DbtYfsRXBq7ooXjqaxFZTrbG6WjVgzAckagfj
n4lxzAK9NJ4O6lQ0medTWSw4Q8jyhMlLFVrYkj8H+svpqV7Kmz6PMcs0shYFMLthjNG5kfV0JWRn
nw76P+egfAm6cujts65Uvr/upCiRCphlFDezztu0k712TOUOUubpj1k6IKi98ZiEGoLk2WzCBhFK
YkBvnmG0narG4NfKcR2r2CB23lMPg3hzesAFXCVeT3Sg4F/pdLj/ygp9SqKwdSjGeHDYqEb32FbK
Dxllw6a3PyS5hEAbSuEGRMTRTpU/DXj+TWiFZx4uSwv4+RdMqeSnX+DkXY3IAgvYiJeEHMMqrlVE
Mk5/51I+SgsaJQmLM2k6s4n1iYehWeq2Oynm+Wp5R5/y7fQQ3x9gzOSnIWYbERnrFp+RgXRUH3ad
dWlFqBCp1359JSi5q8GZEuhShEFlaALn0Qbl0fJ12tRc7vTSxp5S2DQ1En0lo5OeRGJToEn171+m
TdJyXIuTRPoUZj+tUJP2Vkjt3XarIPoYUvDfbAVn2+c5xe+GLGHARDqzte7M5lzaGShFqvBveNgi
dvR13DpXtACIIn2t6Bhlr6n4jcbJmRO3+IpA/tdEYRCgOw3lr4N0RtFBBeNpPlpC34Rh+MfqMt7p
1gd346tI5QffTy98f3hrfMTaT8/s0iJSfIOxb2sEmDngAJVSo0ZCYtr7ys6zqmDnoS5oVtWL48XG
mWff8mDQX9kvMvCP2Y4xKZW2IzeHC89GXcmqdJ2NKLtjxNdukq6rzszsUiwDeQAR0jJon813DRd9
gWd0bbuwZT9gFIPjfEjkYI1fMpUZ65xzyNJwBiIpIJo1rvr5oxbNz2YsI9VxU02CVHQRcd/Z/o9s
/G0ll6dX7cxQ84df7ukKDALwg2beHnU1/S1esKqCzw/5K8DY/PRoS6fA0GGUAqowqetoXzeoP4xt
36gdJD40hDXh3GheeJTpgJ4eZqHBRQuAcikFEDTVQP5+Had0UqP3qj658IYB+JaFu3HqpH+aPsPB
HqPqXVFCixnkVFkZaq4dKbzpqwD9ganMVu2sLm83OgKUOGGKS1FEl1UGiicYABkldm3soEJ2m4Gs
6PX0D1+Ku9xclkHZ5C8v8OvvDiszSSWD1bBSro3IbFxef0f4F2+lLK57vLsqZNpPj7lAKafqK4MX
RJjIAQkym6yWQimiQSwKHNKtPgavlGePqIute5zZKn4H0g3Pfjdc+eVw09qhSjEnfK4USV5DHphM
qW99tOsAGl6bvUVnWa7xo+p7fRVXYpMST5Uo3kghi+BjFHD61y/NmDVpInB78Odc7scwsDZOUoWT
qWQ/dVtcVU5S7JK8gvmia5sQsOiaFvGZktBS+Pk86iz8YJHZ67zEyDTk8sUu86MfYKpRAKjUuzPL
szgUd7FuolqPjIH6dUuIvB6Qi6H6ZCHHnAPI96+M7keDAMTpidSWziYVeVy/uP+A2kwz/elmVAM/
jChiwFWu8ou+w5PUKGEXpfDS6oMu8TIuIUU6xbVXD6t+UB7ywljZ9iPGfXu5j1cJXPcS3fPEvm6q
317zVkNwshJ06SydBydoUT8/No20wXT8EdvpK8eOn7MO4er6KUjSX36OXd6gTf7r514w/PL5Uw2+
EOCxaRZRyf/6ZXlUBFhgcFmkabHrzODCs6Vfp2dvafI+DzGbvCFKRtQZud41XN88qkCwAHYlDfz/
2zCz7MXwlcbuBE+xoCw2dpFTxNVQDqDUcHqcpU039YZp08AV/tZ2amxFGGZlW65SdeBSH7Scx5h2
1XlnNvfStIFENk0AipqOe8HXlVF48Tdj7wCNCsq7oNeeGqncIma5P/05c3MPsOso6nwaZxbimqKQ
giKF/pz7urWKENjZ1R3cRxHgfdPASbQF1m6ULbp+8HdOhxObJepyU3pOCXwm9dahXf9JJPHn9A9b
mudJ5piYjyy2bcx2pt60vRN2tCyHEISJhJdd1rwVQSCwvv339ihz8Gms2RbNAyVSqXfqbpPlO+pn
l6XpHMyh2Z3+pKW7lxY8rd5JOWKS2Pu6pnUtgKGB4KHLJgla7mgajmO9HuPkgKZ19pYqw7BWI0qj
mVyjso9NROaE+7KgsCmKyX7OCKhzpf4DSkyXkh3oGwm361Ui9xCjVaTl80Rqz+yQhYUgcQaACK4I
z/p5dcWH+57Vfie7OJRtUN44OlF4CCcPZEO7PT1BCygFILKI0lgTXYRLd/ZIJDMRCL5WstsW/oWo
UwUv+YjHfgv2LveuJFN9tJPxtyrpGcPjoKsF9jFo24PuIWPU6wc5q98yNTzw3GCv+u9N3Z3RzVkA
KIB6IrfG+4GSz7dbJypl6AHUcVzRGN1Np1B7Fdn4jl6PsZNjHMTQVYl3esQ1FKelvM4xYB7y5DF3
rIcz0zWdzVn0/rKfZmc3B49Afw62JAaJm1ra60gKVFa+htm7QzZ05cB9VwPrVkDthZZ/5qZfiFDE
DVnjvUhj/Fsrq4+c1KbIb7hdHTzWYXsvh8EvvfXOBNzFYSbXFKAyhME5IAR7W5pbAoiEH76W1R9F
22X+ObbJwqIS0WUyb3adDcJpOgSfbviyEzY9FayUHPVjVNItFdxHb4hhTr8mnnWUfGfvCO8KTOOt
XtRbPTpn9bjQHbd4zfxFHLOtTGu2lmkRO3FfSapbthej1//2ygL6cemBU3VgREu//ArXPtGHK1F1
j5bRXjr5+IRnI+ybNESMCE8iA0+HCdK4E2Z7VJIcRFGDp3ek41BXZFW6MWkVbOpAe6CLLK2Sug5X
Qam9QibeJgo2sLlQbhExvRqgYOx7Yfx7MQObI9RmjcmFTZ/HvzD15E5iMDBkJmm74eN8E1xoguZ1
qwzn0Cj6Ql2Y3BcuMf1PC8LKtLM+Laoq6ljoA/CxmNxtHYUa8kK5b3G1wX1V7Bi1nEQtNnDEcAPN
HTzpOuhCOAg0tAZ6w3s0mZs+8eBEyvGhG6qjXyavCJDv8iiWdsUElXCsraRIYKTQJhDllWbXbt7p
136OXVLcms9+3WMdUBRPQ+25rR89YDG7z1Qie+8b3qrvPFLDMdZ3mH1YO08Jjo0+vJsypr1CHfZ9
hAn44O0tyczxe5QF6B3zWCGodjqUTIF1Fkmm6gg1z7+6RsZs9zmNb/b5oCtuZOCZ0/iPhsAC8vQY
0419agz163LAoJZ9dTRRAhvwxeWJ/wbBcz203h7nmkD0/0Xg+HKZzJa/aG0fzbiUy2QE5caW7lYA
7l6xAt2e/rDFySMI6hRbeFmrs6d7Dnkka4dInsq5z+gFY4Gtpsrm9CCLs/dpkNnXGGXg1U2dyaC/
QZ2L1m1s88KhJ1z1/pH+2tO/D0fr1KKUCtyTOtLXxRqzuPW8njKn0z5kyUvimxuDLTjEbEOkDE8P
tjSBJLmgE2mjwEWfTaCficgZMA902wY7XjsvfxaOdyb2LI7B/z/Jw/GIm8fXDFvrcehz2UVkFz5h
G93DwjuzEaZJme/wSUj7/40x+w4IZEzlUMuu6rebXum3Bi2gKDsH7FjKyEAWUCRS4Al/I6hgx+0b
TqWNrpzXm6jQd4n021aSQxwF/80HcbkD9wa0hVDz111QKbGqNCMLo+I/bANLpB+7abRxfXr9lz6I
jBjQICkfpcRp7T4Faj8227DIWsVVVQKv8lElYHHQXRqHc5ZdCytEnwhqA+huTI7nr4pBLbSuaEa0
HdLhEVWU32rLOH5xbrctnFbGAdcLAY+UZc6+U3zK3YDPYPkFr6jpV+8pHdgcB8VzNL+FbY325V9I
NnuaKs/XqetHRy240GWeFMH1WA/3ft2dWZ2lbzEmpDXuRLpJyfDrED4+uKEqzN6FEoH++i8s3DaR
iapS1a6t9txzY3k0KsmUI+jEmbO3WJsUpZG3suyC0bqP7PbXEFo/ow76YOXcqShZnd56SxuCsgfV
D04tCPPZDk9jPcxl4Mgu0pH1eggwl0jY7PBH4B7+F0NpmCnBn506YbMKhRTXmaEjD+bqnfcLhPGl
kRekXLW8Oz3O0pYwCaKUeC1YVfOmtBGPSSIKZtDL6w8FB+e8tc6k/kvtlEkIlcgALp9SyLSKn06s
pdUTU0JllTiqidUf6Szs6QJXG9nPrpUMWESuAKCxqJHEPE5Pf+H3RZsqMJMghwUGkoTy6+hqUNq5
ZYUdRKDHEZ6pJd/wKP3n5foyyLwtBStNB5+UgbMRxnMYlwKj2PCtN7FZOf0136MfA9GRAl5M/xyB
zK9fo1TGKLMlereilKmlxV2pGmv4Oy7okTMl4cWJY8Wo9AFAZKyvQ6UhumhDpPdUTJVNjl5maTdb
ZOf/feoUXmyoLk5Fc1p3X4ehsTAqlZP2rpoRKvzLXGrXSJ1tT8/bwscwCmEWKUXC+RwwOkRllYwB
ozS9el9pzatdYpOSmH9OD7NQIaPxij4GIXCK6PNYjr1R6nVVqbm6k4oLW8vGg4nf92aUbNTjCvXC
Kuxg02HacPAr9Nx6+Q2pmCu9124Krxk21hgEe8PQzkzy92OOwSVtCZtHuEUxaXYIRhMBhNBQe3f0
lMsQEF0m1DP1mL+Z69eE5ssYf8PAp2NexENsByZYszSAcFWqh8oKrgfVv+16Nd4ocvEDLTZ5Fdb+
vVYbr1apv0VNfps1NWQ3EVAWbD7w3Ry3vLhf88S5DjNz23pUb+qgupM0c1P58pmIPm2u2W/+X3tV
poU4OxdPhkEoQPogQ+Tp+Vr3C1TJq23a0j0Pg/VkK22Z6pmduACvQKmUohWFWp5QdIy+bnhV9vMu
bXUCEkbuKxovwFRkf937A05+kTGiBJ5cWjV2UdQY3pnWP1i7/KNXMZVcfgR0Im4Ymj3fyEtFK4V2
lxIVCy4xx3jSwNqJTqCWMZ6Jv9/vaOD7lGKAVU6dyvnnBm2R5IjhDK5T5qvIcS3AjDme6X3zgfj/
4fT5WwiPDPY3/0ComjX9OreNWvmDkyM2WvT+E/vvosjzh77Irns9vTs9FPnF980zfRC5ITRQEAmz
XGdA3B2N+UHGLgCxN1OWXnu/QOtNV4qbuIvydWGn/h4BdgRWuuqox/J1HMrgB8wfiIj6qyK3ca6J
CpcSHNIHSbLqivjNzlIVJ5UxWFVlhn2N1b2qUn3obGlf5NKPUDP8deyg7ef4+6aixO141WPUyO0B
5OhtG7fVFqzMdTmEwSbU6D+ZsRyAtcwe6wGRutKujgHuOBurSy+pQNDRzettW+o6vBj5px4oB9Zz
XzrDuMKSvlyXXnVjt8516TXv/Is76IXvydAhN9KOeJtBoIiEhNkjRmZrXL2fdKtwlTz82Q/ddZvQ
6VXG7mjGwbFIx61lJxmrn1z1oqHpF+5RYby2uuGhwrBxZ+TRsxANLutlizNq5qwKW7w7FW7gQRRa
ayMHzyk5Nw1w7qGonwSmk6tmHD5KK3vtY+MQFe1jDPO/64G91uZwrBSx1xLjKPz+h1LGnOlUesDl
5zLtsINMquzD45B7vnVT1uisKIb/4lBTSxTx29RNafIJrdZRk/wE0V5uq2wgQmPlAUSuufIUyV8X
McosuRVu5dLYAGp9MAt529GLWOk5eqx8JiV5xTr2efiex4mCQGnyKkkD5YVwvBMpQpOS+cMr4nYn
dVT2c3pQpVTd1iK5EqNk7ao8e/I75bKttdsMTdpVmjmHIc7+OC2aZoYMaFLgTr8ZbUiOQ/Ge+AJd
mhpzd4zgr4qmPPYV4iElAk6ruDPNu6EZauQNKQOag/E8+BHsBUfd1gHBqOnNYpWkpraGYnZope7C
GtE6rvEtWlPav1CD7iPGe1tCDEdooVuYxREO5LYT7T7LEqDtEAdCb2sIDXVRico20XXvexHISmmT
GOZ1kxkXePNClozxBMmjh9LWHtU6NFcOFtrUNH+nEoIf+o1i/lSV6X+mHRpqtEy72sO5DaZ3nUbR
xo4TOiB4FiAQ/0r1nXm0kkd/lJVpiR/9unzH+m7rD+0vyp/8uPS6M+qN0al72QOUWyJ7tC5C9Cbr
PEe3uhhWXeZfTTyaVdX5G0iP13I83iBW9FNJlHit1V195WRWvTaqXj10ygDPqnN+nQ4qczdBKpAk
DzhI0IueiH5zFuuI+bGXk0m7XRcdu87apoVBPvBD0eK1GC5TLbkRdrhBC2gdj9UmQECgV5+D/qiX
k5oqcF/tXZLVf00F+VW8QUg36esQwmdhVZbh6dWZQnpbp0850phlqV15dn6mjfntqpiGMeDTUvCd
RDxmWYoS61KZaUPPQ/hKG72bFPNNcMgJlLZmDPanp3rh6rd5cgO1QsSJe3CK7p/SFR8t1xgb2R5y
lNxuBnAtqy6ESISd1Xsu6wSY4TUz2uPpURcSMQiPZNN0gxbeW//D2Xkst6107fqKugpo5ClAUhRJ
5WhNULJsI+eMqz8P/J+BRbHE2p8nHthVTTQaq1d4gzmV4PJ0dnJAKranf5zFyjkVwlNrWAt8jcEY
OjLHCDI6PrBKsmLaWcVkeH5rLeLv8sy1fmr7aChJRqFAXr6MtpWkSIwQCT58WPt97sj3IUDbJRv1
O7NErS+xkxXY0HNpy98k8lPChns6qgWAbhGEZzZwdOcmhpklVmgMu2DUkPmM+wsn1/7MFgLYUs2v
WyUBHVM6Cm10eyNC8d9PKDALPBzJuABeHWN+FVFFZp5zaBLanNWh7n5bs3Cd6Jdjn+uAf9lgPgYU
JAEWw/EkGByVX9IJukwdHXOHOf2mcbAjly+Jfq9VEeuhOaieAxp/HaiyIn0omoTcbTzi0d7GTHSl
WmrU6G1XuiZyvYlq3OdW/sjl81TlArVn56Pmno1gAU09SsKkAO6YYA42F9o2bpSrtMkqJLFQS2Eq
du0P2O58/wGdihGU8kC7dJJY2KefP9uylqYsY34kGsqbwRBri58AWL/IqCLE6/eLnXoHHG3+wKgn
7B0FJM0PkXIkF9s5kwIHOu/SddIUuyGhGq5EdmcmmIb5NorN36978iFpPMP74w748pDjJEPGA4Hc
KXBBsAAaEGWa7jh8m7oq9pGt//h+vS8RgzevQbXFvZxmEOi1z5saRvgWznmA/lfq1/CNEK8w4/vv
1zjxTFDK6Qwv3uiEp6PORQFn0jF9Ip+fy33ta5on4QO6bWYXrsmsdJOFrfPf9xHBGDZpGQYjcyw/
P1fnpFWV+3yuqng3sQgPywe8AZY7pUrni++fbzkLR5Fp0YBSYIpKa8GhfF4rZxOTKgraXY3FN7Vj
pq+5y/dZKj9UrPKW0Bi60RztRC3OCSF86W7QjWRXF9sKCdf3+KMwgrGw66FAhj3OTAQWk5/k0yis
NNaZ6+tvN+b4KRcQEBobRL8vPNG5hfEwmUyeRdE2B0PzB9c0/HEVRo3u+Vl0gwSfAeky2LdWv5JO
89ykynucxskaNnl0WVSoqHHcNqUi3a5uNKyZEevJZN5t0joRW2TVCi8xCmNFihquw06KlWFUqIc0
aG25Kr6bOYPaMwflVN7F4QcayGfA6zvmPEh84ZqSaLXjOrFdWPzxup5BNoERj1ZZaR3UQczrES0g
pIjgxTVDcTvPieEWttzoAbroHVzCJOwe8lIr10Whhusp8JUzfZy/v+N4/5GGIw9bxEAA430+ZaPq
kEljIQvy13/HyD2liGlVLxFKfl23we8qi5+13vmpo/20BgojXCtyLNePuEDEJM70MrQTAdJejP1w
iqS8/2KY4hhdl0kz9S/xLXkRRrZVe+un3tt730DLRnS+4up9rqBeb+UbPc20e2JqtjUC+WH74VZT
x2ZVGAvyxGyv6OX/JLSu+WbnyySgsELFJ3JHC8FfHLp0LJqCwkXcCdVSO9/3SXuVmYn/lASmeT3P
pY6zn2msfSOL72hpe4zvf7fY1ihTj/OIE9ouoeAsW+ZrXAPbBwNiuTXpORyrIcSINxlNrzqXST3k
L2NeA76bFw4p1WY7Wum6KJsfzujcmJMz3PlDhlahhn4y7j02ZFF731F4uEZS+5cDbdhFIT4/0+U6
Cu+Lay9AcRvcJGk1zZGj0FtplQlYHL/QoVTfmiz4pUb66vvodxSB/m8JoLXMYBDgQTDx87kUTZzr
cWkV+1HrMeVt2tgL2hQgRTclZ76Bow3/uxQhjtOP+Sl9l+VM/pO4C+DUaRMn5X4KJ0CbIt+MwvyD
BPOr2jUHLSTWfv9sp7bv3wWPsoAsJxOLOJx7Q8kfa83cTl1/5plObR/BmyKLdEN3/vLK/3kmLgnZ
zoVZ77NI+V2m7J6dTddKq3z8D49ioOlCCbnkeMvv+Gcdc2IRTme574J4P6vBpR3GZ2LCqdfDKA5u
JaJoS9H4eYlcr8jeNKfdI3hWblqRXeaaCp0bvqlf0nMX5xpx5xY8OnpFFZZWPfntPkJ4sQJWHxXa
g6T5kw2HkXTm+x08udrSuaX1h/jJMdbBEeVoMjsosHLt16qVPo9mxgSmEhH5jH9pJc65UeD/SXL+
E/T/nnjrr6blogVBdXy0pR0Oa5kyN3sxVtdzZIV36axXNyo0bdfpo24dlFO2ob33W8UD3Asro3SH
rCtXM3eD2/cjljihv2lqXJPlmOuerfdMGTT9MKdJs/Fjk5ZiBZVZ637ZSUW1jXlLZSeTG1qZWDWh
Mx+cIcFfIfwVhdpVrVSHqW9+DLZ68H31kvYnGk9CKWlRYKISaxgRBrLaNzJ/8uPmNhGDOyhQh5Mu
uDCJb27Ujz/Vwn/QRuuOhObD0LrWRW3gLQ0wz56zFFNemk8i1T114dOPXb5MC+kmMl2+i4zkZQq7
atWI/GedayV9sCS/N4LmLYsSSM5DfwNte5OQrniQ7q+SMpyomnRkQLMMZcDMctvOfmnzLtzrPiY3
cY0mmvMIIOM2RACjc6Z7sx9/cPtLCN7TR9vVe22212ZsXk9qdgBF9uwDf9oWdBXdTI2Gi7psGxq4
4TWmW2+61e18X7mokiG/p6d0083RH9RmHvsouE9U/cJoLctrfXXfxWgahrnw4l4+KXoGZCabXnQS
ELcu9cu4zG6DwHi0JJKTvMD7sqvu5gorHTHLeJP2vvQKHmOlYFBz2Zbak2OFgMzt5MUq7MeY9rGn
C+2lTcdDGVW5h0fBtVVOH0pq/cr9isbrjODS0pefsl0fpxeiCHDcy9pXEqHnMVd0r2yqq8QZW0o6
eHdNn7lO7j/ac35pVd1HZUeWW2bmfesbldtN5vMoFS+ZMOlzkEg2EX8ObDnhd9T9UUq18FJ79Fe+
WYq1HaFaxJibYKdtepFcCDt971tLdUWr3BeagZqCkjyV0Rx7ut28Cbvi8uzEM4k2XVuAcLWVbyEi
/a5n4x3h06VGC+KVUdf2OozK+6Cn3ZyWTXFTcuRvglZPMd3qn1VslMqsmelLp6GnT7MEVob9cWNr
sTc3I74+nX7QZSYQE3dgNDZm7MqO04J90+zpXa3YXhfK9LFPQrnT42rjG/6wLUcepu+q9DYw8+id
ZHndt7Tgp1isxqahZWxum7zTvFaTYCJyoJZhlDy28+Aw5KLfrUbKszpqyZmgdeIGgywJYnRRxqNw
PkoANFqiSHWM1T5NsaoUVnNXVdaZ+d9RKrgEKfoxTFiRG5K0Cpbf8M/VMhZ+mA/Y/u5SZfzNtG8V
d6j2l8ZFXnWPOm6NwjmnaXgiFgMBMhYGtrXgMo4u5iB3jJFmkdjlsngIRPhL5P094u9R1G2HTnZn
braj4dLfJ1x4p8sdTV/muMLzSdYsDbONXZDihJqAN4daG/d3lXr//R1zciHgxciIUY+QXn/eykRE
SdJizYao+XM5/XES02vb5xCX8v9hHTppQPZ0coFj+AwDNAfhPoDMpdjN3bwyokct6VcCIu/3Cy0X
1NEFRlZI/knKwQE8dg5JowHjMsHO6eXsqfgV01j02vL9+1WOKvC/78fQ6CAvvMilPP28bR1m9FOd
cxz8wVfW5hR0q9Bv9jhkvATm8OTP5Nl6Ee3ySZyjz8GGPPGIZG4MVWg2LMzoz4uXsZnjR+bHe90e
76GHWOsynyhubJ/SEHb5pRHQ7Rhj496eJsUNx/yJVPUagsAP5JbW7NodWRXTOp9/tWdDdZXK7txW
CTdG4jCjddThIGQLBKMbXsvaeLaDdqXr4R6e6VuVt1476YdG0hUVzNG2aN6snABWnemvqizy6haT
MdWYriIjvhNISPRI0nmjNGMv97NtH1o/0kQ5OEJcmprykM5gwaUfXamVfZGP4W1tIsyDIssfa2x/
tzOsCb2+KwKtuIzNFCpYONmroWrwzqjn3/OQ7INGe58j/Uox2md8oNC0tbZTHb7Z0r+eY031OmWY
Njrrai0+o40N1skufg6xZrpWbCAn6Sd0eFPlViTjImkhE5Sfa3tVZkj8mH16QOAou8A88E0szlpY
05ENaTQpcVoGKYXuQ9zbEOgwpptFdD9Vmhv0ln4FsOYl8eng1REEs8KGLzMr9RPAudtmhg8mJ2f0
LEweXWnLR70yGzefptj1wwLD7bSjFRFEKGHW8ipPjadY1H8ypUP2KM2vMQG8njUEchItXayo4jc7
6i4Ya2zLzNrkWvwnsGiT87ZNT9iB/lANAcaE5jhttNjYIiyDpovMrtW87XdKPw73qi8ZI4INuUDn
71BqKHcs7yvzUY4NlUJf+b1uUEwO/tXYKRCsZNXQgW1Be+JHhkbTNOAKPovSm3zrbkzN+I0T2l/U
M5yP2amGC80E5x80RgjeAPc7PxPJqgaS82h2kbzFkbB5HAywliYqKVt/bAYEhjJ0BYQzYIsxd9kt
XUwGwGrqbAcY88+1PalrKwrrncTN20Ue+wBjqtkhZXE1TUm62O/NribGaadZvuMGS86siexPjnfX
2td63UND/l1Lp3kdJrXmVlVxx1xzZxcSUU9Nv8YUbYcn2iY3qj+x3z0yQE/d2E5fxoTpMa7ed1mi
XgV6euk7RfrYGfp68GtUJqOcNojfPSgBjBs4O8Emr+VHPZdoBOVW5CIa/NDO1K1+FGGP16pXVoiq
YhwlWzHFW6OtMfPu82elJb1RI/mgKXnjRaLba43pbNCBexxCeO2kFcj8rNQiyNxe7bZgEw2aNIni
OjrpVQpQYIFH/ynUiVR90a/LzdkLyvAeMe3VDNszrMqrRmtv7ICP17CqEiPqvARCFP12TARj/Kq9
QTTqF6qg225gLFppc8e65ashhj95o5B1jPNVFRTJ2o8jrDaD0HyEKeiNRY7KTZVE3Uur+fVtNM8Z
kSXs1/3U4eXUNcHwI1KTt0FEdwXS5WmMjBAomb2pJI+2mf3QO6oraHg+tGb9zrcHdDRRjaOJhyg7
TglVmK+nXrPWMra6tTaQy/Y2IlEM/lFT738Ysco5U5UXzbYfptknOczJsvw0nndW2N+YwPSijiEL
CvkrNZrepiAJ8RVMDkkYbdMUcW6HwURgvzfq+NguFouOMWzRYNlwnT0RYZQdNXu6GrQk8gaNtxsb
RX9hlOK6zs3LOuzf1DnGAVpQQY39nLi9ozSrmckybqPmrZ6ifRYjt1fIXHfjJYVrKnpt/tRfUcA+
p47/0Jsj/owhGPRQlIZbGuN71+aO12hjjOOcNb0A/YncOui6KwUZs3Un1WaTFKG1rSNUI4rAQfvM
YnuRKGbo5ax0q0wQdRH7DgK2m+nGZSAgceQqrQ5bqTZaAFN4wiqYcihAcGOQdCXHzbAwyHJ9O+U1
9W8j79qWaVjmKyDw2/aXlWB+N9t+4SkK5rtB8lCVWFeg7iVdWUsWSqd9YRFf5umyFdYPteWHyUZ7
6SY0M/FzzRsVuELDAF/Y6AyVObEUjrEekcyG4bUjwlc7Hh5DI3ppECgDqbWpdefBYgcX55qftlZd
2kA/myIGJxE3H37qVKupyxKXNvUe21f9IauiCThBLXapVoZeEQHgSGtf3/UlRWublu+mGll8t2hh
6IkPLEWfbFcOpbwZEqXaCbT3PSlT9QcT33rDS6LSVOaJQD77906Z7JyRUoh7FWIsNuKrIKyVyz5F
BrYUtunRQo+3Zp39VqfKv0vU7KmcTB4Lxa0xHP8k+XIBaPldIu2fCGwhymapk+fIrln5Tte85mpV
I2suS1cWVnpVDlHwyGVl3HAbaW7o2846Ev3HgHPAVnNKhiy++p46Yq+0s76qa1hFfT0VXtPVNrIj
nfRwDghdGuS41bZ+vovT0qHQ7IaDMme7TIlwnG3VC7tqPyY52heTqVdeqfR3cCOMC6XtnLVVdMTO
WH01QJVhPyt/DVH/UltVszcaS6zSfAR1EhnjZWNSRzWTuuyoMm/8Jo+8uRrjSy1laENhnkRgOqrC
G43uMuqIiIUcKq8vxgB9mWCDBfB4pxWAibQZen0optCdLOUXhrTBTiboVlkOZaOsrDspoo0DAgfp
j7m/iGEkblBwz0hCGAXI5DJxymukNUtXg+sTDj2DtnAC/1OZhzQIabwXQJ4mNHZvALg9aH48UBGW
APWq7FkE2nUJ4nxdlkPjosKLkp2f3uMRoK6w26UzVE8ARTS+6SmrEWxSg3ITjfOjKiJwLz2GSnhH
mQjHZWAryjGNNm0VJrc9B/OnsLRfjPXJv/CRcv3GvOozecBrVltZcYx8HYHYAJXrqrXd70Z1BubW
GL8AvRcrI1X7C3TdymuLRKl0EZ67INheA8hu8YyrD3PYXuideu3UUngi09H4NAT3hD9ewHZ5DNI4
2g1K2On0Vbr+JoQa5eFA85Jhc+WCoXo1u3jX6eVvADyc0QxfXxVp3JC4iXQzzL0UszqvV4x7USXP
DLDvHVoHXqM0jxQ0BIqoB5lZtxH+7sMmDLILTTbbwgyqjdVr8SYreulVdexvxzJRn6uRRnXSBmRA
3ISrbGzlKhBTg8Fu90NvtZe6iw6G3eW3akeiNs40ScKYxAchzvrChMMH5JuTrXSlXJIbvr8G34g8
09Rt2nXjJRJ6+UqCAfECZ2H5ZHlxpVckMW0uIHQKw7AvdEzbVgTIggJe4uVrJ+0mHNDUJCcexu6O
OxNWrZK9hxVJcTGFggObvLcjXUnMGjwheLCxi5nvUJd7g237FxUhG3ffOE1WQ5Zpz7XIU+y4wmgX
qiYpFA69a6XUHi0rvAjsZmuUNnIiSo3ZLzgpA5BTmFvbPJVrEYkSmZs8XnVCeYpaAHO1lLDTx7C5
lIK4b1SW7akmk66WbohL7HgMEytaDaNYuPXJVUORADBlflmY/HM+HGw/fwqNLvMCqz4kBu2OtMov
G53MPh2CS3jZlyY2I7WZPeuqtY+llfKWVIYR+G9YNApXfZS+WHSzNxHqoxeJKIyd6gttNVrTq9Za
e2xrHzIGEkiX2i+pg3YnGwQqkK4VwiDNLbPPKx9JRi8hJKUj9wLbubjtYHOQN/AUqT02U5O9oyoU
eAWZlGsoCFRGWaV6toyQLI2r6i6y7Q0q89o7PcZsZ1hJcLDm2ORK4xUbTWWegW18rT9BNSxuBLqK
kTldkM/FGflOHihFZu8Y1GwTKVXX8nNnlUG/OlNSn1npeNRSVEh+FYAFd7aP+5veq3tD+kvNlj1+
X+x+bekgzeMw613mvcydj9otUZnmmRp2zb5v+o9eNleGb2+/X+LkswBCoSCieKd8/7xrfS46KMFO
tQ+De9NH3NNGDMwrzKfvlznxJMiIm5qBwh2CeccEgHyc+pL+FCrHWXrVmfJnnIxn+HzH411aAxwA
ePwL5Aot5ePdknowt3wOiM3f8LGGt8Pz9C4By11FT+OdeJOv9uvw2N61V/61fv/9431tDLA0OB40
2bAV+kKLy0YhxZTQzEmtbakcqK48Vb2RaPt8v87Jt7XoD4GNoX48Jnc5TqvoXWSKndrU21zlXnDU
5oO09L8fPBXdfnQpmH4gtXbUZdHViXaSliOqNYuV3uys+RyZ5mtbD3FOZLtsjT8kvkdfq0muHqDx
QbfIkMTQonzwi5F+QWT660AZHgv7P7Jq/h6P5XSA87FhsB4fQbUcp0ZXfHuXZe1tqWZXIZx9re3u
oeaeaVIdT/D//1p091RpQJM8no+RyBQIfNpoHuHq4QZxfBOqJVV/hayPmRf9qnHSD70ykmu+/oAy
qUfFZKq2zGw/upCu438/NsZi5w6wjg6gfjQ965PGUcdosBlXvChG78VzuQpojny/ijz1TukMo2IO
xd4EZfY5lpAlhWnWGNHeCOlLCagOda84rt1JucogkzLX4YZMFfuQddMNSqf5KpDTXVOHF7kYrCcj
LP1VTaW3nkt1i8xtePA1/VY29Vtipm9BG2z1uLhX47Lw+qy+DCxtVUfRoZ6ac2I7p+IVgH8YbRbe
1bQaPz9Kpjbc1z3xypItzbZOfe219vf3+/W1mW6B74AQigAhcPtjrXRtAJ6chEayRwfpWouzX9bg
ANCvC4ZjZmd79di+KMVwDnd2KoawJAgBno+b5ejbVmh62W3LlKeYwPo/a4tZhv7w/aOdXgP8ELNM
5A2PdR1Sulp6HQgbj+yfk1qSFaEWd05u5OQ7QrVOWVrBJn99fkdmpRedM0dMBiL1R+lryF3E4pxP
zqmXxMCeQyBpdnyZqkwj/ln1Yg0wO+9O+yAb+46jv6ZHjGdOcJejV/391v2l3H3uo8NkZCV2jSYs
5+PzY0Vp3pshicXeHvgcUkJkkMQ/ZqG+gANWn5wiKQ5DM60x4FlnTLaSeOnBTFs77A/FHM4XBXmz
1s2Z5ySWv7ILgR+hRR7ZiunSUOZ4K0QMLr7Gw80nuev1Yh2a6rp34mtQR4dsVMd9VWj0n8df4Nk2
9CVWOg48iz7RFQZur3WG/oQSvdUC6HSd9/O6zc3s1RYUDHqQ/RiYdXlFYVYrZ2hTT2ui0guTiSqn
epqNwfFkUlOjUMP5BaZqsgbcJPp6cH0ljTdtO+gbH1dZyj1lj8cPPh9pF3o1gAccP0B+0Epekz88
206+0TLlz5kXwP4e7T+4CQZNOvC3r5okqOpT8cZkd7JDiqOJQt9NnYw2TtD/9iNj9Z9Xo/TVEYmw
0UD5khh1ttYXujKLnTLfNMqrXlUXffybYn7z/TonzvGndY7uWxmkelaP+HZIHyxmhrbrCnH+92ko
V+1MGyU2nrK2Oae4cSIvYkxCOk42BvHT0j6fZdovkYpaO8YMzvXkHLBddtPoLk9/fv9wJ8INy9jW
IqAMXk5ZHv6fsaQRW4Vml3ykdam9To1yF5nmrd2Kc2rCpzZxUcbjVPDOvgwHgwKv67of/F0ooYBh
QxsY10wgzRTh+/YjOucec+I+Zc841kuQw8DvKBIUPXquMYP0nTHf8uYsE/JY/qQ7bykw1+938EQs
BdUG6mQR9YJ4fBxLc5pDjg1CQFjqqmvSS3uM7v+HJVDQBp+28F6OxXfsMSA5qHqktLH0BRR460/n
6qVTG4YcqI6VJgNI5gefzwEVvxGGsxS7qvu5eFcEqlhnEQnYhMNZeW5UfOrUUc5AMEEF7WtNk8qo
t8eE0qkrI7eyKlcyJkCK7ftt+zrwZA65MKeh9EJLOIY3l2NfB43A38fKnGStteXktbjDJen8pzeG
yq1V/81o4qcyaM98VafOBFncQquXZAvHfOKirtVkWAzXY+BQGIQNw0pxqnPU/VPfFO02UiDJE3I0
Pr8zEx+PUM2QabRbvwc3MgMLBYMxJtWbog2PueiXBPDl+039K991FORhYKG650CLRbPgKL+TSjSq
SRijZjP5xQo7zlc9MRqctfyDhpbXusLZKHKM90GKZl0P4mAp7V3Z+LeET2U/1AluD8ZmANX/3z9E
qVBxoWS8hM1j4OPkV4ZfljitDkzPg8RmtneufaGeeLEQHdh0VVsYRMcSF1rS1lkw6twF0rwscjhK
Se/1zvSnUCamT4o1QvVA1hGOMqgsmxZ1G0ZMJWq1O6iMWtdJOATr79/IqY8JRDZYOxRxYCvLz8fA
mhX4hRMlio7KmVEfRHqtDB/fr3HqNmJfIbgg6Y8G7lF4gB/Vqr7FGhN9aju6iuzmAgddNwrPhdOT
TwOdxABFT/y2j57GASXc2Uix7DI780pGnDEKv7gvfP88J1bRF4A48iEGrB7t6BB3eVCHibJ4FQvb
d6cmiuFeA7nPiYJn9D1ORFawxQpkFeiBCN8efaVCLWWfY3uxG3tlHzOlcOJd4WMxFqSumd795+eC
hbSIiYBipVI/ylVwuxGGk5OBEREQUW5eIcYAmpjN/2GdRWVoqYnhjhwzKrIoZGKWIJUTpfOVQlVe
K9ONj3Pw949zYu8WegqqPwuHnCj++WhnNRI6wkANLM9AEqTFzTzoh2Qu38DmXM1YvXy/3IlTwX3B
2ZMOLlwUeJ+X02ety8susnejoR9SicGRM43P82icyZNPrkPmSiShjv3CppilEosQc85d3EJ/BrQv
O9W1hfC+f5wT95+pwXKkPwn6iwf7/DiGvQy9SFVJXKUBizvDiCq/CuJuM+vtNmvEXbXobhtyWn+/
8ImLiaSVEMjD0Qc7rmErCHh9MFdEyRGT7zZnsDfX5iprAZQIzEf4zMqVVmpnTssx+3HpHUEy4L4F
M0Fz4Djrk0h3ZuYAO9gg3OqNcV9Da/Diutx2hnmIgkBz7VTVwQO37QpD6TNB5eRj04wA5mTTsD0+
Pj2Oaa0poV9gJ+QOIYyHN1/ZBobjSmy9kIE/U5icOEaElKWEJ7Dw8Mu//5O7zynjFyVLtV02AS0R
eYHfun/VZNHj96/zxFfIOrB+aKlr1peODhMZzTejTN0x6FcABaA3HSfGAyCYQ5Yl5TqqzlUlJ1ek
2YYYjcJk4jh/ypPKjyY2bhca2coIfrZ65Fl5uxrxpdNFdua4nmp/Y/FN1Yo4Bl4yx+fVzLE/ScBu
7upZNIcw1sUyOXqHHvQRteVzZ5mHpA8PzggwuinBZ2OmSDkWjzNT0eGyrOZ9mdSvWWSmIOji6sJU
W/tMdnMq78IQaGEGEp3Qljy6GAM/MMJRb9RdIJP4pupg8uYtLnhGs5iy188DQ0g3Ucdga1qJ7Q3I
xCs1+N7WoelSF7r0UHmaNujYGg/aoMkzweYv4fYoL1w0YhTQplRcfAKfT2PVT3gXZYh5J+Dkujiz
PKVtwKKDFpuMSHPz1H6BNOu7ok7fizG5D5a+SGHg8YU7WhPpjxGgkDkpfkax+Pn9CT7xZdLn4h0T
IBbK8NG1WAVpGnQVkbDsnB9tLhE8YHa3RCg9M1svxYwBuflzxJgTSdO/qx5Tn0YMZ9PSDJBRT+qn
Uc8uUBi6tKNm1Z6jF534XhC9IveD1E4eeHxPBn0J1F8gaDkyGleRblDj1waFlbADT3jOWfcElpMX
zTCAyo1j+EWQD6Xium36TuVW7u/bIn+ULWm/UW8kACjdSB/t3FddLDMfy3G+EG28CyGeXTgdeaMK
2Ij/ejP52tWsNh0arBq4cHufQbmoy/S+0rB3yx3tMA4y97oqvhx99amNCtzYab8we7GQDSk+Jqde
x4pY9wX9kdCavFTEnojKM1e1qXFsj471wvUm1aE5uWB0Px/raTR7mgkJAwCzfHSi7CdwCQFoT3Nc
0FaGC4lCeHrBryqbcFfbUXmRagGUF9HcKWX67FvFUyvirT9oV5WSo0QyKuqmLJs3ywFQFM4fcVc8
hKJ+DXP/uajTN/RwH+JO/6N2Cm4hU7sxncrhjNohwl/wgpUZmTuGtIHLURDrSLXrlWIVh4S8hpDQ
PwalAIGhIW4wpOJinMNrozR+1Qx43LKQzaqnzGecswYEunKKYaXX6i9VT1dTnTF3mEGdjoUGeKe+
r2rVYcRNJ1MteowqgdKs7Fk5pIKLnHHemRj35Rir5G3I9EPWBST8JQ6nkVWPMXnTzugfhPnbNGwq
AJw1OUzADr4PCV8uz2Utpp3oBzJ+ZyT4+b0mCQCz3ImpAOIWoCTsBqW1n5rmnGXDlyDAOmTiC/XZ
MhC1Pc4plU6YBsoyu1KqOCr+atoJLtBNM/3678+D4AQhAG6B/MKJF5kmrLCwEM6Vzd3og2kBvbVR
uuzH9+t8vYeQScWXnGfiambEeLRxalBURNpZ29l1+dt2RLFxTBTBzMhYg7B79pPMAa0c7rPRPuRh
6m9K07gxIx30Zdz8yVtgUjRs2nt1xhTh+9924p1C8l40dtHvYjh09K1mShE0mVOqO7sSuzIdAahZ
G5iD2++X+fJKYZNjdroIlUDkg474+eigJltneTOQZtbNozPjDCunDSw7bLLPXSFfnoil/nLmEQ2l
9D5O4UOJmAdSxTgZyfZiduKHoihBog3/mQHLMggALAYZXN3HXeCx77XIiSm6DZCQblwC1bPO8VJP
PcpS7sCCpkfxZQAfj1k8zKPmY1CrHWQAzq+xoa7PZx7lxFVP040rcBnAkyYt8fyfpDiISPXrXsdT
pJj/tJOZX1BZKkDM6MVgSmqvssi6VRJz/f2Z+PpZkINrS8feIGklsBx1FFqsleMyxPtjmtonqfnk
ZHmzRyZlbTfq9TCbe00mOm1AbNPK9ufi8+j6wxRv5iBDXww30pmeQBaf05c7se38LngfKgoIwAaW
w/zPfoR+10O9qK2dNT601lXvvwTiTEg48T0s0BT0psk+aNscLVHkmZnPMR1BEWqvsV1VnuqU3Uqt
rK1anruQl3j5+T5mvMe3sLw1Sfw5WqwdetycQSbtRZm/FWTliQm4/fuXeWqN5T1qeAcwszjmg2VG
788ztrL7JMjeTCf8yaThjPXFiasOpjlMcN2E8vOlgTIIYyhEEHBMmeDl9aOJfK3m9F6kJ/AymjMC
VV/7lkvQtiSjXvg/BK6j0wkhvEEiS2g7UH3+qjW7rVCLt1KRIA3lDOem/cOYiyheGaNngsT3+gTF
J+xtH4OuXWn+mG2+3+Ov9QI/STIIYpKu2DSSjqJozi/Nx4GqUnbYkuROednK+t3OGgUsvrgKrPkq
wVPYMwPnxVfrPUiFg6lkDyHMWUsU+5xMccVYcAGYi/D2+1/35UgvP47JAX07CGbgVj9/NZFS+EVN
k3mX6tK16+sFzot2k5hev1/nWO2SG5tLlGk1uQgFCkHr80J+OnWoayNlEzbxbQKAVMDbNfUHXE09
neptKMvtlMqNAu04NcozN9mX4PB59ePrpQim/0fdmS3HcWTZ9lfK9B7qmIdrXfUQQ86YQUwvYSAA
xjy7x/T1d6Va1SWCarHL7tNVyUxFAkQyMyLcj5+z99qD0afWfCjb53htA1dZ/IJ+1F+/yfN7+O6R
ZUdmYaDK4g6kSf1pSY5FCXJCFM7BHuHJ6dsihtozmfk79lQRNIZc/DGGwOX2/c/4zX/yBhFKIXfF
VHduJJ6//ofVr+8Na8ZWQeBJb+Pv0spHrDrbef5Zx+uHFYO3aHIhGfXwf36wCnp5TeQKiI3DaNp3
UG63hVn8ZMX405egL4mjkzfCLPD7t+I2GToktXMOlYHInFNTrOuvf32h/uzTQn5EkUrzjBf6VNpl
MitUUUG7nkrtJXOGy3ScjgCorZ/0Cn57fD7fEZxVETudSa/c+d+/lxE3bDFPznxQZN2HYjaf1km5
UnJ+A4262jgXNfQ8ziPbmeiWoBinSK5EvS9ixda2bIka2fVDmuwk0ljR2wBQeiX3zR5Y6CB2dT48
Nz2ryqI6t3QET2suHs0q2SR6szdzlyNoB7xmqTjJITO6VFJVop+bbitLvs30D3OhFZE5yycdqhea
n2PnLlGeMBUnj0gG+Hu3QylIxpVih1rL8+sB+9S69Pde2dRB1lo7NS9u9KSrfQD8H+MZMAdlOwc3
47w7SvVcxdV2Ee5Dlg+7Sc/TkBJsi2YZfZerhOPS3ta6E/TcuX99idmSv3saEZkxIACSDTyN0Tja
qU9bwWDUcuxN0EctxkFk5wqdrNq8t4oaeoCwt7MNiGkWMQH0anphx8rRWKpLRxvIWmm9C8eIt4aD
6zZ3r3MCpI4yBZVRYlHUK0fgjqpOhjDCUtceB6F6G/K3gWN6yQSZE8tRPZJsb6XKg2NNRUDnb7z0
8sr11RVGJWTGYwbWiIkprkpSZTANDj0xTNarSOxr220flS4/ori/QO3v7oo5e9TJ+PRLM72ptMbx
VQdnQ99Nqq+R6oWYEYOYfpWkcSC10QfOstPy/mJ09J03Lq+0xZ+ccoiwrUWaMRa+dNbbxO1vAVKd
hKJc9XjgFYk6n61z22R6FaDlR6aPcsdvKGXrWe2DRWhulGjEszazcRgN9aV20yrEv1T5amwfbKe9
yDI91MjHmfr4S4OTYo+KLGybLqx1Y6tkFIh1UhPrLguMHbYTWvGobaUcOaB7WevHip779Vge9YXE
STWRl4srXtqkaH01rdMAcfgLF+QLK5TmI5GKfTuf9zE1d7SuRAsgnm/CsvTysLPcY19UbbDW7qGw
ijhcUWFu2ypR8E4pdpin1V212PzVR2dkcGk2B0SoFdZ4mLWJLmlwmnT0nPatXOOHQWphnRndTQcZ
OTAMmgTDqG/0KgZsy18ID8HRq0oiIpyI0KeoG82L1RiTAyFoWP90rPyIpiJdmHtzUsZQk/XO67uN
nHXgOJN13WE62sT2fFF07jErpBZoI5kpsR1D0MnrNgQn9rjoE66ahvplpK+Z6Cn+uDK+QrXj+Oxu
im8asNPWmR6STPsjYp77WU0ysqbj+GeV1vnx+by00bxA8IaW4gyM+35pW1enaCXHG3TGVs1spb4e
lOY2pbVLhJi4nfTlG2vFRpBgrCkNRIbZyn6y3/64U9DnZPxyrlxQEP6ARhwwNedVvx50nDZmXuys
eYr+ehn5sT6iPDoHBlC/sKtbn3YKVdhLVk4wNOkwb/q6CtLxYRr0vVnd/L+90KfaoROalFaB+bkq
rOMZb+sM1y7tWoR4P9mUftz8TN4HjTtGjeY56fX7C1ejHkSzUS+HwjQedTFlIIjrCz6Bh79+R9b3
l+fHBfjTZwcSewEQubr7uC4n30gzouqtngUlqfDjuda2c9b32LG+1plabuzY3ucZvsFRjO9KmZyN
ynJvtWnta0u5U7UO99gyymN3tsg6xvysGDDy16QjtLrZ1Fq/77L1MjH6SOjGTm8BUPZudec0YtyV
jThYSXqdWj1gjygzuBcnihl/nJVdkdaZT/PqspyxmFrtTZerl2VHovE0rzdYRzd4nXJIMcPXoZ13
6ZCxeTn3arwczbHaaiOMeDjA+98+vv94m/9P8tFc/9ejNPzjP/n1W9MufZak4tMv/7H9aC5fq4/h
P89/6r+/6/s/84/7puLfz9/y3Z/g5/7+uuGreP3uF1EtMrHcyI9+uf0YZCl+++n8Dc/f+b/94t8+
fvsp90v78fdfXt+rrA6zQfTZm/jl9y/t3//+i3JmQTEEpuL6w510fp3fv+n8Xv/+S/g6vjZ/u/1I
sqb+H//4x+sg/v4LTNRfGWQj5yLUgbPVOdl7+vivr1i/cn/TH9PP1HlC+n75W930Iv37L+6vVK8M
bInPIJMRBAMPwEC6AF+yfiVjjok4P++sFTyX0f/8OL67YP+6gH+r8bU3WS0GfvAPTxqdOTq84ARN
mk48ct8/adropWyeaXJsZ/yjqytvCAVefNQ2b2jnkmCV9K9XPbZAHtb7KdaAvuvfljp+zcE9LP1s
fYF924eJcNZgqMaPjhzCYLLy5VvWl0pgGZwQ1eIgz+CmRKTzC/C1J0uON87M+IFAbaZR42xA8khj
DNSdEzDYxMc56enO6zDLeZMFZ88xFDaNUt/3Oo5WpBUY62niFoO9Xds6ctU5LI0ltFyKoHEOlHIN
EVxPdOTFq4vbOmyVLiwkpPimpjUvaBLLMFGXZTvG4L2ddLhrlKrATD90+94be+ov0CyxtDM0wOlL
Rac8sLQOf2ErVb+34v6I5TAO9AWoON0REPStVPy6bj6qHGs9SPbQsMuc7j7FVTxbRSDsvrx3ZsPb
LumIHg1wysacUKvOZvtU9OZF3xY/OTt/BuV63D78Q7vBRSRFY+jTSWUYndZKclc5ZLHhbmw7ua1i
D84fTHWXjPvtOE4iSOA0biHFjVQwBRq5FC66ZnTdqXb10BJe+84o8KEw9Du78lRfmaFcK4Pn/KRd
yGn704aNhO2sD8RKQ4+M7vmnHQaoANYKCyLn8UXxnywf7r3/7oRMUAPLv7gIXzJ/0/kXT8djeLHh
f1f7/Wa/uQjDi4v7q1vMhv7+1n/bbj+2tx/7j9H/ENHpervf+9v9/d7ff5xcP4i2pR9dHg5RFH3Z
7fjP8+Eu2B22l4eAnxOGx13A90TBIdgdL8LN5im8OX9bEIRPYbgLn3apL//NIuH8tkHQGVysc1PW
+/S207zRizXmbdujdeAyPpiQRf/913B5vr2zOJaDyG8LwR9O3wA+SyHGM+y05/lcAUhRzf9hDfx9
cfnjYmJ/X4m4TItsFzsXXXhaKGilPx1nbKYemtEWjCMKo76C3l/su9i6cPm90AHp5JbTCS4LMdZT
ZGbVyRzbQzwkLzLHeI4fLIfy0SaBHau3XW5/Y3R5tOueZ6SNDE0JlwxhqgG/dKrNY5l4Rz2x7mNZ
ECs+vfFzMRK3VNtJs1/r7L6JvfsWG3JkS3U5jh5QMtmtOHcn7bpN8lO2Dq/YznyaFds+VjnouJzB
lixXSYqoQqXKkm0/pcALZrZ2SBNBxx6vGSbKVdW+N43ynnjCUCaMd5Ilu20EWJKG5GhfCu8Oztb9
6mXZNlO7b4bRW0GrLoe56n6WBvrbCv2vIvfHD13/fgVvXDMfV5r5B69cCaxIihfGdhJ4XnIbu72+
0fpR+NSg2CEbrLhx/YApTSPLAS6GyoGeppNyIa2k27kjEAIVBeNeWg58GN0E1rJIMCvr7TIkeyuT
X5Cun+v4JWKE8ByjBQl7ZpC5vuaRcODDLIgiVr34gt4yyFQGGLXUcB7Y8rI50xHMWoEJPhsbR7ju
Vleb3TisF26lvk2m8rVskCWY9WlZtNTv7OngqnLXeZwWFT37atTOXTGYpxbjoOX19F7y9LhMovhJ
Pc1Q8PzA/fiZMk1nJSIj6bPmRdauy46jGuCzemjmiCSWBBdLnCkQ1YqWYAo9hJrWBzQVnsoUcmGZ
j7vYqcLMFJuqSlc/L7yFg6/2Bpmtj1IjwUtplM/zNE2+NBFkNBkFpRqXQW5Uj7Wb18DxFhlYUrnO
R451ubrkd66Dr9o2y61e0XScpsrc9XbGh24KTBZmHhZGC7YGsWjIEKy51/RUBbzNXYtGaGoDxLlQ
SLr+upji29bCwk9ZqPoG6S3+0pG8AYd1OkHoya4tRwGsgCltM3S5Fy1iNCNtqHDoWBjulRjKsOGC
Giy/mXJ5r0djAkqQA2uY0/UG+VAW9cUATznRCUeR2ikvZxFmnVyC4Tc8iTFXoVqPRzbSh8wpnFAu
ecWgfr3pCMIJEDWpcOPXq0pzyNElcIqLI+4X0ieC1Mtve4iCvhE7VxocO79O1oZZeTNH89ppe20q
p32T5XtPn7bJMpGo0q/pptILEXUexMe1zJ+KaZi/uquw/FEhVW1tFzVIaP77rQEPecnFuyxTYA4m
TQw1FyKw5fCmdfF96xTvDUSUfdovIhIQPbRWvEhtGXyOsSNC3zkG/tgB++GobSsk7M2dcrVU9sls
F/CTUxMIPd1Mstpxfa6dnJTxufYuhwJDzlTVy9aaZBHRe/nizooX0mjpokwdCr+fhBlUlabSoNCf
OKM/GMPySAmxXydxJeVymQGf8JvOaQDTzB/T+e0lOqdvN5+v69nZ2JV9lZpjt1HciaNhhsMd9Q+o
TQ9rUl0DcxgEJvm4SXJQRh7spBoQUDPMR1D/ReAOHG4GV0VwQMxo0FYpuAycZOGa6gOVQvsBwmXx
EYpAcjJqO0j6+WoZy4u6ip9QITkgPu0xAg9wAcal32mpE2omKa8I1sw0gc0fd2R0SO1jwWnqx/OZ
uHaOiPaMsvKlpgAxIvtmYycFy0175znqCyHlN1Myf+Wvu8ms6mh3/RtojK2G6EYyAm4q60iXvzyt
bVVtz5hFmDtWHqiLZftu7FoHUE5OqHj1XlDxAuXQ7hgBfiGAGralHt/WLgzAptb2rJS3Zdt9AQAw
BEMs5W4usl0izBsCuA6qO6MF0Sr4WLb3fB64AwkS/pi6SeQYw6tLpMtWkDcBGbLcjmvq7HtJf01Q
3ALwcfXAFO5X6KTHRvV2Rtd/1ECvAJ0x94lnDLWqvW5k7mZ+pqjRTFSBX+hJ1HZ61GWZEqpsp30C
QWJcviRJHU3IAaMyLenkps/QIQj6WW7zkkedfKK7erKerSWtA72mE4oXBLaZ3pbBaBVK6Eml2mbg
h0KiUSNkfXrQG+m3mi2deQAxoiBZ3pKCi1wa4CSq5MTeUh3Wrkt8tzJf0xyA3VCFseWmmNlaKmS3
a6+R0F3CezvF2tYconjIIZSaHGaVTarHWpSs62k0V2+bT5wFCkur91Wv1ztYBPqlmyrfunG8mdie
krV8cXMenOY2YZYMdXUOxNAH+gBeKh/rTUJYsEPaFIQm1ruGYc04Stg42uta9AdtquBIx9ntOvPR
pTSxy/mmi8UHkZKnmgREdCHlNs2chCXtTBdp4ZD1khmJcl93aZTH5a7t2sCYV9hwZOLNIN8UW5IT
BR2bZnZoqx11RrEjpq/YwrOdfUXRd2tXQLsxDVgp00WhUmOgV7rXymk6ka380El+xxm0UIE9jtR/
jxjnDncGVu4kmjyxyZb5Hv7GPTK/sJLj5aDRoJfdV9PpN2Dvt9jhXiuZzPTUWMrU/ERowTc9w8eF
jdTGEGAH6Qwm1ZV5MBno/pikLhyADHlZCyvIl+wB6DgZ3Tm49SpxTiAuQmm7zPRQT85sZVaRXDVS
HQKpd3pYV8V951qL33bAbsoG2ponrNtMqeaHUYGKSq1UPEh7xPjY33mqEkgD3pGenspGf/QWykC9
YXSQNOZF7LC6YBmjiZk3T60hj+sMRj2FRzLE0ztMtovGoYucTta70KyrcjF2xlgJSH9AogpFyFBY
LXfg/GxaTb3p4+Jeg7pPPxUnzJTa+5ZhAcgY6oNlnV9ad9m0LihTIrquPXO9YKF6ShP55nR1tRMq
a/QKlmM7y4aL38HyW0TxpJcZgSG2yUpfJ8SX9+1RNUZxymH0EEJfNFtUWcmtYy3dXisIr6prd4PR
5h1N9GtGv1a1Saufsw5yihXXW88cUBiUMMUKzTjWlrhKUJ/JutB83a7HoBVWHZKngVdldh6V1WxP
8Km1u4XG9Z4WKvxZmzkdu8UaxF6W3wgjNaDdrvVyUm1CCIA+5b6SK2qQVW6/L2pzDGHSUfiNy30M
tMrvjaXcQ6mKsd9qDuwkaPVqPCzhWkr64KZZ7KhDdH8djEcuM0dxU8tOhMB5/kKDDD5/3wfdmdci
jFX183lmVjGge7NiixsgB9hVeyNYAh14TFvmQa8l05M6yG2zajDx13JrpyDvZy9tA9SKcmvENbJ7
jxZtPgo1YDd975qyILJhnTN/sM0NJEPXLwoN+6wB5cbSudDeUhZ+tgBVclJ1viJ3gTytBViOXSEF
VCSGI8UlmtguvQe3L++YiNwVRvwogMMculTJIgq/Q2JqG2Om4zGaFGUEb36JbfvVTislQsuQsJwq
78qcBaNGfluf50hmPTPFsUzrbtScOWC88OY0WrUFJ/OkTgMVP/zfoIO1vfNm5WumWGWkdmfE8DQ9
INEi7Wy2eHqojzbLQm8PP8qH1rV8dpozAeEtx4hUn4bWxfouaisJ10m/owTy4PBVsTggO1Ijr7GL
iFnRizaNGjOq6a1duCSuWS0bpa6+LklXhGbGcHfox4rscZV27aixbrRwpVJyCw5oZ2rYeqvKNCIv
NkVRx2wGpuOXo3kiKeNj6tS7bmwf7Z6AMSluh1z9ADd3Y4suSrz0CmDRi6eXJkBA1jdT5F2IDcv1
pcycbZkJ7Qhv7GDMTfuR5gxggE1+zHRWg7ibvyxdrYbudNZJO+KxWfQRo3TjRJWKLXuaBuMs767f
s7U4qLM8eAl053HWv641t74xCSiBrvmCsE1ATTZFRFbA1vPWfTYoezqZ16pu3w0dVKa+dd5s3ToM
LkMTyQ7UjO9gi2Gg996eLs3escfjJOsIUNwTQzpKoWaPXmZbcg9oxrTl2r2ZsXO0BvikCxSviNbH
Y2spT8XSXi9t2/l5306RatXJxsVMR+lGi8hOuwcy/Whvzevd5HEruYA6uCvqfiroqRX6Jqmha6tK
yXrKc6aZRBtX5h11hmAUaje+K+xrOTZLgDhgxbkNSC3J2vGWwVr2uA5cYFU9FWV8ncHS8kWmsu1O
9i10SSBlXr8B6DaE+FoUv2qMK6kk2VbWJgKsFSb1Kt23SSFJr3D7b7HQ8sjKoDy1LOt+NrHbmZV8
rRT72VvZAme4RDeSIjT0HDLm+zFX99zoyZVY66fU6Qm9Uxi5uxX5iiTzmIfeql3fHY16b9NO21n9
GXkNSELdlI0honWBBGUquhVpYL72xJl1kSyZ3jaVQ20+TkYwZG4WEPBjnJMLIzgWByCYL7NLkp6T
tXdzAaU9r2lI6g3HTDt+M+FGBmIE4davKyWYq14y8LxwzPXZyyGzLxWAONJfqkC6eYFo1gbrtcT2
RqqjGtAipfjvZyOaxWDsDWkQAoBKLFEplGCSUweR76osTGSXtLejajWeUyrSTMd3147qg+KU6dZL
icqwagVCKVUI+1Q2QvITTWQ1zlHTe8653ps5T3VogZ7fN7q8n0drm0nXOioVY08GCZyiGQqz/zbJ
ZQUG115YDYoywZ47LPGxyJrGdxL1zbLL6eC48rkjvQWslngu9PW6QV+EfInpZdeY1nFIqWW1ocUg
rxDbuZ6x7STwkHIgNKpsCyfsyIws0BHZ+AaBYefN5d4pVztqykNVzxRY+dRtgJpuhsb+Rt2KaBSK
uyfGsJwYc5hD4Em2OsRO1IeJV2457s/BLL3BB63xNhIFwFnKuslbW8d+Ux5ajVBPYF069Syj5sQk
BDTDL/RK8lJyMxnGuwaiK1hmwwkaGAKuh9u+APnXjfmuVNbM1zPwImqc7BVvN6oanEgcfGIs0LBr
XlS1lhU0McUCzAmDvaCi46vHDFvUbrpozwd7RpFtmC+rEkwFe45td4CrrckKunSFU1UXYexqnAia
p54Drs/8jdfLOViqDAsns99k8fRljOd91gLntNMp5m3guNUS6Wz49COnbCNLFRepu47hvLj3CmKH
K9SSOeFDg7ptmM+GcZd1kYLAda8mnKkyh3YAq719NYqYXw7Wi0FAjJd5JofoJGEotPaRy6EIorz2
aDvZR2+p0xY0DR2ItbpUu/KeEedGN93WByB7ygeY/LMg8iDhiR5tqwrU8jzvLlPc+qfBSKZzO4Bk
K4PLrHkccNLKAKqPZIIeUZaZQKnjxV4jtxzzu1zRhltkXvWNlmncYYMCWLXXG1teMHKq8VJSj3Hf
1eut09h2tOSqcUsCaHuuH5/XcZ1PerM6lyTurIe4sNcbYAsy0geOEdqsepex5/UP3uDYUBI9W0RW
NY/3qckchwA9p6Pt140C3mSvR2sZFzdLW7fRZLZKoPb9uQ5OtXkzAkI8ZovOUdhWRt5ZNwvjqncq
eUPnMf/oxQy9ujE8d0deSnbBzlndcd/MeB04CBGHyk6arplq+HNWu0+DupLQYynzPW7BhDHrVH1D
XlzuSajWQ+zXAyhU07ozPVJmu2Web+b8t/iHimyJObsknInlYFZfUNyyGqSVGRR07fwMUQAlD49h
lU2Xi9PzYGnJDdjI18KZl7cGCw/9FEqaYuZosjAp5XxyPnM2JOvVObDQEcGBKu2j5xTHWqgngTHz
GnFBwV6Y10k4Uhlyy5rehX1W9+iuZPSY1OLFNVYCXWsosu9ty2og+lT9Zky5+dg18bJh05xusyWL
zw3OuNmWLhvu2np9ODqdtrULooTtdX1NrBExjTS9216m5n1aNUx/RGdBde1UyjAj73gKEVHGh7yi
bqqHVESzq8OfJIIEKv0ERXFMBJEFo64fjb5l8CJhKtEYar39hODzatDPCEp97ffAJt1NaarVqUla
7dQu7nI7erKtzrG4ZNuS24Ylgnp4kBCjlQlpZSVIO0ndVG7iUnrXspHELbhUHW6+0sfJlmKbSooz
RHHUzfbwTs+oJB5w+WpAm6KfS3fFO7vIVcUyIr0c0l3tOuDyNP0OCx5eDL394oghQawxTgGQ4TRc
FykCEAM0rtzG850WGVJqtN/Qi9hRvjbZdrUoKVHKlWE1ZeupbTJk3hNnySUr6sBTpfbgpsxnfOYC
diRtI+/p0xIUQ+2oE2s6zKw0WZmH81ianBrYSzbe2iq/57n8WwPe/w9nt7Rz/+OfQ9EfZreX5xHr
R1//7SKr31/r1+bPB7j8jH8OcK1fzXOADnGyKGPVsz/9nwNc41cIR4gawYGouAP4yu8DXO9XnQ4K
k09PO8eNMYv87wGu8yvBDGcxClIdpLYkuf07A9zPEzPodhAAOM0zQ0bK/1k1iqLI5JRRxMxR8hMz
pEdX/Vmy5A8j4k8v8Wmq48xzmuTA0g7k9zzGVk2DTbeeOUV2P2m8n1Ud/+q642nlhfCxYUrAyEEE
2CcxxkRjO0kanKZG7wZVZwZ4psOS86Sufxs1bVdNw+YPV/7PJlZ/8oq8FEZOE6kog9LvZyeWRXk1
FY53yDsjWEbY8m0XIqsPHf3ur1/pN27nd28OmDNGNBzCXCkHhf73LxUjVlsa0ymPeeeQjN06NIk1
UewTE4UYkQbg81rnQmI+SMqUs9lvEln6o329dFSp+HPAhF1LBfctU8KjGucQidmbGsugGOxW6uWZ
klqTVh8WKd2AIn+gPTZuNXsw6E3lC2FTU7+Ni8Fgc8xcTN9F9pE74m3umAdVRXyvaDMFdKokoSiY
sicj7kxrZHn1NGXwyel9yPH7+K7RtRv8F12Q1OnOlu6IhyQG6usZ2Z6KY/Ux6SVh1WjjxeJOzJQS
or8ndphwVlbjyjVpN7WpxcRktSjbUu0nwkpum88X9uxu4U7CKY3A8gdbJFT/VSZ4hpFcqZd1Afhl
LuD9sx9BW6MHEbMQywLFgwdq9RrjtrcpnMG5nwQtGUefq4txMd1v7jgTktNoig+kpritpP6lt/Pi
hB69vautPkYSUNdkTw16/GhYcX6p1xDeY5sCkCiU9UbM+nowjEo+Kwo+PuyBdRC7WXMh3bi9sPqm
fCV+h8rFNcCF6W6sXJcxe9tenCsr/bciC7RifTOPen8XVyUboLOQWuA7hTLecJiZSGEC8//YmtLa
LMB7N0Ki0ewcBpG6BCtYD8MtdBxOfISJih1wPnra9uAxTcJJSU5cFZX2XOwGkskjb6jcB2tZnM0y
5dW149Vryntv5YDjyQHDb6jlXAUrA21ic1tJ50i5UxTnNPXtvq0FGA2RI4SsPTKyHPtKmcsbc3Kd
/QB32+d52Q36SFBM/dqlyXVa2oesVu/MuHggGA+0vZPfkl11Mmt5o0zds5xSCPKJ6wQakHjfghCE
QDalo5W/lDnk7nZi+mqJ4cMBbiOd+ctYlvt5GB/tuWGi5TCrT6i56GBFWdEc9c68BT/XB2mefBRF
2xfblcamP5Batks4tu4UYOf3y6T0VyuOxGjS1jYqsnEJvQGwTrq6b7W54JNYxGVdMi0pRsCDzGD1
vcDLjFiF42Qbu4+jjsDYbeM8TAyuFqIZAgeWqaIsIiFFGdR9b4wXK0eiYJ05lnZxr9Fyi9+1pp1o
Y/fofhUP2vkYR0a2gP6fc/MoEM8c4m5gGICrldqXWflqkQXFySMZvPc+54Rl1nSyDGW0o3Idl+Pk
LO6NtsZrRC8yBfE850Fr5uZtq7demMO3Q2eGYXnjWUsV9ayxaSeN8DzeCo2hV7Z8hxJkNekKsqnu
agxBwZRhBmlNbMAyC7oyZpyhEUdVYF7zhWptGrvVNrNDkZOOza7MmV12XnqUal9v80LNgrJ00g1h
YZy4y/tMs0WoiY7Jf5dfGBNk+lItH7tS7nox7mdt+ZK3WNeZPenBQGQZg2zss+ScpYNzsqWXhbkz
vfTt+fifqOWV0jkty4rtHNbUmH1pYYUqtY7TPXPlnkwNs16nKGEru0sc94MkXM3P1eKhLId9nuj5
tig4Zg35JmfeEsITFveNxx+IKcC1Yumi1WZAYnQIkJzZfDTmMbssOmPaoO1I97FZiJ0068dxlTqT
L2tHm2A31e0jz6zCuZK5ujKiMHJng9PftN6tWpdES29Iv0zluimM6qPT9OsBmKalaHE0D90UpmZ/
VN2SYLdles1K5S6zaPovyq7NkrCfdDJEBjUc9BlEesX0fVoVO7KdtNq0S0keKUO4TNYX0+hOZ0JC
HjkTZ0yF3vkWDzcSAbXmLAO+jy0+GAnii0dvYLDhvSx2AQixTvQXI6OobU0yREqoBX53zjJpoE1R
HTMX1HoHzfKiHcu5vcQbvl8MbHTeEuYtc/POK+qdMBaTIBazKv0hxRM7TOxZShXTbjbXe1E2z442
vrXSeTPmugIG1FabjvdWDoVznCfawaIS9YXoCZWTNOuTAT0zxn780qitZ7URp3Uxh8tktng2uKNx
vq0QGc3RIGYdyLrT4MpvVLM+WIPMQ6PoikeEYiPn66yOKK7zrW1BtfAYHOyRgtI6ncickQtdsWRq
im2eLPLkZhDAGy/5ylToRsEQfyy0VvsodO/LajQ8ZInkiTVLeWvTn91b5iA5a3k7dajey0EqEC6n
MixNRk9G6jTcviTKiWrIgzkvbxiYPsikmkOlttNbZV3x3NfuHHBml+cm6a5XZnq4vf1qZflzk+Og
6UbFiAyzVretQ3yL6S3IV70lpfNgqGEn0808nJMTx2wCJg8nfjH2oum+VJ0ab5S4IxXFfFiz7GYW
yYOXaILPWS8DyjXya8dDLa13TvahYzK9EO6dYWdHNMlH1D5oZT23C7OKQBPNJnZBWfMtPYQhantx
w9QB5Ytrl5ueDjCjcC1I0yYctWnazEJYYbmcxdgp2rS2EsWpJGLOMxIzJBnwFoc7uX8aGPvRG6NB
oCzp5N5x/y9z57EbObKm7SviAb3ZMr0opbyrDSFL7z2vfh6qZ85IVE4m6uBf/ItGAV3ojoxgmM+8
pq1X7KhFPlYU+qQ/Zio86kqC8H9wTlOsFXeGtTAHOFqUfTyxVidYAbL3JZUOd/LbyYZqFYmA9zGQ
XKHpwq9I1UfXTbWl5NUbRQw1TH5b49ya0H90qWMHFwgIsonChR+gv023e234GGH4inZdis0H7YRq
6RvhR0WpBDXQXZB4e0qFq1iJtgULa4NnNjYUTBE/l87aQsmyVRpLFSWysIhiSuIKpYHSB07TnNH5
PyNWvgvzJrNTw1xpQ7stWnWX5AX0BnFUwfko73LBGdST5CnWlAEzj2TvqupbSq9XjKIdDII9/9Pb
zPDO1Sb2rkTNuPEDVN4DbpNQ6ahlD6+Wa7kOpfqlGeovqACeVa34ig7rZx1q1pVcWAJ2m9EfrQle
EZt7z4xqhxThms4qKC6dH2PiNRM1NL2KcNU0Y7PgHmzWhZlI60ENGxsKEzAGha4q3sGfqV/0m3QM
qCaI0mCs6BzWjtZJRrCL8jDrF6kUy0s11LxVbUGI6OAtXWmu+FB1ZOOy2knr2Jf7K0V0Ya0rCs2Z
tsICoAtBWCkgIGRbwhiGunDvgLvEFSOL6uLSmEgUvR+jFdskjyO1ae559Julvjn3Rm5vipU5iB4/
G9eyUfZvgqACZZBz9dMSzB7fJwOPTyVT85qGrV7c40rWuoCYYpW/w+N3oRhI99ryEPnGORaR1Ugg
VPTRBpsTfAIM1b3xm/g6Zm/fxZkrr7iFKT5jB7Ns1D5aYhgELEiT9jmuQUNbFO9jXn76hUszLew2
GFA8+aN0h2k71iRZjWmYSX9AluTrtHeNO6MU0XjNZRxIggGBiKh/TuiH6K3eXRlwLXZ5aUjI57Ys
h0J5vfRuTNFz1FZ7w7mmXlJ2kfeNQjlKCIubIGyEZQAabNm5/j1t8WSyiqhxieLLZsyFxpJ13SS8
NBXJL6Y7FeWoxIcYJoEmlUc0KsuqPG8rEAtK292LAWwtSa0dUM3VkuY2eq37XEQkXMSOyC3Gz6Sk
uhsqOcAHsbjINesJ92mKxa3lVF52p0bRmVFRRonKmgaNXOzJYjCLy4y1VgQXhgzoqk/qVWNJOz82
lJ2l9q+6OUT7Hmv2y1zExlNDgwLfolpY437n2mrUvyq5S8mUmDLrpAvDwP4XqLEMhMsW8dQMZEg3
1uQaV7ZOICj3glBJK6jOwBxK9UbPa2xgMIuxI5dyV4qkcifUl4HZY4gjtiRtXk+dVjMaWykGY+cH
3RtmdMYqC/BMdgNZfHA9qyYHSkUOtySeYL8AhJonQZA8dbJp4OfGRDWeJe5WI/dj5yfAqcgz1qpc
33t54JQaxc+6xBIybc6EqNybFsY2RS1YT7o6Vosxs2540tuFpWVnERg7GzGbhxxBhyV+Yf5WjhWo
gC4wzlbW1z7KEnGhc3C5luweHUzU0uN0oVIal/uGSI4+71mTKI9uyn/WW04Tmc8D1ho2gXD/LHak
KDw6dPuklDBf41ouVP1D6ehI+tai9/zwMYJ7FQSoVvLVzzzfyq/DKFl7oXAnijIQGw04HtdOspTi
9p6vnq5UKb2ttRL33q5c8nKhb5Pt3Tjd+j6sjRKoCBDunndaXroe3n3pQDcjyvN9bbUFrBPNJ2SH
15gFuwJTVqz3hFXlR8sM5JYwVkC+km4NPuyhwNLKpg23BaF4X1QJdTo1TC6lCH87kKjWItDYbIlf
NhdJ1aUbHw+LG/BAjtcN1O2zKXC5zrVIWeEMrxPJU5oUChU4qW5shErwl8ShVxKxaIcRoI390Ae1
mCuPgsG0y5Cq69AzKSM9Wxk+7jjaQIxE8NjizWtsIx3zqzi1PqhNXuA57GE0n7SrvuPDiYQ747ji
pyGhI3mX6GRvFc3fFI17n2T1U9UM8bKP1fOU+aANrNKKAcpZVyR5WUYZohzj1laT8TzVhLdcsvRd
E/kZBnQplsWiUNMhIjkLgYUuAYIVG9Tjt2aNf17boT9tRFiJNZCuLFOQFgPOCaFfApQ0fNWGveQk
g3fTmimSeKn1B7zyhQk4XtK820yMl1SKMFDU/AZ+QjGcUeDZly0A38yS1qEFka2sgjOprJOlURW3
xDZ3SRSdlyFWRMhEk3JpBbicqIJeDy4T02FENgTKz1ObPhbdF0Fsmy3G8NZSkrCKhpe+oSJTLcwm
/jTNDLuZzlsS9mybEQpq6OtXolDdR2296XMl3MIGwAJxrIDTlw+eEN17ZbMvMGlWWnMpFn3vPhVx
lmu3QQsE7jZqwgYvpj5Tie6kG7oTObbF7WSsXr8lQ6gsFY2/U0KeM0mQX2IxIXigYm1jX7yNK/HZ
q+nWxPzgVUhXRyiVlWi0z2kRlWQjPPKJsox0QLtfNa3/B9XhH1Sg/4sh9P81/Yd67f9dQrYDei9H
6T/85/9TPVb/NakXwP0DSWyB9P/f6rH8LwViiDSpMiLGPRGD/rt6LKn/0kijFRFJBmD0AGz+XT2W
pH8hHznpKhpg+GUNkYL/qXT/d73zH4LWYfrPrLRL7RmNXm1SiEdqxqKIzQvyjRQQqjnV0aRVnBBc
GNXAqKFl1n1+W5sDRdZZifprkEmeBwANfUeqvD8Hwa0u8giDJbD81MYGRb2oe5zPjw8y8Vi+lVf/
GQSu1T+UechUPweBeAm9LU4kpwKj36SANkBXpjK97b3Q3idJcxv9pWDDP0PKWOXIcFUQ8phRa9y+
HCHtlpIDt5Z+nm2kDx6J7PF5KQdXj06BBAAQsWNrNjEr10XfU7AQANNkx9Q/LnDgjNfJtfZY/AHA
gI6xVS20aiG91o6+Ayh4XuzktbKiuYmbbHaTNtSD7eA2veeP8j7o1oTiJ37lTEHln6VgL0ELQ4cO
9tzP1R9ULcm4bGTHHeV7SgFrNPDu1ToeN1XVKSto5MGJEu/BZUEsjD3LyTG+dPG+7VxcipUMNI/s
VGp56yfyTSF22+NL/5PNQoeGCSGsDZOFAgAuyLPvGxaBFIMbl50sFG9bE0fmNm1537RwsjRFhOTv
h4OeAyNcRiMIZt/PNbRava0jILiOEtafUugtGo4MVj/Pfugujw91aPFAv3C/oI0Ku3b6+2+LB6qh
RqJsUBzT8O7qNCOL1JT7E2NMx3p+Ik1JRcUTteDJOeHnIEms9f1YxYrjGTyhSArsk34gzcSNQp84
M3KhAUZECnJZVN2W7rC+iOW23yYe+1Zqs7PUwPw4pKdNr4TAp3pJQ/XVqwE1ePE7YH6RlD5eykLz
WORdt0ja9h5GrIEJqfsuUtAkLJO6XWSYF4Wb3gmJafHtoj2llzu5NUNSYNSsQdkXtuEHF22LlihY
w6tcEU5cgNPu/7US9OYgZ0Nvk8TZ6WjFMVJ915Idzy0+JRn3CGloLoUUk8Hja35ox0IalZD8hDtN
RPJzyTEbKbWw4zofeioRLojrSH0Cw/lm1Ce1Kw7tIQtqO14fBhRVa/Z5gwA2meIzlpVn53lDr1oK
iHQVFzRXkKkfQhFTjkg/ylJZt6b2muPGDDOhxk05JqeQrOJUh+3XKltI70O0VzWwGiin/Zy8jKQi
10yiOn54X+SvHGl08J6PL/DvSVvIvWD/hoIgXddfzgxaISPA3auOGI+rIe53YWbtjg/xe7NMQ+DN
rmsGt8DUOP5+NnNd4F1xfdWpxGyj5emZq4DeaZv18WG+Xt3ZpqSyxVUt0ymzyDp+jtMRF6aBWxP0
Si2lK1IC26dCi7+49VwkMuF1El81uggnMUX+AlL6yvROOqvMUtTpjlW5W+jQYRdAK30WgAwinbRM
zWQHLPfGarXHPBehi42BU0fNm4K6uC5Er8enfuCUcCvB7OKgADDXZ/GIS5MkG6kpOSot7IWvd1tT
hCKHvOBdX5V/Z+f4zwS5zHFP4x+8cX4u80gG0MR0HR0C+gVqBgvyUI2M6/iUDry/ABMmETORPxFl
+zkK5Kw8rKBoOCzmYxiN6RpWG+i6cEQ+QIqucrc4VV44NCSFBeQZMBcjep21zjNBUStcPGSnC4U9
Pbv3JJ7UWDBnXIvgVZBRUE7Qgw/sFRSDac/pREPU9mZLmdL4S8oS8T69Q9+lC7PHurYu8HOnJuMD
ahyqD73LT2yWg9NkZyKNBj6Auf5cWRE8rVDKpeZYYPbTVLBzS0ErBQgpFuyF+nL8O87p2tN2MQAj
T9znCWlizOZIp4bMHqyHE1iJZ3ee9S6onSNGstNY+iaqhk0/qBvZTK6qxtz5JpCx0oRRIQn9G8DP
a2/Cl9P1B9ue3IReemXg9nwiUDn4HfB5ssgcJtjE7OaH8hGldccN5fnt0sCQXEKpwqoeOzpdlfYi
uZ/HF+X3pSsh40kShDodqdRcELNIpUSQXYVXLUQ5V6TMEFSb40McuHShRqu0MzAqRPhtFurhXZWH
pRIqjgDl2JLdyzTM3oBzpCfO6e+pWJOMIZsXCNBvUS+/D7Wm9afd5L2MqHMD8jg+kd/blQEQ20RW
G00vAsmf2zX3qAYXnqA4rRgtIKnsKs9wBKGzUenjG52KAr7kA36+Ij9fq9leyOVSSjHl5UFcqAvz
gSITDNP72r4az8pVtCi38jNO2+qtuIZRvROem8fsMXkVb3o6cUtjFy/iE5vzwJdUVAw/DYm8QAIT
9XMBrEgC9J+0smOkl7KuLIQKtpJ6wkbk1CCzUypprSY3mqY4SReekVt/mFrxzs114u048EZbE0jM
nNwpiNLnO7+mNADiVCc9z3J/NVg4qkXxJVj5C7MKPkQ/XovmCP7ZAt5setelVJ6yCjuwn/gF2KVY
ZNCTSNzP5WwgPPdUwDTHj/+AzF80rbfx0zfJ8teZcuKqnVZtvpeQu/2yajLYwbN3OSsR3S68SHWa
KliZ5hfAAU9oa12Pp7yDDk2LTUIhxcAXg8LEz2lF4hiM1N5UJ4dlCf1MqF7HqaLZN8jUWZvjZ/Lg
vDSdco2uSOIvBVPZ7FNaroJKttXsGgNEiz42t2MZLGWQKycugAM3DPow/zvYbBHhYYlN12kqvZ34
ggTszo3bt+Pz+foQvz4UqepXZwHLT/nn6klog5PAWqrD51rJHRxmKxlxBe/dLap/WyA5HuQR99zz
6qWR9IgC1tda5W3ROm9tqNprg+KunSjmJgBnsBxCAUc4pAjgXPrXVDqvj//ew+v/vz93didOXenQ
yFl/vrpCY1gpFyB0bmWzW5dKfXd8MG1a4PniUAaZxPwUdti8atBlYufDZgWhF0flGumoe61RzuA6
7EbPK2mKm2Apcv0jyiV0Y1TpT1FGKCaoa7NVr+WmcoowuqqhkS4bH96lmye3EYBEMa1v1b7aNmWC
dXmp0VkKvLMuLcAmpHUKtkv1YNuXVyGuE7ZaiDdGKSylTsmW1VAiGxesOg2QUOaCxPP6szSvggUK
PA+FLq5dT0E6UD3D0mMNCnKfB4DHWqV5sgbzw0/yyzaUTHQKsjetlPPViRU7sGAWxx11GoXgbp4C
CNDOUN6ZyGICyBUK4QMKCTGqt8eHOXQwvg8z27RorHhdClXEqRXptRzNwvZxhzk+xtz0hvCNKP/b
XGZbTZSrGptIg3vFTGzQLBBOAGR4dtNCp8rg6IQPvNpQCNP/YHbfdt08AWgTHbuFngstkPJzv6PO
2rThiefo0Dn6PsbsamkbXHrijDH84s5H86NLNqIKgEUrlseX8dCn4gHAckxEYhVnwp/3SyGoLjLZ
vubAI9IXiCgFtu4WJ97wrwT310HFkIkyuzxVDmbT4f7yG9WVVEdO9ZvERInW9R8kD4m3Joa0jDAA
KqHZ/Yh+4ip3J6nX7I9gxSe2zMFF/fYrZtsyNdzG7ATmGjTJKvMKuy+atYbbdp6dShIPRS3c2WxP
sn4qJNOyf6v6ZVnouoOYG4hdxZew11zbSMIz0wN2dvz7HXpdvw80zfnbQEFZgUVsRsmR84e022s1
SDHvJhAfSdNObJXDQxGhmJRqSZhm8YlaN0LmqoXkmD6w585/CrRg56XphmLQRkCA4/jMDu1M08Rp
hWYJCoXz9Gys6lYP+l51jEG5jKPmvGuzE0Mc/EowjxWEoCTuktm2zDJX0krKbY7Zg6ogHz5Dg+E9
TPqb41M5tPHwqaKuTb7wu/7jIniRIeSqOhmGwEKWLcVeP0MiaqsMw18n7j9uxbkZZGoMWph2PImk
PtdAyYAI6ZsmtPbY6l76yXApDPrd8dnNFc3nN/G8OROn0EPdVJjkD3FkCYcFzeCHaGwXmZi9F3W0
hgKLjmqLcWT11ptjtwRfcZe3UDKNeh1V0SYalQdTaE5c1Ic+L6ksYqB03eACzA5hjNJV2giG7mDa
B2v03Z2o/umJb3tgkKm2p7FRdUgV88kD5Xc9hIZgy4XnBqGW2ClbQSxPfNaDoxBp0r+E02Bos2s6
UMMg9CE7wCYYtn4KZhzk1ZkOzv7v1wxqizxVdWUVktssWq8zfBPChq1q5O3C84PlMP0ZnHp2Dtwl
tPEmxyyeAxL02V0ySDnFNWTEHNMr7Sa4zsGMTZUekwAXDtqJSU20oXmgaFCln2x3J8W0X6JveUxM
5+UKlMbwSvZHwO7ZVS7E0UIxE+S1YrpMdX+RDC3mzNUNUrvhEqH+y8iv3vRscBCZWpXg5YNqwCGg
NddD3SHWpJrXkDnBVetoSJvieGaUylvaZM+VQGkOtccMdcY2BQgiXyD6sqyz6MTZO3CzTHU6HHZ4
vMkeZ/uCKqjfQrlQHCw/l1Xy0PjvkgniyS2Xxw/5gQ82qftS2IfAOJ2nn+9MEQfmkDa+4oiJ9CfX
ivMapBpqsfqiyIrXQoNQcHzAuTnddKtgQvH1eFLx5Hr+OWIQYwkBFZIeHTzxRd7CDBaDBnqwql0K
o7sdxBLuAp43ev3oI5u+IqY11lKvr4HHRTbw39d0qHw6th24HJOUM09y/+r4r5ymPQtsWHzqAjoq
+FDPZsui+kMvx3EqO6Okn4mZADBSCck8kV5YZkkAHTORn1mm+1h3TzVIDtwJ0OBgvVGBoU0yvxNQ
nRhNI2JspZH2WuGeBZ51YQbpw/Ep/hqG6jUnZxL4J9OCL/bzO6C+PQZekEqO6vvYO5rtVdkPN+RX
f31dMxADALagVEDqPnuNy6QM+1jhTghaXLZA4jTmSyTIfxsEzkaRf05n6IohQpZEcfTqJpC3emHi
h3fTp/d/v2rfJzPbvamUIgMsuLrjBvFVYvr7dgSm6PrF7vg4vy6A2XRmb1zldWoQ5CyaUp7FCMJL
+yJ6LbvX46Mc2gNTiRMAwFQenndVIeNLaKdmogPiCltdRfzwMu9dCaB4/P1AhmJMx8kEDTB/fvpA
K/zcIyLTKjT8kl3BexBoJx7TA2tGYE5NnfY/reI5VtPAMI6SPWuWgkrLjL2RE7ZYW/9UeDmt/Y/L
YYqS4aXqXJkAfvT5HmjiLFNG8g06EedqXZ03WnDi/jnwYX4MMfv8OXlib0i94bggVZCM2CJUBDz2
lHGFdHAqzGKCaWBeMy/1hsh3uKpfG45H/WM0Xk3pJYeNPri3Y71XqjfRvEqDR7G47HMguHAE0Gg4
vjN+dUKmxYQaLJGtEs3NTe0xduirROejxdgjNOCI1dxYqOEfSXKGKF6KEA6PD3hwl6DmiN3jJA49
NwVJR8i4qB5qeFcPt1KMIiL+JlutDqRFYDVvxwf7Sgh/7hXgPCTIMukVFOd5GBmXiej6sKic1qgv
RMHV7Loja+yKzIHAfkH6cJOrwVXjp3tZdaHIc30hhXSHzcQuTPzbHAxoregvVWU9pUGyyX0xWBmN
B49O0epF6nsvuYHuVhiOb2bRrgxP3su9dCs0ItYCeDSWmfICf++CNuS1oYTVduxcc1HH0mcU+x9u
YqBCiLRCWcSXUqBImEBWpY1XRG774IqR7Orvji/Jl03okSWZF6vgSY5JShGIt9U/lzr1QVL96ybr
72Oz2VSlskPIaBmX2lqvfLRImnGr+MPKF+OHWpbdheBl4iqT5HNl8C/IT54srUDxNLwSx/a+szIk
dbzPTo7erA4dK73YWYNxhiwHEPQKYeBSXR2fz++jSqUSoixNXIn8ed7dTISQMBBzBAdoDbiZ0K4a
6mLWXzrngQ4B98gjSrY5bSht+hnfCgJl1SK255qqIyCe03gfXvzHG8MTZ+PQXL4PMp2db4OklkwD
XqHMW7u17aeFnUUtIO9Tvoa/jyBe2hx2loxcgfzq5zAD8UjvqeRWhUDFusS1ym6K4hqO5qWp95/H
v8/vK+7HCZzXqBrdA3/m0i9U4QQu1HIQFm3hnbivf4XRfJ1vx3xuZowbmYzcvAS/Dhk7HETUsyEQ
rzKZ4FbIejgXmfC3NQ5GBOAKBRAEARCC2aey4jRTwO9pztjAWOlEOx8SNMlO1aEO7QiwQCb2uLye
v3qBZptF1NwpWCZYAxkhJKceYTohqoTV8c/0u20/TYj+NH7jQBHBlc02RZtLwiiA8kCey4nU8oLb
1KaQVCJ7rdz7rbuXPWs/hqjhqeJ4NVh6hHtNw5HuruAZXKFFA4OkgGigKdkVpPNbuYW8cOJXTm/7
/PLi2SdeJmoCKzKLmoWsNsVMc0HkeQEPZLoKSwNQrrsnVQnQQYrQVcQXJ4H5iLDzOs90fxlnI3XQ
1DuVSh3adN9/yww+ErKInq8DPwJuf40G6HWcCq8pHIIBnaKqg59xYvKHjtL3AWdZkQfr25Kyjqsu
kq/CyeOxjDIbW6RdaIHahXKxVgvteYD1Al1Dug7rJqVZFMdLqxTTBSSR/+BWBEVBmY/XHNTsvLfK
X4EuDQ169Z28LYrct5Mi3CtD+Hx86gdmTsBHSgjqyeTLz0K+YKCxm7QexwDZYC+r/witdXN8iAMn
7ccQ00/4dvcWqp+ModhoDnLv0EBfBb/DLfhUxHdwlMn2gndkSslm+7dUEa4dIrghtaBc1rqxgh9h
rcpYyTfHp/N1EmYnReGYQAlT9emSmp/ncMzxAQtUJ7L0ZuEaMSCCNIfEyfPit6p8oRXCuPV8JIyG
TEKmpy9uparb9VG1tgZ0A+EJxTZ6EA/WCPV5RJ9FKUUitanoWIEkDivxNs76pVxZJrFxcxno3ABK
XT4OBkSkpL42K/3ajKRNGkQrf7Cura56QJzgMkB/t5SyTaF6MKOba4xp6P671dkg6o2NBr2K8udw
4elibjdsetToh701YqbhwTYeEh+1Qit6h+N6l1VcvUWpv7tesYkjs7e1vEZxTvmj6VhhKAb0PQ3W
i5eF21w2Pn1deJBa8wKlk88MMUR0odN9VhnXqSXdD2PkL/Htules/tztRGewrI1REhSbsucUkAVh
D7vntYWss5yUqFQjDULQDI66LNTtiJJhm40vYaBeJVbx0CXItWH9scu8elvH1m6A44kBV3VVxwNo
BJhCrfHQt+gdnPj2vy/J6WmfKnLEvL8qGLmuao1Uku3FrtuhJmusDBcGt6DwDsbneYsQSqSg+Ccn
6vr4yAfOKT0Fqo/owwDenddOWrEP+iZKNVQzAwcLsh3Yybu/GoKmBVnKBA1WoHwAVZ1dgnXSRUEM
1NOBCL7AwhLC6vvxEWZndD7CV4f0201gqKUVjEWrOwJPe9muNcgJXnhiGgcHQdqFNgjVWvoxP68b
XXdb3Qp8QD5hf+Hr8qWWKxdd3f85Ppd5E+GfyXwbR/45jtyZWaKOGOEZbvlSJEMHWTB+jI1CXOXo
hiB0Wl55JOqFmaGZLS/hP6ckIcqT0sefX9otXMprTUaoxFONU0HUNMtvl9TXr1OnMApSjcgrMvuY
3oCOuAXp16mtQialysFEBpeJqzxWFcRX31jn5otqoYFjjnsh9278eoQDUq0jIb/ryugKh+PPUPGz
Rau6SKiZqWK7rvCBKspzURrbqgTBjfoidOVzIODkmpGwUodupTXu2oK5rGfIfSQCd4wsINfaqtUt
oliXuuc6navdyy31zR6noCJ5FgaUNLNEWbhxfyGNorEP5F49a+Ix3LKK8No8pd3V5ngjJyjhhrpx
qt5+YM9g3s25BobD0Z53yGsJMLoZ1bXjW+qDZ7ah7ddWj6bjqW7XtOyzz6LzoPNqAPehwzb9kG8n
AJn1sPQiZXT0uhQRDc1i3ArK80TzLiJJfEbCBiSeGJI1WqeqlZji/h6cgPrfe2IOUIcYgFu8QKuN
BP3c0N27JFOXQpd8IBSiX7k18oXoNkbIB0Cz74v4OcqVcWNo5VXpoXUhkakhx2yhz24h/xJVjb7C
PAk+bUf9c2g8xByQULAbICVG3j/HOd2lsG1SO3fjm9xMX2D7BwvFil+blAsglXCPgpSB9rCcPo0x
lgNDXt/lVpBBJFcAm2jsvgoRQ2Tfd0jWlMsu4yEUjexdbtOzFDUdFXkEuwuidlGMxm2aTF4Y0nXe
p1s1gMGbogIS+VsNocs8SQS7Vod+I0rhh1XLr56J9GXjC/FSSqRHfJmgcRqo+rJz0VJt9orX++ii
pjt6Be1KG1FUQji8lVyMN6K9qgaY/g7lptSNd5hNDwMqOQH932UY1muzCXkea2DA0LMCOkVtY+uC
KS3rAK2lUK3UBVLsN2ITg+Hl0YuR57AHw3qJymgZWf4W59tzaLIh+Nkyc+I6GFZ1gW1frniI+ajG
MlLzpZsXl5kbXnPC3gPkYxaNGF2V6Nfz+9HOglJ3HSfjDgYybiPmuGz9ZOWn8q6beMlShlQ6/+aJ
3uZbV3So4mvxQ4wPpqT2D2Yy7JDY3Sp4txiCjOWreaaO+sbTNWQLinWcmjdpng/UoqunAoT50rSi
P5AZz1rJHxYkELuh8feDle9VV9kojblRxuS+E8ds5aPXQzFBum+IBIpKuRUL5cIX2gBx6fLeikL6
WcJ5nguwdJul7OfnbsYuYZY2gAg6lq6xqVzjT+CWMKHlXRupaykd9r5Ba6swcMirQvPNQ7TW9hr6
dFXcxHZQCtcYmmHMKXkUm4r7Skx3qgFRWwrX0ZDuvKF6x/nrelCSlzIWH8Mi3Ia1tUe7/kWPYLvL
FaD53LhPA+sMcMQjMqqqrQXmmajIjyiXr6E4PrQ9bQbcuB25jajzCbWtecJH0RmvBeQkaWq4an2N
kGsRO/T0LsugO++M5D7srBENkfpCddubeizWaYetgI+uegMzwk7QxkCsGZWkLESXWsd3JtcfWpeq
jBZq27Dxr/pOvrKw8xuqnLjI89BAD4VFpfiXVocMVSshWCAjQLpo6uYGHZitV5QXcW98QEzf+an+
iiKbtUOG/awx9GfkchXEGKzCNlHPBGdDrJZPYrUNXcdgeAwytJf4TU3QO4jnGigEadtUlVaVND6a
fh4sRMxlJaE+awqJwkTu32G2W9tdgwptEuXDWV3iN5vKvrcQkriy08iElIVA0wqqNyemVTT8nKRr
86zy1ZdUs7Yl2IPWKh1NLZollfB2ifzRYoi1B8R1r5N8fBEy5J+E5jZI270n/rFGceeLiP1m6Sf+
Ilu0U8luhU2LcrBa6sVS1IedMpjroozpjdJcRYd651XAy8zEzRZVHgzLDOs75JLacdHqUrXE2fQ5
krSl2PCygXBao5C/dnv9EsXS2o6sElGfNlqKEmowKjksYXo42gXomoVnlOeNO/R234zKqsq6N9mX
LyAwbqkbuEtrskCigShuRl3ZjHXnQNJbyuIk/YXCjqg0bzKWj5zqBPJ31zR7i9j7ySwinJgAdW3S
NkJZ1IyErSJ3+gvWSAtgL3xTkyxaCJIbpLBdu+xrUNgxrjwCn9RrKc0qWd7skJl67MQa+bRRRsgK
Rx8+4HU6pOKqq+NlppZvEILOMUCA4B5fVqgGNajd2x5iFXD22s5WqwDXyd676HLrQcW1YxWKfYvk
Ti4tVLM5a2vruszMBzwWHkLdfElTZK4QbcZRIcMFT6/jez8J7oMmNNZCi++NleQIC+YqKm8a0UKF
M0wMVLHyyhdEd8/LSvC2AtzAhR8PJEpq2m1jRK/DQjTpkvARNKRGzB58e2ZsEbVDYlzonSRFj9jD
BCf2w11sCpMvSAvIt5ZXxyPEWTHwnxCM5tPEB4PiOK/Hq5zOBuNZzcmECicYPExQGUP7wJb8Ey3C
A+ELvVxKWZC+JxXS6eH/FlVg6StgsRSJKNWjLd0ixiAEy97wT0zoQPAyhQ9AghiMPGgW8eJcVQMj
FEYn1yseXcMOhJs8UdbKcNcjq5OV2Cz+ZVr/tYgk2yQ8uGFDcJ6NqbSeVEWe3DqlUtqlfN9GO7c7
ldbNQcv/PQp9DFI6mHvWjCKlIF+WIuuAuHdufngqDi9jdel7pOlo1j9knfhijXppx0F2VWe0KIJQ
udWRCwxc8ZUa1VMZCkuA5JxYfynhMqX4XrTSo4oDnZunWo4HM48pioQ8C9AMvv/Pzy3pncQ5Ulqn
fWrGRflsPXKxApPW6RzYAIf24l3/5za/5qkcb4/v6S+q/CyABRQGyYh+5wHWQem5aZdp01ZDpc9G
S/0iYIViN9u13DKKEO/HrnrSUAkVqaRGWbNTqwr655A+1xhYo6qVFNvjv2lWLfz6eODUDJjYgO6M
Oe4OJeam6lPyVh29QQkXEc4z5RWItNmtGJYnDsGhszY110QTQDKejLOtIpdqR0TMqa6qZpE0WAMo
aDUVj8fndHgUVBHIyIGgzpsied3XI5e67Ei+ekkastZjfxuF0gmc68Glo8PzP8PMdpJbm12ZWEbH
pfhplM8t7txBIOJz2Nilr51YuYODTU1R2u0Th3V2S2Ua8EUtlCAFBsUlsLEBmJZFlDq55dRt9yfB
aHTx98sI2BReGB1gmaM9OykJGlFC5ouADa5ln2BaONe8U4McPBPfR5lNTE5lzxvR78ROofjUcuJY
JUuRenSrDypuD52YyxeouSPwVDVXFQK+AZGAIOafuWC+c5QvxTGUTsz8UK43sWUQSqajD4X258wF
YfBilajF0cedgkoyhgcnamGHtui3EdTZQYADPXhC6MEB1oY7g3M2pNVdhUXZf/AJ6aAjsYAVMR/y
50SA63p6lVmjI9NriKo/LeFLkzz9B4OoEKp5joFZzCk/EtUSFxec0RGRQGxMf5nLf+Tu/fggh55P
qKL/HmTW1ahRxYK8XXSYDlVOkiROFMGXGHMk03wR7d2oMNGcQjDY6NFBOj72we2AmoPK4wZ4fX6f
JLIX6XWnjU6UtjhVooFUZCeO9xwz/3UP0+X69xizywTZltGrzRTqdBndiz39qsF337AuxgndShIs
G9N00fwXYWe23CjSdt0rIoJk5lSAJluybHk+IarKNjMkM+TV/0v/0ftVdHSfdXdUtSZInmHvvRbf
PbLd+Jn6mSLC6w45GbX//mH/8Yv+nzdyO4j+pxxSsC4d2fNG8iY7Jn17bIr8Rj3RggVVLLjQfu+1
2qc2Lg///sL/OGG5/cDgJ24/s2H+31fmISXaTCquo4kgKX/QDhMFNPQbMQdmkzuBXRBuEcNWjtCO
3Zemq5AHUlCtmhXGPYGPQNq+//1N/VMZ+r/v6a/Tya8szSeRWDEXH3Eo67Cms4IULFXkeZA42dO/
v9zfNpfbZQC2HGkxfh3Ed38rDMt80IvRjJc7wCxXGCJtWLrZXnbjI1LNHQVsVHXlrunEV2poxuHf
X/0frnMyNNgAYTEzGej9dVp0q+iELW3yHc1bYnDXLwR9Tv8x+v2Hb5QX4ThiqXvTUv51I8dZk42O
5Eiy7PVNzO6jV7vMewvtkjX/9YT+h1OW+IVb0U3mzE2d9X+vKM1MyH52VnU3lDrQ0GlrEKNerOZ/
/Gr/+JEsCx21o9skdvz1vRkA2DMoGstd7g93ebrzxDqFjtUM5CSt/3F7/tdr/XWTiBYI6nx7LV9n
DMSex+s/PDhXOkFk/341MMG8vfG/6lUbysItL+N2Pf5dK9dqsk2ppLqbhZNG6bzqe723C8gp/bGo
qy3QyzuB54UsR/fXLIhgnq01DxDGPA0tLkx/ZSw5xPVTPU3PWd92qL371xXGBhH2677t1ZtjzN0+
lUSmThDVhgzBIbYJ/dhpMGKMxt/bLQAxTxUnycIgWIrF+nC6ad624/RDRPi9ltZy2xqduzHm8iKz
nFTvSlHQG1a6UJBV5cHGJhrwnvODpqVQgWvj3aihZiZ6lkRWZVsRsm5JE9Bo9MjQJRNY05E/MopI
PAZi0iLuebAOHdGn/Wi+KjhOgW6nNzLUwqlgyN+9T+74ZFn3GvjVzVpjzaRW50GhOUCeCf/ALZ7j
FpiJdWTCZzgZeX+tG4de0QAoXLps1/nxnywnOL9W1W5KGhQLNn14l0+B1to/KjdofpXxq/e1V3sa
iE2YwbYtv9mBv8HedbeedK1oJTKXM7rClm4TWG6kBPELjOKxzK9cOARckR3LXtAHNuDD9UvzOXvo
W2/fzcoiW5KGa2CU35nGiPfUpwnq9BidMfLZsvtiufXajOD1WH5kYVNUZbjCAbdauEZqPYNTLkMy
S1HHw4cxSMNMYyMgxzZYqz+eio9NZj2BK78MffzY1WO8Kdrl6I7Or1r55zk2SejuOA1mT+1APSr+
gW1F1/ndppFiCLQ6G8FWxNdFNnrgiurMxQdcZvYSdqrpo8L+ua0NrSNqDViYlYmn1Orm41Q6AKVT
MIiTVcot09MhIGNXbKvWUOBQ06MkhDxup2NuMKvPPCL4F239k1kyibR1vp8Y7W/g5hAKqepdbJi/
QAJum8pBuiyqa2yZO29YH/nKYRfKIuqripRqu1s3ufKtKMnsezsfvzOVn3lY7SvXuXQVQYsQo8CV
ddaVUjcD2saga/WtfeIM7xIJBwoeowt6B64gz6F1Mzq+vyHCRgtbgsAfCKl4VxVRkUpZJ6K+X1NW
SPxeTKg8Qtbn9zGLizCfchUwNIcG5srP2u/9sBu7E5KNh6liM51W8Z3qvQ/uOlL/E1Tsycy4YG7W
Qx67AlGifSlMW0dwukBTFr+MytU3QjYfQ08A8aCxv2gspM9eemcaRbLRFiJl13a/WNaenc15WrLP
hehYUIn2vLFT3gl/KdkaxiAiVRXeobC8a204XdRDFL4jC4dRj0/KUBoPKEX46EEqynSjDK04DMY8
bS2r/6hk/qUUIavrShamyVq9gks/YFVDH6ScW7bqbyJo2lA65bVLeuC1FgWDqg75Mm77dfjszX7P
H9jKUjGVqDtErR4B8nV7XRvvk23BRk0z8Se+F2ogNSC2EbXgzog1p+TBEs1Tn7rcxhIM8GCzxasa
/3HqGBc2CeSvWH0M67h3rOrJqlwJkA2q5rAWMhLkw27WZkU1BRE7VPRY9/yMJ2ExAapml9Ds5tqK
7LvEeryr9e5V6E0bWZ3VsVou74wOrBSSUCBaq1dGpdbL86y8hiKoDrIYo1WSHtjNwOaepkM9ZvLF
MhrEkhJaLRWoGUCpiGFTFmrrttpvje1H5CteYrSbZ1PLGH935hNYigibKKZa2QzbtJi/7b776dAt
XXVfFnteUh0Tmv3NqHvFzsuNk7aMv+y49IJRTldDeXfNYr3ofqEIV3HuO6PHf+zAcp1yeeozc5ub
5c71+kcwobforgTipM8XybnyKZcOnFsHOTOBUhkoU7q7wu/Pk0vbi6Go37siY2C0FN79QFL1GIAu
NN44eu0jdSOx80T6das+0f0Tu28I0lvdrHCfRbNCXij9B6NL5dnIGaSLTP3AjjE4esshjAu/vGsl
8pE81rXbFzYyzZ543KLTrSfSYsqym/GPw1opxDjvYzDagWY4YzSOZI2LBSb4tA5JsBhcGmPpfCZD
e6wtDuQ2Gz4ABpDq4nZvyhjPxLMibi47EXiL+2aZWQQ34cp9d8wGZW4wpT9lrv7l1CQeuwY7B3e9
Q53/m6fF0RDrFqp5oGfpDhL6k3CmYFGC/H/QkBkKuam7U4ro0jZd5XORcS8p8+qm6UuTxE9ANaft
WE9PqbOcifc9mNAtg1tq5aZd2nRTe6vN3TqfJi85m2P8a+2rE07ej07rI+/MZo95h0Uu2RTviln9
gYB8mYz+msTFm3IUewT/15xijB+Xp3mAqYMCA16NIheYgP3AspEWF+TTcn2zIY+fWxOYpkkHadih
X6ptL0jvz/JIWCax8zzja0b86dz/Ivd638h67zrViwAEDire/8ld66sr20vtlWIDwRlSimfuRrct
gqUaL+YNb1aWgSPlgyHjOzCWrGTnz7Vq2N0mZXDbJiAo2g+e3EImCQv91mUkVsDoLA31xiNWj4wu
fbZOiW8/4SDdT6139mooiGPiuBsThPUGy/2V9dmOKfOla8RjMRQXQlzIFpiOMTeouYpd2av72wIi
X7pPwZYvF+7vbLYjE9iGk2c/SLMNKPHqTCLJs133P90UP2WNueuSFdpZ0nCGKnubOR0t2dR9cJae
467/VRYz39nYBaoWBCm13l2iD682MfTkwg33Mot3vlueIX3e2agqPKRqZay9qyR+pMbiwCLajg3T
Dbxb++9TS/mqFRKSG2jsNTNfRH5bas35s2iLSBPFsUnFywLg4qZv/GmqUn82W7LGCSKJw8l0ftam
Pmp9/OnVaJM71O4bZ/LKU5IthF8n2yQladWlMDdU/YxlHQBzXu7GZmX9bMLPHdw4gnG312X9YXX1
qZ/MkJ54V6btuV5RKlXOET/PycrRX5j+r8XJroPuX0A0lWE3rywArRuhY1HRZK57s+vTs5aMpzVu
tlKXv/RqiZa6v7LWv1dG8j6P0y5TbmimGtdZXR+lDpRk7YlJjAUr5ebeyso7yb5vNO1DJ2lNTQKY
O7t4SxKC7MlhCOIkpyJItacy0U7Lahy8WBGmD/hocF5xHsCcB4nAkl0nGLx285950h4zc9lrmflg
udq1Ma0lEFRcU+9e8L1tY5FcRpEV5PUzgoOycsKDeCzI226Sht1Zsm+g+nZqpUc3SalO4xhFriPv
Fhl/5XXxmYjiJRu8c6HKC2djpGb+SkNmxpSxVORUyVeG85A5KFt1DsYq3lZTex5L48t2+7usIlVh
mdPtqhegnvQuDVyXG4FkZlC6w3oDWvmhvs6/iYK/1yzMCzWhGFlfIlMEVboazwZohl6JjFvdvSya
HVaqetMIyWNt2b05q/ZSQfwVUp4WUBxaYW5T1/6MZX3ObZY+1uB9V8Z6zRfxLA2ov3RiXugOXiQb
REIAgxMbMrNv3zf2rLPgEh+al/uBuWpl0Gr2NvX8MPPXvaf1iL/6EKbTk1e5u9zWMmDyzl7XvAMr
jPOgZxdDyTfbVyhL9PmP42sAW5z2rGWoW/T1DaRVtpFyuZRzfxG5/5jPG6Ffuv4aT9l323qXuRbb
1JD7KS/vVW2fiyq5dyDs+J3zyD5ru1bUTF7ivFRWe7JL74UI2pM3L8NG8ajroedsEPS8+caEodrx
vrC5whkyzjWz7LDxbNb948+yOM/JyD6VMBMC1OMPyFP3uYcLx7Hmh8bynkqQj25dX+d6BITZ27t8
bkmwGB9Qu7+kmrj4rbdVPteyF7/3NWyXqnggj42KXa/fY6V/+466OHN9gmZ5aDWK8nQB5GzJrc47
SxuKuHXoHmJj2i+MMVMzO/k09IkxgGrKvJ28SX+rNvszTu0DJK+zv5j+xi7AnmnOzs+pjx3ZvOmA
OTaCdTJp5uWrVpYfVjHtWUVfEHye2qVjdxT/cnvxo6r+gIX43NQTBgHLDLUBnHwi7Y9eZDvgCzLg
X8YQJtZuyPxL2lsEzNs7eNxQLFRBWVs2RUCJ3PNULa/ocV6HDDYEUT5nkRo4Ghp5Z2R8Fqt8m3yy
RNvMH0KS8R9t7tK1J/y+/k1WRXVjI2sHLxPcaUVu7OfEM7b9bcu+uO65gm4Op2wim51QEqGmkV5w
WPdrQaxHPuDcqhyaZDdzwcbeZliThbxUi9eTVNnVXlmumrX+DQeJRPOEJNOxylC8usaDbg5XSdqP
mSsq7fhstvVzB6xr08/d0Ta4f/w8HOw8mKvhbXLkMbYKa6MktTumN8RDrr3rBjhp4tZkaSU0mVw9
atOiCLwfXpVeH/25fOiq5Fkzzbd1zZ9HBvOrO9AlF9uhhm9hVh92TZZ7P1fva9VelMtWwAS8mU3y
BIBWhs2Qguy8UdEgXxON30b5LdHPdMbdYjF+UYiOCn3dz329x8H97bZ2yGOEYGWDZXUui7vJ1lOs
7/OdkOrQutk5K0RUDM68M3Lw9n6xPGCKp8skU8CK67tFKL5P23yyajfqNO1bi+F1xmv7Aofv3U/U
c2Ia2sOIEZWreL2t++yL5VZ75EX3PvmNDCvakOBaPP3MJKLaz+ajmFtq0PylmNdLR6IcXPoDlKSX
PvNuZYw4O1wUySK22Uw5J2X72ajuxV2nnRI3zKnLPMsN5Iw4t0UllbEmjbxCjkfhtnuz7XcMPe6W
pNyXiXMyb9MB2++OszHfsdB9LsbpcWKms83JIoua0chuwlJ3gyd7G/fLHVH9L13eHvN6WA9pKuPP
ctbmLxIL6w/ZJdtxxPextuSPGr52LnJ/V9vONq4SkqXmt6UBeDC3RRwol3Ogq30VFI67d2H2Pqe9
Xh08mQIPgrm2FbI2o9X2OJz83D4v+tAADkDwVLKZCXOjdzcaebmUyd6x6LGYLbY4tDX52c7qGpck
6buLkLSgMdn9d1XOpT8tzgSCWb9xlxI9iOdWY3xg/BG6ByW5ZIFcmghB7bFPoRDMr4BLXIhv/Qde
myPxjQaNMPnEeTmzqM80uChN3QRlHtchZIIJwSiXmDXiU0tSdF2LLM+6Fe+Jl1WbtEH+U8IS2phZ
R1MGCjdpmg9lznDJ0u5XnHjf+mSgH0dtHgFAUsxDmCV48cxDRyd/iBTAoHWXxy7laCXp5s02i1cI
L/fuxF3lJ3m2Gc30MujGvK0qJ+UmB3jEfoRLTDofml891ys98zx2QIdL52LisLuLE2G+F3OCoVLI
Ypf59jZv9Idk6Q4GJKOyfjFTY9fmzstScr3psP1Am32MEuCSnA45oJyWrYRw1VGNaSSFt3c8dc8I
J9ILfv08vmHvSjYmMB6Y0LgjatWZO9AhYrIqxbYGaG8mZjBp+NWc6gc+Xx0NDU6aSe6cdX21Z7Xz
jfkNyAnTEw1y3OTAcTK3Y+OcNV+cxkKRM20Aagf54mUvbhXbYRxnd7h1BvxifLS1bHZG3UIfGjn9
iH9YN21KCFHn6G9DnPJBb1VUMZA07xDfYZYaY4fOjtJUPcwK3V3BjxW0SUku5zy9ZbH72zfLX8bc
cuSS0bDqhNP0Uqt3jYLiA8w5D+c5d7YLjCoc5il3LSw2mGMbo1PP9lweMryD1XRfNM1Lx+M3UiRH
BMOi/8nSBPFlKnexBWyutpvLYidHg3GcUSMANpcDiApkipKpZlXxhF+q19mHTwiAaJvpZlCpGAVR
83vste8u687NWL0Ubn9UTvLoJv3JWMuHVEpnY3ruLhmJd7e9e70iv0A3UrLEFipm0cEBzTo46mTw
F2R8F0cAPC+DMFTIT2eGPqxFJk2oBGMh5wdSvlTolaBzqirH+WX2QE+0xNz4hUwCYSbMBK3UDZH5
59GUT1whHnKMoe9+zdrYB5UAxN406j7rLJrxUsFTiheemDU4J3ovp6Kj7dsiwxY8X0tfHash/8r0
8t5zV3DhnDcdBYsAKQlG6JIvC5uiCfwkcGamPnGExfbgaph6q5UrIJMVK6U4CWbPmjepY+18DUEn
g9nfFHivQzt3HNbmjyzB1A/2Hz2p0iBzjKvGeHVjiDRC0/jUm9UYzjXKU88mscPMoXwkDgFMcfJk
laRnav63leXrTmZLZDReoM/qHmjOuJmG2g/LW+K8o9b3LEPqaCw334iE4+7z8DGsdmNrc+jJqd8a
nUOQW/Z7ZksTxn4Vcoy2G7lQOpNOOIewxGHNUB+M9oBcV78i7+QWz+sr7uU1qOPlw7aK61oi7yyW
t8yYg6FiVASBl2e+kh+uPv0h0hjtKIJxu7W07SKpvgvvd1k0u8RwLy4IgCDX8u1SIx1a2HfWtfnN
pO11sGk/s/53luj73srflA9NxgAaUKZdF0xVRpavaTND0/dZsp7MudpaisVzMo49kO/kHZrKoVst
oor6PpxG+mpXE9Fczqe2ssooJh52TbpwSHLuUz823f0wa9BySSKMQeY0i8lcBDC5YzLchJ4dcAEf
u1EeSeY5DW1dBr1aj1lewcHxgcOhviSMDxGouxza4QZN85pryl2MGBNN5SR+mDQfinrG0dodcA2h
d9MajycF61Di86LUdMEeIZEl2nKTFP0l6WfoX8NTPpk7MZGT6lNN40Pby1Z85xQH/Ex0VCpjOu4K
PcxGJLBDcfI9kqNF+eM7egTOLXJma5er9ELYwkF32q9FTr/xH/xyXL7JEjlcAX00GO36eW2qvYNd
gHmZ3kbmSOpsb7A6kPLHweGNeLL6k7f1V+FqJyerv3vPGYJSd398WbI1aYAQpRzIYw/mrMph09y4
Tp5XHDuZKRjnOPaItO42lWVDRazW+8KyiKlZz6WDgKlVzXbI0GG7pnzXRd3c1Q6RKRXOzI3ZUYqh
+uZcLG2GmqnOmKsxT3nfHexB+2RVlW78drg0cXnKyDXecAfC79UM0nkR+yr5nA/D46jp53LWr7Uf
95tyRLoG19Ah6qn+6rr0SZWGF3hl/e3qSxe1GiMbS8fQkbvvKub/qY2+HQ30kIdVCX6cmsGPkY3H
Dp3vUHg7ayEwMfXz+sAgPAtjgYFryLu3NM+QtXj+I4t3nO6yLqKuAJWpN7PBdcxqqRBFp10RaGdc
QrO5ttwJvlM1p8Wo5lDzWstg2zAO867lMv2VxUJ70CfWB70sPhdRvFZAzCJk6JA+vS7qzOUPxVkf
cAuWH2Ju+l3ujD/Uqdt59l7XNFmxFqQPmmVD+Rio1owp5cFpWi+Zrr94joZ8Ul+uzKPuYnBRYdo7
T1qjnuk8BKo2c+uMiKtK4Y3hsKDF9+1XzI+nmNFlKBtlbGIm3FsGrOxf3Po7NlhRtEWiOFQSdKzx
gzXiGZsZpAW+kV7nRD8mwtmlYgwdQ3sxBnoLp9k6enKwSGwJXFX9kloasdWJ5iavz7Qv+mZo3Jd0
vWFOvPgTN7e/obfg31rvoWLku6EBpyEq5QXv3iV2h+M66Ft91BlAL3MAovrdX4ip9fv9EiPHT63D
SPgd8uX1vRExkUeTHIJJJV5gy/jUjf5pRbO+a/ShO8bVDE+3pyBxC4p2Htkvnljup2557LvsUzmY
ZNGzFtGSlT/6OGrhpJuoHNrytWkKQIP0x7rJdC9p0ZIvKIEMI/nqxLRbxHIgVJDKiZQr5iFOEta2
HQflQgmXGw6kiraLGP2x1O4NJq3UX2TTMtcqb5GlQwEUvWsWBsRjpZ3yXJ6bAgdraXkPtAw3YbLz
1k08LhAoTMQ1NMtDPNsIxdOx5yDrNeLCDaaOla8fzGUciCSCj9WCxfgtCyX2wADYQrT0EO5aHaeZ
77j3XdQrvvGmtXl/kPHYHP01wwZpDuOhkhSqYmUb1mc6Nb9sv7v+tuWoBt595ZcxkUhQMacESllv
lhzSgRu/VwM1/2hrD33XYFnIl+FEE/g0VwwpNH9ihu7kryQUNZ+dlSQHwyzrYxeLz6xjIzAoUMMo
MBlzVu0SDcRPf42NZnmsvfpyu7TYFpo6f8vNYos5cTtIdVJShn67NqHhro/mIr/JMwstjeuMtp68
xdR4XjWxhZTi7Gi7xXF2cv2+Vqt9VCLXmaX38YGxuc1DiEDpOl7HSLDINGR/kzhcW7chEmbFwJzi
Q2B+GpgLs71MG8+VMI+aI0WUT803A2mJnjt5HjvrN9s/gEvIKDaMMtetUdAo4gX5SAWwFyNmF5l2
mLp0NsWBA3EsTO3+FxBLFMZZW4Z97PPwuBHc5PLcExgRrK623DRpCRVe3gaSXIqtM42EyCrQKAVV
WefYNdzZjgLLSOTRr81DpwHkJlCAYaoynB3k5nqr0YFxDj30dvZbKEogx1UZrpNO43G0ZFtfpuKH
rtDZrjU/dgIJLZA5ybbJ4uImXRg9DSOBLEnlkFiAco1CtNQe54x/gCJe1OMFcIZzmZlAYLS29ODm
lwon+oOdTxP03Fjk5ep67kSNwYbPNrT7hNHXmsFeZGEargvjPKelKHfbeFfpzplNhRVBWz815vKo
d3lKCF3/7rEs0Nz0gHn2HsfAwTey5yUuI4flnYQCzLjcbDjLeLo1nvPMkflU+tZTikX+yG9CVW2a
34z531fZ5iH2jodFmK+Vbw9bQ2U/daKCcay4vekFsqa5dr11KQjVQXnBIpiTESLBuE26AsWPYONq
5ANMxaX7YF7Ib0B0OkpZEeiCYDBFKEBeNIwYZHYvsvKEdWwNe6jiVa1+3Hk+MYb67jPhhmKytKDN
gB75A+j3hn2EmLO9J72BCp/Y4XH66kz4yoWe8MzJkidX61qi85aXZOKj5s1udayTY3PFFs5WN7WT
crwPt1/3iGHwtZa9hqcGaUKiEfKqL491leCTM5r7dVwARtKa9MKsN4iDjlmKWavWKJ3nGDdUQwdQ
6O6XyMaP+vYLGtRdNqs+Y7Ues9JkVW4Me8FNAjxQuxq0joMrntHlPy/Aijc6q6LSGY6TxjRMNC17
IeN+VYQ3JtnRlMV9vdSCGY27H5MinLDuCafa47M5itQ8rpzBXeKynB5BJrSTYlhZXTVnvOXysPE1
2uyaD+qLofFzf0vjdevlPMbOn97xX9hRMPH0m3Pi6A3nlH7KqbFE7t4a/HPnGkW43h5flUsVWZhs
B426Y7gz2seunDE8tQ641KTcskhKNotZbxfb/ojR+zU04PjqCHuEbElvoichTpWgQE7vggrViiJq
2iFIaWSl9kfnCzXhluV2H87IjuvK3tZgRyuL9tkAaiqScMQ513qK7pjHgpMztRn/5FOLrMXc+g1m
m8E5oyh4liwdpyK/qHy4zo58adhk+5IJAlK5At+Z1AWIaXHjUG+EsNAcOaEscQ2Z1GNqCbo+5ucE
SVxRHjneBjvVg0pZio1xpNru0xm0yK6rfa/SnRzMY9cOpCpMjH8GmMfV1vHHg6itzSjoRmNtJ4s8
MIwmgqq+9VITpxu21YmH6pScqwnB2K34slf0HSP7nDlwOzhnqwz7vAMrbRz8cg71hdTh6cnuBQW0
z/YXHUbtngw+jsYaziDVuk/TV5vsZYtljeXLjcVWqp+64DZq6Ur21lYbms3EgMfaecp9tqvvzGi2
OcG/E1NTYz7YsmVZJbfJ8rti3dRVUI2xVhXlfOnpGZMVX6BLS9Rb70WxbKRmRQvqGc9wt3O9RBWC
n1nqobDYpcX1cY67w5CdG7fbcSuyDmf3DWq30d7lqj7KuXtm9riJ+2vqzudZ4/xt1l3sFVFFem6f
rYEfT1HpMy/JyqNT5Q8O7ZVsnciteVO0SFDSj1nWHpdV57DJ5e9VNXfa1Bw6uzqNTvmGczcsdSeq
Khnc5A1CLgxRh22X2bvBLIIh/ii9n5TniF1aT0aOZGWCley44SzeEYrtlOzuXUjRPUjMLC2us/3a
ejLMeFA5WXqnMo0gxJKhItUPHPXJJL6ITBGZM2xaIZaUUmyb3oLPPbKZFEe3NffeWD2olqlymjIq
LMq7ue63wnwS0zu5uP//W+9bEWXoGaT5PS9fg/QD6d0vdr53DYM4ebjEPHOVnhBRQEgzPXlusQ9c
5D5vp6AeGewylCawcLMaLBszP4qJRxAFNQR2ud4zz0U27tzhzyTWCF1V0GfX9WZ6oS8s2/qutVSE
X5GLv4zaGY5V0hxNTnHgaRhkVhw/7DGlzZ81Ioeg+8pD4zbr/OV8eQUhHXXdvV/QGswUrTMzoWx2
HqHKbTqZbFrbD3I2ZFPqBi46zdgvbkaKNDTQhjhOVBr6r/7mEowxrNI24xokjSH/VjOtjUXvwXGL
n3pELWXHiYZAh87R98f9arXnaW24RHN4oPwiTeFtJjeJbBNSTGt8dRMGQzxnso0xazcMByS78zZ7
SuPbgrE86GzjOTCisn32WRjxeu3SPKuE/8oW0O280CzNZ68unlpvec81bgfL0JELkGHi15xAc64n
jC7To6foSJIqdFS28WZisywa7Djd65bY4+ndeCbnsjkx/qpJ6RlPEO9D4vNDfpuQ9clmKPJoWX1E
09Tv8xrOTnzETvqY0m7mJpDDbjymubhvmuEhSQX3eAk1V+zlKoOmrDcpg9+sks/gUL404tLs8rtD
M2ZlSDzMJhorj1h+yfRo2DMUPBIK8klQfGSuvxqGWwp/Xem039aQ2jiU1V3nF1EZk27pzWEjy51p
8ZtW3mNXtN9CZee8UUfkH9dmsTepN96ltb1dR97WhIhM/HEMIjYcCOwO76j5Y07ZO/oFjKWMb1uF
2qI+OTPTPz3Ze1MMwd3ZlF0RxWYXZR6O8UF77HVn2+nOTepzyniVevzQ0aJ44M+bSZx1ElC5Imgn
+21MiSs0Eh4NzHJeYQfOoiFPrtSVUy+Mp6HdTX5y8HyJBEWLv/zGjubYNfdCDiGTYHsXrxrimNaz
w3420dT4a+ikEAdau6aBmkwjQHvyo6NNkewiRf1Hab+L6guVmIaQbdOT5lZfWSSsHTO7Qt8VRK3v
ck3w262pQCFi3YkiFce2kjtlY8USmo8uyhLMvFppEobEorpBhrhxB0pqT0erRxzndsJz5Nj6AZH2
czMmd7VqzUDF41GKVHLfIw6BNkAKazJvgDe+iTX14aj3F6+Lr5nl3WWx/eWMPM7px0Z8yupVeeud
alnorzpiKq+ot1bVY6du1x+xZjYfFJBCSTS7bz42TftEsYvoTGH5i4X34ufmoV61/4o0wwLxD9pW
fHE+RaTB5v1vsfOCopywFAy4VZUtG7BsaGhn1viFzl7CTtI/k0MbXZjjbjISCKFtCjLx/5F2XsuR
I1mafpWxukcP4AAcwNr0XIQkI8igVnkDIzNJaOnQT78fsnt3kkEuuT1TVlVWWRQeEO5+/D+/gLcl
877c1I2plkPf4O0UxDtP+nIRzy0crLFPAADXPXH3C6cMzrO8omBUJm7+NNwhIc75HF4FnbufUkrV
5EzAnFjYNhmjRJ39GK30wousG/+e9HYLDmu7iISbQ3GkoE3fmjS8bWU3dzAJ3B60J6OGZVoURX9b
FiyHthuFa8onl3cIZ4LCuTY1/SJHjQFliVMtizEmKfo1pnfNIsdhcQFfrVrk9mxZ4LD4jQqz/jUs
po5FJn9EuJ4tNct7cGwllr5BDlnYpM2LrZe/0oDH6Qx0iyv/3MlbzgdaigQ6xx1H2WAehVw0HHNu
YPyzN2ZFt5tCJ1+VAdrKcAyvMkVEu54+icR7rWV8pUTws5KVt4J1py3cnAK1bKGaEPVtw8AXpb4F
jj1rckVqxnib9cOmxpB74aTmyaDgPqQS7I4OwLIU/quexFfSbFcgaWt29eHK9yrCa1GYA91k40Ig
kT9oFb7lpu5sSANae2Ozi2eLgyqakKYjzXYLxSMF6ahVepl62kk2jmc9y3k9RvHC1Pqn0aKKSUTi
X9e+ug+rWj9zZQ7yNgKf62igV5McB9odMHKrzC+3MD4VBI/mgamhNq3S05upHeOtNUb4YbXRL50k
+dUYKHtdhN4brWV6YBxMF2VLCNhU+KX+jfTk04lAKhqCRLL79GMPeU1mJgaCwbCfXLvbxrWdn4aG
rH99zSZ3jh2ef0sbsHZGI2TiaS70IzJ+5Wcjll11t89FexnHGYnqZjTNdADgZDtBnC2iJFrb9oQn
WF6/+e7g33UOBOom0utdmAc3dTqdhNhM7OMKHWlbqZ8qrTxQ69hYN7Xt7CfakyeVMe8No3lChXnI
QrCQqCTVWwKdObiCL7K5cnbraSd0ekQODb/KoGOAeXy7TIYaBhPHbYQC0zCJ7RhXd5PKL7OkewBP
cmA9dA5Rdeon3IsLlNmQKcO2uYuq4Sy2w+zMdcFQrMD+NeKjtfHogHBONtWtBuwLq1g01tayDXtp
xJQXsRLTC+cbc+mlkdoMaZI9QKwx14M07xrTOwy1/rMfPR0sDIW95wzWWjWJvsRslgaocK4Cx3vB
Q/cFGmO7lHhjrgvPu/AhJJCHt51qSKF6jT8ILOHcq5jqaZyuupoKMpFRsNFKbEJCU78J8ug+An6j
UDNvtNlACjuKh3q0bwqXcHRV6JvAHuSN70M8dLKyWI5xaEJ4kxBWlOmufGm+CY0MQRsUXSJpNTR/
g2kH32xfhhZdssntHrqMieDLkFnnF7zndvMEZJ2d6kNOeYbAvOz8R47Xz3FIiBtOt1YXAQ4nfboG
CcBlo2jpl0godkJq/oKe/WWfNPZraIc1vhlhwzwpOIJjJ5LF8t5PkgtYOFdNCCHWmYmi0UWUAR8y
YzkYGv6G2u8qDJwLY0JJ6E4ziLaWafuDsW9g5MFk1s3rJNLpEBnFrQIvWajE66F+VSgVDN5L4pio
2QCWdbkrLQ08djA4ZYmCXkE5rgs8y9rWvlaFeVug4YlK+N1wlhdZbMZUY+Qel4YUqwhPxUVUc+ht
Jcw9CMzdTBPBPvTcTMiiH+H7qNala2fppyPmpYMufiWTNYPKqljQfr+bQpiDZVRfl0VxmsOcb3Au
UpNHfJHGkaQrnAEgDx5RW1o/+mDKlmR50hWoL32pb/2ugqkOg/GtyOnINcq49Rwsk7uUgrK2Zqci
M9gpYxx++FN3Bh8XqktL+65k68xc4+C60WuEq9GoHDxBwnEB6/UHgMZlacHOLaFhJGR1LXuPhpOZ
wtv3o2wDl3zv2zZOGQrPBhKgF91UXoeGexE6EBXhqCjoTFYxYEcitHNSiM+V2R4cuiscf4ZHrRo9
pmN5rrvNj7ahHkP1fVMaSX+elsPpIDosE8pmPTj1IezD21oFp2lZHyqhrYe2upAOHm4USMui7s5i
GtatHNa2W/qrbHQvNE2/b2baWIE4XNcsxHfs8lEc3w2N8axoU9pWfDs5nsZbwevMYs+mnv3KRBku
YUOceqrZq7I+Dzp+rp0lwpRbP1kLLpXJZtqXJHURKRZg7LXIR2QlcqghdIh+F1Qdu3t0myY5/cDk
Ge40iLxX0XuZjKUZieymM2BhxXU4IhdPn1JnkPs6x3ADTqZYW0Rqr/GW2YweD4nfzWFGRJem78PQ
owM2IR1c5z58uqq0xz1Oec6VrVroNVVx6qjkyqE7B3l5wGxenvKymotCpicQmE80Lb7SlbFpsp7O
UtIeJkHrvW5CJN1ig+fwodTBvURwjVd1tZCq/FGwnZ/GZEAu89KoT7VA0cK3Z2Vh0DQUT1b0kI76
RWlhd6IX1iZocO5lx4LxkIq1PkAtzLAKDLzQX1qVfhtX452nIVYJ2zyjw50fKvJtaZHBq8mip9Cl
2RLlQFOFwQYNwX+jqeB+bMU2VGrXTOR/Wcl43urEIM36d8q35K3z4YYYcJiWrJ0/WZtuCBJYdqVq
sDftz1KIPfNXrmVF0o/uPhiJDSuh/2XBzihG+xDa5WtXlLiAoVNUHcwCNwl1Xj37mQI0WfY1DhMK
61KyxfKFrApn3VGE+GV9ks0TMW6uSpHshDupde3LM2eA8RCPdrXWc3FZhz0k1uQ8F4UD2leQjdCj
1evj5KXFThrdjfYWJ6pcQShq7oHW0RsRhQdXT3swI2daZR4oRG2ZyHRwmqEz2Y7NIQ/TQ+rI0zIT
s9MSfO7E7RsWM/1U6iF4jctzDw10BYEOk964DnhtdMu8hff6yxT5nnMgtippxyyk49hO8APGpjEW
sda/KeLoQOzUQ2YD5UrSjslMvodzZC4MCYo4NmyorjG7ZqXhaW+M8MpEfmB7mEPMnWY56P6vRpEX
pahBzdq6bNp2TzaFO+9Z7D6j/Rgp6sQa+l5DQh7kBp3XAcgbxSg8HX2s9Z2rRLZ2zMQ+tSqnXkRe
7Sz9DL3cBN6xMRVkCRDFZyPsKhpQVb2rVQYWVUvCEVsgelgU1cVkVpIHGETrUYBw0aZwgDxkdFZQ
tdB99kBA2vY1z0Z/S1Of3c6IgNcIGkoafzMG9pXecFAkL69Hq2c9Z666k625T43m1DecXRHXGD9A
N01c/RCYaDBdByWctwvM7FYIq0doFNkb0bJQxNRaC2U7d6QMQUHSTLXO2oBNTsu24Mf6jRWqYB1b
VbEatXJcBaWkdagXd03anrde8WSM3r6K0FI3pruMbPcC2Q6ZuzEhglrQ0N7FATSLg2ypa52OH9QU
rujO7fssfaMdzatrZbcNXpW0fumw+0hSTwzT23Shfj1WQ0S5jGORb3pXaTtkJ5yM5sDdAIFVb//C
M9vY1ByE13YKCwsyYUplrLplao4NbXdP347RdGum0c5JAailavwHPQADr1uhljQHfjjEo7OD18vM
TuBWhieZZl3lU33rWOUVreUrDM2fpV09CWdahy5J9WV71mUT7N/yxbebnc0HBLCsfpVoSFao/RTN
Zvy5cYK6DpKAoXLnzq70egUfNOXpQh3QVE7au8wuyJn0eXVCd5+kTrL3u5S8EtNBcGCNQG65Kk5h
ahhXAatt1/t4m0SYUTm+v86jblwUvavjdtpvYMfdkBWmE1FYuuidQn5FRhcctwFjR1d+WYu6X+e9
sW/1rNi1dDxnNul1XNk1+Ol0R3o8PfnYdsHt69eKHsQiiGDSmiOkDwSdi8ZsrnuNIyQ98XFZ1iDt
JojyqozRsXdOfx3gDrN0OSaSXgNPhmw4E81XdNtI8ONYTyb8s7LwpG0m+8QYa3/nQkVGj+OXy6nV
YK+M8bmFhOKcPNy3mmikpd8Zd10mXjlVYMiMyfbSNIPLurb2QwQaNA4N9onWbWiOsKTjeJeNaqMP
Rr6bmsbZeuNAjy7ud62qITYHIPJBbQ2bsu13Isx+CFt/pd+PyBZavRDpeTLWt27a32YBEgPs7E5k
RLrpWJliG+TdyIY8wXDPppB+Wq6C8ITExujKSMlMa+hG9748IJ/AXcuJ+hWHg+TQenTL3MI4S6Y4
wOHNxcBtYO1M1H/Dm8ERUgcjtZBb28cmxXWVT64y6pZAF9YsywUhqeyMeLrYvfz67PWJDNoROKqL
+YwHR/HIzkL2dWGYtdfvKyJdGsJL6THBPVl8PcpnB7w/h7GPZNCpnpRNA0NhnzUyRGotz3HBhpeL
w5bTgmty4qsh9Qb9yNs+PvaIRZkItPhizAVHswMTmiIQoiDax2IKT1Ot/vn1R/zkRqDQJqcPpwXM
Z44xn6Qi0ckmlW9fRMaw8gFoAH7SX4SZvf7PBjqyUa0js0Ho3rf73BnwetSXMc3x+Dun70+04O9u
+NEoRkllK/yp2UvjyaguLOIic4U6WX2jOf/ktr0b5+jkriV9Oboi5mrmfVXH+Ay+XZe9fH3PPsEh
3o1ypGxvI6eHCY+dThSglI045CvOaF+P8d2VzF//09yihCrSzTMhGpJqhbN9eudZybpzoFl+Mx0+
MexBmyFNPByMOeLmaCgN4V2imX6zjxr2rjZHAulPC3A34HunuJqC4hs7os+u7c8Bj4wVDLvTxwn4
fF9HaYdwk0wqVUzUZuFw86/fRQtLNokpgOF6xyYVeSayjjADGGgOjPNblf8I+9uvh/jMDMQhbdzG
fAdjKnGc2tN5flxpI6tjEpu3Jf8B+Fxa68rvo/Mgz9Y+tmY0AqiCp5H7mvgD/pKRTjNnpL9r5vKR
X/qNQ8mH+YZ/G6FIWCLglC5JR3r/9rg2TBrTwCtrTMNta7L7HGLnpmrcf/UtZRyLXQE36TnBzj16
ko0zVa4Bo2xvle21poaVCrJNn0VXX9/jDy/MPIzFOkyOIYEb5tG0xjIDelsA5pKXMafKYCmCl0RM
31zMZzeNrQdXTbz12IHmr/8x5SrTbB1bgt9mUfijIHLPBTGZfRjPQoDyr6/ow5ybr2g2x8KLm7+P
/fgnEjCdqeSK/B7tJ6KUZqiIrSuelUS7ZHfymzn+6bVRbEtbuHgHukdzvB/0qut839gDRXliTXtw
hXVvOHTf3EPjs4HwViJQ3eHfzIj3N7HM8FGdqGSZcRBBc1BHfHAGi5bNeDb25VuqzYyv1jpLwvy8
ycutAeqGJIfYHFekr/z8rh0D/GwhjH19y6lYGPudSQg3XRq6I7BHwmPqeKFrAvxIbcQ5+yiunr0Y
skwQ+Ooia9G3T2Zh/UwcEzInsCRTFWm52zlPpls5Z3FQjpsKg9QF7lWnLQkVFSpIzcTf1i9RcHCc
9jZRl2DIkETMcy250Py8PaRZlqwqB4xOqSs3dUvMcUMyaXPcP7vUOcWNn7ZW6jsgG1W1GpSVbCIo
N4h/WTOsEDCdesxbqDi8KXtMD1SC9qGPdKrtCOHDoABovJ+1onHomDBStdTH0s0jYqmIsAXsHJJp
bBqXG99HbtHhR+GZeHBy4DEg8BR4F9UB9BNq/svCi3XS7WDWDvDFFmFJ/EbuOKA4TrgnEgRvEjCh
AHrYqtXw/Ud+wnh0IaBEQAXWZPTD7rDnn8B2wkKhZ22sm8HlUDvU9X1h+ls7EleDPZ7obXyvsv46
0rWXoApuXbu/VdLdBGN90qb6idaGO8eMzrogx9ZHSwBTdMQ3vaGh8p7g8fvt3u3IJsljRNAOhgii
vJu6bqel7Vyz3zdAM14KGmm1l+3QblMBwRlCmrekaxqvYiJnd/i8SE5z4Nlwq2GucKMiHZAndohb
aHAGV3ieLeus32L58JwkpUQHANmKG4CoR7WXyjCWgQUcFw7Ok7L8e60hrDrDAx17aswLOlJzSn1G
W7FuRpSj9HVaTzU9TgjATuHWYAq6j6Cle8nz1Fo4dno2eoCHeSjPRO7fYvmiLSA8Poxl/eAPvXHi
QUxsSgdDddu8qfruvPR4Q3r0P2sT89ygDc7p6+ytvNi2uUAyFFbw0wJ1qKpkF7rWOYVsDrbHYcyz
p5PUGJ7aOiyIlTCfRZDjupJdBbl78Pr6LJH2q5XhPiHp6qbojRb4ZJ6RFXXNJGlWWWd7W6hm0+y1
saqa8tYdvRcrmPjVRXRBcNevRDTNJvACa9fE5lmVVL+a2Lgdh+6mCcyTIHK2lCJg3NldqrE9eRVm
xx5kOdLFytgLz9oouLNa6wTDETQHSXzTQN5CNVx4KwRhWExq8+bqJyceeuOV15GXDUnbgqY4N2TL
/peJnrMX+nnr+Ocm+cOQP/DF7utN61vX0K5hvcAMaWfGpefq68ktY3855NZbEYg3Hf6rW5TlSe4b
IU3o/M7ioL+SpRNf+FNR7HFQVsvE8OJDrgXhstXCZpuMrgYx3TIXZuZPu7jW2y0kfl7ZWEDuQMqy
GGvtJa2ch7HHITYcQMyQnA1rs8I0JWy17446ny3Hki1a6qaF45M4Wo7lVLCXtIBvUy42/ng7FXKL
XhHFw8+vV9f5Fx2vrY506bYb0hSmd1RxxJxk3KDHwLX1b/LxDFZJH39T1Hw6BLsGcU7YcmF3+H5r
sT28TnIfx7FpDFegHac1/XqtczZfX8mH6p5dgssAtdLZxIhKej+ME6BszlDCcTiElJlht/GNje8n
e78guIbYSmwIheEcDUBwhee3JrdqGjG8gPmeQ0Qqwhd63ousff36asy5BDt6MCZ+WOSwYgBqk0z1
/nKarlVpqYgYjszaXJll4II0Y7EylvJVpcO9rMpgRauFlo6lHkjx6RbpkLM2BkRcFjCfwCdqa0O/
CLflzrhWRpqzukEFJKIYQo9ehHeDH6GQShxi79CNsIOOkvhsjIiqSEt2Y+ykd/mAO+UQe9BIoPhR
GHCxbpBDMYh155IkV9QgeVftR6HiZSXScYmNobv6+mZ8fIOEiUTNEyRfUnRZR8dQNBB1nUsBJyfo
AdK95gCGFC+hU++/HujjTRcm+AUJLkwHiwL8/U0fpY2PcCpbgn6CapGwq9FAAceAX7CLUkKZhUmw
TDV031ygN1fC75+2sGApuBYHOVxB5ZEnYotTbd5Qk4NLdPfY/5G62l7Uk3wywaCMutuOvncxRc2b
PQEs9rbYCeWdBJ5/nvbtZVTi2zGKbGcU/rhVLp1NrbMfgrkYS5wUEnklV2KkLeC3lx1k6apXT0M8
3njVwBkD96EWfudqMrDxDiYCTJW+U7KPDoPX3HKOwCVfM8t1JhD1GgiMrYreiojia0l5AFSKyMQ1
lyZKf/iAgVxPfX5BrXYtoJ8sp1A7VJ1Nm2iYRZPOPpz7emgcML/3VqHDFqWX05xsJONrBzbJsh7i
JznabzKMcCGqRLTSQwt+6JwnQEIoUPXDBIy+1L360MU9VHSkQDBiQUESLXoLLRCR2drDVbuMdiNG
jwLZc3TuCIqZwKE137h73ejWvQOJRtY9fgWYrXtpfRp0+bxDIWWK8MFZelPWfFPOfrKKvJvXR08a
DUwedmje9poJlZxvva+1EuFDZyyLUTzGVbv++p3+OHl06BCSuFjWYJbGo3faJ3cJ3hpnyhZe/EC2
og62XTU3/41RWB1JKNLngY4WeVWUwPqNLvZVxYuqezdaj0cLneCvhxEfZyhX81/jOEdXM1QlKLUV
2vtyZd6InVxmO3WHRndfnqq1fQkBeQ3N7ya6cp/0G++ctISz+CS9Sn/kPyTCrm8+zrwIv5+286dx
DIcZy7np+GTiuoMIXEQ2+wofIirA4LWJw8dSkQeAt+/Xl/7pi8Pj4xBEyrB0zPdrU25MBsIClgjy
rncqkdfSCH+aSj72fXDB/7/8erhPXxsO7Y5nsxjC6Xw/nMytkl0JZ0tbhEv4sy2616T/7wzCORo6
CsAby9/7QVSLmKOnT7c3i4u+eCac2/sO55l/xfEjMglI5YaRD0OC0PshSsScPCZLYMgUX5Z++ZJL
Uj/+9XsFw8/Bzhlv3A8HVB3X1hT4ftqPEr1KkVwWRrPT++KbOfbppZgCv0xhE2d/DKdoZUXbTJFO
ZPRQhjsH7vI3uVSfjUDfxmYe45zKJb2/Wa1sejo2JIB57kvm3PX2v1wKklaDf/8cUQDwph/NXnxP
EK8Nyty3jv5olvVzMoyPmf7djfr47jIM5tfgM968Gh1NlbnrYaINw8YFpbWqgpUt99JqN//qUxez
dbdlg3CZJqTG9zerMUxICEPY7b342h6nJUkhTvcdMm7Mn/X9+ytMndlhUtYKwYHgaBS2ihbLXGs/
NtWFo2nPVdo/DpZN04lzo9v67iKRxqND0HCjcVbwshuPBimEoO9iOOcl/MMnAY7F7JYOB7nA7z9J
K0AuoyQV+8wbnvJInBkYSdP3f25yH751qkp8E1AYGqKZvplgH1d9sB/DlmBupKrAeX4/tGUoiPUB
i1GB3VsSV4toSJc5bhChqy8LKqICB4Gvn673cS68H/NoR6vFjONnk6BPnuRb8t0vBte9brvgzMlt
2Hga5JrBP0ns6qZ3VXcyNeIx1dGPuaK3kSa67kkUauUyNoMnVMUF7IuWPCY7eaPcx0YPz4+1XcPd
KpqyW9q5TW+zqn4OXk1EgoMYwdTAZ1ANVAu9NVG+9rAPEF7v/AkfW85SKK21cxAJChajuaihC1mT
cVDCRTYh0MFn6kTk5DooUuTa/LFpu5s4rbHCy6KdFwk6tSW+c3m1qUP6B0lUXGGJ+WbiepHZxROt
tleHNjx1lSZXo5U8jti8rsfGeKGXj3Vsz0Ov3eTEwKOnpjWAN4+2DtKaDKIsX6c9vgZQZResWDE2
XERXZlFz6pntGaGbT1aJVbJAf8Mh5SzJup9EVYCvxQgrERevqFnPiqxQZ2OIE4EGgxk1QRhsHPhd
K1BdDFZiFO0182FBTHDy8PWz/7it8+iJHeYYqc9sgaM3HcPANjbhhO4b+exal9gJb/Uxx7bx8etx
Ps4owiN+Q5qG5KjnHtWCEnOIMggz63eEt4QRPWgtvmeoO4aTAp85oJWcS/896L//HP4XdnaX/5ix
6j//gz//LOhbcARrjv74n7dFxt//Mf/M//2e/3z/R37kn79y9dw8v/vDOkfzP161r/V4/aratPk9
GIPP3/n/+8V/e/39W27H8vXvfz3/yqIcQ56mjn42f/3zS6e//v6XRlCknNtbNvXHv/85zj+/6fCc
8fPL5/T55bmeivz/+cOvz6r5+1+GEH9zdQGz1KQiZotj1vev//iK/rf5VE+zYk7RYQ/869/yAkoZ
P2T/jYXX8jw2RGnwLz6LKtrfXzL/BnXSmEskjwLDcf76P5/x3YP4rwfzb3mbXRZR3qi//3W0bVGe
gHIbDoFhaKRY7o62La8zet13JzQmQXwJHn6tvOzcqeXJH7fmn8P+OczRwvaPYXipBZFEEkL2UUUk
LAeXBL019oCUKymjnWzdbzqFRxPo9xAWIDXRJQ5/HTfqB2x17RRW4N7LyxvobfCkZHSlZ+ENFm6v
X1/OZ3eNaEQ0I2wMDpXF+72hTSI/d/LE2GPN/ANBLmRWzL5DwVn264GONqHfF2XjGmKY0qPYO47g
NlGqdAWpkft4qK6GAGuDwjBAXSZMuGCjrDiF/SSn+v7rUY/K/g+jHm19GI17TdIWxr4R0B+tKAcO
7LZZWG+zoqXhIeOX/9mAR/ue7pSY0vmcM3rchZBmpUm41iESB9AsPD355k357PKkRalmUlYwuY6W
wAEn2WnA1oBoD5RD2ACmW978M7vpjS08DloxVvDNc/xsSM6pc3w9kCfJM+9fmCkZ3LjJTJ04qAvC
YVehQXhheJjw+fPKbw5tn801KukZ2JnR1d/V3R+9yabEtt8KG4OxxDlSlK0I1MPXz8uYT2J/1GXz
G0LKFGdQkGJp0Fh6fz2FWbla7bBsGGjMWqYjipA5y6KfYyVtlwzffqBCqupLVOxvJBasPb/3vrmp
R1sZH2KOPmZDJ8zHk0IezUINq0qkOOW4b90UvymMfycE4X6enxg2IdvUaSRV+09j53yzmn1catgg
GHIGOOjheEdXT8xEbSg8B/eaa9PnkznLmX2rjcJeVFZz9fW9/rjWMJjNLUTThdPHMZYS2BOWjKVB
fGQr38o6+WmEza6e8u/upvj43ni0O+d6V6ebwhnj/TMNkjExxzSr95gaDZvoIHbWkpS6Fc0HbWnB
clqqlXberfWNv9jdBCv/kD3I9XeZtGIudN6/WvPH4KhJeBcHKXF0+MirqdST1KbzKq1LNw39jemh
WLKQ6K4mWJOD4XZrjhsdivmk2TiFdRuP+CVZBY61BC175Y4y7odZy3SPw/hzD0qMoxKLF+R/Mjl6
CH1kId18/ZSOQaL5ZYT4BhRlMhs4+RwvYZqXp76l4DVKnHYjjCwgcNNCy7xWP+0jal/VcyoscWJb
pryS9znc45NYwix2m+EUDiEmvXJyzvUJfyRqQXqVgXFNZd6f5Vra4BlRYugsHS6mQmSvNc29H1OL
alNCzIPv4Y5PpY6ULUOi//XFfTLR/rg2cXyEJvlE0Y+T475w+7Uan9lc9ymxTol53yKir3vCwZNq
/fWgn0wyUCUYCFQ6sASOWx+ZJBPJztLZ1OHQyHVtTbdFKU4M/7tIkM/eexAOYBqyQjDgP6q8MxJS
+wC/q301tAIrVf+XCHnnv76aT2ax8+cg5vvJldpuB4dXVXuXpriN5X2kI8PKpm+e1KfD8P4Jz3Sl
8MTR1uYWWdQGAT0K4INtCuVdALyq8RvI5mNVQuFpQZowfoMQ8uhisHrqK4mKc990zalozFMT108Z
Wo9iqMD5maN+9d1a/+nr8MeY81P8Y1fLaM63PSbF+xrrsNMuwHw1CjDvTYkoPkWZGi/igbQEx+sf
zbRD9SEr5k3YruwIi3jRQfBL6LGvBDa7KzqGP4Yqj06DzHJvyRM9JFZJ4GzVbcjo7s/tOjGXZFYB
7aY2UrcUvy7cOAH0zO4F1OTZFaOAUFBpz05YhuRx+CetloY/lYnWx4at86bZdLy8BqOD1Gte9S48
RBXe8t5UnTaqsdGYWht9DNdBbr45SQBZVuT6Ty3W7lgFTkhoMFeqcs7NIUi2Q2G+YCh5pqcBWuzK
3g6tZGW244c6G290OV5juV6Shsrx2ItsHNcExj5VgLs9WQQryyrv0q7fDhp9jzZWFo5ZGlpRO1Gr
TEvOh1kebfovaacqQAHxMIMxCyPQr7N6yJaVNVyGpuI/xuxNiOxSDCRJVyreoN7BuiaHOS4t8ib5
Z9hZPndaJO4dUo1hIRDd4l6ANu3r6fRhzrosoMwn+qLkSYnjXnWg8rINU1jkSTGhS/aJJyi+GeLD
VJqHYMOlSOSQZR63kLtxzNrQE8bewvxZjNUNaMAWosE38ORnV8IRTHdx7me+HldrHYBe69YM00tu
FfLQ8XIQrf5Nyfth9lDr0c60ITTR0YQk+H72INQ1IRk21b7uYIOAbDjOUoHWYQX99YP53SN+t30z
0sznYh21ONYe07IbXFQUPkflPi0qnIVU8Rj06JIKrDKZq9UlrPdXBPH+zeQ09WFMUm9lRjgMOmF7
pfskkaWGpOfJXMI4/9HSpo2sm+fSVf5Z0GX305Tf9eZMLe/buzQQ97aVTWdWhdOVN7XRuguaW88Y
zjV72Aq7EMgcgpE3kJNZVCHlAbLHQtjP0m/WJ07dR2ULwgQPjZHNCZey2D3a/yOJP0pQ5ca+6zHT
x2bVu3O9DjKbQusLWhKeVmboLscEfhFu5CQmFRdY7hMYYmQYclhqI7GffWu7+KGwIpOGt3EnzfgO
9YaO4YY8lIaRnDiYRa6C1tz2ZVzQFE5Ph2nYdIq4Iic3HjtRwhZRL2NrP8fsAlMGM32kX254Ylii
Ta3Xea4/eCnxHFUenE8VYBt0ErxoZHRvlDWMNYWpeNe45wYmeACAXr/RLE1AHaIdajb4ZdRxfFGO
9P7jAP7TWMwhvJ6/GnpzIC++eRVZRCh4SJBD0shiKcMkJg887FdBhlTLwvt4MQatu8s153QgG4gK
G/K12Z3qqbe1/Y20e+2ilL2+MXPaJliNkXZRq3hFCki2/fp1xUv5+LlRt5nwfmk/oFrg3X0/M5q0
DizXyqd9IFW1soos2BKDh2xEdbjKahn5ZzUUkm4C83ZUv6iHvAQ0RVTE9781KPvPZIEBpKdVeMRn
mrMkOuCskajipZv3y9TDm9LXqi3uq79iUb95Q7NOWxxFHRfQtaoefY3TLleKfKw0bjtrrNFpY/pS
huNblTftwgSF5xR7hjnK3q2bi1bq5x5PyNcnggribm227V0i/KfWjy89N7jvpL7puxorKe9Mb73n
3Esu26IhJdNAags3isPnVOMoJMR1bJabVEPRVkaYm7NyXDudeHAM+7a1yguVjgLrzuIXoq0D9scj
QS7JpmWuFh0RCnMCXdUam5IkgTyxLpSJz7JoIEBNGBV54mTwEmIdxhNL5MnCKtG8DYN5KfPiaQxy
LF315E6m1lXt63e9VTYHp+2D/TBl56rK9YMTNA6etwjb9d4mZjkng2REnDxGGC0OS8e25SHvRLEk
WcZdZiV+VMBcnEVbnCnaKdV3Dk4t+F7k3umUheoh7bvrVjP2+qBjpMshbkHmKhMzWLnduHZgGC6d
wmhxqyKDJ8ZUIULGtPC6+CDF+KvHAeQem7GaOCuvXAU+aiV9uPU7h6lYO8khnnC9wBiMFSZlThV1
9tSFCmFUWyHEcaPHAewUzdpUbjstNOfkS9rilCwLiZyRCLBgEZnRAx3SU5UZ90KzLLyLs4cskneG
0sjp8gPeO6v/Re8h3GDSqJYlXgGLwSMfyHTHc4hm1dKyh1c8z4Eg821W9pDvipYF0d/HY/qjH+eQ
IoFJeiquiqk0FmnjnGNEdE365ovKvTU5ySdJNR4ysDRT/G/mzmTJbWTbsr9SP4Br6BzNlAS7IBl9
P4FFSBHoewccwNfXYt669SRKFmH17A0qBznJlECQaNzP2WetjmHY3DskPrOQEHF+WhHcH2tIt3Es
YGN5phYYfRcBBgPwKpr0ajQJXrMO+kFg9ak7iSHaOHGXrbLDZWu1N0rTzZ1otPUc23f+kPuLNB9T
tjfQeaxo11qsfLxcfA60t0iR3w5tcmUNFWYb32AO2U4eo8h+TcLKWkA9ZQgYhDmqq0Am1sCmXxGT
jSLnR1TB0OlSOKDUW+48s3vFW3U1aH34Q6RVzq9/Gl1z1raXhnu/GvmL8Jwsazm9AKFi6Rb3b4Pe
oHeZ4eJ0wJ4ADb/1OBG3Ohxh3tTM+ZWQy+O2Q58ZhS7E7fJ5cP0nWylSIRDylqPBunTyqUN7ZTJe
OqXJwirnpXgw6/6mYK7ym0XLuQj8n20o8xkUlQmLsaU52wDUDTiKmkXEvouYyUiqbg+vlUkNA/cC
PaSVZkFC8um+LBI44QtlaC+gdJk6F3Lf1zUgtzAZD7Nh/Yg1bN7CYDjm60fuH0uR0wOXz8aih1ib
ZZ9vHoYiBpYbtXtTY5huqhcp68TceSqK3dcH+uONzIEIChEMoRQmKIT9/mR3CAh1dZc1e0MDDPWs
e8+zdQXRMfjO4vu3V4hNj5LlG8E5XiK/H0g4JlHaRhIwPJF+Q94PEOievj6ZP1ajp5NhG+ydZt2Y
nzj7XT3PyRqoqsO+gjuohS9t8Qn+4Zur568n4tBwIHpB/vM8/4ftTZ/dMRv2Y6oCRRcohrLw9Xn8
9RA8gwnUsU4Cm/L7d2WiHEuICA/71hsvC/by6ONXXx/ib787YSD6N8whMtJydoiZEFXru3xVeg8c
zIVHMqmN52rL1Pt00x9fH+xvV/OvBzv991+2pSXAMRk6CVNDfQ4G/jhMetC2P33rm9//b98bKQnH
s5jK4Ao4OymzqEM1dHxvZSggC5B2Wwq//KbUaP/tbLgv+d4oIDBDc3Ylj3HjoqtjY69bmTylKuVN
nNYueDwbchOLzzWhOyBjunaD82LbZTYNiawi5JLFGgSo4S33GIvg6f80FVDX4D51qflz8jsGWbP2
AePRsBhAbLL5NG9o4R+LpN4S6j/aVnOUXX5bd/kV/xfDylXvLoU5r0U1/Qxzn0zQ9EwNCiiIGQ1r
X3hHDOM/LTu9dqzJO5XBblVa3upOU6xkRzs8K+OPr3/s05f8296Gm5CpIsqSOvEI+zwSoBOMnsI+
q/cZyOQFYps4yFOvR7xlf1PD/+NIrEQd2n8m2QOCXueDYiIrrTKVfrN30rxYzsrEneIHpVY+fH1G
f/zgRBssIsw8WE4TU+fDX+1g2IPTjvq+ENGNPsF7tlx4pBC9f3i++Oak/qyRcjSOcxr54c7nsL/f
LFkXzjTpKsYOJJIJSG4uOOqYgQ/xnCreUh7aFtVXx1mvrvjUPEsHkgaZQP4DYAqKxQAcVxbod33P
XenZeI9PgX2Tv6zUM03LZcd8NroRA8KH/qJs7+S/8Z4s1SeBqGxt9fWX95cfiewsHXtBq5gKwdnd
QlsQMU7BNstvbhyCybBDRfrNd3Y+JEXmikks39fN04AvlKmz70yKzndac6r3RqlZx0LKKx0fxx0F
HgZ7hDZedyp/qXS4hyGYvWCOuD3tNofgDa/cc9m71PQXlnY6+WixMHt+/R388bA9VS3Y54MCtykt
nK83eBvheJknYz+q8Rh2TKSbBn4DZ0R1G9/6TFt+c8A/ao8c8DSfoPvCNqj9nC0f4lAvaJkJfd8T
zuD71pogYZpGNMablTJo3cSkfGv2FF+f55+/tcs2kRM81ZyoFJ8tJkpPjaDjBNUgfdpHXn9XFOZP
P56+yfv/eT+61JpowfD8oiZ03uwxE6NJZ4u+WlkdNTsJcooDevEx9Z9fn84frxOqFbx9KVMYnkvX
4vTff3ltDX3bzWPUGvuwM4nkpwe//+5u//OHOh2CQVrBIB3xwbNvTCfg07nZpO+TzN62FALmEbBP
Ai6CFZ9tLATUusWYpJuvz8w6/b2/PaT/ObX/Oq75+6l10P26jjj1fnToVcukrh97hoCCSmH4NBFC
Af7FvZsPGJnImeKCtrCsVXO3NRRzb31TLcvCXsNN2JuTp2+VQbUTe/VzUqf9AjvfrnVj5IC6dpi7
HrRYlbNtHW7HglmiqQ/ZtdT629gMR5Ug7OMt3a2/PsW/fbPM6XIR0iLjmjwrNUGUxj8wWwZ03R0Z
/cUpnq9n2TouxsDws2WZf1M9/OaA1tmDjk1rSSmU2lal1RcmX+lpEurRG/U1T/tmqSqERhIN89en
+ZdbjhDwab1L1YEm69kPqacTexXBoyVt2EJzxRjqvRy8b54nf7kTTo076pXErrgbTp/ilztB2J3e
Z0037RPwwpZfbOpavH19IsafZ8LCjY4xM64+r3P37Eyo7mYG0jp6gykw9kI29xgvBlhzzM74tvHB
gvi1mFhcOQaiXmbEFqny1rDDqMTNmbuAdPLSD+CXvvlcf567f0p4ws7wHAJA58s9/mr4uq7OXIDL
JKSwbykSA2eDvc0Yn5yXQxW/GD5eLGnchuOw1mLXohZp7n2hqBNFqBm/+UR887/dvsRnT0EkotmC
UhxeLP3ssZGF2gB2pmJBPYp4aznyLhrGkCUnQPCwSD021rz2ATxHRXk3aBn1Tfy+DBR6Zv8268wr
OiPY3Imlq0O6M4D1FZMXhA+cQ+rCLlFRUgwdLzAYFaROjSyeQkiE4NIoHOg9DY0YtDzkGfIXXRaM
Omkw71ywoospae61KH3uOhOzSdjfaRozIGEq4zUzWiCfp7QNitJzqfUYVPOs6K3pqd91Cs5xJCK4
qqZzDwxnp09weZrex4dleUz0WRoF4RoHrhoQ2DiCWB4upem5LyWQtwSmogynF70spz3bnmKJXkQG
qo3LTZn1NUw2yqZMWUa0QyDkJCVqacOJ6gUuEfSmqdEeVYzLxe3A/TZzP24N6Hpbt7SupeFiV9QM
VHkuFUVUoIjzIu3Qx2GyLqKTNtnrwUsl2RMzmkwg6tajhiaYeGyP/Nd8SjHFLBtj+tmZ8k3oTUoD
OgKFl87NStTS2bk1ILIauMJN6hb3YeU8R11ig3eFb5+b7s42o8tZm+QqLEnE0FssV9nYiD10Qgrj
sU7BS2GbnyKmhSKoZidgOSpcUUQXdSyZoRyKz/CEpO9RrQXY6ma2JMyTgW4LZIc8RGXJZZjGPRwi
Ss/6YDXLREv0JbDliBJS4i2Msb0p7eguUeGlponXuE9u5sw+Gb1DKjXkdfIGyThAzWvrZPIWWGMP
nhTuldTkJeNusKWy5zlrXmYd65bnMQRXhWN3SBzk0yXzy32Ovg4847gleR0tO98ar7g6X9I+hRrr
3HfxfCxt595qxaU/z/CrYgwfvD737VTuIGLt2ipj0UcROBNtIAyq6wnmCtxPkC9jzX8UVb+lQkqD
U7EMpIB22SRjywBU28CEVztWFWAU6+p28qLoeiI58Bb5Zq82M9lA86JrlI+TZTJdQDpTw3ThvyVE
ehhW2l3bFnC/MrDl3UlY1J/URS5N1xXlzXczVs2Chhy0gKFO+IPyvfIiJhYl4C0MNJs5xIPlxvO9
tAwGZRzq3iOv2ZUWtmqB2EisjEKAYC7mae0WPHdMKq5sBuDqxYTcVxNqFNsNL4QLMzxjjKzJuAH7
HP7XbGX9kj6mWpa0bRsZjQH9lEOslQeV6a9mY//IS8dbSse8msWkbbveemM1sTLH9prCnhaYSaKv
JiiPFxTHJ7RJfriJlbqEsMedy3zRtq7rB5hwlGKT6Wc8oJwIIUYSkIONpe81wYJA5LdxXsMo1vez
mVd0mRChKMN/TJsZpO8st1PXbSareY/a9ji41CgbL3utXJswNL0T2yPCkcbNQzQbT6HQD7Pdmwsr
prQ+Onr7QqTyuaa0CLSaZ65GTf9gjaS4+/nI6GK1HO0ZhxleqkM4JdC6RORsXI14DoPh8O/UVeIk
xYUe63nQFPjXKuspbUnsFzVkDK5DINiN9dbjt4AC2aHjljtoWjwfp3Bbq+HQpthtkV2oPt7Xil6b
7jX0g2NF7Ko+PSMneqQNeHvWVs6zniWoXNTUPeY2dC506tvGSm5EVosVM9EIxGrwhr5dvnHRMluZ
JdhJU1DHlYDQhXawXEo79pfNGCKFsNI36JLVBvXzHDCN4jDDX3yOYJSgVuKl7spxqxM8h+9O4FtZ
/c6aqycZe+9AkeiiRNYGV+CLadePbt4ik/Eui87b2bN9bU3VAMs9416Ky1v6jDuZR/1irryLMUG1
TcaqmufruLS3zem54g4eFWa7ufUhcMixOiZQ/E9dG3aeiqdfHL8NcfXSQuEKSFNdySq5L0eu+TGK
+U0ZJAAACIgfadT7NEW3Ib8Rw/zdq3Arczk50Z7L6jrvLQ2eKDLH2bou6/hTFPKYuGa/Lqi2Hydu
+YOb6O8mrg9+GYzHma2vcUg611oCd8FL5vmusllfzIT8uVV/+AOCk0kqKJgztO6xhP8V1fOigI06
VvNjIYxDBCKWl9jaBNHYaQzbIjFflVb3wZ1nrVjqG6thyj+MkGZdX/vg0+g0OLb+6XQdt6aVP3b6
DKGnyvclbrJlkQtG2+PRuFO5FM+olQt7Wfs9Pl3edM+4BYpjDJkUfZ65IpR15QumHdzoHUHgIzKo
+1jvxgVwx1cCTWoNf5xnt6ov87R4sJS7MRlenJNxWXfuVjGoy3AD0hThF+WVRtJqaY9GExidrQLB
q2hJZmZbivHNwO220Oh4uBo8e6fsjV0FyVTPrZXWuCKQbYtiXsvFglkb9ea0CU2syWuXNa8xkk4G
Oi0mH+hdEgqI5jkgXeYufL2G0QvOp630+yrx3+YCqR6hiGjVO/RTR5sZiEy5HYP9Bkz/Mn2m88GE
fwQVzpve2iy+Cyd/NXUKdZOr4Hu087VfjmpLj+dH30EKqdrRWdMUgWuQ55exPr4mJgr2mtdv2KHx
mnvA7elAt5tgy7wEL/BSDBO31wDZMXGHS1OPJAaO9oYXwFYvDINHpUlXjikTQHP0T7ydxEra5e49
kmR2htYJIqgtMR8/lBlN+XLEyNMl4WtnJWuGBNYiz1fToJ7aXrtnFf0ydTN681pwVdN5GLZdqT8j
jCDI4uybWQ9m+BeL0sYi4cwSCgmMzVnOh96xyOxMb5k74YFJ9mOTUU9RN/kE/67WQsDQTfhk85Rl
beddi7CdmSXvh/u+CNVVi0ScSF3Zyj0xsbpAwwOIxabJUR61yDsSHvSwBCGLY2H+M+2E9i7DTgVl
mmeHnFjZ0remcq38Sb9BGdtcaEINu2pw3Ks656WaVLGzyU8zEVppsp9LYCurYnYpYXbHTow/BmPc
wA3cxTae32HaQlFkU6ivU634UKV+4+jORuhOBot7RlztpMdWA2pG5Pm+7uIn1HyXbexcTHO7Ha2G
pevQFyvGBT4wg2xsFFpTnTFu7c0rPTWRiCTRJbYuFnJDx5qBS3Mwmp0uWdpZcA2X+pDq9JiIirNU
gL0CwYJsbGVsjIg1LFnSQ4fNF2sho0wzNLKFAN7KU5e7LXfcW3bNL7EL+sQHl7uI2vKp1qqNkryl
wpPa3ItcZEM+wYoizA+NVuaoZuzhFiOeZ68NUdb70CjMKxaYaMrR8Cw6+qrrQRUIufHRqqcpcu5B
ME/+VtV2ibbDH1EWtgrZJu8dYlT8f8PA7kPm81WFZ5GXJ57DHvAK79Jcg3Vasw9JcRoEWpGlR7Op
m8eu66wj9xnTPBLWe5cHZNU3ieY85DB2oZoiDfNCix18N70gqtz3lI7RsLq7JowPLUtaHEFWMJra
tVvPq3TK5iDOEC27ikmlzo9+Jrnxs2z9hGiGTFZuz8LEKz70TFdXINTVOpekzbiWV6aY1p2XbyuY
96MGBtNr41dKDTEGVnc7jPyIfkjOoU/XvkSX7Eq0fpEi9NGY1lUrWlJW5WdBJdxO9SsyF9OykW62
GPGLIB9Qn+UY7VjvYLSBLaqjt3ed4VBaPFkyAbRcetJZaJYOKIoVYF8r9FmdLtYsV3BQtKiuAcJc
wb4zN30fX2WOdptlxdYuxKuTWIc46ddOwtKx7Z7G2TrKHAvjDFCn8+WqTbKNqaZdRu5kwSoTMAB0
6krAOmyxqw1AcDUjvyaLsy4n8KtDna39Jl76lbxWHrLliXGCVZ7o0UVlslpFErnXq+lw2v8D3G3U
AnPVExsv2sontiaeKZrlhfPJaCtbKt5hSWG85AIScqyzfgeYBuI3sqd8pQmYtUwsfMJLqVZmYd07
sJzBq9hcCxMwqzJJX9VgCNQ4bLdUcxOyRCl8Oz76U39g7G4rpdCCtKnV3VBBxwfl6Zj1rR8a66ny
YVqadHKt3LjuxXBT+TmwXF8cLGAEpl0Yi0oPn7qMc7IGbhbcG1sAwivkdsc8z6JdHY/t0uB1RY5j
mfjGz6j2nuyoAJVuFunGyNI1y8Bl1zYb25P7LDM0tCQGVGMV/fBIELPwAw5R6iTr9YzCoJ9z4zJd
HxgzWhzXky8I8RRvRMbB3ek1zQdMTQPg11FjRjTvK52pPazgQFWXve0vp1EQW0k2vekFinW2fdp8
wlp1gqQGoZvOfIBRiB27zX2DBWnRquEkufJRlo55dz9FFrWySSY/lNtgOurlO8aYhPtY7ND7qm1k
F8AdGo29g6WPl7Xp1evBzN1DKMx1X2W7SR/XVKw+a6csVyQTtQuh6Vy7Zjqv+raOVzxywReLJMIv
bY1r2Y4ojrFxd2Hy0HPpL2KN/ZhiuyG9kfBG2aDVFtnjpFXb2bbJSw23tYz6JWOkO2WmPzUTBZPT
91jA+mGhipJ4ManJhqXFch7yG6uInqoUOWlaM7Wo8ruhDK+aScMXYq2yuH9u/PqGrvPBxz4vlH0g
mrBJc7IKlq75Qa1sdqQyQyE5sVBi2vAQeuVHYbu7MBO3loium7D9yMV8b/vFwbHn5yZOdgTBPiPL
u3dESMDZP5a5+yJj+ZLPO7vYDaF1PXvtLm8ADpx4+l39M53dC9Nsb3klbMPM2monhZ+0TQKrzR7f
LassK5CMcOpuFuR1f1qLbthpXhajtzXybKs7uAj5keixJBdMHvTs3oDrM+3wAMkaBLnB+gnwECx2
30DDWK/0Od3aEjQLZFGE9eWNlNU7zwOo7BoKpspKP9JY21JqWlu13HYqzEivsGXLKyTQwjow5YPW
6h6N33Ndu0s2aEe7Cp/zbL4rDYOlLO7SuHUfnCg2LyKXWQ5b6vtK4vDDpTt27r2cGqLubHYQdBG6
GZPspnH8i8qfyQBZdbI0Jdf9UKwbBjYx+3o/6tOesYs9C7XhCXqsmQKnnPZ8WkRLU7/Kp3pnWHhj
SGU8Rtn8yaOHjByMfRW/urO4wvd4MMJxxDKn5bQqzRHjTElFJLJuSo1tuKtPL1gtj5EzWAt6oTyD
nN4mMTpuFfkaNEcy2XZFrG1Oe0A/pnslm/DZ97Vh1zTGfWhQEMh8rF1Dy5KZnVq/66OTMpikDVWg
Z6+P75hoOMRxd1Om1doPWVskWJXcdGUkXA99mD9lQ8N+Z3ibNPZ/Vu1gyCCxgMZAg6o/PJPFRDkz
YLVxioXRTUc3QUkY4n1bRKF+nwGM9ojZGUZ126US6cQIdkW3xHsvuBZ4wm1draaozfM+qZmyTaLk
zXQUdwAl6EbuSitcxQwIJGSDF0ZMdYuu3Es28WZnGKiqDf3KriClVzH+HG3Cd2s4qbkXfnps2rRb
GI152biSDlpTG5Rim6M3AeovmTHi9MhUSzdfV1N3pyfjbTgxttU25UFAb8/H6nZoCpBAKd7aUjeZ
jOun/mN0ct46zMosU52dfFu2xnFIUGxQrX6MOwt4ywzAl0Zu9eBDM2a35HlUI/J82ZcqAV2TR9To
8NiquXowk2YXWuHa0No1up+97fcB26xbEY8U2HRPrOzUwTKgu6Cg4PuNWSDLYhkN6g4TjbY16Q68
5SH6WTulGMKL2F2NsSRhaLTvvFvLNa2y4pD0JhjxEiFMLxWT5uN4GndpyQpSCm6zyF4M/vjDduz7
Ps3nBQAI7LtswrO+YO/Diz7w9Pbdj1iEYY7Nj549Xja+/2jnEeYAv3sFCx9/cKHyzMyxRk5DzX4l
VnJlT715hDmaroq2swMWwug1S8j/ORLFZsreXGvw2fEkPE1Kj2JDkd3ydntgavdNYsxtzJ470PwM
a3KMJiaUU6iudbyd6Wqsvv2LqTSKIMyjoyzKIM6HjZn7L24lpgsnBnVK1ebTDEnC+T3sIPKwy6q3
7+d+eh+z9tipeF0h+Vh0ECrY0mef4Vw8lvAIXSvakONm1CxZztG8Z7NDBDK7rUPcdeHav7SWHb++
t2vcO95la2JqS6wIFxrzTwGLh2RNSpfaW6u0Fa1YC84i1e++cjdUIF76jBB/bZyycBlli1DeeFzl
i6FIL0PNerQiqw7Q1a5Fomgc5FmPkNU2NuM8jbe6xlIJ6Hv+EDagkkKFviIa6gsqFAjlOnVl58Qc
8pLVOuw9RhBt8UnDEz2eQY6t80bgMeLOMe3qWOT9U223T52ZZXuv8duFPUzUvfqkPPiqq7eUsU1m
1KV2mYPiXTa6bt3IkKH+IbXddRj14caNsvskbcJFP1aPfsJJOmV0UitrSOukDaHd6L1HR7OSoObt
vuid6GCc6h3giGC194c8G9eiTh4qEfVBbY2X0+S8Kj/eGn61lXG3z+bQ2YwIgF7m3OPdWqbqgYh4
eAvuD7DVSSQ7m/Yii9pPrx5eOUNMPm7FaYzPbdxcMc/SLLPM2WrSv2nj7lYvx6BvMMRYwBoTu3yV
dsSCB9eqSVT4MCG+vWqg0cAeztv8KqGLwrqw28isLK9Npxl22Mw/5ahYb/rrtjeBKcZxuXL11NoM
Znqd2K66YECrWUAWiJYsfd6kYwXxPO3cngiCVMk6HdsndhB3Lt5vlCxFQGF36RFZG9M60AjEpmyE
fWZQBtZYVm6/1nO6LsE6iSq6VF4Cg6A3r6JkXM09b93ZDNgZB+nIrt3PDqPNYnZK4Yc60UU6Dhsw
xytls7ExYbyWIAEpGbdDvwgzO5Cy3pjVybWnbdCuvWkhuklWDw61nsZ/T5n7iu1PW7vRYjqttp4G
psCbMlnVQnrewZ7DdZ77IOTEJq3tox9mGwTj3CYh92xSuUs/Hjbl4K87M792EkcSNU1HzHzzraXy
n6bmXZh9xRadZeE4rQCINcsC5PSicZJLphRRAM/Om484hkV6u221yliNlvnEpmRjV9NuFP5D5Yhl
JKxHb8rWvFUPrv7BmM2qynuXZEdEDTnVdxkZI08WN32UB6hODh2BWNsbHlLtJTNjIiDTbUytT+js
FjKco/50XbK1znP3KSmcd1K2RzjVW5PFS54aazFnxyztr5gIftSN8Bm5xx2D5J9qKJ9BHiL9mW+G
ytzgY9uITAVWgzm8FtvRtpZ6xKKtDhSk66YLb1qaAravvZH2OtYsbufGvTHH7oJ170VuI5rCdBNM
ocdqjqDT6Fwmo5yQHfNwVOVl5FsrCNB7wvCLHgEs0+M0jCbtqYwZ3yGQh/E87x4tWaWB4LkC/aFi
92ua9HV7jAi415dROFzQqryfDMLgYrwuNLn164+s+ohTwqZo9i6nItyhH0HyPc87gW4BbeWhVuRr
Qy+ILfekYG6w1kvYn0OXbYs4YnOou/eqc64i3aFul0wojaRBYrzN8jVuKNZXs34EIPDJ9v1O68mK
574Ylh15t2aYN/XoXnUqeU+rcVu45sHUu51R1VS3hg32mFMVgBMepfPpW2DUvNT5sMbyJqrNZzVi
qE3aH1PtP+aRnW2tnP6bcsMfWK9Q8c4n+cowuWvDwB0eJywXqlStamFdV0N+TQvx+tRCUUZKd6J4
MEu8aVOe28Ho9c80/tZtw8tsnPjDmchYi1PzQELzsxkitZ1YZ3Bb20SwZb0ls3Com5Y/6kzIoJJq
X9gklbomv0+HJNq0pKMCnmkVZNQ4XYu+QInSVLeFIYZVN6Z7vBTgEKs23kkH+G07bw1Zfnhj6rIk
dQ/41F7m1L/loYJDgPJ9YEP6hW3u6yzPnGQV1u7ai6Z+IdNsVcfIL3Qi+8eaNK7nrM0aAIwHgQT8
uWkd2mFwb0UfjQvewHvRsrMtuwkxY0pdTrNin2cAnG3pimSlGqweqqKOzs7xSO9T3slUUdSrFfab
HhGUSJM0AJeAUWkyHoQXriuzudXm7oVe1I1Tujd14Wxmf8yITTw57Zqg8SqT3sqY64dGa+OlqZeX
HfPaexdC8pbGBQVk8toIOmW3CAVCdqfzL6zOuBa9Mijjh5+q8deFKWjeQaRduDpdDyGtTZQhV9fi
e0xZP0OqWosBVMw2NiDa9IQLUQIX80ra4JQdhk0YkrPtlWXP29LTkntwxNsijIrgn970/wDD5Dei
yeajOvFBut/JJv+fg04IdHwBOoGa0r7l/+sx6d6mt+7vtBP+hv/QTux/UdgmgE5AkHmzU3TxP7QT
818kgeCfEGtkqu6UofoP7cT4F8BZnRTiaZqflAQJif9DO/H/RWYQ8DlAD4fpOA9M5f8D7uT3dAGk
VsEjSpwwYz6ZOpZUv6c9wsj1QEHjtx8tKKd6Qt1JgzccrzUn/ia5dxaa+edQTNrp8BFOU8XuWUqH
UuxMsakr9p6G/qPSg654s2kVWz6kiQumNL853vng/D8H5F/w6C00Ueyvfj+3SXO0godUtTdf5fO4
di7W467fEPFSC/nu3Nt3PNyv9UO4N7d3+TF+SN5/uSqu/x2x+pXxcpZyOR3fJLmBapWknA2x5Pfj
x2Cy22yei31S08KFhzJZH+w7Vl8f5Syz8s9RyEPasGQ8x3HPE6t9DpK6zX2Oko8B2trVmH7nnPBP
GcJfImTnxzDOMihaYmHcLMlcDlV7Swpr5dVt4JvDbhxD1A04K0WadziGut3ERoOPQSNKK/QHIXBO
N8zlLEojfAy1dmBtJK8zOW2ykCCvlfBjwPn3F22bh8zQeq9pmzA9XzrrwpkumCykdjFH7bLNm4e6
UA8s9uWGvkG0NPqRkikTI25v3g0qob5XP4WFx8Y7nJ8Y3euxvJn7Rrg3bQOzaXIgkDtUKhgWpvKs
h0dGJnv84w6pWHBpqCeSZ790rsJi/pyEu6NsetV37gbWexVUGllgJ08+/DJdJ2nyJKkXNWz5g1kB
AWabj1McdGLZrEYGH5ceDiRm+dnQ2FLgvYmz5ZCaB6MsginWG3yM48WQRtvGLFeqSz8dZ9jkMuI9
UpanggHbZnLU4RQTNqJEkBjjOq7GK4J8rEbl9VzBQ8j8mL7q6Pz8+oo63Re//toGeCWYfdw1JHaZ
rzj7tWFwSzv1vGYf420e3OcwfVfUyO3ephDZrlNlBIOR/vtt8hsQ69eb5fwyPh2U4WLCTkT6iUie
PYikMkvV9YIRTaYmnfQ19G++Pqvzu/GfAwChBPJl6bCDTh/gl1ybx+R2bwJEwwqkTt82AmaYmu7x
66OcP+TOj3J2GlE/0srv9GYvu74I/Fw+Wml1Ezs6uStW6KWtkoXqvsOS/vXL++Xczp40pUsNld+0
2Q+MbAp2R439DeHgLNbsn5/XWep6GHNoWmHf7NHLXidVsrSMFJreGN42g77iYf9drPm7n+v0Rf/y
c3W4lwlxcEoEvheUDid6qJlsv8nX/TP7cn6t8+79v1fF2TtCOF1vFKXDHHjStacxVjZTmUB0Xe20
NLtqa+JW1UhLRmRsBYHtL6RyV+QehkUHJmOpTy7Qomle01wgouXjHKMKPaKvttdUjINyrgH5h5mi
MZO3n7P3E6VasfJl/OKSjG1DjHjmOC8G5eNwnIsALuGTFundxrbqfg2J+uRxfNem3nYWHVf1wmrU
tYkbVEvoXpalKYM+8p6R3L5VbLUqS1uXrCy50ug8Oe7QBI7mWFvi+jWRRW83d77aaL73prTpaEeU
+qvGvM1OC152lx8mRo1FPiXHwdPrpUzKHy0XMOE7Z/XfuVFATjEswCLnPNbIFpXENUP4exkjYrdb
YlDYWetoedITlvHIE9Vefn3Iv19S/3XIs6S8285uGfc8AWIW+24YHZo6Xqso++YR8NdbxWaYw2Jd
BSj47FbxM7pCyql5kg3kw3SMuGyJMAx78l1KvHx+mqy/PrG/PnRsj1Wm4Ivkn9/vFcOcldZjqcGZ
6V2XvXpJ8KNRkk6fJ1owo2D4V1XJNxnofyjPf9w6vxyVJeqvd6hoPNybsWj306ht5giotTVlrx2j
7+tObxEcCnEzO5SDKTv0q6ahdkENYx9lww9ZxG9y1KflELpdUNt5tdRDLtqikvB0HNKhdqxjgNZw
uU8lI9QMTlXEEtydNBDep06gdw21ML3YlJru7724o9RtsS92+/aqaE4qtqLTcJSgYZ0mZS7rmHpN
MdtHEfbDtrXCQzYokE2dZu2qAqesnCC6dZlWB1ndORsyaoT4xjkrX123z678pp7gLExghrDWV3LY
IRLfuB01Htfmk8/lvK3i/83Zee02rm3b9osIME/yVRSVLQc51gvhKpeZc+bX38aFi4OyrGMB52Uv
7MJaRZGcnGGM3lunqEzd6tmnvCAn4VNp2KtgjB9a2qn0XIgiDKOWr7ISW8NERTxlv5BG2VfmtIvD
/J/3crbQGSGpkMQD4sJBfaW9N3h3rfAKpOP82DAvBxw+gC4ihjT0cwqyplLvKMVQ7b2ZhRe2FNNF
ezfX4o1GXNnHX/qesHwRXTHvDnCBfB1nk9ZWoYikah+o5VvaB9baSuybZgqp4mnmA4id4spi9x9b
9Hxo46SZ0ZQy3sLznfuEzm6SPW5Plu0/Vo24IjUq5Ke+8jv0/XtzHP8WdsXUDTMCQQ6+YdnsSBnM
pPDKNPn9ZeoI0jE9GaZlyRjgvt58XAXsM5Oy2VfDsM7HxvHkl1j8fxzp/7r5+hbqyDEFw5sGkA9s
F2ai89U2Fb4s6q7d64NMZRHZSrP3NNltjOaVzvyT4aXboqg2cs2a6NUrkpfv6jx7Sv14pdfT2o4K
IgXocugVYv2fZ7fvmxsOjECe8RILSknfdoajhTWHVtE+nS0kdbiLQKD9fInvQ4xLaDNrFrwz+PCz
/ROhImlfNxSeSkHfQGhtsOw7Uk1FoKF+r+aw4Sj78/M1/3PDfR1kXBQqjGGI2TV3ThrFgqNICWmO
e7Ic1sUhDp2yXhgHsaFN5mYb9TbeerdUi6pjvhpuSKS98l39xwQ6/wHzhSlOUGkgf+br2EqnJm2G
Qm72+tpbh5vhlO+a2/5G2URLurhO53BqXY0Hc5Vsql15K2+ydbsx3Ws7ge/HDXYwMlMSVY3ZSna2
eiW6TBuwGInrpMwPDGGWrC0NbaPF2SrS0ADObnzl4eenf84FYEOLRphRjy8aKuQ3PA3nHpuuqNLs
Fb959cLxwe5IlEIDZjmtShhuXtDHCQ+GQKcWi9JejpGxyeFrVVOy9VJ1hk38MeV61Yb6ldGofJ9d
TZj/4PJV4lYwNM2Twj973wg2gglpvN5XEWo8YfSaEymjTq+jHtfMewzMxlsDt2OR9UeTOF7Ex1bS
dDuzU3KHaghioqx7bmdJpcDAvv754X37XPB2YmTi2WFGAnZ5NnBy4C8ym2Jm/yRe+nSp3aIwTkjB
TsHgUVmeEdI/X/HbNDhfcZ4GeGtMT/+Vev55InFo9XaRDdm+iMPPQZZeiyE7qTQLfr7Mfzi4L58E
17HnQgooYZRE50ffYgJYQ1Mt38v3xfY2L5xbTV5u8erdKvA9Fsk+3Zrs/NvFbgwWjvL3ZL6c4tMp
Wl/z7H+b9DA94o7iNyiqqarnVR1JKWxaS2a2b6q+Xo4VYBsmC+vKSPs20LgKBUCKYzAZqDOeLa2t
aSeK1IpiX5SPSfRGFzfQ84WcK1d23pfuxmRy5XPD4MQ/vw7oIWmKLu64zki/dRptRy6LK2PywiVM
kh8gfTCHW9++ZySbOrmDcQoI5zjhDMPmfWUMfttlg6XG7jpfALwqYtyvN2Flmd/pnZ/uC+OjzkDD
xz46g9+mdZA6ZROr/pWX830aAGbNBVn1YfICt55v+Z9BX/ZJRaSUFe/TBB+mQbJ5npS/xlree0Q9
blORsB2WdrI13etpvtKn+pBMaga6RN2NNRHhUy3FrpEGxfLnz+T7k9BlTN78KFx8Orbcrz9Mz4U6
NgZIs0hRiOFGAJDRLm9nGZw2rUin3Zv93c+X/D5fg4H/55rK2VDFXWb5gH6yfWIg/o/BCAajvAqa
lk5b95aPxR2VUAN9D8qXyM52PX7iJa0xdBJaPGwlI1C2EXFJy4JS5cJvr3nfv8+J/D5K9qwr86bx
nICd0XtVsHlQXlLmYGt9iwL2AQr/rU3ynVTp1+JOvn+6X6939g58DCQIsYG52AlKbhPtzJ7zjXSo
veEeJUmy+fn5X3rl6A3Yg2E0p4Q//5x/xmKhtZOKPrfYZ+3oTNNf3TqU6FcS7xT3jcOsf2XG+LYp
4HWbZNJgesTSy97s6/W8pmbg+VOxH/SGOGDDsWLt2PezsmB0s665HzHKTOaVjf/3ZWZG/YLJ0kn5
wMV/dpd+j9ulRDe3h0j1YGfabTNFmPr0K5uPiw+TSv1sgOVxfitFqmqfB4ECwsDLN70pL2z/rle0
O28s3ITIyH68hnX7PjtyY5alCJmninn4bCqZbKlCRosSssyGe6pqB44wV+qr/4EGvq6dX69x9spC
YWlJMGX5HtkAvoPWIHtdM9e9bjz14fgbdeqTOeBzaiXixzDVxF5GqkNPultvPWJzJEwUWoVuFgbd
IevFK5HVKV39LiXJ70ou1naWU4hCzfHzyL74zv95NGfvXNLqFlXuzJPwp8BtM4oIgRQ/qFT2rozp
a1c6W0A8o04mgycEm4GgVl0krlJVAjsaBKOf7+nSZMR+el5wZTB+5tmWeqqHKYymKNurdupkeeNq
cn4PSOxRVpuHUfeuHGUuzUX/Xk77+rEqzcBehWP4vrFvIgTMPeJB45BjYfz5ti49wH+vc3YYNjz6
aX3IMc2LwoGQdXy0Qzqg34wN+dql5vXkfDRz2GMeYGxAdT97WY3ouqKJh3xv933nYIbF6EaZWJgY
sdSK7bYqWwuMKVS9AvC7kuL2QlvFQ/xQdYEjlIKjut6+V1Bhuzj+KAyQPFUyWEs7N7CrWousy5Y6
4tqlrCvHKmoPWTBSVZ89wP7WtKNlqoarXkh3idI82fT+o67IHcw/SICmPHXisT+QxktRKsJ9Jd0Q
wdAtFC/cCnwGi6odsJMWm8TzfrdlCUsX64ylwqQN9PrKduD7QZLJ+t9ndbYWgUlLwa+gsUw7LChF
Kpbt1Atn9FGszu1ACyNWo01u2old3IUHnRFDxVu5TYuYWOJeQWat13djlkmLWkagSiFbkpGyFv4v
NSudBvqpg9GG+aM+BVFwpWB7YVgpTMNUannTKiS2r8NXlWTRIn1J952sf5osawu61x+9aK9M+xev
Q599Jv7Ahjnnr4X1IPkIIdN9XBHIS8ACuYmnyoiuTGgX5nrKclRMFDA8lnyeKy+FlYRR1Ev2uD7W
fQp1r5MV+cpcdvEiXAVSColrgMW+PrOYfpBtZUG6j/x6Y2T2m0E75Mo3eGEPwN8syJMlctxgw/71
GlYeSVGrasneb+zb3kD9r/mf6CBxc+n6ksShbV1KN3ni/V8eoMWx26YESFlE/XpdfJdxNCrzAxyb
Aykqj1beffw8k12YoBVq8LwgBCFMaWePT1eV0cyLKdnLHj7qRjZOvo/DUI1PUhgcMypxV57lpQta
Co0Wqj2EHNln05kfGiBmWjQWpX2a88HClHzsOoHLfyBM3f357r7XT+EMUq6ksDQXLjnCfH2CObyA
AjMKomvrHXRAEd6ZVn9QkXWSvbNCmHQMi2QHWHTVmb9lLbzyQV8anNwiZ8GZ6APH6+vl9V4yVU+X
OG7m4wopLLNf9n8Y/zY3yJ5fVuct8ddLyB5GbqY1ChJdsIVO6wZ1/vLzU7ywS5z5KJgwKRJqrEJf
L4FAcwg6QBj7JFBXfeYt8vmdBYEz5Hh0p8PUtcufr3jhuZFlgFmHV0fGsnk2j9OAz8lNH4p9G/gb
ndDrLBlXP1/iwhzIJZiXZkU/x9qz3RbGZCTDcZHxTWuuUssbMZjbINSuNKcu3gmSKg3+JNSx8/Aw
q9XoLVJH29sxPIQ67JLlOF1DXF+6FwToBsmZCOE5FX19QcRN2p02zcWipFlq0UOpT6ty+PvzA/tv
a362EZlRZ5QCeWxUHc6+XJwBttHgf9mb99Uh3IBzcVb1YhstvTcELeVSu592RA2vM/cU7DY4Q+KX
4Uq358JIhGZGTA06I0bj+YpCA8YsBJp96n3lQ9/Ft3osPeOXwRoR76Yy25RyeWWtvLCl5JKWzlQ1
E53ODyzhYDZdNdYYSwrxmQV4/aa4vZMsfN2ll155xtqFlYZWFrgjPjdrPuN+fZN+HIccOHnGyoDt
LeeotEKy+sAe+rHt6mMYhJumItq2w3I59kXryJn+wSHuocyInodbfWPEFMyl5i0okw2BJzez/7Uo
m2WdWQ8AxEP0q9IeJc+qRzpUK/VNL2XaoazZKxZRFNyCn3wRcbgPKsRC2CVgAGNdjm1fR/McA64J
KT8OpXLSKUFc+Sb/+66/DTFQeqSLQCf71onAtauRVKll7Bjwu2g5Ivm6q+plGYIwtiPE44Aolqkt
8ANl1S9DG4hJ1m44ffyxy3ZdYm6zWo6xeV3Hy9pQa8xCoe7mXrBEx7j2RFdvpsxKV1NSHUEMNQtF
L6VHEwHEMNSrvilXvadvEpxRho2fZkSZTSQfbLEAqifBIG43NREhjshmy7o9AVbQb2jLmsvJIlvR
9Mal17THFNDIKLNbj6MAYX+7zqsEXX19a0vRdrC7Q12Ga5Dd7/qsmQ8L6EfN4OnbshrwFQjlHZ6s
tDKxUqwML9kNqXEXI5FCqd5IKxWTkxd3WywimI6EuPv5M//egRPUHKx5ZZ5TZelzfh2C9mCLRGvZ
Q4ONn1Hbd/kQupk/OIPQndCbjiUws9msOZrtrq8DWBMBhj/LcGJovnGE11MDxh7GDifCKwPk4hxE
E5JOCbshlcL01x8X8LajoCjyfZR75jKq5SfRJFgu6vd03LRF6dTWuLO6/KbJ7GNllg8N541FPSmP
ymQdDa3bESG58ZXsJhxSmOUQhHBXdkBFymelNm9UIQ6kRV3rHM6f7fdxDc+PMiXFpPMikg6tTsZo
nO8r+U5P7sIGM/E0uD+/uYsXAapLbRghy7f5OYkaTTInakZBm258y3vMInXXacXrz5f5rxt3fjPU
gmfWLSIPzmpf34Hn13FhTRBQgS0pSwulgqPLebRTBlvCKaPC5NarfpNK+R35wd0CbH69EhUxnWoj
n9p6eNIyPNkSxmUyQeHm5vjoWqncdjpizlE13wuz8ZwcShcaJ1xPHn33xzTOHCU0pC3k7kcvsvoV
cQXqkl1tilsDNKAXTB+TkT2a3YC2MyU3s60UHS4N2wcQX8uqMZdNOXlHe7AwV1bd1DodlANLTw6C
JpcDpFy/KwCTZVXoygNfV2bl9TbEKnzTWChHCz3feqG0kf1qq1TiGfvJPR3s2zK1bXIXDIq+Hj4O
earkN1vlBwCGA1xmRpCuCutXpufxKjRzddvF6r41aqQ/seHI0gRhya8h5NBOzqhMLckq2MhJ/9AT
ZaMExi2EmfcwhrpaFrpwp8ou3d6Kt2LIc6dLoKWxw/CubMEu7NOpOVCxQeFtcAQ5e8uZNQWBrbDu
wYhZykXxIU9YHNgEfKh0apzKMh+vjKsL38g/n/b5Vn2UlCbJetRK0kBGbOAt+JqnpHNTkrMg4vhR
v/35gpdW9n8veLattQJKLgm+i/2QvXW2dJwn9Tb+1Y/llf3zxQvRQ2UskD4mn8dY2UGWBGJQs72l
EoB6AAi56QIqDXR4f76jS5tNRN7/c6Gzc6o6WEWDajVjH1jelvV08okcvHJ+u7RDYTiwFSKtVmeR
//r1x+h/zSCR030b9uaqnyzgI/2iHLrk4E/SfdkJCUU1ALIgrq61Gi7NcAZPUcaKwHp3fnbMS07h
EUqIPXPsuoV5F3XqkyWazc+P8eJlFJq8mIsN6JNntzgURjqKQEn3qsK0MXmbygtuCqm8sphdvAzn
Nqo9wBVVMb/NfzoZUhRENhwenqQYl2ah7LK42BIZdWXPfGlQCBp4fMromTnzfL2MKfWArGsl2UtT
qSE4k2CWhPh6fn5ml8b4v1c5+5iCPmZRLenENWr/R4v1576odiLpXqfg2sntv0X+fAHiEDJbUtA1
wkb5ekdgkDQ8dlnCedRaB3r2rNnjsAiyauO14bHGgBRIIYrXxhNb39ZJyGG9WihqdypgUaCg6VYN
hzVHhNFfX/LYEqvjXaemV97vhcMKBGb4qMjXL8hJlKxPCTeimjLZmJkVPdsRp3GURGQtDIOw7dLX
dkVqK1fexIUPlF0bh/W5WMX7PtsiTYJRlSCL2Kty8xxo9r70vGMMVWERlvlrMMVP4HU+1FmR8fMQ
+K8NfPZeaMVS58NJZACmOBsDQ0DXBUV9vK8kwVQqD+oxsMZ7XALwU3G2tjjEySJ99XX/qKl9N5tS
FTzfPplrit2dEMI8/PyTLnxiCPipqXLSpxl/HodX1LLSSVWf70H4PFeT9G6F7WuYNu7Pl7nwiX25
zPwz/vmSvS4Ab2pSom/SyB1LTG6Gffr5EjNTnL/l2+NlY45AbhYhnrf9Ye3iQZlTeIqJRoqdtvWR
eZ6SupS2JL4zIpbyECYrDx9qR2DFuOCRpMs2laMZ0/WhJ0nq+nbFJp2/wYEvqt6ifkYtWUjWgkGx
MYviFqDfUwQV78Yvm49e9fDrS9FngYPQKcfWdz2VI4CgZfaq1cO7PRtrS/Uz6tiYRLnZEZIJnKqO
VcXNZbVcCAl2XC8/RfJgLLUUZlwrg0IJYyIxLXnBOyHFprT8NRXUYTkl5RHD4mo07HajiYB/E0p8
YrX9sg3Fc96a/SLWhjtoO63bsAAt5NIslnIVlfQTonWkUV8ZAGLsFH0K1zUQUthae2+AvWqKZm1V
Kodkqlepn7xoYD7QDtcrrJ2xU/ntSVGVo02CzjrKqq3PzoDi9lsiyoegRGUTZzjAS0Q5MO79Fdiq
YaOl9ioTQ+IwvtBfGvpNIZMsmnixCdcdZ5KWPQozf2jNaFtb8SZS7MOQejuyxnK8q3nsFCQY+T0G
XE8aIxiX0FDK9jEruso1/Oov9vXV6NcWZ3Mk4nFR/QbS704j6BRdinowXrCz+kR1ywK9RVA3t3En
H/zBvEkG9Y5mju+MmYZvfVZjYOdeDZ5xIIhnP47VWpaKDcCx0NEVuAapCiWDhN7We5T091yqjqxH
UPdACnSZ2+X2Mhx+paAC4RPu9CnaKnUPHxcWj6UCtn5qML8m+JOy7u/gl+vc3xF/7czalIo2UF1x
TC+OCDYciQN1hrMfWMXC5+BO7njcvoqKU+UQrkWiu5OlLHO1eS7KaMRxqp/8Iv8TZwRJpr/hJizG
6NaLtl73pk5Qw9gXiyjeG9ZnbKTsm42lqYF9LCmF9nDo1T+ymrvm1LojsZCLMBJrqIFbe4DHZ6oh
FBNTW0WNdav2b7Im7TsVfKEItpVvuyKonmptXIs+fKI0uk0raSfoZnoS/nZvfIxT+WSJlyyWccgu
g+EV59eNJIJVCK0XOh832hcnOl2rOAZ/pgEk6OI3EXnY1N4sO9kZowDokEx/sFHdi6l3YCJsksLY
iRBUF36IRodFFk6NSzD2qu2ebSVfSi2JZ+FQLfBJc4KK1vA65USFWEGfGrSPkI65el9CGij506ZA
swC1KR9uYv3dp0spqykgmg1mEhV0VBzssJO4k3YEaOvIwx3N70VlvskzGmLE8MUv74ZV3h/RNLHg
DqRaWaXYEuKF6kh3kvkRxSuBoaCPT/kglh7+5lGaDqUoISSobpT6S4YYKF5vVYDU6azWCfpwHZLT
NOBOrtpsHYtQcqtxV2mfoSYHC++5LN4LPN+woxqSEmKOibdqfBSJckMLP1koLwOCdbT5IRv3hb5T
kYsW2vO4J+oZ2tikWhLHu8BRPpQ++lSqdu8RUwt5zYMpyjA1KFYkO4SVcrwOQhCTrqy9ZBPsQMd7
rsKjEbkFdNRbSM5KcRjsXUfO1KOZbVKqcfuqgJSCz87h9mCcwEouj0MESpfw91MT7MxyHRGv2TjT
SQpc7PSjTuIrQAfh5OUxA8na3xPPV9RwIWS3hc1MO3U7gZ2un8WLsKUNH0qYxctIWCt9HfnDs2iB
qQVHgdZQeW35Xw6GAQ6ojWU/q9iSdoa+jFpjURlOor+Mn5I/vGIy/9WAb0sS2KZpOdAg8DsWW8Zj
SsrffRhTxhkakpE03N18kcD1TbhIz3J/gnvs3SqzeCtTXMJ03Cjp12azzN5q01GwTCh/8JENssEs
OAck506ZC5ePqJ52MWwNsU3zB7JgIQeFUrCEocm0orc8Jhi1x0y+a4dt6Z/kDKTuyhYF9qNHTzuq
1W3Yn0SK8PW2sUI3LfBvLurk2JTwORxTXifp65Accqb8Chg0zdxBJQ5pEUm3jCc8PLa9SPzlGDK/
raYNNDUCEUt1DVkHnEXzgEUgyYGzLJMdaPEIYhOVQ2n43XVrOAXRB/AQ7US6PfgF+T2YNpXiZu8D
2Y6RU5kL/b369PIDhQopXAi+F+toiw9+GwyWsVmk0l3T7mT2ONKxxZ1q3g8z3drpngMLtdChag/N
AMV3FREBUm8l88UMVkoYLTr9AUqRp99McPTN6aZqN/lEei6EofbOn1zwNHK6NAIBIIE/o1lt8Qcl
eEasg4vsUQNn1UAE6zzm4nUOPVSERxamiHXJag4WldLOdCe4G5O6jCVXpD3vytVaiNsICsaXIvpV
mvdeXy09UexEzDxd5wvDjG8LUuFoO2wCSEZyUTsZwQZjuh/Tv1JF8PM7DBAg6A/JoPF3/5WBx7Yf
8qAshgAhuaIRvQjnqwtuJS3awQEpCKqMO778aK8Ef3vQd71V4Xt9GzQ4sNCi1BfNa9w+1hYyNejI
H50qbVjl7gyq0Vbw1EDkVQgxDMulVcDZBKCnPAnrudGph2blodUfetQMnv5cZc/QoRp57RumE5FL
aORHaN1O2Xn7SSn4ZaD6xlu9ApypG4sEABjCCPA7MXSScWFLvxN/KyUfItgjwXbkunHARLIs4rsJ
HL+SiTB+xPuzaCRrQ2V65rWAXAOix9iTUaeFCPdh08I7N9sH0R3I3HNjsDk5GCvgqTHem8BowPLd
ZqgpWKm55rtZeVtO0CsvW8O5WSb4jtFSm9ACjeghGcnLSDahbZEe47s1DiUDcE4GNhT1Iz2CBcaJ
GwWXbKVoD1oU4dq9G4j47EMdsHpUOCZU/sJbZ75YhcZM7+M1T4QfYtRZ1/ZJ98b9SHCjLk4lNd2q
lPdJra4bv7tvTNPhoD9z2w+i629ylj01lZe2UTuNYa/1FKdfBfZO4zV2Y3cyA/DfIvIfEgrjUv0p
xhziSbfM9NeQbpjJJKIRLtRosqPW1ho4m9u2KY8kWFTy6ySXhK8nzGa5k8u/LAk8r/UZYjFMIEsZ
FB26B627N+DrFIChUEm1BkQV6anprUXQ+W6jRPyHMZOucGtxL7M0+bjs5fSg5dleS+HImGqN9VH7
lBW2xl67aCFjZ1tqEMvK6p6nQbr3dC9xhuI2AehUwblnfst4uOldpK8Tdg8qM9eQHXKFDEVl6VnP
swMVCJTuxIqrW+OaztKisTV5MQ3qVo/WCbs5tXvzI524lap6iJrxJEe0cmydONiGtpfDcDokwnNJ
MVl7sbosW/1eYM/OKv0G5HK+iNPi3iYFIQiXgaJR6PwELLjXfBYjMu4wEobeM2dniEhHKQTLS6po
fKdx/aKqb7WALEHI62NhrYDy7+ICArGXvFVmcM+zxnDyYk/mYqr4vsrebdTG9admP3bNR1wXr21T
gScG1VnhwFbtld+zXZAH2E1/88x/iuV4MwjLTbkZ5JGfDfEsgaE49iAdvcF0us5Et6y4quZxn9mx
KbIb8h1/ax3oUqjW7GyE26XDjeR1SymqH4y6XqWwbKxA25fhjEHq1lGd38ZJD48qAUNezGY84IuV
tO1ryUlEtpFB8VMM2HQkxy+oGN3VZh86WWD+CVNNcxNreqPdFxDpYX76NDsXU9upKyvg3SnJlK0K
U/yR0yZYI/E3QFzj/GM9hdI5je1x0iku+OyH45MYyt+ePSeoEn3K6GG7ZQyu3Ey/I5ktQOI5AtBg
R5Yn6QUvIdtMhygky7F9DhSmGa19td60vr7u/epUmBLoKTYJRGMG9XgP2pWtbHfUpxmGbrEti+Ed
LhSlu0s08WHaOMF0D88/0T3LDPIqW3PPBm4tb5OaGFGm1jwZWjfyEEUDNJfcuGQViyvki3RSiQ8e
mk+dxSY2dBjI5E6EepA7cVrfELwjb3NZ+jv0oNzkGHYNyg0SgX0y1gJuYynnhu6moH1JH5CAN2X0
g1vrXgXk6xKbxVeXyFBB7XtbL57ifjoI8iUCNpuQxWAIZf2mjaM/cjCt09Q4kTzwaDXd3hip+4Iv
XoxNBPpUBdavR6zfWZJhytW6B7uAz0cSQLdGRQUBV6jPuZ77bkFXCh2H9jfw+2IWJ9RPFUe6ZQy/
ainF7Hh9M/Fe044aRCcCGWxXJxbx0P3RFP9I84+EoLhnF1SRXWAM5GKjp6jxzXOXVpRyJIhIrjCi
ej+k6Ld1djijGMiIRV9IxPWtkYQbTQPnkKK8DsZOX408azwpnJFH2THU/MODEx0xCZfltGzshLJz
fUwB04kICjUqNUKoo/+YuItSUTKO7PUqBJeeZl2+DehpRKK8H5nzOtVbtUZy6KNhM7SJtPHTQVqK
Il3rPiTACZD6qTSrB7v0bnIz+IttbVUWhTvlrAYm+IpF0RSsWSiKOWIzNVBic8nIZmfkFdu4DOmi
TYADw4pxOJVRAdjNPKRtt0oVohVyutebTGnWY8V9ifFP0AbrJGju6ql61nQLryqbcg1MdCxnD1rl
rdTW+yQde5P2NGxqQGxlPbYbKJvBoan1ftcncuLKgbjzU8G2wQyBcBixtSw7018aojtJsedyuA4c
T+VrjMe6WmR58agH2aFK/Ee/tVl3BsFsb5reshqqYp2q4k8J/sUdRnOreM2mKTsKrGm3bvRcJ8Ow
o2Oolq6lcReZUUO0VPjdOhHRiMjL0bUGj+1xy8IhtytVad80AJesRbysSQk3aZMLbMb+OvEismIw
RLtlSohC17pBGKyF6Nf4T1A+Nqsa4tpYQNH2CPdyW7IJ9+T26jt5qHYx0YuFXGAgBZaykSo+byJV
NnWfkdDhlxXoSGVaWmMVLXS1OgjWrJR68qbyc9lVQ1EtYJBuPS/elY2lbodg+q3XKehnP9AWuWmx
ukoq8dJ5DUxHoRnQAMG7R+296jRmGvI4Ezr6yboswwcFsh2wOX5UD+5v8kUIJJZ4SOENT2SqEdRH
si7/r+futeqlrDmKdgG1psC7rVKxaeFgjVq/zci4Bu+/8SS/IpRayVYqPJFtBocOlqtJIcQ/qSlb
mkAUkQseoFyJKL/xetkFNngIabwNgL2TXj00rfqmhjVjhUK80R9mkT49KP8TEMybqUKGtIYMna8K
xqzxgl+yBG8uM5edpqzBWqkO5ffAbeD9PBRlHYLe5bRRCVJHbPtvGGobkk12AUdmtn+gfbPp4NF+
1L3qYa2kR8JKF36/yHY0Hl4zYf2Jm/qx1icYnNFGCrbs4qa70FcJnM6aE0y1apsnUPRURDLAPS1x
ImC73Rpqycfb1cMaOWQHGaP6ldvz99MMCvxpM1wrwzDtGyTzR32o7CV7Lrj2Y/6HReC3nfeBSzGr
W2kY+GmBTi99rMYbY1CDXegHp1QxYzdojPfSYmHXjL53FCnHlaKQ21vanoV/1ideqbbkO/C96wyN
+ZXi5IVeIVgpEoNBiEEYOheIBRFj0ghSwuTbA0kEjprBJkylTaTG62i8Vle/VNTFfoeKn36aYulz
nfSfaiuEMVmOotHbRXU3LZUhpsZl+n9FqurLn4uu+jfekCKQDqq4/SBmYQE592HEREknsN4SBOXm
H1RCzJYidmWPkCA/IzYsze5QqPlY2/GF6I9+oPxCGRQtK409qJQTQmUY5TOkDZa8YRwpvbTVEoAx
BSeV7LoSS1VnIa8ZZtkE/Y5jOYHplmKFKZUuK08Ael3d09nQyoR3SPAEs7fFgZIIgkVUZpwHccBM
4Rzj3T/Khn1XgNJiY1nH4IKydy+2f9tG9VD5PCbJz9a5TQh6kNmrTgkoN8lGQW0RV3fs1e6E3PSW
NIuagALG0kQJ1GFRp/AwlZ9NnW0L0cd3lRqR62E9VS2rjWRzgBex+dzaQ/jWGFmyUYYmYrdA9raq
FfGHp1KOGaYWE0bSTwtbC14QtYCLIwCzx4VHZ3RjT73ro/rbNHZOWC/ov8UArjBAWNPkEGfbuRg4
2Hu9QSU6cWDpOeUsDNrkkqzuophT0OB1f1uaT4vGUoJNGqV7PpB1Ho5PSdwTCpaUZJLJd1Gtvba6
9pF13oPclVCLzMZYm138N8+zk1b1fyePCq8Y9EfkSb+UqDmlVfLYxe22hIUCXOAj0ecUg/aOHVS6
buTq2FUFRuXB201xuLQl+zOw+YOULgmFTf0uhFdMwVk+VGNkU6aUVHfUy5ui9rc1A4+cAP1YE1wk
4txyRN0qBLzUr2GvwBwsNwDq/zAXn5gdXqw2OUJasvjAOQ3mVvnYZ/4qj8tdFLEEBi110RnEV0hP
ovdvOMCPCMT6zVRzxo+bdHS8huVWoXQxVO3L1Pq+40/9TVzOG5eGyYbQLTjXarqJx/Dgg9rilGCz
dwKpv5B6jZTIolkTYroOpuGEkxIyp+5UWkCUS0KeuujuJpVDapjUS/hXrFP6ID0VrfRQhrq0AM76
N1Hsm0QeACVKcE/izFhKVpLwu4lBsPrQ33tedvApALeVvMoRXpHIMNePQ1knMwI/kpIqrzHAcxHa
zznhIYu28WG9xulLELQnf0TugQfktpWDo6V4T2nWLI2UmpkWQC/MLIIJ5GnVJyg/waLQLSjKAu1I
/zSqQerIyGvAOYNtDcMSEKKmI7ELk8rFrgt220T7VvcFoRRGf0d8h7nw4egt5DFnY/P/2DuP3cix
bdv+ysPt84DeNF4nvJH3UoeQMiWaTe/Jr3+DmTjvKqhABOqe7gXKoaqgLbpt1ppzTLQpgaPek9UU
09TKd6pdldRT+wvmf4WUOaqgKC6qp4HAnSW4iqt+KDHm6R/AKKlgUeQF3OmuBp9A+DDkGwRh3DVV
xdmAXY2iErJCIgxZu4NMfCylC8sZoNR0BGVyAPjNSgjYq3j18v5NLo1tplkfmERWQgu2TsI5tKHx
UsnVjRHTfGyd7sn1DPrB2EEInN85mbTj7AYFR7oieWELyoUAPfBgRl/OBUmZdUnkE4jo2SBTvPc9
7Y50dfjgwn23fD6Z3Cg/4yFbloqnzITb7iTV4yzjYKFgYuW9Jf8SqipfSozO23aCpwLQc0x7GEj9
HHo9R0LlLelKH8w3sQaeuOl0+hKBT4hmCuKdYhUlafIr4mUWJhe8s7cFqIh5Ew/3eZ95dE60YN7g
CJiVqb8Ccvsb3O6V50qXWiy96Jm61EKNvZ9LKk0ra3dl1V8KdVi3jvHsFPo+UZoN4re7RktbGhf5
ldPQOQTjq7PLpqDRPTlp+iGk8Fo45De1uX7XxAUJN6V4xKcXzpvOI+VNih91l3gAQ3TkUvns8+Rf
tsmNo25vL8KQnRY03aqKHsrOHL8XJGiAjuYGTOSZaoKH6ayd62HkMVM9nOM8q2Y9OduzAQw2fhp7
HxbhA2TSh8Bqe6xbwUvpcqJB18SANFuoCMp3rgYB1TH1Z6XKHrq633ilsTKK5qWN0Y4S90LgSIAx
1ZPZvnJLtSDzVmbp7VxodpYXbmE+3pAoZs1Fnl13taVdMa8T6Vva1yLnZBBKUbA0Y/0RUuyHitvO
QeIyM2r7orOtnR3EHABKtidOcVHKoOopLST0FVx/HZTRiqxFByFV5m/pw+w6UtHqpjEgTlMuj1yH
JEgrq/e9Lv+uC2CkBvvU2FC1fdr2e/Ddt2ylmDjjC71I78wo/t2GbGcFrDyn5RstOAZrgbo0JH9F
cxZVSnoPGP6CeNgdWZBXgG3ZMCrljWxrn3oQIxbN5Qx+VflhpoE7V7zowa/Qt2hl/tzF0R6u0U3e
R6sc6l3owMlQjIssq5wPMo0V5lZY7MF43qHApF6Utbu0JX8tnO5G76jtOz3ln1iHUyZF0lM3mGzb
9X1Zr5TGzWjMkJYS0IwsbO9Vz6pLwAq7hnPr2qDn4aYsbnIEMVw208cCCPNK5Vx8RqJ0dAeHIwPM
A/02kBOHe6qodzqYRDTKw+it7vF0RajqfOBFVNZIATqjUzq2g4OwgScD2AYT10TAUVdS55vl4O1x
rL0CjtiI0Y6pO/nD6f3bX4PFtGc+kjwwLmBzwglyeF148eOBhc/ZSVLfbFvkmUQmoF0VVS4tHL80
Ma1ncBS0rNu3LrXCOEpWPQ3BRom8FWGg7H0a7bEzqUF15VM14BiNxlwYB825I6FSTI1oPtjw/6VG
BS4psujR1vy3IOzoU/bliLcGIC9uSkF9uK2Nfp25KoF+iBULDmqWFV8pOdu3sFBVWMDCoRifVDuO
3ANu7bz7nYo2XhJl5i9bA5ljP3YT2RgYK4dKB83UvJpVCUVtunrBTtasaNM68k2L5FkWqrHxDA4/
Gn3iDytopEWQUo+T87eY6FTJrxyaNp6/UslQoYNJtEUW0ZovhoJQaIWYj65JiDdQ84RmVMNptPO6
TS5l0Rrjk0MGbAFnmPQozwWClQeVxWLsUpTqrXLtNhncNi24r+KWNBQj6Xdyxf8RBOUuF3lJgb5r
sIV5X8QcLIqSQ71as1OiWc8XHq2UulnUafU7z8kStKXysaT7MUeaTokuJhAizpJ1Z1mPRp/nW1FE
v9jWpN2sc8LnXLQvoMbfmgK/dgdGWYK7P9OVaBP3AZGnDrsc32Qa9Jqi4+lR+G5I0cqsmKxC01xK
trNSpGFXSxx/XaS7XFZ3o2Y8L5P9D8f02xaOMQ0DnaYp6zbJktBOhPi0I7ihirbuCu/T6PJkqYCd
o0PevmZ9uJV6j2Sj7lWtzcsyTujx9SXrfSPPtBbNaU0fhLdzjcODRpbchvOyi57cggCsFC2dlLdQ
/KPhInFjYkLwadHIYH73S4NddfQUurQkvd6IL6SM+luv69W60WttzjXv2lYEyzChVVq3sljwdT7q
EqVBhdhWUqsvyXzkwNIWGeKFinIoglh2P9W8jMpXK/ZYoNFaF+ynotT/JJ/KmNemTYKfVe5jp79M
SunZKEl2QXFDZ9/Xrk3dv2savZv3dX9XDnY0bwJNopzi+yScEancZQ6LQso5KXfTfjEoBYmWJXWP
tCNm0vFjqlYe+RN9ExGc52vD2haqvJIlwszI5YCExOy+jJPYWRipbW8kKyPYKtr5dRTdBXb9aWhg
Uwyvv6okBOlyz1ahMxVrPiTJc6uHT1LblYsiKIjJLqSS1Av/zcGuRQEGjZDi2lsREyigtKNcITM5
Whd1CmjLvKfAduF3EFUNQKgXBcGsRk4j1RaclKwabUjmKtumH8sjWhFzNpcf7UR+k0J+jaSvY6pD
Yt2q1LPkdAzYwD+9jHWTI7sZhSu1zB8Q4PyuM/HlFOmFapgPcqjAn5NKc1mLQDfnVRux/4Pma7wm
je886oXIELaxDyEaasMRT1tkZWPRdg/YKWdu1mwyL223TZ1DhktrOfepjKJVKl0bu4jVdLPQDvNX
Pyyrr7Q3zGZDOLN4hUirmwtHjueD7lN8JWUckJzfoGGOq4gQlIU2wEGjjE6C3dIhgPyaqUhmjlPi
91ySaYhWoXY/FPVXXovfwqqGy6GzihXJU83cDbNXoyZCPFEJgE+CEi2GkjerxhGrQhHXqU1bwWkj
dz2UrnoHiZ5oPZStY12GVC8fHb+d3wL265eSZ41CEuo4zb6220vc7TbrZEBb1oVwj1qQIj6hWzhK
fim9fR15yraPWdybYcT3oRecu14iHryK1PTSRY8jUioxQ10B5KOksu8gkKxlYVNGrcJk7RvObdiS
79Zq6T4VRFN4qbRqEjaxWfkipVH2EpYt2QJ1imu4Ff5rBI5xqTWIbPQChUka0JxCcTwsXaPJzujR
7CNqTNyO2CttVtmfAe2+KWsFAYHevrBT4hyV6Ffn8kEDe6KunLKmR4GrLxRQFugn+68uzMm0CAYU
C964kqU5cbvUy2ZU8zto8IO/hafiLKyCsBsIhw1Bu/VdWFpXok68uWFzpaEG3L/Jm4cuz/Wt5vdv
+UDQgQH9cIc5xlqLnOXVLOiv8lPoD9m+RABzJrbAvk0UVmS6SFG+VnoiLkKX/rGMcpWWjfplyi6V
vBoDD9tAQcytsutZf2k7trAlg3ZeVN1t4rVvYIwjRG+kkyFssOnRtOJKd0qFxEnIk52nML3Kq0zQ
jUxl8osipbNWhY7gLcXH7hXtgz724JrEexB2WNCqURcRB4F5SkGNYzX1TKh7EtA5DARhSdCXwTmO
kq1UlpzwW0riSA0GQ6FG2ccvmCI4X2N1mmlek8wtNUN2ksnh7vQu59jDRnqrg0LUURGbozrxWz3M
DUTOR6IFe2gX91GpfempvfHxvJZCOVPoO4KlMiEOWVizDAshtqUdjlUQEaEWilzulbDJ9sKIEGx0
RD5QzhLwI9wvAVZa91jmq9D6oKNJInrfqXCjRMnuh8YOKsQvSaGePRg5MpkcbVdmvhFrQefPKPpV
6hGAofX9vpaZU1Gyajud3L8VC+T4ZZKkfvru/aH2HW4Roa+pIH2AXJk229HDS2oDEcHR8fM9qyOZ
rKoa0BSQE9KoHLY66aPSBaj62mIWpj5WrHBZ1D3gTaUndpEgUfrmFjKfXJwztv98rCxGGsJVIPsQ
6aabZNmXIhhPVYGiukDt6RPeeZ8nII6lc8Sqn9txE1MndU4anXiIp8LSJDdl+iEgviRyKi1rlyVX
MZXO0/f5j2Fkcp91fja6YN00DPgGh/c592vPKByKxL2NSEWgs6QAx/daVI28sPQsuiiCVF8awjHW
qdblG9MniVwf2+S1b/B9Ra68gIoH4ZNkmCThK6uiDvFnInlsosRvCnl4t5yr3JdvnV7cEqdkz83S
KeZ+GlkzYqdouapeckG6ZbnJZJ3SXuu+xhraLmR1SIcIGqyCZ2r2+8Kp7uA7oXtwknoe28ZjFCg3
dJYluiDFtdR19i00eHvl1LRJFFfOVlGMrsGSZ1k3oLeNEBYoNnSJM3eRm3TqJk6+v4iQHeJNRLi3
WmdB2um61Yqlm/vb08P81JCD8NUhjmK/dijoT45NWYvHoyWJDStZ+lYMaT9TeRamRr2kcWj0ktbN
uf7DqUgx/jPy/2Z5aGAUvz2ExXv1/n+I7wiqfgwl+b//9fxZVp9FcjLLY/wJ/87y0P5lWBxoKTQY
KpM/k/6/szyUf2E6wDyM4QMqxtiy+HeWh/ovRQUdR8aYNsrz+S//P8oDI4+uwFHkmPw3AOQfRHlM
tx/2aHIaNfeGbAEZIXDk8FO3fNMY0AwQuiMwhKcJ2eBWlhN6lCE1c80PDUuvJnHMcDRjg23li0wd
6iothVO3rDlrNvGTl+dXhRrc2LGy80OCYgN2JTMbW/RjXFI/a7EAclbpFpHuIdaztE1Qay5QG2lL
CRhFClKbQrKp7Tv2vAz73xTaxDbqDGtfYQ7JWvR9VWBdFAmHWyWhzV802bOX+69a2y5xnzyBtUTc
q2cz3fArim/lreNmLyMKmmKth4a8grlXsdfpu7XlBnctVJxB01ZD0D7VipFS9lFvesu956C7SghO
Spr+xWyiT6ECpQ4s67cSKMhwCMS66uyIFp1Oqq5vbghk4V/o94HdG4tMUeSVGcePFpHsaRveOGbJ
jevQs9LHQKQnqNY4ztzK7HtVHbzrsJL7M/vJSXXo7/PEdQv4kkYY1MHD55nXfqIPuUTCXcPBzwu1
VU42JFoC44155It4OenMnkYZvSLfJro/Q7JWgB1kAeRFmgxpiDCQqcqIfUl3h6tMPluj2auhvc/q
Kl06guRTkvpCJ/hsqGPP5Nh7/fb53fwd63sOxGT95TdgjVJGHKzzZxWevMS1SZZBp2asV0m2jSr9
AfOpN4flepPSEVifHmzi7fg72DiaTbEKJsXEOhPEUcl2ugr3Tr5Jtb2RoTEUkFUR4rn0vQrC3k4P
ON6/w/vL1TEFkH/DH/I4s3zfNNLUBPZlMmATNb96yqUB2TtnFqvxZ/wYY4RyY1px2F9MxkBmM8TN
0EAhzIBwOYNYSO5iIChaC24pVj2GFNBmjWsmZ8ad7Gf+3kzOPvRusUE78mSR9Inx7quCuPoBEGTT
qR2h794dYcLq6vRNnNrR/4wE1cM2wGLQ9v4BEbHyQSFVNNwjvNR3BWWgeeF01BhTZ+xbAXLSyFKO
B2MeS/1zYOFRT2Rrp7gWNaOAUDirlRaFRPdkyPw1YaVEoiXhPdHPn4lJOTGzYECRQZp/BGaHSwo9
xplL0H9+20DFbKyuoz0KfMjkIQ2GYyktg+7TIrQ3Fj2ZC10iSr0PUKXEDh0yvW4+IZ56j62wP3OB
xq22s/Ug2n2tUMO3KFYn5T4tsSCHhXhs7XSX64KTEpnVxJDvcge5mDLUiKWG7hmv3YZ74M6QXCKv
duxt0yh32InXTa9qSB71d6ftxtxu9ZGwl507aHdjOJwf0Fss0TjZ6KcDe+PxfAM1uNSS/BlER7nD
8b5E7XnuZdLUn28xOEGVAjIcEBaj8W37drySVNn36djTTy6KB0fL7l252hV+c4vPKKJM0GxVsyMk
p1q0OkheqrUrqc9Xkh2shIFiGEhONLMA2sxKt1lSYdpLxUDCQNV8+pFBswBSypBaYxSHkOaUN/ul
JyXSJo/LDIZnbM89rFn0aT6NqrpuOvmMP1QZN3OTzxRxgwXaAPA6Fzq5QMVKvTaWI6hPWfWhaNWu
VGOUkXL8WoaI/xpfLF1LvwqNEJoA9J/T39DR4W3HYqNJRoX+IxwrRqCV04RmrxnbmApUoO7sfKhf
trjlOf4QiWst1EEebi06WmT1qWemwiMTPXV/ss0AXsDCmrqKQQInELCNcJ+0JhWoJsgwhOYPtmDb
a3XtzenrPTI5HYw2Ua9wqIvNdGC02n0uSipbd8q53fvPC1K5FsKFyP1wVM7ph2+sRsdUEPiUIOq4
iCPEX+pzZiszPb8/fSl/jmyHb844643DaCCUqDMdDpR2nOMbFfZUPOphhH8VePVKwkToQ0xPVQll
nkrKlR2T0Dz0cxgPrwVWxdO/xc8J7PCXGO/Gt+9TyavQTROR7BPx5pWPErWiEl2cJ3cLW07PvCs/
n56KSEgfNyQUW5AEHQ5Wqp1koZsG7lxqSyfhDKYJdL8e/uPTV/VzQ3A40GRDECoZJSsaEvs+U8yZ
0UsbzfOfewFmw2H7Q4VvZrb/kCDCcnY46DgVfruVqVJETWRwdYVSzBTrrQICmcu/Tl/ZuVuoHQ4i
ubVctoi49mFO7Gc01uN9OjrnGKdTl/jfi+HwwTnWtKjOTj+0vjIJB2MNriWoy/Ww6d0YYFSDgyXV
TSREUuBtpEiT5p5WXwGZhlCvios+GOFwQnlEK/1aVTW+SZ3NGPCOeNZFTTGn6BCeeauOfUiGTa4I
hy8dT+n0vC1DG5BRjKV7O40uYyFv67DahW2+rWvs4yZW3r5mr9QDmkY9vinJnlvY0jm6zpEnY2rs
mhBOmxbKo8mTYW8qnHrMUHfH4NL0zUcgVgRf//jxc/QELES5EmTZdHJqJFGIwgLxpGsPtnvnoi2w
zsCTf+5tx9Ptfw8xmRGGXvPjIteT/Sjo7tC+y+Xzf3YR45z07UORhqYz5JIRytidSbweqUMXIXn5
H4wCd52ZnOIkG57DUULwCX6Bvm4v1Fs5+YiyK7V/+s+GmDzyIK8dDzsDaBLnyjEeXe+9NN7/syEm
J7kYaBVhLQwR6U9aQ/rhfVg8nh5ifKCTdYhTvEFRA2IHe9nxxf72OGyLxqTbAii02ns7xKk99tN7
Cxnxub3CkU/E4pAGewI6CNFak5GqQSj1APV2P+gJ3s1RixerGJNccoEW/+iixtMnEThgufmLzjQ2
efp2bjpu1bFRGJJwngl/qbScnvD5xc3nfzbS5CWoW8HeKNfDvW0JLD0C+0RHfDfWau/+9EjHbh8w
WCQfVKegU0xvH5LZ3siLFCOPec17/+6k+UWpG79OD/MHQjN5IQhqkg3oRTZr9TTTzUzkQcn1KgWU
FmzSSM8XA3HWitN/pI3zTt7i2OlqSMxUg3XX29C2NeHOS6l4H0hhweWo/grDpplVNaErUgFHDiqh
i1FVUVAHitvTv+6R13cs5XEIV0HY4js6fH2RoYE5GXEDTfGiUQYnliJEQtu5/+w5jysiHA1Goa5h
g1CcjDP0QjioCdI9IQlPBKZuaqfBIhbeSakxP31JRzZlB0NNHrSjhHUWjUPlRavi286hGRCjl6aY
9csA+UVsngsGOFIyohAKBlMnvYci5vSgluV2kMf4CvZN5sfXAfCHF7MoMMIW4a8mZ9kvu/zZtlos
LOXw0NbFDgfY+p9fNznGI4ZT5u/T+cGpCM7ycFLtcfBcaJ19Fw/2m1Sge3Dst1iBKH96vGMf1Pfx
JktdVwxGGyp8ULZA02DMMvul7MP/cJDJapfEha/2Vg5Pn4ZrYlazTAObxjHp9LUc2fKSAkOBWoY8
AjNnMg0F5KnnXcDzSxLcR4kiLdxYxxoem5+tYq31enhKEDqeGXV86adTxR9AD18FE8W0hOP6PSaD
iCdm9l4wc7X2ORPe8vSVHfsaOC5A/6OWSIFvspn3KimMa9Ir95KqvriE1BP2qAZYdwJ7lbDFT60z
r6F6bEr5PqJ6OKXYrQEbrhJMgGn2WAbSXqMunijdUihDMXdqLQCfgha67SBz47125OpeeB0UFT26
ItQExWkfPA+hdp0p2UfloATqhWTNUqvwMT9r70jWfmFTRRWey/ospS+GiPzMzuFIaWBsbdDGGLfw
nJons0htd3XZCGiPhYrpPtr4FfFf+IcDpFuNhc0vAE8N1wUD1/PpJ6aNj2TyWkCYZErmdcRUNP2Q
G0FAEATDYl9ibsZXt6387C0c6xJ0uudusuiz6wElqe/ipoB7xem6eQ/d4NKGL2CAKlFCEzu4u8U4
sjEy48VAlpyE2daCKeq4+j3kGRLdFAFfD9u+Z15YpbzQggofB1vi/AyG+M/K+u16/uy2IcqyLx43
kvafF+bbFqkf24b9kHIrEdvMVKlH/BZHX7FfAdzL+5chJ+us1ZPb3kBSH1Ro3rrGfEzb6DpSo3Vn
1stOBK9a6G5N2V91jvrgZ/lSMdxHp+jv3IpEQDysV6UoPhnHWp1+Hke+II5wdOjZ3fGXaX18UCM3
cMwG5mShK/Oi024jWSrwb4qXmKPRjLTZf775BjEsIyl1kMMq5uQLchG9BZkgqMRyUcY5mWtRDeWz
CTX/TAHjyAwEa9UYO65IVKkxHn6rvaMWg3AIk/Aa7DBJklKEUqtzL8D4+357AcbFn+0kedZjpY1U
qsm35Jmp31swCvZhAz0iivD3OkrzqqcIAe0oXOAOABTspDehMjyCs3riaAPpKKgfBheFupsKAVwG
ULuR6PayMgqMmBbKxSDwn9pQ3gdtAtSj+edHOX5r5CbIW1gbpm0KofWu7XouQRuRc18DWdH68swQ
x14tSvfjjx+7Tc7k9oMzVLPIJAMnb+X3MtI+erUHZ+01tClKYBKcH0+/y8eet81agwFfY02bPm8R
JuRZYQvfF7pGVqW0U8xsc3qIP62V6dPmI0dfTfwv79akqh8HQRcmsoMGKMnzvdppD54uaYuAhile
iq6fAbAO9gm4LBRWMRFR0YWkGW+dU78PUnGvB/U2i8NoAfsa/nDovbte7pL07NxGSnCX9vI1vLx+
HuTtc2+aw1qX84/EtbqRwnUl2y0oHEk+l8z+s580Uvw5fckciBCpT4tvZZpZvW7k+9J8CSTM+Kl/
aWjXfgMNaOgXSZYuC/Fx+k4e2WAdjDlZuo3ISARpYMSNJ2xdGwNaRyW1F2nfiMXpkY4s2RANKb7A
JJXp3U/ewyJTKtFnTMeljHGMRGhzbhmut4iUJMHdLVanhztWH3OYFWROzcTUMTkcTjuVEVZVHPnF
Xmpl8AB5wj81zmcfgOx1JGGsUgPhWiQ+qx5DdpniExFDvgbyBzkKpFwXdta6xoQah9WF5tcAaIzc
n6O3O6PQOva9OCzCbADgfsJPPvxFFQKKTEElZI/P67PQ8y94C2duxrGn/H2IyeSYt8QfmW1Y7PGF
3fjCvUEY/iS8c8TPo1cCQN8iiQI+83RT4UStgnw5KvZQEl9ruX+La/PM5HL0SgzOQGMBDJ3VuAx8
W+fZ3pm6G6c5NTzrQo/7dZ5COe+M7vfp1+foOHBLKa3SAuC9PRxnKAMKolkC68CK4N7Qxoud7kpo
yZnZ+dw4kyfj5E4YN844jonZTvFgvODzkf9hrCffAVMxBwBKbfzJPx1ejm1CDyhcgqNML17gIt3o
PYpYrzvznv18ARgGdi2aAhUg5fQbLxtD7mWbYcC7XWSe/NxxaD3zBvycJccxDHivpLqZBFVPLsXz
1Kp2yc6gbOxvclJcEIzsKiu+1mpzQ5z0A+lVu6DC7PFPXwnUgyomIqDgNEunazWdEU+yAp9kvs5I
EEhK94Gk4Z2P/gc3EUI9FQwiDq0fRaSe/guYExM6Y6s96FZ8O0TqmdyWn3sCLkX7k1qEXJEjwOE9
dLFdSi1zwV4XX7n/0po3dvWQzJT2rCqSH3S4To+KS3x7bDKp901Pn5mU4pIt0JDXA+QTi3BrGxrS
zC54y08/nSPzPUNRZELlyRYasvHhNdk0rvCpsiVwkNQ6+C0Bf2T6GtxNN6OefY+z4bl0AmvhVMEi
TfDX6ZENEK0JP7wkfKkV+bVPdXBTduJcNm7y4Q7W7zLWFqd/z8knMpY9gWUwRxKCbXBWGasE3yYw
OSuU1HPZnNSVf0PbPZknje6dKU8dGYSACRKd+NgdchYn30jbZHY1YH3ZFzQvLaHQtGzObMEmr9B4
HWNOASGHo0xan+oqOKYmsSmICR2iN9fTtom47HPMr/1tV0Tb0/dsMkn+KRWj26WoR7dLge9zeM/c
TAEfVkngGYt015uc63uAz7PaOHeKOHLfOEL890CT3ZAtTBvQl08+R5m/t37yLkn+OcHF+IC/fRJ/
TqpE1o2vKQ+G7cnhxfj1gOpgTG8kbgNofzwv6UaNgNIob1dpSLpAZJ/5Nv50Un6MScWQFhzzyo8i
UNCBN8vA6e+jcLjBTPNoJU0wd/BfzrpKvWhBeMxC2S7mSTK8eU6TzCphbjJVuRe+/FH7Kuf9Lodb
W8r4rrEE870PCxI0kQNnOUaX8qGVhi32iF+FDt1elbHLNBEWQSkf7u1U/U11ClMK2ep1da9l4ROR
UsSNZqazYl90FQpIEvj9Xnq52tu5tx/ySp3ZqN7a5elXyTx29yFesBoiBfmBWA/sMo7kFCMokwXU
ZHdb9vZv1ejeldi4Oz3Uz7cW1RT1PjKrONCb0/BevOoCVAxzH1CReUsnRQWf2aTemQllWkX6+0Ix
mbMw4W/lqH34QqlBppdFZqR7zWn3RM1/QAD2UOxLn8LBdKilOsSFTL4ZZOcaj51zZq45fpnjyZ6K
8BgCdTh8hZfSqGzKmkWW7uq6XjqNeSnBujh9N39+mqMGjc0YR3tILD+UCXaVV2VDHTOs1XtzhL12
wc3pIaZtlb938tsYk88/jiiX2TpjRGGRLsJU9LTA8BVFDTDVVJavDZi4laJe4j7duEZZz5rAe44z
8yLSUakWsG5RcN5VMrUw2ceZ5HbFe+0CH4zV8Jyw6OgNQXTITaHtATJ7ct9VVI9xM1a8JJgOutW8
lrU4szudlgn/3BGeKvOVzs6RR3w4iINyyIN4SDr6iFk1yxhLC5EygW22S0NxSeaow6tajd+yAUB2
KTs3Ta5eSVF9qwTgjnrzWjL7ddEOu3KIOnzeWOoqoQ1UtuxrihEgrRJlp7Qo4+xAfvV1/5dQ9LtS
QdkS51hL1S6/DZL4XZX/4cn376WRpzjGsLHdmm7nMuKdtALHw74Cu2pEL64lzSts2qffqWNfByif
MZ0PUj6nlsMbKLQyk2PLSPYdDLMYBBpm5u4xtdwzO7oj46ikvI2uJdjppDpMxqk6Xc+NnnlNz+7A
iL8C54fh1N6evpwjLx0nVLal6Oll1Zwma4ZDhs8OvQiMPONST/Rd70q/Tw9x9EpM8gRpbnL40id7
FwNAkMU7xxAFJiXcw3MzUX/x8b+dHkc5ei108TinIOFnqMNbZoeVAiUkyPaZhh8wibpmUSr5fam4
q6pR3odUXbkN6qeokhdmoyPlrUxrbnTKnrujLeKiPVMIOHLlGm+KOarb6LFNi1qOlocGXkOa73m9
Ezi32d5tm/hcqPyRYXQOtCPPijAVw5oURoyyj6sg6zBcNToOXrbIZTSX6nPr0tFhxsIyB0IkdNOt
fyX7qiRZqr8PzfxWBMFGVNq1m7lnJu1zw0yuJvJ0C5InV9PK+nuLJbiV6drIFc720+/LkdeFTrtN
5WGMb6Nlc/i6mJJip0TjBXvgRKuhsmnaSGeu5cjmhPRVTkmcl1jkjMmrT1vfA5Jk+HDGikVcv0UJ
O6N2nmXn1PF/FVeTHSEav/G8xDmafuRkXoJYHTlqUPn7IGhfilhcRX60VZowWdpFNYqe97RlEwyy
ys6Gh29ktr+VRt1hlgBusULYU0XmXBjCuFAS1Vtijf7yyu5BKbA7ayOAk4i3BQysz97R4DLV2e+o
aG4du4nXhHcQBRCXX4EJoNDzt86Q77wuvDAsuHxNfx8hSkZyJD5g4bwmtXStCLXdqnFoLvQofte8
GASKSexVnCkbuSgJAypgxyUBa7XvQsscZCbyLuhfgMT58xJTfBqIxSDFMNElOKOa3HcbXJBf7NAv
eF/gAAzVdR1HN14d7dXB/d14PfaEceukFs0V9s1Lu1XyOTOTtehMYJ1eaEB29oBr6BJyktAu03lS
JeYSOGY5k+VKnuMpvqQvCc4nq6xruH/uPAyrheIqxUZ2612P+ZPMu+Szgg5qYrDMPWa7RBi3gaqt
jCH+DSBn4ZnFbdO7d6qt7UPC/kqt2htOAyy11a84n/3KDLAXCm1r2+vxESedWKhN7c/zvrlF766D
q1W+yjiIZlXM9WBVqhcuHeeFhF17rfZjGVwBgCpF7hXEmnbm28adq8q72NUfMziis7oGBqCHIH50
QvNmvRovVLdfYZy+HuvZc8sCM89rBm0A0FYNVbhzomHtBRHU3zHpUHjslbSox9TscrNUqd7Q+Nxz
EPiwI4dwgUbZuIXY9inEQztfQdRfJricfJAWIn8ban1hW6yfNTiVNP4YQwNTL3mmhA8/2H/t8tGK
7oht4/dY+tqVhsM5qfVVm4Y3fYUvA6apUyvPYZfeuk58n1diDcjsvSohU6fVph694SAG7EXXmvcD
WeBCgYwoIIODARjIAEiuo84Dm932/lrX6AvVFs3RUFwmecp1e1jlwwZyiS+H9wb2LUIr1oQIrqga
rT2a7hjq95kU3ckFQDQrXtVRAxsr/spT/akIW5D9zVrL2p0KLIWFRtrHLtExrr7SuoI1x72t8gj0
Y7KJkmpses9LmfAHX61hNyME5iQOYlwTS6M23uu2ebCE8WjIMagGID9ZtoNe+NRq0G+lPrqpu+Ep
TCxrkdTWEhIB1Dox4uOyeuboyoXQq2uz8mS8K/ZW06B7ytJLO/TrpM83thJe5w46Utaxmd424H3C
FY60W09tH4a429ZCtmYmhIYylDlvjCgkHgDkypkiu3ehB2mZr6nUq00eaj3RZ5w/gcx2ZnOnk19c
SvKDokaXuaVvYgiiaQPhHUfcVdmANumhzaSNdYOC8yZOuvTMHD+pLY57woNZUT2c4wO11mMJeMQ+
AloYVe4O+fNNW3XrNBe3Ad7oxCvWuXtOCHBkDePsRln2T3waKVaHw8p9pZZlqPt7cDTP+SBtUknd
5L565gh17KTIOGSioxfWUeNOJn3y10uZyr+PscX6Sj2cJrHv97OqqNcNZkBRh89VAG/ElprPuFfu
Ty+gCjtELuTHqvPtF5hcqC/SyshL3d3Bdff5AgHURq0bzNPCrD9xaUs3Tem4G0/VdMAEJGBqcEVn
VTAABlGsYKGbJRUHs7CW+EZtMPClcZMGpbQg0ESs6sQFJy8FT3WpwAa3In9JvxiQme8AuvbxF8pu
Dofp/7F3Hjtya1mbfZVGj5vV5Dm0g38SZNiMSJ9KMyHSSPTu0PPpe4XqL7SUEiRc9LQHBdzCrUpG
MGjO2fvba1XcBpGE+uTWhWCRDEdLtMPRaSbt5FQZgFIzfzYSz9lJEPFbc+SJkqZEdcaKf7Lz+b6c
zKe6rW5JlGib0oLkA3lUXzPUOAQmqHVKeh2WSDAj4yj77ZTKRsB7cLtdljXp2swq9BBzlzx5moqv
oI/f6EN3HCtTvxjQ3l6IsL9o4ugxx7fQu/GzFZuHyUSuwUNRMcpmu6s8o4Ta5fpXo7Mp7/UgWMUY
roXmMq1ZAi5ScWkd3NJ8lMrmcVEXr5MCN+2dp51Nb9g6TVNzPdvgbACObcykKre8QB88tLR+YyEl
TIZ97oqNp5o1TArsCjFD59R8fHIenZ9z4h6SGU5vOsb7pPcYXrFTHhBe/UJ4xdiMs10ECYS4VSEH
yq4ssNctNqG9VUKOZiCUXSDt15Xdex963eLi0eZ2XcveXdc9ZIrCGRkvbdYysrHRTvJNjtGXrCm+
jkl3D8ZPu2gGJAoAVo65kV7A1rmfwyVeyWQ5u3yRGVEBxSyUUA0p08TdpyX8Z+BjT04yXmfZUPlJ
7LEhqxgDkE6Yr/O42SRt+sVryKzgIT3EXgctIGpW7eC9G6rcRwbJO66i1TgoWpeK0Q96jNjdBQCz
NBQ4bcjvZMVoX0Ygrny7sD7yMw+tGimGZY7RsJ5gvjOuwY0oXaogcxjMWSotmAym+Ty9v0l1JlEH
ZW46u4xQX6YnpfNkTvr80ZliRuwMfaSUzlbSnFAT5X1yplRll8uy3M7tKNZ1WfCjwke6AXOUXw6h
g6UgFO2BhQq6CpC5K9SmJroV3EiUuzfK5iefBO9AR7OA8fSc1Yr3dOlQIGwyMrllXYLSshNrtcTV
ZayDOiauW2yysX5MW/HEq2XxZaeeRyu0V3YXfwED/TV2K2NTKxRJeqKeuF4AVIYFZJ4x8tk+PU2e
VW1cq2MUmZneHC9OAJLE9sFGiSM6+S9pZw3bNp73ImtPw5xFEPNHPUi1pQ5aHfkwZq3I50FXBEvl
XkZOe7TDGtmUvjyJCdVp3nR3Vd3X/tBUyW7UcYsMrjUcDJFVG6YosS/Y4DKtqDrmxVyQmi0wki57
Ury73Or3MPnwrC7LRzVap3hqHlqVJxsak+Ay0NAGRQjyoyrBfTpK3BUSFLU20OAAsRlvi9gDI1CB
eHe8J9ss3nWW1JuyrU0EQwI60pzcaMj+ENKQNUijkpUAAuvYbC50LgvfxHkNhN9MVpbD+gxwLVUo
D4B3Uc/vRsGMolBfu8h6tqPm2onqeZUX3V5nxBm2drInaSQCmmg9OgbtFfIsjcURNntYgVCuF1v6
oNSXlWZmU5DEzZUFIS+ItJoy14AqwpwpylSJtZmn6moeS3VeKL8vYXbb9OV12dRh0DNuvplT8SqH
+qhVdKtas7pNdetVGVSUDWBG/mCdmR4sh1kkSOebrvIraZNERJBHHUlXaCG1s95iSbxD5JjVaoCb
E84lwbfBRonT93fNwqRlNZd7iaN1N+aA7UHefZtmDxNFhISn1F4qmzFY1tlH24pesYrdTpKHntk9
xC4Pjd766LAGrma9ZbvifEz62TbCWoxRyzPLRQeDOvf6FhjwgiUoTH0La25YxRHB6LlYq8SC22Ub
79mMWM7UhpWFdW4V9s1lXM579AK32pjupix/ZL8O07JXm6jxTkW+XOtz/VwWCysecvRVBKVd8iOD
WiZUkKWQiLFueyYbPnhWMshLC0habF6yF3hzLeuW+M59HZn71oIfv0DoKnV5sgfq5WlmsFScvD1q
kBUPlStRNrcCAhWUrUMdAtu3wGImi3uSznTfNPICafQ67NTJTecHkdJ1IggOeMSMDqZd3rB942W4
bBxWnfmSfTDWAAC/rTaibniqtvp90enf2tR4gqAMPpE1ni9p7tG8yE7KqdjUOA03gjWGZO+KfMUM
/eD3QlzpkeeHON6PcCv7DX3bNtB7GZB7uCtcVqFFqVYj15OlV8YaljoeAb34KOLiKEL9kkuVIaUz
qXMxzceoCIMw9DYe8QWasPU2ZOm9CHENRP6p6iekHm5iB20tga5ARJmEu57N6oMV3Cu5/22mLAbo
Eh7e1rRpwkXfLcpGx2BTpp/XVopdqetGeGrIBAVhg2tK0ezbEJKUUYw7edItlC/zjoL7eyPzt6Xr
WGHU7LcyU72G0nhIZY70XBmaPxvTa2rwtsgLmNWsZaKN4yzlytXDGtXEfOUxG1nzpCBVxDuXYetd
HlJUDavwlNTwB4dl2U/jmYZXovnORXcd1vh80vl5MMz1qNtfao1rqCi9EXwnQnsxX8smXOs5YGSg
Cb2Y12XY3XVSvGSNJu/aPJlei1LyMzFxu2oF3ixzbHiTxu9TNt2GttimWHtGT94rYddoiYvTYFIe
i7YQvbZukfv9HBTfcMYpngRYY1AZBgbo3YkHKdNI0zdNz092xHSzYbB1EeF2PtNnRkdb59xmSXml
s+FgX3JrFlMBIhScrgH6M5mRZmcNkgK2OsWG7fazobRTnxgAyCaAxZYB40x5R2Fmy9pIeMx3kXOW
4HzVYwQWBN6vGtK/0JCjfdSiL4kq4H0N125WNzyv++o1W7yDu2jPvTKOg+l+MA1xPS0mKxL9LSNC
H+hN/ub26gvYm2edKNbaDHsQYumDl4kDzTFxns8+UwD7K/C3GI5Say9rI4PcNe86MMmrslGsrXKU
KXJu+M1mCFJtzKi+hvSkWV5Dc7xrdC8NmlnulWqvGREB3520T2JsOn4xL/JlYT9lxbJ3JR+eEOJR
93hO2nqPkEll46ZL86+yRbFl1yOGpYJv1/feV0NJBrZt7WQ7yTZzl6OrhR8pYNDVoLdl0Kfu3WDF
N9kCWNjis0UhPrqaTkctiwoYWC4vVF5j2JgY9l7y8Cri6iK7G0nfmeM3azCRpWHBgHAE0ZgfgGB0
sdwQ0C9XA9NhIjHTe22mFQLx8qouzCdrqTeaGPYV1+AEJ50He2ODq0u4EWrqBYOepX4iCKAWS/jY
Kd7HrFERMOnFg/AU5sjqhKkKVUd1G9cs6AZvlw9jzNp02aWx5eyyoosgCNivTmLdO924LYpUY+md
Zn43S8F833kzXhtrowhvC88+jNzzvnlewERdddnZeRO0CkN5rXTADUZbrVlsUb7q6y8Nd1IaDmC5
vHrZcP1Mq2GOHifNvDA7VqqDh9HMqW5mliR1Y35gZr/NYw0By6h1flYzWxk36n5J4wtXMeNYx+S6
88E8VrAtVzEmW2DuxbahFLyqFvmljo03RjdZyVZ35cAVBGcymKZ+J2jGUifZTpPEJsh6fJVMlvQj
Q1uPEChWYbRc6HoGjiA0vyLJxDzby1NU9egTVc0CKQOAPNQ0zWbNJv/ezKC/QyB1esKkPpAJFoX5
USAXLsPmPZHNLrNV6/c8z4FwF/VXNpOjFTQEoNHrpHVyR2R244DrNFqk4uWITtBxNnHRP8rYfmpy
JwuSZTkN3fhY065rbE6FroW3hsm4/2COD3T5nlMJ2g4tYFDZTH6NbsvvluIulUL1K7prRxHVwTK1
p7LI/CSUR9ClB1bPLFmSDpRy3AsAOyD3nayLT6ks52NYWyXTxJ0w9q59dsAYDkl2FgvsIaEnTr2E
qZp1pNm5n324hn1ggrMLWrqYJxt0/0mOyVuZsMCm33U3mwJysT1aONtdnqJzAvQm1kCse2FyP+ES
tFm4DB5QiyW8lMNor0FlhV8qV51Uya8qwJPeYLxzbpkpiPBooQoYnJENgrOdEFtGaXY1DMrw9WXo
2AnxjD5oYX2cl4gh/Tx6nS2tYlmTdb6okCznSXttt6CaBTU/J02Poi6/5BpPArOhLjoPnLBucC9Z
qdanpauyx8x23kDFGjuZx97NYC8aTvMi5O5d3gl+Evo2hlfTbrRnAcB6Q5Ev2861YGvGOtpHn5Ls
GPe5FwmIIBInBqWm/ESyod3amjpVS/0+R5Rl0Sson1hOcpt1ZXTq9BkEZASpWsgyXseNWWyrtO8R
PWKpy2mtHDoCJIdYjoI90kvLSJ1fORlI4KaSlwrXyTbxxuXV7B1+ooy+Yj1ofaCnbbFXZHUDOBoc
cEBkNkiru3CqofOp22Nb0mSPu8wbPwa4I2uErO1Jg7f/2FWgAhbjvGCJWQbvDGWofd5oUb8y5hnA
48hbeVWZgHaqNExPydIK350AptrzeXOnsTwo6yR7cnmr7inDHczivNfi/dsNCSuUokQoU+sIm0an
+UbcgnkwGCOiMbiuS+wQen1qw7AOBrcJcB1bj1otGUZYhrw+Oj3DLMoZnvrYu0fXdGmW07Rq3eE9
+14RAXR6XRZj8TBnyMf6JBGrRsK2Bfp5GLXsW4qxb9UD9ryNGvdAR/aR3wW646INlLBn6CxDP1sf
zKUPrzXM+6dmKea95xXTBUG++bojpA4QN/tg0d6txmpqULg2By1dHjU+Cqh8+dVDxIyVgbnCREAd
hSROBbBazNXiqPaxZc7yqkLn4/8vr3FyvWjOvWlDHqarKeVBCvr4z/Wk31bNHF0QPSBh9ktuNul7
AP0xSaqq+lZU2Wb2tuDx1n8+yG+7Pj8c5Pwhfohr1RCr27ApOUiYkCR27l2z/ku66feHYJ4Th71j
mfqnxlIrbS0OBc7ixPCulKNf693wl2/xa1iLuiaToud0CERm+1Phr8zzPjamOrnQxY1r3Wk1cR8q
L+fKRvTXg30O5/+7igrU8RwwZH/8mbe46HhNk7BNLpoW/K+dFPYqtRaklnUDHtuYIWjaOBsQJ5Q6
VxBrCUZqt1TvDF6Rxd5AQ7Q6JwJqb7hUiUY9YZoeRd9c1I95bSQboVgWtU38ynwUT5ii39OoQfKG
XMtoWZQY+rD981Ugf1sYBh3AuIHwznSMny+DvC6aOh+RmsW9KU6asNe6o465W3x1Kb8L91zG0pc7
r/U2bSuv24Gwo8milLzDibX06JvZeE0/5M6LzT1vgE177hWo+trK7XUNxb9Oz9DNBYkwEGBoOVHg
tNZ6WqItfJ0XYCcPRLgpWBroTh003f3wDoDX74bpem7Kg+eRm+r+OmZ3vvQ+12sN0rYGxS7GapzP
qYKUAilWJhqSWfSAk4N3srIYr8JbVlrJLemXh47yo2VCk5w9lKnZiTg+9o+mx4JrQkXWIQ8X07Je
ZuMwuQMSKrQ3SRj8+ff53aOAn5e0AP1MOqjnn++Hu9SYrFaNGXdoprpjW8rHZMxhbEf5sPnzgX4T
3jszZ/gP2XCd8MjPB0JQ2bpOYjNaIijSNADkNVBP04CnlQkzUBq0CDy5/OX2/V1fGNKXEDweCNF+
7thPS9Jruj5QKKyvylRsZ3LiDa41Rof+ciTj3GL+9IvztDPOqSIAcVSHfv6CkT1RtBtpQRsaLt1R
ISmhBezlzgHWxaUDqz2t7GNXhEfdoVLO9cimyYwE/eOp9f/xyeazuDQrQLgxwvHp6oM9PPf2nIaH
Ykm3lIVgaqn2MA3NEcQ5dZqJkuo4Zc9/PuqvJxtYlEdcj/wUaTbzU4+CFXLcoX8PD2VSbhUKV2Ho
V3HKVsNL/vnZ5koiF617hkX043Nm2cmkRlp58A7UwuIP6qTITbKv7TMv1vwye5bQ8cCgv/35C/76
vvn5oJ9Oq62DP1uIvhxyiibOF0oy//jFfL5HJKGa7++zz8mq2Z2jqitRirvippMPnfNE5eHP3+HX
G/6nQ3xOA4a1l5d27HrsX9Ogc7XViE1VGe1fniu/PVUQKnQCM5CzPs8aVF1PZ5N9Hvag5ym96/42
hvubv89wEhOLOtl1g/jmz3cbGyxLJm7tHQp1XfPgj+h9/OMTRdTnHAs9Q1Z4c/18BBExJ2NpjXew
l5oeftWuq8x5W1r7L73F3/wgILkM4zxdQoDle+fvhydwSjqym6rcO8Su88Ho6o056A+zZ/3l2mUq
+qcHlCu5NRkvAXcEschmdvL8APvhQJPHDH0Zp95hSsRmHmCJbqfGTK7oZHbF2lnOeBN8V6Hh7b0i
rAVzfoXirRz2a2IKIwusTRa52G9C+5DkXXM9mVp3srohe45IXg+7zBiLN5fa83s+eI0R5HgEKjWe
bW7f7QIYBsZ9c1YOWGf5QJtHrunL1JwCp0IH71C6GOmEXOjnDI896wgJpTgmuKZYRZdF9VUZaV4F
hiKskhgyWWWFXFtyFiuEWsc0JMwZNqi3O8j+gF0RZgFwO6SIFFsW+ONyrycUkumzHEtZSt+IKZJ7
0PWGlnyl19+L1F67mcL+ou0ZaPywRHJTlOZAzYC6ZATZNehbt4ZPjqZXZ95vsHBLNWa8GcN6R6Ey
9ONSHhZmviPbwA9CbbGbqVPwSqUUj+FeDD3Sd40GqtL7Zy+t0p3rVFtLLgeGIhn5z6KZXlc+b/rO
3uWR9zI6LAzQv63aNn/yOuBInv2SLMlzlDP419BYZMKZGLyDhC/o6zAPWBBfFpPxmLmYnov0gKRg
XbmyXadeuLVNQA0tjdGNRReRchnhtTZVduAIqsRdQhfPAMWptTUsZ2FgNRnZC1mDfM0m71teWM/W
KCXlleiN5txV7dkU0lN16rrqGDbJSSXx1ZxQSSjyaV8j6xoGedsmHrMO8ivjDW+CthN1v4bQvt3d
uucOpJleCTP/mHL1bHn6kfN4qDyz9nGHAblN5bLvw/7OywaQTdGMZ7EMj1ZdvdqVcykXFlRVUr2n
o2vsHBMPBgWS8qwhpV6Qh4+YTtl50e5Z6aLDWHXuy9We+ZyUZzsgfTuZS3cF2KHwTQzuguxtWk8W
cFBto0XiTS/sO5VNWxrhp7a3L1lkHEO0ye8FnsU1lZIogM/1zrRIvUkbuoeprp/SSCu4iqQihCs5
Hvc+c6jufVFqrNyT9LnOuaDoEInVEiqGb7uWSvd5wGaQL7Ex3ns91fl22oRQbRPdwXLDRm4te23c
U2tI1h6GZK7wrgpkzyo6wi+buGcTCzVBx31MsDc0Q5HfFVoJEVhZFPJM78FavGWFdjd97RPsefki
9O0wpBP7Ua70LKuytUEin3K74fk60TSm0i/wYpDNNlLBlYE50gujL71JeWwp7a+DEtepJa4mCwMy
s20U71P1pc3p0liRfYUG2cSwXJA2ak/9RPRsEQjW6hE1T2y+F0Zf0gb0hC8jamBUuIQ/EzYNxiH/
ALext2I1rBeocD7c+J2x1Pcd3AVfLaF3bWj1vB4j/Sqdx1e9yMrAU9QnurPwsVvQY0NSPXRmcaU5
9R31HmMtacisrNEsVk2vA/CJ8nV2RhlpI+YN9JYn4kC0a1sKtxgtKsqN3ZOmqS962txS7rqmtKOt
Sq9G/lCgS55I1qyctLm3+8bagip+NxtoTNBAXRpnK+PWOk0RcHmRuIFmdS8pFIXKrM3AQty7Usql
taA2qu3VBVTGIzrB0zRHt1lZHcnxIzsa7TkgxfZs9tNjORPrGGt5aCyXYFhnPC+6OFs++R9WqUX3
3nspm/EFeuzeDHWKdhrGNS8Rz0mIFGCax5clMmrgyKiz0zYOJiYC9pKu8NzaB6NskD0Oa2m3B6Wj
YAtn/WyB5gtWln1VyeoKSEDj2zFqct6IV13BIXQr29eLcn2dunMwS4QHCDrWZIzYqqLsRMA7fSXS
UK/FULWrRZ+WwHKjA5PML4xNj6Tdkm+TTQV87seLwaO3m3qD7vOeKtiqpbV1mus+pMJoovh1sfFh
bL+YM9e3kvaCNq3rM+Z9pWmZvWHQPVtFot/QZP1mxd9NDED3G2dXFT2d+oUuGiRaS+r39sxlukzi
IM3pWCplkrGontiCbgfbKQLb7DOfvn+5tpVV7fRZy+nEmNqaLBYjzgXELU0z6bRMBBIqVSJ40LQ3
0iQkNNq+YMdmWiuzof9TL1PE67SrN1QYaIFJPUCt5ay80r4J2YsAIlc4TEW0LTreY0vYdvTzvOTF
XEaNIsOIQqez7vKuEKvJLiCwMFXBBUKD8XIau/5a1rp5oXX8ApUzZVeprfP8aNsdhsjLRWEgDxOq
4pqVn6ZhPtEqJk5i2SpYeoGyNbw1o/7CjJP6pI/VFUUtSvdVt4eefFZgoaNv4bGX0p72RIGoiRZ4
AbtFEgiNHKruJokTDcMIa0cDU5HAWeeNpripWze9SmnsrAVlQb9sdE5gMXyTSZFselV8f9tFQTMc
xgpiGfh2QjTFMdYgTnVzTPrIfGi6b3RB1w5evVVJ1Xri9TrY6U1fgfN2WhoQCq74mEXbph2lL2T1
kvVD63sNv3EngiVrbwhB3bcY2GDX+F3YffSuXCXZdFnCJmn0aUs5HNRujzdtdKQPOvwMtwm6JV5b
dXofqeM4DqtcH7e6Vto+6teL2pXbEjl1UxtvQN52+WJs2y69lm12yEoKmpN7mJmAC4E6GWI85p3a
pqSZdBkyU+Q+mV1NXk+9ZJL9bgf11HVmvxEEr2FP8CWjmRaFrW0hQLi4raKT0OpN5GKR1NRjOaYb
bPY7VjRBk4aQxovASqZ1VdnPyWjfFO57y/PNMZLrfNZ8Z6p13LzZaYj640LNG7YDyp3evqno70Ca
kcyf0JQx7YeextkaKFtgpwuxpTwJ6qg+ZbUXzJpEc8un0hLA8tX0NY7S8hyT9WcB1gPMk4Yho2Tv
0Ehec+DlX1SU+wXvsFask1p0AWDXO5HYmygpdmYTNnSuWTJZzXAx1vNBy7BFeuFyH7dTMLbgdHqG
SliNEfG+AacSMlJa8doy21WogfjNAMAwOFTtzOHRUo8UsY/mEAdVLL11lzNSV8D3Lunl5M2hsoxq
qyPDa1KSlHXjOQHRkf3U14D/G93d9m1rbD3s532Zxd/CyIWvaUvisQM8E2bLT33qRBsLqt9mCIed
LWj4L0OzU3kI329h9BRJ3EhjziDWDY8PTxWGPwrRmyEV3CAoljMPsVbbmLwW3dMS4ukzsXESYqBF
MRiHnpcAo94Sd0H+PMLEBGtFIgRUuDEnKqgMzogczJuMXlvQqepxMHLyUxntHliZHldMfIIuTnCv
eoUdVHmD71V0NIocmdukmq3LHd7p0WU+FYBdMkxrmZbfOc2ktiMzYGpMz5qmqz7umU3MoCKiZwh4
u57XWIRpl6XaZuFwjI3w0lLuPXYbBR7EOqUW7Ryl5yiI+68xDa+gGOttm1bIPZ2rwcD8FGulHsy9
HPxYMdY4lD27AEU7vJGz4xM1cVd9v4xH5sZSImHpdVyF69wyTX8sm8tpxpKskWbh1gFOs05iQjEL
dYzT4jn7yk76lSJl79cuPwDzetG+TeL3HBgTvWm6ehqrQjdr8PIWTeAZ5qPRZO55afatytu9ZpCD
8VLy2pBS75M0pp3kuXgcQ9UQhLYqRqus6tBmkbevpgWznvFOcf+FOYld4mGPaGP9YJtatSoTCwJH
v9SIpnijxSHA2qlACdlY08KSDyaZSwnq6Nm4GIXTu2ckRn6hQVIi8hjSPP2+Z/3/jhQcKWxn//d/
1CO/OFL2efVetf/j9mtE2BIVynd9yv7jv/6nxgae/Py/////MaTo/2L7y6CIiX2A8Tz+8vi17f7r
f5Ii/hfFOF2eWUswnmwKPP8xpLj/snkM89fQXFBNPNe5/1uRYlj/Yq6LJBrT3Db/EjXWfz7n9b8L
hO2n//6jXMI4dxR+qCNSyzIYRzMYbaVBg6VF/LxNX9xzY9pYJmAJFxYEjdZ+msN3HqY0Fk3eF295
3BLZf2+X2x/O2H9/kh+P/KkQ8e8DI2Lia4JU4cT8fGAPp2JDLHICBKYe7Czb0Z1mmyj+Uhn6Pl75
8xdksImSh2cBCYFD9OkLTi576HjiC+o3xe2SBOG3/Nl8EM9NtQpXRPZiOsfcmuQB99r+n35FDk0x
ihFmfq5fBn6tmey9rGag/IxvRPdJyGia8c9m0TiNPx/jU0XdKjWL5CLHaONTLV8t47SM9/9PX+Mz
7ijSWIxlHWewmV/H6aC773H6l2/xOfH++Wu4nxpf3siSrp35GnU9HIfuUjQWRRcEyFLujcXZ2Em8
S8ti5+V/m7L77aGp6tEzssHHy88TmXJsdXKU03TBaBQCSQTbg8dul0gUaahU03Zmhrgvfu1oW/35
xH6qKn7/0j8e+VNVsXQ1Lh+HL83+mBRp1t21Wn7952P8epvR2AMmhlMJHAqTwT/fZloRIwMp9OnC
YAURysdCY4f18Odj/P57/N9jnP/9D6U++ihJJSy+x+TyVjdvrPztzwf4PAL6/UzxrACOY4EpgS3x
8xGmkQWpO/AbJRnq9XKO7xLdvYpE9FjL3PUbJJ3g97ZR3R5TkT5Y9kwSIrozcv3Cnsy/NBk/NR64
kVFZngURVChhXNjnU/7D19XCuStJQVoXVujVQaT6d2eob0VJC6Kro78IiH5zsDN7gheIISnVfz5Y
26Zj3o/ng8mUVRXhEiy+5gLlsjwtrf7tzyeaP8mH/+lxCfL0x+OdP88PX86Io5j6lWddGC2hVFux
MNNmio+NLG8Q13nHfuz1tYi1bOvEuBIZ2r5OEGO0nGvMlfSKRSEAPtnFKjSjiDULf4Hn/7s+Md03
TXESUEzY9N6iVuaiY8lFP+q2+bqdPboopUPH1mpZ4mls1a2i/DBqJkT7gbhhXI7w54tmWOEiYByA
LRy3LhMWjv1BB5DskTXFO4Jikhk+0QdFlFs+j//yXsfUSup20veUMNmcK8f94qqJZg5jgtNOd1kA
rxq8750fiqq9i8mY7ZKKGwV1pwiyOqs+BpPNNRaCyMNLM7iC7FsTydVI5addUTMl+9SnlbntIrqO
BFNsykOaFQVFUiaHxLGbiyxdFn9wMK3baXFvK4YxRTkGwlTJQ+uE2pVnTcVLKFjGuzXBeHMsh+t5
qPTbWVKKlfTUjxM7hAPVFoYWMx5VlEDKIAmRAGZeme8cTbx0FsMjlSmdt3QQd+zpna1euBKBMMGy
F2WGIeUyKyseGiYvbuLE67ekpxj4yjVJTiuTCXHTmSTvOWL0FuZJvtOq0bhTwm0OuSxCKp3tNPtZ
2SM1suo7YZEU77OnPKYIxNDiZRvbpe8aybpQfX/wXINjW725NqL6A1uxs1NquScrtG+9KVo76k2b
esQyizOgLU+YOpxmGWDe9oDUEDVICKkwsqEhgM8SDMymPd6kXNOgDmIum9Qrr/Oyp0TU1NJch0zM
IhopesqUerHt01Cu7NY5cH4yn0RSFwigZNMZS1WP4jBFC9175oLSdNyqxr3T3Nr250nNJ4ZtHz1A
krNYngevf4PsQKNA4TmsAZNAQRFsfvXqNcxDiq6A99et2T9MbGvRhVtiXxbOMzp4UKFtPhz1pNMY
kazb3ag6+x1dOvz0laJodEUtoXjCyWxenuE5FPTOo5ts8a80okiblB3qdVwUI9uaxSKi4VEiZMOj
RbdsGQZf7xS+9qK8n9ic7qxQfLC1v1jc4qlpGi+YLPPQxwS8vJrig8rRlXXV9dSKIBzkznKGYySX
Hd1/tEDJ+EwhepsVJS2GYlcXsg0WV94vU8VPY2eXnJyevXq8bLOaEWBTlDeMxWIF24WLhShscJ6U
aNdnzq9+lkzThEiCeMSk5+XVizm1X8H6MtkR0kfIM29hyxZ+6z2c1m7tbNyydtZ4MTX+f2DHC1tX
qzn3CoQZkEIx9JbkUM6TNnm+46+3KyHio67ASuaCLK61qHVqj9chnfFVW6rrLGEbFBOaWJuJR8+i
Wt6HWj4NZTP42TzezTVlsUjTbhh8ZxQgFy9u61wYM5PcRgtjuJ/0j9weel/Fc+oXi/dCIchbaR3a
3izBweY1g332LYf+HBmUnfGDV4OZ+TKO4ac3XwbXPLCNJAA6coW5RvvWxARQIs8LuCV3gyBUxmCM
u4pq4J7L0lPRjpnoKHSSs3ql3idRZDyXQm2llmFZM8BMKUcRp7TYKO9mrX/wnApfl8nEqz2b+yLK
bt2yO9HnP8kmelMdGiqo0vamLpU/M6w2jDJcd1lrnuylVZs80g2iuWV0jT7bu5YMS/9lDfxzGxCg
xqf3yaf1KdzHLlZNZF/kUUy11fJK3xzUsfSIn07GcdbtifkD/S9L1l8XDD8f9vOqf+6zMM+Scr5g
vMF7yp+zwxIG7jXok3f5jS5SR9g2DaK/rFN+WWx9OuqnnmcX9qSBZ45qlfNlYdHcKbpdWWl/WYD8
9jD0osG1kUYgJvbzOxrUU+sMnsfWCTQSWW9g6xNB5T8vBc6Lz18WAj8c5PPi1BDKtRhpANqqXXa1
cz2n2Sbsuicb9/jY0eT88/F+3YmeTx4NaQgf/IP4DCrTWm+kfs+VwjrK6qmWOhdyYIj0qWjuJ2M7
fBn3yV+Ix8Zvz6TtGCa7aQbfLfHzmSycFIW8dv7BVtZG/B/mzms5cu3asr9yo58bCnjTEd0PMOnJ
ZNEVyRcEi0XCe4+v75GUKVYWRbSk+9BShBRHOqd2Athm7bXWHNOT3Mi7vjIBWjVbmljsdL3ksPNH
qHx6SNgvOBGqBLTyWZm/aybB0Iti2qd9if4cl/Kpufv6RX4aMX4Y4ixW1ug9Liul5O3p01VKDOBH
IMo7Tb0TTKwkvh7snfJyPk0k0SSHoWlAGN7bAD7Ei0OuC00KwWEfiCo5k/h5Gug5m9HH0vUWmZWE
TzQNQSS2LsEpeEhJOLKRKo3FZadMtM9X/VotfWQQJA7z+UoKDTdUNI49CxfziBNYnl2Uft8NjkA7
0oyLQow3iYj2RdBF5CpmFzhNJr6maExKf8TYkKLfIFWvWRK+qEZwKHKLWFQbLxDKZU6sKc8zPZwT
Ck3v63fx2VbHDdKkD5d7vXbeTlONwxD4KhkN8OPoIOkOuCyy3unl5zHGMbZeuDO/X3rOX/2H8bSz
uSTmZEgFVR33gzOvOg+DkAOyz5XCvydvcgZn4t/xtnVphrcNu/E0F7iDXdiNDV2CqU7H+qbddS/W
U3ypv3C0aZOtOaHnO1+/GGnhzWhnU1LUA6HV/VOux50foufgUt7Rrr6S9sKl4QkXxTa4Cq/ry3zn
L9DGldOf/NU7OlvgNHjnRk+z3H74RgF3XR79XX9gQrkUpFeF0+8pRlzLW7pPNrn9XDq5E+7ai+JY
7pqjvKH8cKW5X78M5bMt4ONnOzsklDCYjaTkZVAZ8qgwOcgp1sMFFXq7dp9uQ35WutJ+kAy/MF2c
nVz4EjYcldfUo7HQ4z896yq9UBZW8mdb4cefdfrZHxZyPKd6NskdPRQlajzylaTlq8YZfP3fOL0+
DnT6IR8GUhDidfrAtA0lxQ1wSaJFx8moqH79nj8NAT6Oc3aAibQfyKV1es8gUx7Kq+EiuZO30zHZ
cht4THfRTf830/CX8X8Fr8XVX+fVx5zmO43nq+l2Wggfno0Cv2A2ujbuhU3jja5gaxsQBrbgvLa2
cdG4rWfasp24KIAcStkLs/28KfQ92Pr4yGfBVhrqmSgEvFqEZmwEbrzSt+KWcsWBSHp/GvLrd7ww
lfWzHQielCVZp3Xtx4nbhzktEksH5qdH9MkNFPotWOQ/MMJShKiQe/LEckmudSfzGme0EwcSgENT
lSe6tbPUi0cK/c9d4+OYZ2vBmIw8QIEx7ZHXuYmXrrjLev22ueyPqTtvXuBWrZCyt89glpz2NV93
NroUh5KSs7QsP907FZoaT+4DKu1WZ1MKZ8sqhKEz7c0L4xhcjm5cQZBhUvX2S3w5udCVqL86igcO
fYG89tmWQB+fCcXjvXJxtlO1ampGIY1uBCvoD1CgnuquJYSgr2fRp2+bvk0qJArNguc08gZhVoXt
lYY+JNvnQjY65BsO0iDFdqMprlRGS7HtZ/MWE/F/jHj+TqM8weSQEVvauOnlNRs70f5ljj6hHq34
1HcUGskwkPl9L8gzATvbgExaIU/5WggA4RK+1KizEJTV5tJafK/UnO89cIrpkiKcNWjq/X28aYJh
GI/cCsKSm5YEPmaDKu2q7Ggx6mltQihHOXfsN7MxHruke2pSvICTaknD8ln8eYLWcPejyx+1zO+/
g+TIPLeGSdVDfyDjVLWdV2nKjl6tfyfewjtcQfFAz+8fraxiJQ85jWH7MEfvJhvZgxm1x9D3r5tQ
vpkaqvehWS/k05e2+HNcXkSHyxxNJNQLr3hTUge2UUQ/+B19X9e0RV02W7BYbEvat3HXe5qj7+P1
1+vls9n7YZc/l+2QXut8ZGaU7JR41Y5Hv+kX9vXPFv7HEc7Wh0YMTRCgEMlGF4L0XOurOvz59UOc
jqLz2fpxiLOjqhK6DgoDR0cfXefFsypcRTId4oPmJfTMdfkrmZyvR/w0tf1hSPXstKqqfowbgcPZ
qNzxId0G1wZnJM1oXrspNwlR8pPwRPolvJScybZc2r5uq81S/Lfw9c5LGfiw5bleSOMeLslDlgWX
gNEWFsafiHW2no9Pehb1wocKzbI5hVjblkS1Nx+ooDmkz1wI1mvjwj9qu+ynuapW+TpbuJZ8tvw/
jn22/KcKxb8onsZWTp1kNEI+jGVND++SVcL7XfmLKXQONA5Vyg1ywUggOVzpEOzxenYMp/YG4qzo
EKxJtNu1jfDeC1y69Bam0+klfjX8aRF9iPV0+H+0wzB8vwK7sC235jrYdOvUTXaEC+vEadzBHT3J
67bmJvfK9RKG9F1X89UvOMsDIVzrewAO4z6xM1vzj+MK73ev3sI89QIvcYbV4IaX5VuyzbblM71T
14DMndhL10t2g0vBtnp2+ESDHMTUjca9ctQe6lv1XrxIb+o9hNb76KdxTyen9Pj1+19aR2d71ACE
KG4RS+5zrfeE8EeUpQult4URzq1FuiqJ0auxXzR14uJO5Pr1zdfPsBSwn1f3Or/3tbpgo9XX0aa/
pZf7RideNx/MTXHMgWQuHB2fbuwqPkEiMZ2In93vczapi0mn4Wrakx0+qlV5h6j9Bg7SEp/v03Hw
VtVOaSGMg8/GIc4DSC3zcYLqFVUuNKQXQV54eZ9uNB/GOFt/9J7ihNT34x7wD/WDcjeAwFGB1CXd
wsnx6UT4MNLZOoMVAw0Ga5Z9C6uniZ4y9fnreXBaHX8s5A8DnK0eE1Uk0msK6HqreJNEu1l/qVnZ
alLZvugP/Hq0pcc5WzmJmWFq1RlsGyaN6fIPJW4X4oelT3N+uJdGbAoiuQQx2Y3CPmpMW0r3iNUX
nkRemGfG2ZGOtjcXaQjkCFihtKB3VP6mbatNcJltlH11h3XOS6qt1GOzomXzR3Kh2ngc2vlF+Kos
bEcLn9A4S3EVcwt4KWJlmfDYLOslM0unAzFXixqtycUC7/3zE54cMu1btG3hRPb7Qvb9GAuJmQXm
30EQ8rqLaBcf/a1/ECxndNgQ1+JBdvO1tk1bd7r+egItjn52xsuQQXCqO2XVduUhv6ouh3WxNq79
lXljrGduopoj2qdzRttOCzvY55P314Of7SxjUKZzrJ0e3CqdQSaRkvz8+uk+/5K/RjjbV2Q/S/U5
5iir/Qg2UemoKWWj4MnAWwBS3MIh82l+Q/vwJc82lzISeiGdToHwSjj2B22PCuzOPIy76oqLxC46
Gm61+foJl97h2XbTCro6MS8JQetHv13LS5H20p9/tvzHWG+olfPnU4EF4UXZr1gCYy9Nwfeurg/R
Vy/Ug2nUnJz+Ux2hPbGlW+179q248x+Dzk2c0atWk7729/IheOk2ynbhFZ4W2J9b9j9myXs168P4
Rib7KHkY/0F2niQ7dm+fLhL73rAvfkS71Y/CXkX2deiS98PA1LHWOsG2aL9R12UDetvff0ud+69/
0qcJgA8z6byVM43Lvq4MZtJ4VI7Trtxa9szotAgca89/+Xq0z29Tv+bte2jz4QWkaHVyI+YFdA7S
jKPkavtyNW6tVXwcN7qL+udC2k3Em/nFtMmO+qa+MBY+wucB8IffcLYZxH4nC3PCROtfAl49Peqk
XBW3u4w2/voJ2aYdeEC1nM4d35TdqbqxGw6xDd5lYUXJpzPzq+lwtmmYtZEnvskv0fgN/lr2kk1I
rvJ0tfQP/sFwKrfmjdDOwVUg9rCU9kxP2barzsm+L+VMF9bfe0rxw6dR+rZVISCQgTG+V+1jPywV
dN5BBl897tkK76dCMcdm4OOnitc11ezQnub1WrrqytA1AqkhqyYDjav0fRJWh0hoH0lTRAdES1vF
L+Jt2UOZTad4Zc41CKKp8oY8uLf0Qd8WlGq9fkw5UjIV0U6ioZoKqACXmUavfOQF7MSqPj0Kgdi7
skIrvDipMA7SqLflHsFIXjfIe2rl0CbVHnqCaWO184DqEkqbXqGA0PBIqmZtnTXWhaqgTJ6VtRLR
LqanMmgy0c8PvoHvZZA/xoGBxi+G0eqbT7nJhRmP6ZOKWIjLwLUKHYlWIsEBCIaNZWjoQ5Ty0Cki
Yqaq3pNaXOWDsYLleU0HNilUQ19Nw/hmyO21qEw5lEq4iGJU3SsTmN9WW329Tpd2hfOKM3FrBzCM
aK/UdI+m600rzBt/4kYY0yKXrgP0A7I87qZMA68X3yj+wr70eYz2j53yPaH2YTZG2OTh+8C2NPAd
BPEuE56LaSEe+rwW+msnkE+X9Q+DzJhYtBYyCK7CLdkAREQ2GR7gl/bx1rveRvaPdJUfR3t9eHye
qKhREBHt56tTJWF0fLbk0ItWgmt6S2tx6aCSz/aoqZnIx8rkC2HL7GQPAdoK97VrXHe94pBtaXxb
xeyMGCx4vvf1t/8n4fGvV3+2K6ng9fN5ft+V8q35bXzwv2WX+s5cFza2Aw59UuHRuOzt2RHd5LFF
hL0Sds0tketCoP75RffX91HOvk8f9jk6L7Ykde2/Wb09XBSUw3rPemtuzX1xUyxkoRYmnXIWoSKI
6+Jk4smtAAJdv6oiXIPVhXrb+6/+Yht8L/V+mHV1nxsd4h3OH1d1HjqbBgXXd8x1+DO+CjagaKdL
ZU/T8h2R8bE5AHBbAQ1akbHmDJC83pNt9pKFy9fSo5999Ek0Q7yWWW+o1m2c6u1R+TbJ6sIoi1/0
LG6Fh2Kxo/NF56Nxk18JP7ILwym9aaXt5AOl8wXfpM8zTB9m0FnQSl/lqRrFeCEdycf2Fqzo/F2/
Mu4CZtOhOeavzQ9p4eL/6VWA1nmFVAm4jHOfl5724immXLKXSmE70n2JGpNaalL+zKfawwdwqQnq
05MbGcKp3meIynkaLTEK1aga7rOif6j7Fxl8+9dbwicDAOhBawQxQuehztZhpIwACzp2o6iIyRni
6zKowr+ezaC5iX9hbanRCnM2AcNwbgQl4IqWWnRGY5zZNBYQ5Ku4Nu2RPu6vn+hPgY+BKRhOTCbj
weg5T+sPE+RUM2S+h4dxpa+1h2SjbIKdeYi24qradlvNSY6W+/Wop9n9+8oHUqhgfAXDyqDIdfaM
ozUEekej6Z4OHMmZw3aVp8l2TM1HPV50otTf8xi/hqO7iqIeTVb4ccM6Ip12ll0o8Wr2BVnp9wo1
RVS2zXBTjla/ixUpvhZ1w1+JWdSsTb2WV0ViilBNeSXbGCbmbDet+FM0xvYJz5S6XSmp2hhbabBm
sAp60d5pQYt8O5r06TVEmQwtbEjvkizML8Yq7rhZSbNwn2DpJ9lVqww/pwDSAcjEssZuo8qBCsNw
blEWr2DwiT+0NgZ93llVcamkwo0wG4XXZ4j2u0nWb/q2o3+l74XLtG2rbwBYzSvw5oH12re1uNGK
MBPoJsZsHDFoJq8yOZc1W1EL5WVIItphG0EaH0VUa9tG1gvrLhzm/lLW04OeoUz2+laGq1AHJV54
ecBKWFVd0P6MTRUSZkPLPozw4tQeIflwVcKoKbbZycIlB13rtmidfwyAdK/ggLQgIflb1xHR4stY
0JWYm6qBr5I1vMWAE9aDgh9LVIxPtMs3j6aft/dzp7M9SXMl6W7Rzv4mi0rhLs8FRbQFOZh+ZpJY
2VYqNBBqc+nSz/XeHQz09rZM0L4N2yTYAPL/WU+nd4zdeIbtghDbUWQWxwTMNPHiuO6FoXKqOkmc
sEI+29TiKxTT73JuSOBs0Z4mVRi706wC2Y7QUeSdQgkGNqh8JQ1dQYexmchuT3H60NdR6+pZ42+T
BCjEjL7WlfM+UFACDrNX8zUvktAIHoxcGe/Tusi/55lEXzVjXQdaZHyLA03eyOiMHKY/78xoy53S
s9abHCsjxQf9R1txsrFAYq+wvcFsQZEg+WjpAEHAnK5zJVG3XAXo7a/BFowjhkJlA7YC5GHrai0Q
jlGMMPwVyPHp80lZAkjf1grwgW0PWAMi4fcskUK3Ko0nFFXtoQWfeZmmwZYZk2FD0BFvl6Xd6+hD
8g6th9xsy7q/CMNJowm9arGUgIQH3KJfz4OZe0avfkeT4YMM4M+d2+Au7NWLTgYrD6iisZEOvw46
proqv3MY81ul7VZmSv9CbnVO1bdbZMI3gRreZWECn3VOBFoMtJfSmH9gTIIuxUxmJ4qylzKf136Q
OJKavMa57jt1JdxDugCtmPWJ3Y3yT0uavKgtB0/px3CdqOWl1qcMK3YrodO+iYG/T4csc9K0jFYw
GHETCCvh1E6hQ0oWB6xOpjc0JG/oIA/V3NDDog+U/uOY6aWgxaYFu42k13kIWg1mtkVTllzU8q0J
lSoHWaKBZRYH+VhoDbeXHCBSn/mUuGe5sAkEgnU7DP1LoRt0G+Loykrvyq3R6DWyoRRosdC/dUN9
b+jNiZkkMDWCCSRzXwz7gFZ/p5BCrEHUVVcER3+c5o3etl7ZpEf8NOn3l6FwpLIxePJohkCbFYBI
ExjVdJx+GIIaX2RyHUGNaksvk4rTSsN1qxvo1zck0U4m5S5NwwtVjd7kAu3+hBkGnHR9N83sLGa2
akvrMYni1ypStnFSY1Gl9xhm9aiX6sHfJGFLOTiaID5IEKejnteam1ijpZLmZll+LHphdGJuxLZq
VtpF6iutA68by6Vch6spyDPqgc5y8yl/KTBMt/O8Ad2TNY/hSKk5ybpdVVjopDAj9rc0+3SbuLZm
x4Lt69RWZIC6xpAbAiXU42wrZkW/ayozfSr1ytpmc/7UBECE4BCHGyDx6hZstoAvT6Q5qZhAiVUH
rzKFOxP6ryMK0NLHhM6+qFLdqQLio+lt5MSN8hKh1N2I0eSdMOZj3D5MhiGgScBlRS7mH3Cprkbg
ObD6Q30zp4L/3cyEjKtypziir9arUECAOrZz9L3R0+b7kNQ7cYRfCyyMx5bG8Al7iGhCbaMxgX1Q
5psh6kx3DusYgnXf2XGRfYcZJ64IhCqvQK5p91rTbfEjUwBd0dNvd+mA9mHehk16i9pGtxNBuMuM
eSP07A2RNt7OxfxmlfJkI1yp7VRKL3UZrUSavcTziBIkSE8kI3eUaTXQsvTRGqU34wSFj0P/TusB
1bDAqL6NPS9HOaUS5tQB9v8M5QpYXgZ5eaKBVmyPYxU8K6rwMPX1SUTcGUA8xtdMGA/cu38kPuRf
PdB+qA1HjqnHsJmzBqvfnBSlFiaYq4AO0hO3EivM1rX8Jhu02MMcB5+FXr/HYeQOVtDWaquLIVdA
EYCXmQWILJkqux0vVjKikxjve5JIx2FQX/pMcEMD4uesnTxu8SgQU32Lo8VlYXWwiPL0hBoSdsoU
XLGtPIKKLqDTGyuAJaETquWFpLPDW8z4TOmOI5iLXRvjaSA25lNYtTNw2HywtbGAzaTjEN1aLqz4
xDHz4jjPxjauqgx0dvlS+rFl6zH7PokRY2pnzBOyGymk0TNJuA/lxapJQ1L42hvn/KNsduhGs8wO
DXFrNsmJwvVW49TjZXgKpEGkeVo0kU22GidXw8lt9OmyVwt/p6X9vVKLaKsD8V6I2JzrOHuZsedA
rOWhvy/dvJC9uq+vNPxspl6/yy0VpDpCuLKTUMMJBTguqqIHszBvuhqcRTwIL2rPceOHJAu18tBX
HZm6on1O4m4P+pUcU5f8zPF/Wqkhe+mksBX0FNaDilOx+hZq0hVcyn2Td9g4hYO2q6zqABf+cZC6
6OBbKU3sGTh/lCii7tSZIjzE2UhXX59i3y2rFziarhKx150yqZrVCO4Mg1P9VUtOlP8EwU+h4oaK
RAROdzLnPGg17rLM0KAonUzdkEd6kJ1XAwi+Scjuc3n4HoZG57WKflnH03EWZ0RyswrtzgD7kvjd
va9F0cpohCd8Mpi47SSsDCviYmcMV2KjHeIwGxy40uY+LQfO4kSC/TQwWUMzyjCt0TKyaoW2a4z5
m6Ynt7AOXWuq92YpfDdBbNFg/FQKJ+snjP0uM+rUtt+G8rFt661fKHwTEXaeIrhTIrqdRg5ZaX4O
ibhSguBWj0ATjxa+543FmVJXA1rLMXZC2Yw9oxC2NN9eV5Np/AjL6TIhPnemaMbIQsDxSiIN5eVj
iOWX1e20ef5RlcHJakGLt30aILBKs3EXFZgkCN02svifK2aiQ8H8gPkVGj3gbWJJK63ik8BsfxZt
wnZ0iiGLBiRgL7fEWnT+QjbG4ZFQvfCwd3HKXHZNf7jqteJWSbVvAvYrHNyysZlbPQFuhGeESjRY
z/yVGGOJYOgzXfrSPK9KQfHtUBhLp5hPcagqpK6hy4JtpomONrInLpxI23lGZ1ixI2egCqlQRe2m
h+DsFPqYOwYaAUc1MoXEaIh38xSIPwNK86uIS8ROaOcKGUo5al7aNcZC6vH3u+b7pUU9XZt1EKCa
rJhnd6QyQ6AhcLfgrmk+jlD/JD/+a/Xsv4FAcvojXooSiUgQthAx/vZHnlAev/0FKdWonb51r/V0
/dp0aft3eMbp7/x//T//RgC5ncrX//0/nn8i6XWjpq2jl/ZzOAh5hn8OF3Fe87Z+Tv/r0M3/DC7C
P/93uIj8F85kulRPbrc0R1OX+DtcxPiLQSeoqaNLRaR+yg3+HS6i/0XDwvAEKMaRnH+c2+Tf4SLq
X1QyD6d8h4zcnn/sP4OLkK/R8Jo/dfWSZT8BTj5mZYNGHoHwYF5blt0mQ22ZNiUKbt1tFQh5sXEZ
Z9Y6BdIfvAVyu1CT+VNQdhqd/AMAaBgcdOL+PvrU1klYj1O4p0fAlmda4Yk8oeSgLEt3gRhC6ebK
HA5uYxz5kxZyR+/9tr/u7HS/IvLiNapgAmQFTMfZw4v0D9VFkoT70cgtwcHgVvI3sTxJIggpofoe
dVrlEraLEWrSuY5hSunqY2BJw8+giRsEPJYa9ZtIFIZd0UrCI2d233pVrw+XZjSOLx8m2dVff9hH
7cInuS64xgiSFTp2+Olnb6s2uaznbYr7KWSriVhL8cHfNU6fIV3wF77Nn+Wyk0u9fkpFYQDJv37/
NDFOHyaWgvVemdS3Aj8ez5DGKySN27YgvGxGGSOQQlhIFf2+IZ20qPAjwOycsjb81/l0jOE5pvpg
1ftCig9FZ27CulsoSX6SF0KTybMp5PA0Mni/P1jZh35pNFMLr4wmdq5JcbcZMr3fp1khbojMsoUB
P30moEKnnB7+CuLZLANGFk9i0bX71q8eE0O+Tqt6/peThhpgeUzMANmctJmnqfMhzd23kjmVat3u
h8m/VJvm1qDa9vXs+/Mxfh/iNGE+DIHcWgzFwa/I7kLphD44zUu51T8/DUPAnjeReyI0Pf/6hZ5i
u1DxFBTbIIr2og4tzAfUJiSjv2v1xTaI0yT+bQNg22MeIDCXWFf6u8rkwzPpqk64VDX46ArGbZ7o
pwvP+D0wuQl9/fI+e7KTQEMETGrgAHA2B5RhitR6rPg+owB583GKTRCJ1daUf3w90J97BH39wEgQ
46BG4SX+/pW01IjHSirbfdAQaZjatrS+V+Fsx/pL3mSrrwf75KlQyLJ3yhoHHLYGvw9mpmE9y3mt
7EvC6f6mBN4nGi8dAJSvx/nkM7HvMSFMxNRgsc+WbFwHzYQ1fbtHVOpmGhkQuQ2PSpMvvLxPpvhv
45zteUnP0ELBdOhzbqaFJT3Su/A3JNs/VaAtDXL2hcRgjKqSfNZeTU7mh5hCAEztrr9+Y59+mQ9v
7Hw/EPD94T7U7htfhZYbqtZDN3bJPmxO1l+NuER3/3PawXTH1QmXEhOx9rkEStGTsMgxO9tn5CXd
QZHjlQQb3ynHsPTIdD7hUTstzL6lWXG2IZESEqpu7HEs0nryaUWJV2KpkbuVxKVO8qWhzpopWkuJ
OrFiVYlitNd7cVWWw2VVL6naFqbGeZ0kDdSs7nuG6bEQ7e9r7Ob+o2lxXqSQEtlKQyXD9b7U8ZrP
GjraItx3SfRyd27qYKHG+/k0VOli5mBi/zvbINQ20eAj9/Ue84enFjoNrt25HTXTW8yu/u8826+x
Ti/3w15u9bJZBiP05Ep6rHGdJJI0pbcAE5uvx/n8I/0a52yToGo39V2cd2x6Ou7batJ4kRIs9e/8
GX4BI9Ql6mbo9olVzspJSl7CnrTMas+10xFmLv/mQ6YO4KixhFHe6mZBSLg0nvz721NGtZlLHQRS
npqC21uYc4/g0cXI2OXJps3N27kqvn/9Jj9ZVdoJbKjpIvccgvDfx+ynsC5NGfxOYDw0OTmpcj8N
91+PoX7SBYdLOocuob4pyn8cHmrXUjYmA7JXa6N6jjg1LoDCGiu1UdCjdEa9UpXJvwqFsCGxbg74
S1PJ6Aq5Ll2ptXQXlxrUzz35xQ7X06dWDirHGgfNLoMmc0MTMr1SC+oqD7QeE+pA7TWbdAxkrVkF
idpCo3k2qxiksRXOm3IKMdFu0eCtc5Obv0SrFHRrjPq80QrNVZmSTcgzSr8tLinbWZyaQ14F8bXS
qqo39sW8j+Le3M1dm0IkJVNrhaN6BILTYK5YZ7iPm8mjBR6X5nFss/uSipQ1AM7rS7q0Kv7anrs+
/GFElYKP5lSH32SJXM+I3aPl6gbg+zBpR1zGtGE7xl3tBPhpOPkw5GtcRGVy3km3Nqit7i21OKGL
xnKNarJ4yrJquJDqaThQlcWez2jD6BgZIeaIltZiPG2Nd1MTKKWrT1l2oZfkYfUxaO0+MSIHW/Ic
SBN1Jr1Sb3pwUi7XKflNx4u5MBNPyaLey0xxPVSBepiSzlhpQl97XSBmuwAceISnXQgQEwyQzS9R
9nlo1N/AoBQbLc5gZMp4HqsubuX6ZRh1keqoTTqpTgsO/8TpDpo7CN/+g1znEU6lchxQeqHkB04/
avTLMU5zy5aSope2lSHOT6UmiHsUmsbl2JF33AhB7ycu7NweB9VBw2LKqEEuVXFhrpSyCTaZ2KVr
k1xSC5E3ycH3x2So0iGg2NH1k0IJdBq2ZAN0jywyTO2yUrHz9BM8xrRKMahiqXQA9eRUDyTSlV0/
gkOrRz2/10RL3eO47eMOMBUY5I3t9zwiL+7zE1xKhCAcuiy5lBIl3xi+JHpmFyWdg7+X0NniYGIv
PMMJoWTVsZk7flJgY0qbitfGpX+kQa1fZbWs3ksQNGYvk/vesHUzLPZWO2u3nRr5po3LH1zgMplV
/KLU6QXCffeYFZnx1gG4fcZRA8SRYXHfrsgy3PqJn2/0HrPiXEn1Y4PFNRnrXr3Vora4IFuQXvRK
jDmjofv491b6SSQLvZiqpYZddVuJ8+0MER4JQS9H2NgKZJ/DUK+C1SgmuMDrvXo3yvT7SZE2vXEm
pC6yl/Eh6ar0RulzvBtzPZOPc9CElDIjITkUQlfdYcc+tnYpY3xvh2L2LCqFhBUapKcX2L3liT0W
bRV4ypetqFRHamr4NTeD8JqPAflILbNkmw7JYCsPQs2aMccn7EpnkpNg3XOuvjd1gDl6SDWB912F
YMZnRajiJ0NHwk3uErQm0rDBgo42hMLQyW4kqDjFeolcyrUni2nhXxGRK6MrMllD7B+0IncC31eE
CzEcKKQPnSaBG+FbtnYriADrfEwRbiQIXqEz0ReUuuk0Wt+GGtDaWkt9a19TwU7s+b11YAqL4SeR
OD8QUF/bu70UmrPXoeOtNpI6K5kdT8DrsYvzR3AdqdZnmLYkZbyWfL9TAf3h0QdOnZRlW+lhDOhK
IpsvkPH8OfpWrHNToP9hxX6gYVGNWsJONbF/xs/cZ430ybYWmnmVpDU+mOEwAi4s0lsjo71AZUus
qct0CqUTqYRLX0XY3gbpFOxiPxSejAJYtSNqwnShyKbkZK0V3lCjq2yoWm9WmLVvDRAoRMHB6KYB
89GvIPhbkSxvxnTAFzz0KRTCz2dUgj0KkN2DnvkASZQGy+Cqb27xzM5XNFdj3xFG8QVV8uRm7Prm
wrQS9SEaW5UCYYNhm2bk63QwhcOU9fFabmWcNEJsOqrKVUoV54USCK2LvXVyZPUL65GwQN30QyHf
65UONLqpR1G9sJKKVp28xWWCsroyZ6eFVE22EEeRk+Y0B/Sk11y9mVOct8d+HSCJckgWCO4gJ1Qm
WloEtoE/WFs1a8oXAfs1b4qZWnoqVvey0ZffWpmGlEK1unt1HMarxBiMtdFLzarz62EbJrQbYO1e
qmsthNqftH3o6WVV0VRHVd4dOr3fimj2Hb9S4p8dmak9ujXpkEhSc5uZAyYTs4DrDFW8TTHmtduw
U9rW3G6avijdAeSioyX4kAhpPnp9Y0w3kCwzLhFG3W7qOBJuxSmAFV41+WWZZGxclaFAas+ycDMH
6OrtwCgLDIBEnoppe6WjPl3LTRCsLCkWDubkazE4uTa+JSbpdn0Y1WuKHs2WWwQopECv8e2shkt9
LvQ1QYG8jjocF+QMc7h+SmpP19rco3OlfuJOKq0y1couNTwKPJh6NFYLtEWYChVJLnicmEKi2NXJ
PYeod3YGs0o32IUVq/9JD4ks9ZnW7WXcVjG7Ftttg2jGGQW5ddKpWFJh/RlpcTfjln7CHGgqkdDv
kRZLb56Mvq73UvTMFwQ9cFCwffs61PrzDkimmtvfydDP4K5+FkLGEDBTqaajusOfNDSTdVrQ79Fo
awvJuD7/+Hq0T8JwPhIZQ9ojEPed9+G1gjLq+thR6pstdiHrYGmC958NcX7BLMQop7Ww3Qs88M+4
yMPrNK2ShcboP1+bRuZJV06pIR2a+Nm9pacs3uQzSYdKqloXT3O8JfCfLgZ5U0bSlVDLj++P9d9Q
kflYkPk/69fi8jl7bd7rMv+o0/y1MvOPv/z/rWzDBfSLss0zLs/P+X/dP6fp6/R53Yc/4FfdRpPx
iYHWYb1Xbv5Rt5HFv0Cf14xTf6Esf4TC8//g2Aaqjv4/Szco0/yq22iQ5MGvwWDWqTXQJPiv1G3+
WNCKSsKNGhBLTtH+L3vntR03koTpJ8IceHOLsmQVvdcNDiVK8C7h8fT7QT0zzQJrq1Y9t3uj0Wlq
GMhEIjMy4jeqPFuaut9zo7LTfO+buqsm5Srjups36plPeqprHNRHCaNb6PpQSbT466zjYMSiK2oF
ByJGvNZS2Q0T1H0ssRKQyO1Xry0gUoozQb/yITTOOPIDGmbYJH1BwPok3VKjG8neC5IS5ZwuX49Z
mRarKs2Ct3z0urdBrkpQPGlbrhwnwu3RkdnX3M4O7Rt6FOe4ZF8lRXgkW1dsGiKTxM9vGP+n4oLN
MYdJusj33YKUYV1uIkgC+gqTqmW+sJcTQQFnj027EVcIySz95ad1eqTz85sccfgiyOBpjbCudNMC
Q3u4gVcesuEYFuV7kWGJOlo+GI0urwColcAoAd45RV5x6+wx7ehGoQJ9BNJ4URa6g9mPpN+WnPwT
iqBce7EOxwaRZX8pWU15i1tZuss77GFk04OFVlognxTfkvZFi5vOmUbFV0kIHAxk+p28Xlqb9DgP
RxJzz4IFkiV7ISBPGtqNRitBK9XtqHVLq0Lf2HauWh4uDqJLSbuq/RENZXXtiHEjuh+1M2xigDOh
Kd33GRAI2wDOeXq2tWlZz2ab7itiR+pkcciMHz4jKoiTSCCzDTF3Zay/K26zmURI8sXP1n3Z76+1
xfvTA/YeKxn1CtV9+PhozsyTMpXGvjyDNfVmVUDa8vzT00wAFrFUJHuwfkV93XkRcrZhAvTGzIyY
5eegEO3qnVZfS+iUbLvRbzq3ZSYBAvvjlZUo6mUntc2v05PzdechiwDDQMda5u3NYdWBhxxRnRfx
3sgaZQHwrNqMOAyuwKz+sUwRCimTfyyHIu0qAh6+BlmW4rzm1rU3ZMrJ6WRJDWIKgV0P3YXTo/qS
TcxCzRIkn+LliDZ4DNi2xmseW+hCa8wzQY5P3d/jmS39BOis4nML32Pbly0SHSian4FustX8XKhp
hc5Wz8HUTavr037lGzZuPBpvKRE3Wp0ugXcG+a3TmWf4NefmbZa8NLYMpV5nSLbI9YmaZ14JaSjO
iMCeG800sZ9GQ6HI4w5KlMJ88tRLUYODw8unMc9JuX0JBAZAA0jAasNrRXFmbwg3bSxd7bLdq0YZ
/QArbYFYVNSllRTBtR543er0svuS+7HD0IaGpUBL36INeTgwewKyh54z7D1Mh9y6bveZ5aluJvl3
Rp+8FIH5p8kmAWGtYPxq0IU0vqiLNH4g+U3V7ouhQzm+vwfPhwq+P7zhzQZUMUvOnVxfVojO/mWR
SWnYzAKvmhV507qQWkTYsn0g/Phb5jcFLGCnyX+qFg5K/Aioe6N4qyAPMcryBLBSZ8w2li40wG4A
5nRtrH6aOXQDd5ClgIs5QCgkuhvNeKmbIkrcoIiNnU/34S6XhfeamUK/DAourosAlOSZFf/1AIPe
YcFl+e0i9HVjpj4qqAgX3V6Ng/61LR0csuI8QeE2MxgFLRWj12PsN9Mcl7FBfh9zP1qiBqHXSy0Z
2usuKcZHD5ei0c0DQ1vYTZ48q0ZOzdWxvDJCkkl3NnplO4+nV9sRHxVyRUAPJKfAqrlvHC63XAfO
qAWsMhUq5hvmD9QK8Bt7bHgs5H9iGfdI25acbzUy/IlbUzJb6D3I29PP8WUf5AOjz8+jKKoxQZkO
H4PaoddJw/QY2KH7+xaRP+v2dIivXDTeEogIxyZlmlyhZ1+yPISB7yllv/cxJhxXNV/9g4SFzVUs
2+OT4wTtdT6ZqQ5hpLzmyED/Aqk1YJ0RpdhV5Jl8j7I3eSXqOdI5MMDX8fNs7DNMAafal2apn2lD
F6JYv+8UhBFEldUrVSTxlkLiub7skVBMABkr8ntgrObq2WHkhHZbh8neb5X2stZL46In795HqVRs
T0/5170TYjRmP+xisgJEftYjdUDbprHE1lLB4Y6sG9NOVjL4x2asz5yjRyNx+ZngFKTi8/TM94LM
DrEI2Gvh/Th+VFTA+upHKJ8j5x6ZPBKdv+PMLlm14tRhCsNlrzf3bESDfC2kM5N2LMREiQO0oyJn
6kxD/XSyiTKvNSz68r3aafswAwpfNPGdQrX99Mv5mk7SRyRfsyf80QR7mh3UOHf1dc1Vbp/qo/He
jUa5ac1CuSy9Udoaklq+Jpbj7ZVBkahU6QnijLa2q5WBfyc8elWlSM+0HI+8Rh6JT4utaHKFn50M
wVhauSY41TtjWLYh/hB9uqrFbdec2Qy+nrKMnQ8A5iGbwRd9VlTrrUEyCy5PYhvI+zrc9/qWfMIt
x4/T03xsSKx+buZolwLTnO06GZLlZmno2V6uy22jJ7dpHr0bmXNrd8a5W8rRWJSNpusg34AzS/Fa
dj6zAme8r/yrBi6SXWWupyqLGjzz6VFNa+MgmZx60J8izdaOoH9bmVGT7W07vxstZSsl6T8IQTGP
W+G0U3G4Hn4HXl94mtz30d7PiuJdhRG3rvNGP5NHfh3I1HWgVkjCRT94QtV+/tqsPvVsDgWyrOEh
L+RlmWt/PA4iMAIWGwUgR52PI65i2eeGtM/ThyB59Y33069i2nIOX8XB758fnZnT9oLpE/s6QDlg
UcAiQytDNNIr8G70wHvIbfyHrkYRQxepmW9Ox/+6Xx3Gn82g6At/0M2iQC5kUDbC9BDl8LHBdcy4
ujgd6mvNgyrQp7mcH+HcwkcP4ke7T+ICMl5wW2rVD0ie2xqbgYLKkB6FVzrd8pouieV0lD9kF4Lj
soEV0hUAiRV70xlYxSjqIqmQB/HTFQRMmm3nVMWPTAvFPezb0PRVcBeYfv5pG6fh1/pBY4Z7y8Og
unRa3cVfCy+Fejizl00L6HABTHU4ZJH5IFVw4NOu8ClSxREeKWYY4cBXXhS6tUmT9mIYxALmFn6m
OJUWeA1p47kOwpHckcDm5MBBLo+I8ewwRJilD2IlifYk5nsdc6IRn/YG+3CliTaxWblYPaHf4G8C
IzrzUX1Z9BaIMhlM6OTnBoh2NrtdLXlFY6Tjvje7C73rf9gWengR841DjH5hDIm99kb5++n1R3p0
MNewI0jxSB3B34BOUb+4yEVW0iHP3Cs7DfOwxlxZVZak41L2ZDO5KOSKdtIyHPJ0/BbINb4dKXc8
eRtbSRMtQ0MyhutK8uCKybWKxEMSiQeJ7mljqMkzfbkSUHlVQlQzwugxU+1KdnO7le7UyqaXmosE
46LOBFaCYvzSBHmx13FR7vBedmIBZJCGkSvXifeMnpRYK5kA1SAV+ClhWY3NV4qUx10v4gEqsur9
rGLAL6kocDHkyiUtDVw8kE1Th80g+fgbmbDXF31WRDs8yaEjV6mEiXdfD3gv62Xow0lvEtJUJNcx
P9LGyyY08EvLFWOLv5q3oGioXNmN4I6eCvEdMxHcGoNcv6n6CKEvI0Njqgb+IpEh0pmv7Y1I6maZ
Qe/a1bHArkkuQM73Gn5q2WAu9DBXdjIYlUUcmDZNvEkGiFvDOznzWC5jnCYpnOA/vJZSOEElNbSV
3lmQsRrPju+AkCeGi0VXuaNbqN5CefOWgTzxG8oMSqzpmTVsJEt8eECtLoZGSA++FI+bIOtRaE2z
8SkvQ/u11ULpfkDefQN/h25xU6f2suQOvcHZF97d2GSbMoHPCPbAea0qObgfo6JAWZYnWMcqXEzX
p3absFInWlqgSBwKwnptR5r3oV50PkRqFfBTiB7KShJGcAstr/9Qyy5kAoPivkN0wNWD3loEVZhs
zLAaL2JQvtc02zgCINHar1ZhaWs0r4dLxS/hLeCt9aMo5HCbY0q1sbwU1/JCMrGTT9J1l5vjRYLe
03fZGjJ9AWPcvmC3RROw8zF3DhRcjQHAAv6SxSoOK3mD0HS/7zHA42yxQ/VJkZvuvcZk8d0zRcjf
hOEv0JRrHxqCbdoYfBUUmoCmfmLYL3oggk2Fu9ZSlTNnGxTO+JKEQXwplVyF414uqbCKauJmxrAM
vIsqSLP7HCc7ZVmlEYRSdSyUYplHSvSUDBiQThBT+LGVqiWQKTEhwhurSLeJCq7K1R1JfYUl1tnr
ztClnUBoaxUbKZgHr6v8j46m+Zvs9eIGV8r6cSjrnCJCV39XU79cQxuOVkYVJ+uqRo5dNiN7iTk3
gLjcsb4lAzUbFA6KIVxVmaIZN7YZtjWe5qkZvAVCAo0BGVd5LPq0fYAxXKziuuxe+iSmaNE7ycgh
LaSFmdt4EQAeWsEo69/AA2OaECB7AImsyjLXz802W4gIgpbbN2MLe3YIX0s0BB6kus+qhZ0bfvMe
8gUOK3IOW72uAOeby8TzIwXckqh7aLia37tmwCUfTricy2A+KgS5UmjzT01coH5g91oF3SZqixjy
lyc/1o0OlTwercveFFLAbpcqaw0Z1/DaGYoc92y9q8oLtrcuWjhOCtVFSmLxXnlGS00k4IjYplmU
NOsmgDnoAmwLrqycjthF7nCbcj0RtcM6HpuG+gic7rUZU0LR00Re6nY1AuYZIFNmtf4S5YNx1cS5
NAlYyPmrlBbpBs2yAbtAWJAZ1yQQJT4m3L1Wwh2kD7RtIknbWgn0ud5OxarlmLwabQlwQ1dZS8ge
/kpqJFj7zmj6dz0CtTeirZsHSNYJHVjRpXDTK2PdNAXesh4FJhokUibdyHqWR5cpnxFOTXjb8VFU
afJRqI3WrChbBdpFkY7DSwdOoL40zVERLgR9X9rT3i/Hjel7Mn0aRRE9+ZluVBvJ+Q3X6dGjWAgp
071loXsGAPfOlONnD950+ldT4f93fnHzJik41fkV9H6Pd3z5P/6n42v+S4fkbkLTm3p8k07Yv5l6
qvEvrnT8kH7vZPVN2vsfpp78Lx0nh8kIXKezS6/ivx1f61/TNYASD/BWfHEnCtV/mIu3f6V0p2zA
pyTnU+LnYLpBF3ryUqAjRTY0u1r6ug+sqxmbXVZn0cJStKchHVGPSqUzmO1ZtvXvQHQ7qdoyD5Ov
+ecMM+k7bl8xug8kZBdBy5GZq/69nAJDleOnrJXpKUjDXyvz/5UUMQWlHKhNzJjJm31+maVIGPdp
PeB+iN5g2gybTAteP73xf0/oZ/bc7PL3OwRlT/yjabNY1PcPx+V4kdIXVdXtnGFXFRCL23P9qiOv
CBNbnIctaiyqM9eRS0gh1R5c2i7IzcsEEmGFpD0AuzPp8DwVn0ZiygjZmIAIYG5OS//zG1KRjmxj
mTg5FyIxhrugDp+MAOEN27avSri0ml8/ikxZ6yDy3NPTeHSQCDJq0IV5AGcWvArLPKF42+yQISpg
w6v521mx7SOvCvTi9AmiGDX9cTjAIqo7vRZA7PWIoxEMJeWW9elhzE17fk+ioegUoCfrd4rRhzEG
LI5NbfS7HZnOrw5y+pI+MG7D6pguuc1yGkqdf58oqPJg5fIU08UBrGp4q6oqtnQA9m1TXehGsaO4
dxWa9q/cr+Qzb/rYPHx+xlmJp+5ByPpx3eHM2bqa/NT64er0NByNoCJOrUzbHhSuw1nwUnI4tS8B
osnd9QCkOBnsMwvmXIjZgpF13ev1smp2nl88e5p624/neGizAt/0LjHx4aPgfZqm9lsL9dOlOEIn
pa641mAzYyx6cK9F47mTHXEgNwu1d85sVnNB6L/iqSaXfbYrk63ycNaGzlJI9W0oXBnqF4VVt65v
WGtopx8Od9WNaEkUrfSmUoPLXIvyhTRMsliGjRe5LbZdVq8HWfnDIsRfT8UZMW1ySK3N36Vih2Wf
5UGzG4rvibnhKp5a5xqkR75+i8bRxJlkXUNOPxy5kyKYno5KtxulR9UJ3DG4iNVzQY6+TniFOMlz
dBrzIhoX6FSzpJSjzvpRRbjiYjsDcnPtDRgsS8GZt3nkvLOoQmOgxblAuX/Wjapyw4pk7vc7L8Yd
GHP1dWlUC3B4b8gj7YxYsbgHK2fqeLPi7e93xb4jT1kGS+jLaT7KuRoZ02Hkf5uuA/pwW3YBghDq
mdEd+fosZUKdARyi+j0HitmtYvilMrS7rvzZq2/YbP/xBkLFi64yh5upGHM4D+6djtCkpt3F/XvR
flT4zZ8OcGym6MEAhCGFIjObrbgQYHwn/KjdQTPBpq/RbtEX3KYVqmwK0PHTwY6tBRB91NTp8JKN
TD//tJGEY6oUvUIa4mR14XqVxoHQBD9SfOyzAuliT9ev4ix8PB312DsiQUR8Qbdk1sNsBSL7M8pc
R3G6VLvHEDRArrRnQhz5btkWpq2KcdkkrIcDGzLHKXCpa3bTtSQqlGWMkjLHyZ+/LA5DciCZHZnV
PatOSv0Q2p4qWA2O/Jr3xX09clsT2Lsui645k9AdHdMED6R1RPts/uGGtLkS6IxMW/FWdhf5sEYA
6fSbOR5iGtGUmDKsw2kzB8PoHd1qdn3DTVjqt1WBIrPz9r9FmS3xLhilvkbZgVQkX5bDXUGtR4o+
/rcgs1yCVT/o4UT9VO0HU7rujO/OcPe/hZhm8/PXIze23/s+hFzxGHgwF5oBdZ5s+Q+iGNMliDK4
w652GCVrncB3pjweEKzbBnuliF0jPjNbc7X4aYN2INGbHKT8FXz3YZRCccoIWly7G2XvVslTnDqV
ETMyZEGQhVMUpJdirIqHZNcWIQaiTryr63TbiugOFsVClv0PFORStzPKtW/Zi8HovqOTuPJN61uo
2hdtiWdjDM2ph4jiecUVVX3VbXq86mBKFxf/YM4+jWa2rw2daBEwLNtdVe+bGHuVunY5b858/UfO
7YM5m90cqQoXnQMAhktcitVmqLdU9cCRKGpy54gs2nil+Hl6YNOdfH4tdmgPkPtp5gQome04eSAG
Da5jvdM6hGs64PVrS0kwH9Widy9P15rp3Zu5hSKwASequjSQ/0Au0XoMQ0lFvrL/qBIP9HSyyuti
61CBQ/upPGe2dO4pZ6up0zRNlIXT7lRFiqEpRj9MJ1inQ7wOhbf2elPCFNt4Cpxzyu5HTk+mB/gH
2T289/nxjEocigoR5ALDzjQXtd+Hqqge6xFl6/4fLbJPsWY7jEhsiFm2VxGrAmXcXoGSekbo8QyE
7dyQZt9/OZj0DdFM3NGRvmvC8KMRIr0IM/ECOUM+E+zoAfBpTLMtTUiaHcKkgpxhZkuAg24cNEjG
nM3SpoeeVXcO3tNsGUeJgO5oWChctEaDXhlia4H2hrFsQVFQesENNYIw19FuMhe5AyCxUTZyHF3K
QloFkbFTvK5xqwhsbNzUa7uqv1HZR4EM3uWKftKqzrJiyZJ/sYIkW1aG9VHkzgNldjqlcvCuaoqB
BO04YH4gxesqD78JTf8e6yghGv3w00uCuy7ufpolPoxWdCPnykWEuHA/SL9UdN4AMaXn6ETnpn72
zSi+H2eJhC5PX0KSBUgEtws02h9SHP7a6B2wANQZVJr2s8M3gZc4dhXLScRN5RZ1e+/AwaS+s9Vi
2qlGXdHBEeVtQkHwzH55dFf4FHq2kjtPHWJVSjgvo70a/eRKsJSKBx/PawzZoOa+Dkg7n9kvj+7R
YCz0yfaN2LOMJo2yeijpSO4GhGzd0rasVa0YPwI6LZkyOGu1h+aoVeYD/7v1K+XCRjDJ7TRjHfs0
nPuodLHQfkkKZR0YtBhOP576m4k2/xCg6escu9TRuB4dnrt6hO2d1qDOVKb6VhudpZPsG2xKDB3t
4Qw+ZbZCiTYr37Rw5SU/inESXu5XdomrzFhuc2+rh5abpY95swRYu9HsxzhKNmn/Eof5qucG3pYv
URtcOkG11fRNJYx91z54Oid6vLSwGRbJe1BeFibGlN6mQJrSSF0F9XC99W+9ElXJtECvu3S9CZCq
kVCjcbkNS7dp5ZUJlb8thRv3tluIl1xGQpe/es/0x219mZe/Ivm6kBV+9V0tu1Warkcdcstlr47b
Ll5ZxtYLrFu7fez8X0Y+3lkKvi0+6g8+DEcThjV2GM7eq4t12/0q7LXSd+toyFxZ/8j1X4gUXHgd
1rZJgqijTZPXDcqnNO2e8UZ0Owvh5jcHH4nwKoQ6Ovmx4Dvj0zkBJ5Fc9kPpZvqzPG7j8DHOy0Xn
v5XPgbRkjn12j8Kl3uhKQixNk15xAhOd4jAcvC01j0nmcGm2m9Te6k05KR8sIvjC8kOiJovBQ68z
/Si1ZTHIbukB5n/wxZQU7eX0KlMfVKyhJP6N5LuWtAk7saZt4+U4cFj1Qu7f1UiZ1p9LH6ew8UtQ
fVpWFm9tjcptQvrVIUG8EQhtlv4uxJ+GliHR2mYZ5suQfTOpV6aVu0pxZXVQCFpkHW8H2KdpDIND
L+EzyXTLMA/QV0HQudHoNsr3yrgSprmWUPJMx3jZhQaCrhltWHntkzzRiyyKx0IgDmF0yyJIlsqY
LcowdBtrYQ1veroOM2ml4/0r5Muk3JdCuGm39/pvUq4hz31fqit6iq4+rnsMEpF07wLEbB6oDLgh
Eq6pfD2Ra4F1BWthTXkne/mF3d3i6ugmiNrbnYWOZYeGa+dWgGDy8aqmQ5tcFR96skliN3gFXp05
vwrppxL+lKNFZ8B1bpcRQpOnv9y5lt7vfRSUHZdmMBpIFMw2MyMo7TDXIzKNIYE+WF/rsXaVF8k3
OwNpF3vjdy+QL9BtWodht66c8NLwA2U9mNlT3ATIHefXXjvc5mb3cPrJjh2tXBZUqpxsN7BWDneU
XLRS2JjcSkr7dZi0sr1fpwP8zjG/7FmfIsz2rHgsCjPM8nrnaF6D2Ck24rHkBFu4vReCRqEl5c/d
UH9YTbPKhPQtkpylZvs3oe7dRXH0oDvDg8iL+9OPdaSW4dhUEyZIHQj8OR2X/T0l7SfnD2QZWaZh
E4blNi3UejO0lrGMZPOy7Poz+dLRydZQDaSawaT/rpx+ugJaA8rMmhqQjtfqFiDIlWygr3x6YL/P
gC/z/SnILFmqC1/1bFWqeKOAR8rhoUjNVa6ou7FM2YuaRaaIa9NIL5FBrzaDbY4LSfHu4yaePtFG
WivDCBk9RYof1Y11m3H4jQ1njdFWz5iSn3vgY5kMM8IthUPX5p4yW4F23FFf5C4pxc2lMMt17qW3
UdVfnJ6XY4nx5zCzaelQ+lKMnHSiF1t8WFyEKNyyf0nk4cy3fvQlfxrPLDMLBd6xXUIOoXFligzz
Ff2Uc9nfsTzl82BmN1bKWJFHvbfd2Sl6+r28gUXhSmGEVvvjqL6cnrlzA5oStU+r1vbtYfAjPpXW
CCCXFW7Y/Twd4ejHqLMCFBjrpjUvLEqlKC2pp1ZlAh9yG/y+YXGuwpu4/Efv5u9As6EoJYzdtmK3
K2Dr0kDilPo4PZRptR5+fVOT00CYSYciRZv4cLJwcqHMaHo0PxyOp6XprzJzeTrEkQ7nQYy50ilg
yhobAGKg8QA2hwM47lZSv8KYyXbR1LHOjOnrAiCeqSHPqdBg/wI/brKo8qWea3IvrtLgWR1+nB7Q
199POYmMFrA7f9J0PJyzQrWGIESTelcN2qYrAKKE/dPpEF9X2BTCJgYgf2AHs9s3FXQ/pR1J98eg
rPGe7wynAVoGYbLYGvWZFzS948M1cBhsGu/nD6aM9Bw9lGYnwyAQv6jEug0GKRqpb6cEa58MJD93
Rz46QPRBTSROAWF8uRnogYOVpExt3qxXillwMyBZM9JrgEyXUW2/oC4UnTlq5jQishoGyrKg+EuT
g6b34UCD3CvBONElVoPmA8H2B2syBLTsGEec9saK27u0i9WFUKOWup3/Sgr6rI/pY9WHT2XpnIFm
/F8eBwETMjxgqXPFtIE6lTAc5t3IxmKVhwNiEYq9kjLtQ+2KF1ST1T1I+m3gWNVa88hzGy35geLN
I8o8FCgl49wEHX0rJph6ZdIRR+T2cIKaMMX5ADWtXQY4mGS0HxeJF3+YxfANdFaENoG+Q1YIMyJT
uoAAQDVQQYxfCzig0Of9bloxLmFW8KOV7J3SmJsOJsiZhzy6Wj894+zT8B3dq8cu7HZp9d3DYaTR
HoWOCXMy3AighLacuXU1ntmIv57G08r5e2Jmn8gkdFgbrTNpiYo7FZecDHUyrlTZfeL4Z5zXvm7J
YEHAJ2smGG1S3NmWjBqQnrQh3z50r4nV4GO8kmjXsheai9O7zJGpJBJ8bKj7oCYmINTnDz9xtC4O
fLXdKQFCXANZpa5003sPb7hGXcILp8/tmD3SZSI5E/vIJnoQe7bUxtBMQPfQyoyjkAr2L1P6czQE
86hodElBIZGrzSI4QvSSZpKo6WX3INpwJavizygo04ZyEGK2FkvhD1Gv0S8tpCv45uiV5f9kmmjE
AqyAV/WlLaY0XjKAWO52Ude5vsknqJ05ar7mZozhU4TZNEWizpWxirsdZkTIc6CBGAg3U75Rz3IL
/UxudnRtU5lDqAv5X/a9wxVHOp9wOFs0YswPhXQATZCl4QVnDrSja4tfP7XJATbN2z1Vr2hdS095
Z/jXVnYZ/HnSxJRBX5g0E7iKztXUzVwIy8y6ZmfX1rUdDLioiW+x8LenP88jmw46vEjC8Ccbwnwj
qAawBkPMMDTq4a5f6a9j5723LfbPKEOejnV0ylDQnzr/uN9Z08nwKQeI4j4ptJpuT0bdyPFeaun5
dICjy8yBtmojD2ohXXUYAAsZqXMSpd2lTnVZ8Z20nDBB914lxrJFbvB0tKPr7O9o5mxRq15tF0Np
tLuy3huYFHn9ztTeT8c49nqAinItRptbpdl/OCJRD56FdgbHdzQ8dIkCQEhdB2XyK7Olt9Ohjr2d
z6FmG7UK2rxvcE7YBbjHmFTkKvn+dIRjE/Y5wmzCHFGjs0PjetdjbLjo26kGBwsHWRq8iE6HOpJk
kPWR9ZBhsBx+154+LbWwUapQVQtCKdVDHeEZabf3lT9uRl27lhTr0jZoM56OeXQC6THbFh4bSEHM
Vl8o5XoQlx0n3UhBFRP13DdvT4c4OoP/DfFlp44LWQR8o2w68INMAcsFi6Ret//BgfAbrMWdjSR2
fmY7oYciY8ip1ig3hfLkycM/mSpE9bRJYBd61vQhf3o9GvY+QjYIMNQ/euXO7s9sBEdfxeTWACrH
VEDRHf7+uggQKgpJOpKuXNYK1I3vp1/EETDob+r6fyNMT/BpBEGI0qozglvhon47xvFjV8APQnJw
jwfRq1GFz4qTXgyevWprY5+3oebCXAjdNi9frDH/MFr9Z9M7l/TC0CcsmjNVtd8Axtl9y4RZOIkm
2cDUJlmxz88Xop9htoKsAaucjSmynrp++NPruluEBDYWDH937Nq9VPSvRtv/yIP8JkLHpvWzfVXb
1/oAWYrexC9N9R5GGW9IR/ZoAdvjrddIw0WUq+8KpVs7SrDFKhK36vK7JvW+xXZ15ZnZdSnJ2yoc
L7MeL0s8+J6jwbr3RpK+RgVriOiU0aooUrUoCue68Zpr+WvVdnS31bWii19oE629BFHdWllVkEnW
k2EpYr/9cy61P0ds20oDsVVfm/zzulVfgJxA8+o5KDPyydTamRWKkOOAGzwyVxh2/6zwUtXy7PuQ
5BiytM+BFmCrFXYYF1pjAx2uk1wn6jdaqt8jXvao9+22Mou3GEfI04vnyDFFOw38FkuI01CbNv1P
a6fBs6L1FY3Za0dX5HeZ1CzzGPJc8min58yBj50g08ExqdKRgs+Rp/hT+Zmkty3dym9q+oxv0iK0
Nm16f3pMc9Hs32nqJA/DtZdyDsyDw0GpWd6NoyrRZLexj1OKoMZcT65dqa5/hZGGNoiawWkSW0vy
rlFDXul28iPT6tsoUK7rVIncSqVg5+hVjEAqBoZyo010RsnVJwpRDUxQ6y08aDVfXZ9+9mO7xQTr
JskyVPak2aPbsTkUYuCwaKH9oYxXiWZzOsJcTOH37KBwMQnUIQTICXE4O3mkw7IeSX1waxxcq8TL
stacF01OHtAqGlZtbr0pfCW+Y239Ub0K0wDFsqBfyFjRnn4WXSXWfGug5QIzBXjfV9kNEWt6ApCU
hm6C37aj1Q9NpVwOtbaSwnFVVuazkMNNT2/UsoanOuhfwBBcCr/+ZonkfojSByh5m7aiiZ/54lrk
4zbIrXWLUIIUxxts1radnl6haoBgLu0xWBTfhAh+heV45fnjT9vE6C+jjZbaUb/N6qhe93n5qPbW
lW8GKAbKaf3QFzVvHp+05YA+r2QFf36rOvgGZ7kobn+NotYTuE1/Q/h4spBanJ7nIx/eQYTZK0/D
uG7Uqbie45xcied+dDa9cmNAej4d6AjyjIzj7/1EnyWJ2oCZ4NDW1ApX41pctBfhLr/UdmZ3lcDq
faJ+vMRwc1VdtNfDQ//UPunf+TCLn/6NdOGtnp9PP85vPsdsfR08zrT+Pm1vtlZ3RcTz7HS43oU9
pNBCzW3eAI31ghHi8NDtpLTcjIaPaa/jryYPPL/q3FItt1IpL/CL3rK7byOzvCg7Be/XbLyw+myn
K+K1UjtjIWoNUGVANyarrSX312+Zji9xLAGatyp4qUBuq0085r/sDrPZovB+tJb0JJcGhMY+3cSO
tJLN5q6UPdyME+1X0XfPkaT8DBX1VhuDRyOGCepLCWTBsYDPHAT47epwAMt0aQzqk1OVOY36TFmV
jdHR1Q/KhWrH90Glr4ZueM7CCIyhXTYLQOQ3uGoSwd8pXbZk6/xosmxAmsqXrrS2eOnVZNsUwSbR
7TU1mRSDjfqWAqmygADLdKndJlGzR77lOykxx2Wd96DOq2ytlZBScdX0R3wXuUOuigZVfKPqn/G1
2Aopuh7S4EKhozU21aqEwxt0w31gOD9Pv/FjWSkYf0TC4BKAGJutP3MSoE7TkSJI7a8GPIN8C7Nn
7Vzl8MgHRbUK9yV6shRz5x0RZYjCFDuFdierLSCkrN8HofOMUaey9Kqz1Kyj0UxVR0XTtrngzxK8
DII3quoMqq1AG8g9LX7JwVu6um4H+9wtzzh2BKEc9N9o0xR/+mbSUvWVWKcoKtfxO8Kl8drJjesK
E6u1HVc+drdqsMBTaZMqU+G29FbG2EMCUC065aXCP5KkBZYR5UJqg1u1MVAuR4vfdbr8l1CsFhNc
89q0+xTKibmMJQ/31uFON6Q3YwQFaWt0egNhPI9Uy5ja4jas40vdrKSFjNspnuXDRJGhPDTGg+nW
jXbfDcXLmCCRQ3NBcz1ZfzDG9K61gstGhMGiwLLXHQv5yWyjPf5jELJ1Af7Dtp80v5AXtRUXK2yt
n8LCRtGqpHI2ajpuu8DKBnW8wYbr9f9wdmZNbipZu/5FRCQz3AKaSlJJNZd9Q1R5YB6SGX7998hf
n9O2dh1X7BN90dG9vY2AJHOtd72DzEROsYIIWc0iYo+dMGJAZd1pOVWB7CA3SNmNK1wRGZDV3Ven
616lwe1IhZDWqXoDSNXXiRK/OSXGXFEZmr6ezCe7Wx6rEle5xNa/jqHLr+kgHzP1PXX8SQYTLjtp
nbhMQsKvTj88xGUWBlOa6ZtusQtfrfQz/8YX25XPUhDIPjp1AreCwTXc3mZFe3sv+qnxa8uFNlvI
e5LK/ThiS3N7Bmx9M2zquQhPjM1WphUGWaf1O6xmnuClfikjlPpmchs17UMyxI9anXyRtvHQzSTk
TpZzb0f8bZVDMkVjI5hvtJwsDKvctmVoB2l1eV7GaPmJzMf10ocbq4y1gHHlrsPXjIx3sgpV9cmu
9TNm+Nm2op9EuOQtjWg9YzYxhSnyeVtO5mNv1Oixkzhc4y5ywud2Hcnxzlm4tSKySt8om6+t3ey1
vE28SVWcQNFN6TPhXSlmTf5w+sZ4q+dId2gRDLB86Dm61/Tzvu6am7anLQrL8r5juayI6wKoS/uc
aEL4tAwzbocR4qQ9hrlfCXwR3AHxVI91AHSefArSXqorg7qTu49InMiOfYqBAbdeL8x/uzCNbrRO
1EeW6bYSIcG3Ihs8o+ubtUn294qf9sqe2XkkLtsbMQJLYUrxnfq85W7SraaVa9EpDyJqfdHIMiiV
gSlSBiWp6NJAbfHMIRF18hkGv08OaQV2Gj3J3lJ9lr7tNRAG1m4fU8i24cucNnEwZMY3o5RB01ou
H6x81HHVSEW80vFIJR+GQPuZRZFihRZN4YWaY/CI5s7xKC7XZdx/6TCuuMTymh5pizg/EkmtTMt7
ES5Em1caEfDGSGKcfZmujelW7dJvduF+73LlTRr63lEIU8fjwQ+b6c0Ky6fWHjCGwFmhKDeDLQ95
OBFjTB6XD6NIXSUR9KRsaVdTogWtIFybbeAhXCr6CMv4qU28r0LFQwHO+necDm/SdMRfpwzsqQ+E
/l7n25kHUxmlP0XYr+g/h5rgnvmtWs6m/pLbtxnmBbn+JaoglLbzzlgeRw5PcsD8PHGDWGLwa5Di
vZAa3dQ3Bv4iidmRNy2gN+0z+iYHyhvsr6IavUx7JMLMnZ9qlgY54avMMLZ2WW5VSNykMtzYaeo5
UX6wrBtDWehTyDJZfgAR5ChvrSXzcziVbUKc9/xaCWu9KMU6JAm9VdybuJevfcWdNqoHsfzJyhI/
04gUj4kCyOUuHdujCmfQMuObTuyXAqjOmW8LkT9V6jdk0rduuWB6kePlcJo74WvLGVOYHbZVvDnx
QBO+EjYluCtJE71t08qTzRcwwCDujrVxP82GN9I+zMt7TDpLY/kkjKxCaHZs84E1sY+q0kvcAXJY
vRrLkTC1zG9KYzNYlSc6d612T9U47pKu9EeIuoV1aJW3dMKKWnko5AxxLd0qWkEyBt7g2Oe6ovEa
/aV0CW+w3jUcCxpnV8U/4+KpQ6oRX5qUiwWb/VUdtJVbPluhhBPDj2gpu0ZRU0RZgdv0h6Q2sFDZ
VLT7ef+V5AYPdrsns8oroZm7+ZMZaUE5VaveNQK3eo/n2quVNKhgGAvijzKsg0ujWlUmprHlN5Fh
FWiXuxBFoTs+gjb7czStcdUM4mjFwPvGGbKH3qFPGcvnocs3id3uBNpmttu1TaZ10t43IDNLfafX
0FG+myGlU6mfo+4cJbpfp8OqbnU/s5oAV7+NVj6Dx/sJATBR6Q8VaSacFE4mCG1ovD5yNqHT+HKe
/ZrixGRFaPAhs57MNPdlUE9aq3lwRdfOnOwn46WZ1EBzS5iEdWB36l0uvmQFqdJtgSuos3VUgqOx
o9Hr25HtxZy3KadwBhvQWartohBybn0R9mW2UXjuPGx6DCS4fmwloAjmzP64EKJAMDoszb7Fi5ok
6iG1fZddAaE0pMeRmPFhLaPqccGXXaR4JlNbmnK4ROniE902tOThbJ4nfXgh3ttmQRAA75pfEh27
H60LixU2fzeKo6xx9tFXxuI+6Eq9Ga1J8JTVb5Ycb1K9omiO6jsnhZKhtZwFURG9JqrypLoh7hbD
uB+M5sa1CByJUkEiij35SPvOTdGdZ6P9KjKReOTgFH4kxIveJMFcyvMM3OH3GumB+Mgg3MXlpl/Y
HpuzAQ+2Tw30mExQ/LDEnbAZHPK6563jKtW616ikdDu/VcmVyer8SW/ILh+rioBvUzk2SzevktS8
HcfB8eKq4lYHSXyXa7/kSl2vdDG8iqq5by1KChi+mK8Kd5V3GOuoIPWew6/LW3GbmdN9K1Lh6WpL
QRIF2HxsY7N9bEiPrVwydRRbrfy+yF8Gszjm3fxShTAap/bFiurRc80eisSC91hI5J4a/1w65z3O
spfkYuKQLPQLabsLMdcOKBA2EzRRpZ/bTXfxNuumsPUo4UKMgcNzQ3KJEMVPmcevrVFs2sod/DqM
az/CuQYMrkLH0iXNOq/TE11MIB15GGd98rMuOTdDHxMpZaABaqcvYSRPqdm/mb0qg3lo3mQqIt9x
08dRvxBQ3f6z9pbA238CFmBXWF2acFJg3V/1F44jQwMfLLDWiVgftcTXTZQ9du/ZD9fqWWyYTvlN
Yx6XQnlRRXlsMhsK7KitlmKCp5yyUTZG5y15tyaDfaeU6Q1fCl8sBi61XDx1qvKNZOv2xtGodiSo
3zk1rWQfduUaq7aa0Bzc7ut4qTdRVx/rbDjYy/hFj9ofo0MmvRVm+AUJ/TEsum085gfH7Z7KicNF
V5UOdmF+tKV232AWJJAVtaqzTRT9zgSx9GJt+ZlEksAEztZGM1pvSTgRW6UCElEssvvEyPKtASPn
PcqlibIhf7HLNt9oBnCLtA+KtH+Odf7TDp0qwJGG6HpxwUMBWOBnq3s8hO4J81J9meqTJy9WyrF8
1vpSbDu7VbYZLItN3uWNp9hkRdvLtnGTW6upz25qwCG3IYrPYjpFWYS/1cKPU8ciSDJnH4aFBY1l
TO8jkRInF2b8z2oycS/OciLxqnljtl14gqQbelmkclinkNlbV7mc+TzwMGVz14um8ERc574WGXsc
rhuaaSUhPc8mUW9i08hTjWc5Dc8Rakcz7gKteJkHSv02j2nIRcBnnR2dS8FQmrp6nw6pssqltXWV
/tBqmNvhinBCKPEy6WTl1LWxauw84EQhBCsfpkDLL/JdWT0UjhVRQtUE7VwMglq+P3cLk2JDeTwG
4Dm119BarVt6T5J6ijuHoLphTO86zoW4qXajET5Ebnmvt/LHYFu6J7TxZFrxucsysOYCsD2svjJ0
PWVdtmnN6OuMn4+XqNMu65jBOlburoqJDy9pd33jPvcYQfn1WLd+pcuXLoemZ0mC2jKJk5g5vGij
uMUN/Ej8SETo3vCWVkkHM8aJ6BbGvdUrnwwXUIH92R3DSKUTp6+DLQDSS/t21R2zsl3Uei6QTJXE
axElPGBwKK+hTCLV7rkuERRIHJmUEKvWMWmzLVTWCrMuLPicNB7uytE5OV3oBorUCf5pFct3NRat
447PRaGAhKsNx63xU14a4UkcZjjRtiVfhBvdNULjK443lVPeDkn8YFpUhKRm78tioFRrfXBYnK60
E0D7PpryvVX036WTGl5ayfducp87TSFzrzA5z8WoHstaz30Zh8fZVlZKJyRLBJHEnJrd3lrIYsIK
9zW08GPKlib2sco7q3lzTi8FzOwaeVC7na+FM1qcyvLDWrxhl/xUtP2O2AyFZq05LrWzy2b+qVIR
Ndcq/UPiYuqv9RrSgYn+scjGjR2rB3tUSGgU7C4pVPzQulE6gzWs+e2gr0QU3bQyowlxb+YmC5Qq
xMnRro9l1q2Stn6aTOuhCOVG1s16MOL9PPd+E7pnPXM27QWUaS/Wi5VBpZS41q6Zq+20lCYoO9wv
doPzZGHMJhJyCSnd0qjaJOgVxsTlpNNGbOe0ZZEc/0zUHS0QUXo3Cb7jBLWq0+EomdvDu10+j7VS
eDZDHNICWRthssmhS7e1ehwsecJgMDBctKx6vjVDJfYSYIeLv1mRJTc9DueEUgea1L6j+aA2HkZy
PVggIzl7x3CuklMI0cgnQKI8dm7xZpnhGj3aJuppgg0ag36uz2GpNydRplus17ZioMFfpkR/bPuQ
sZPeHyHCPGSZSkE8H/t83GG7cy8GV/HyYgYjEK2ysWbtJU40jtqGsZjWH+JU+yFzgfdy/4C12GrW
xSl0c3C1cIXlY++Hi6YHXfg16ZpVMhHrOadq0HV27ctRbnU3PTVqe1pmfutsfFlKx4d3N1Fs2U9l
o36vNJJh7Hydl+m6YR8ZbPXQKNZdVEH9jYmr7NpjopkgAKRohlIJnH6O1l0k6lUyt9gsmae6wr9U
k8rPSImfa6WUviPCe7zkwRjLddQ5e/x4D04vAndMb7kAu0k8oj+erec2XdaGKreOaIJI58Scm/he
t7s2kOal77B0hnJQAw7qpQAGXLFXUU4cRb3UXyltVC+vu2SVpZNFLFu81hLH9hzaytnBKlI05rlI
6fNc89VEdz9m4s6s5C0zN3beJP0RFyZDbT0v/Ux3drVufCc8XtzYKNsE5w35VjL04p72KSuAYkUx
3sQcNaiwYrlpNVPz5mp8qy5m4q6Mb2Bmv8xQm31DEaW/OJPfqymjwL6fyBsThTc72grL3zMhyjd9
6ZwYXNFBOfbspSH/T6940zT5S5PH67p1s2PTOA5xzi4fX6xkd4VkhctZbim4+J5dTlZVUXZY/N0h
DNyx6//ILKNa85XuZNueepeAeqDqrVq1X+1We1KUsr4ZBqHdm2OCsim8GVWLYwnhZl6GfqzgtyDc
B6dugdMkUHSm36dtDJe5br8SsVT6Veg2CDzjs5lmMU0lgaWtdtCXLF0LGbvbhRa8BEnqqvlwYaAm
7XSvKQML0mTHvSjajK/5QBJi4TYPeQpiV7ikIySjoRyp75o9xP33hkhmb+qaXd+rN04R4j9Y2OvR
lpmfcWkpQbb68cmxwyWYmvi5qsdkNZoOjpZt/GI7nOrLImw/Ie/S63swPLMY7gZgN8/pl2NSNyei
WAlTdCjBTb3bVZpxTgyNioJnlfRb2RvfwO+CaIYsXId4p+r9Nma5l5bW+I7SbXVrPLFL+6BhCh+B
QeUw0L2ohUuBXbozWJITbsSg3laWGlhwdL00oZZfLNonOAQpqZ7VjZ3Zeztrng3Gxx5mPQ/KJVhX
q9snzYWSmgH9zJHxZTTwC66pm+u4enQ6YyfC6jQxGSX4FINbp6nLlbSTk6wS1VdaopO0Kvw2DkjK
3DLFUjSjnOmsc5gMb7gE9JswZP/ssQoEhdlVrbWTSpz5ek312PbiENbFfSTZSjSt+UlVeNdo/Y2S
xzdyZpWaM6FWyroAmTk0rv4u1W4dEzTZ6s6GIwzd4DKssgqMspqNc59bW1kZL4vU922s/ZyTbBfW
0L4HEsq8cjTATBQqH/s8hZaN92NI1kbU/KxD+SbEtE9kcWn/frhDvdadnHq1s95D2e7DUR1WzD8P
bcKoN7Hm2I9MSqVk6V/i0R3uMpkH41hwak+vnTadGQ2/LkN0hx/ec2MYD2MLWi2jIveHRjz3qrty
OUF9AA312PZ9fkSKjFFtbS5eZqU4zcqpqxhS4mwn7b4E9ozRrzTqQ9i1JWut2QG1Xhqo+qFupX0j
llKAJdGfxqCocqiOvO7zoHWXShtWAuYMO11coPBZnYNazb+pZsGeExtvTu5uwpzFq7WwoYkhowU1
2u+duRgcpikoxgSileXpKbwsiwZrHUJ0KX/11nwS4XhO62xax3Z0mrXkR+OmRcBh9dAsKYkR7bvW
j6+pwlDLypSvhktQk53AjIgT6LLRmO6gf77o1Ygwk9hIfCwV20t1fFgi4lE8s3drvKIuHpShZd7K
NhYrMbUxPmNV4rldHHlidr722aL4GLGRh1sX0T4VZr1zjP7g5C1OmVmfr7NhuCR5aNnNouiHVCdP
cCwy9JMt8aFzP2LGmkS3tcH20PUCteVSsy+bCVQur6tsehWDKIIEsfCavGZ3kxmlvprJcKwHndgr
O5tXcra3JjhrLBbcSjTzS2HBgU+77JDY8226yHeB+nyn5EkbZEXxFOdCf0ij/HFanLOdZt8gCCR+
Y8MSSBw390ZH+y7rfj023UbnxJoH87tbsAwnPfFxL4HL2nU/tKWdPYw+VSq6yzRNnZnkjKSH2b32
im4YC41UvzET62U2uzehmz+gYtzM+rAm+XgTAdkCq1Ms9N+03Db8Miy+wVF47Trekd5Od1XEkqqW
29TqmdxZrGI7j+5GbtizCqR0SkXcbFzDXqg5M10+6/WAncOqTehRXXtem3q/g8zIOiwRaRo94M6s
MPzu9HFtu+0UxDXCVIyIbxWNRPG4lIfG7F+dWrkLe1f1bNg94Ej9faGn36q+l0D8YxpMQ1gHWaPu
TRy34D4gvY/sGMm2eSpr681R5abLxbdJSb51VXHr9NkhopRM3WiDUfsOEBqta+muF0mDNcIAq1m5
nqGB42VqsVuqHAivUM5uaz5gvfoUzVSSpFSthTICuTZOjNqaQiAmw9urXSO+SXCkXjXUmTgjTeBk
S0NVlKhMhjE/t5nArhQNdLUPy3ClzekXQMI3haxnN9QOU07lSpw2xHGnbFco1Mq1M6F6XQoCrYfJ
KHYq4PWKXFsRTBqUdqOKAlOLjymJyjcMaUtMmK1HvQeVU0Bj5jJ/aJvonCQDiXBRchTWfKuY5Oxq
CryiyWrPuez2ndkAsrXGGX/i56wNT0Ufbxx9uVNz8ZgObqCF5rg24wWX7Vl8d5eiQsiL7dSY5ffL
BbszUuWsjuahVau1HPv7MaF8HuYLb6+ut0WfPfZ2cQtVMTt1Mbi32ipjMHGi+UVt2V6Yd0+TPfSe
NWZrU8x77MPhdE0/myTHHkY8KlHy9msd5NPFPGYB9SRf26snATzZ9EfKHbB7s7yhNw+m1t4SCH+I
umqv1PpBi8LAmeZnO1HXQ5U8QhjZKt3AB4PvD0k/neUZWfcjdWsTXxprn5W1EUhLLCDDZoVwXcn8
Wo0ZAEV85VNjMWuZFd1f8iIJXDW2Xsp0dtlXiuS2lbobLAg7KKvU5H0hTj3AepNwPgl5ljLg9uKy
akNAh4ohRn6J6kbMBkMj1k6hSLS1EJzFimNEfoGl9cZJa9AdleDdPuIrLqt7c0qIfSafyjdE2wex
4rTbulbuiayffEuV50WiK2nVsMWXgC+1x6/Sl/qob8IBTD9T7PKlCylAy7Ccggp9ZFBq2qFRUbGb
jvI1v3hgYam9KhIqoGX4rkXxdogYYo76wIk9PDSKeBXq8jRqJDmTwMHYCRvsMT9rc4H1e5RqQTqV
EZghyQNDOotjUi0nLbGSbZ/nVCQ5XvjlEtdvraLL7WhRjvRZeNsubbitBiPZqiKPSKNwgAS6/Dk1
6gN/6bHS+rWZDuU6VTvFt4e44EcO+ps7yQarYKLE+2jxjWWw7kdpu8cWY9gA8PlOZnYbcC5VmCQM
j4rhbsMwOja0mJ5V1diAjMvE4KZHka4quHFD5ffiPJUX6HuPDJsicCmKoCwBlKUELS1yOozMudVT
nBOyXK9us3n+nnImeWOTjweIEV+MzmZhRcDZUWXHG8MsKx9ywY0eEYdcsXxxOGgn17Ncm0Fjb93H
WbVHJrbqJ5N63mbsZk7VeWyHF1tPd+E8PFmjclDV+kc1UsRjpB3TreRfs5Iod6umVpsteMaRY+N+
TnC4kTZPiTU9YuN9W5XpnSsZYFVq8pwktPC5dVPH0bkJs7c5nJ5LhqHNIiOvSoW9C6f8jjDjEw7a
vWeGzOa1lNqJMK5tqNiHJVQe0NT5g1bbk0fu+lT4cRXP7kM3TgRFdXpctKwM3rE3ER11Nmaczwfg
rpPRlszwc5ICtLzPVlnN3m/oRriiYXe9wTXq+1Ij19pW3QSQsJb3WmzGB+tXDdPb5tuUdOM6b6zh
JZ9Nq7sUFMOdNTfO7LlFHjmwBPgTO1uTuABYOHmIndNQ/M0JQ8LNeLFWZ+4xTkJj+ilEj3UNQYuH
njkX7bpO2uYSUe3/G/LIP5GkK+aDLQ0c0F0HV1QcoNC3bGzcGVTlx9+v8ifl8tdVLsmQJG7AB0fV
fEU47pdpiReh13u7OtU66u5obd9o1puBufrfr/Qnk+M/VyJAC0kIejusn/9kcugjjlANVdket/9T
zLFbaNkn/NEPwDeEW/+9xBX41su4m/qIS+BHj508gAAeG5PfUK/+/V7+BN7/z73YSNJ+hRprV5KA
NqFPbi9PbUnupX0eI1Da/l9R2v/3GoD6JKdC64HHdvX+I4PYdU74eq8AS6XtQ8F/lcn3f38jv1/k
8kR/o9dkdgS+mKZyr0T3A3jLyNBomP6VsSV3Qhyja5J04mDlTL939bSccnH0vFnqvWOAM17Ch5t6
9S/v43IJvDKQlkJBZoFd3UfbDPGyqPW+qm8VoGUDBzhj+ORb+VM78es+YHERtXthJ/PFXL2RaoCz
h898DX8PIcMvnoYLrQAp3dM4jQyyGBMFjZV95qt0+XuveIPo3P/Lgbp6SVqSRantoJ+oo+YOQcym
LuNHmVufPcPLQ/rndXDoQ9qk8YVePcRhtmYrEZgRpHa/GRL1toyndztJN2WSB9PcwO/pxV6rdBpC
azW1TH5wklnnCRY++tS81aO2GaKKhiJh3JiIYx+2N4mj1r4ZmozQlWPSi3TV6+nXYlLOrJg9o4ND
MdorJ9N2Rj6d6qQ8JHne+/Rvp6ht8rXeRl9czngYHu9i6o+aEb9ZA6PKZkIWmRQ4M7hFIygKdenX
GSEgTWo6Rx7oycnzdUx4q+8uZCMoC1lGf1916p97GlCqbTvIaQTsbrTomKr+uexaQ8qLqRPEiqQ9
5ab+RGUFQ7M4JU1eruIQk7N6Btce7+LOep3ykESS8F6ZKzVImvIT/vIHy8SxidhB3sUW+A8VWZar
RUnsHTKbxj4LwnQ8aUnQvu4zKfefZ8b/3jVGjiyQyw6ouldjx3Qg2TcsGKU0TXmroiPwx4bM9KXh
AVtqdENWVvD3B/3nl/efKyIcx0gS6Z/mXJGS204kUEovspg+6v0xTQ1wxWQDZfScwIr0DWt8q23l
59+v+tHbtf971ev7VJYEhzeH+8zm8G1Rk5NhLp+cWB9ewtbwfrcc9hXz6tNuUTItKGWhBOc3zRhA
Rvj7LWgXTvHVN43x2H8vcHW+k5qlumnHBXq/XdW77D7aD48YlJG8Hq8HzwrGdbVzb9pH4+Dsm03p
1/8/r+63H3D16nQL/rUQrEo7vpdFx27JAAVukh6dHKcJyuQzc4PLI7u+YwZw/EcjlUy71p8aqRHa
dYSYzp1vDQiQqC+COqO+7Z///mw/ene/X+jqztI5Zs9RYZf3kbpToU46n+vtP7yGw5aMZhdLgGvH
JXuMZtzVcLu42Klp7avsHv5+E7+szP/xuH67wtWmr2V5NOnM8/fKdljPPmjwijHeSt+iMBiPy94K
Fv8wHurb7jbflnfaS3aK1p9RGT7aUTBzYSuxDWQy7tUqlVVKPlaK6EA0y7vtOo+E+JCXqyZvw9zc
QYp5+/tdf7RGCMfAFx0RHNe8PPbfyh4ovppaTNw0gSPUCSE0CD0gz24tRb/++6U+2rpcONlMwp2L
b+hV0dA4XaERk4OGJsjKVQ6r6XiBCksSmD751j/a/yniqX8MbC3+EVBrk5lTxkvF8c0jSx7ymkSf
6v7vd/PReiRfiPVi8NwotP58cHmDnAk7IfCfMXkuIuE7Q/TvBSgOBxijAxRBiOMv7+63dzPWZieH
EgOZBantrNwV0ydv5IN7cImRoRa1uAaL7s8LNJ2YpdUSBSHiB0v8cPEY/vtD+mB1/a7z0K9eea5L
N2xTZGxGpj2Hqh24k9iphtho2Wc2Jh9dSkWRSmiDqyFSv7oUSWNNbAgSZkoz9YCrmUffRlMcONkn
b+WzC13++W9vpVciSwtdatB2gcaXasNuHuQe/sgbEMju78/voxekEszjUkbSzV2vgLBrJvwpeEHw
w43+kZnKJy/ol1fv1abnYlBqarwnoTnX+Q7toi60Pg0nu1WcIrf/CRJ0klF0J+M5u7Eb5sFKtJUz
EKgVy11kwqIoBnP4rH68VEr/+B3a/yVwXUcKtARqCHPmdxhSC1d1snzpe8Sycb2OVXun9ssqzMZA
KdSbQik/eaMfKXV/Z49dOxyQ2pIMKATwSp/bH1AJgr6b7pfwsjtVxZc5Q7zfxCeCQxHnIrb3Skz3
PLW0cs9t40ckGH5pQ1x3YL1BkkgMcjNL+ckT+nMp/GqC/6DT6H8uu8HNJ9eWEfGIY/qQWMrR1JbX
v6+2D86e3x+DenUAWjF3A4992FdArb4ilTczLjVfDQ/AtMFUqc9/v96ft/SrluV6LvfGgUc809Un
W9pqgh1MyfYjbwt0xI76yTP74BwgLZd6AXc0fGWumxJQuXoaLidOmaKGMJRVhARG5J88to9ug+QS
dlDQI5V+4883M8KKJk6SMmuA+ttCztPVT7aBj7ac365gXLUZgxZqeJlQfkcDcmAlrx7VMHqs22w9
joyn//5WPqqD3N+vdrUMxkUbh87gfmBF+Ckeml7SzNtIi24rRf6sG/mgF/Z7YUMyi03te945ly1B
CVcDEDefRejeVxr4a5uFIN55AqWc+ZDabZTIuZOlC1SrBUnXbuqm+Mwx9J9LmAkytuQXSy/SVa+f
VKzLcsgXUg9Gdwyi9Gc3wHq80zV04TDf/v6gflkQ/LlnOUA4iGRxxqMhu8a+NKueW812+n3DVBwG
agJZPae7Fr6aQPrBIx3hoLkbqvxBOPJhyKtDF04/dCkxBDQXbFZl+m2Z6RXjKudfLhjUzg2Bkllb
hD6JqQ/SMHco5V5qiX9zIwBiRTNvmgRL267CG6MW0M0m11zlSkHaYPdD19zAUMJNYWCgFBfj0e3F
upTtMZ/UfanMkAjH5EV0I8gtEhepjmhP49aL05R5pbqWtvoSi3I789HCEE/PAviYFOh3EkH9KZmf
67D6DgVx+ORZfvTeqHSIoeNTNUDGrr4hDWqQqVLqtDHsUOW9cOKgbjtvTJhgfXbY/PNz4r1xAyqV
qA5ecbWVWkY5g16FlwAOrOXSxjOSb5Le2ZqG4O9LRL/8Vf9YIr9d6uq+GlHItKtMIlISZFgdzB2v
UPpxO+f6c11rh3Zmetnk0UPWYhZWmAgrOls991H60DfFk92Hpyic7ptBPRKCwbheFe+iD59s7Klj
NfsytcWdiIYYPpQkS5XJWYTOqJrHy0Q+HxBAJO1KE7XmMcQ8G9AupWv8JwHy/5mz90ERwQOlgHAo
vChXrt0bbTNySJp0MenHyphJ/nJTFcnWwFvd62T6fUrcdeW6voIzdZwjNbFdSL4XDubfn7b14dN2
6S0cdmJcka6aJ6I621nr2Ce7bNx1uqp781g9M4s6hn0M7Ca/RxF5u4rRe3JhnGUj8pvNepUq5tk1
uzUP6wfzk5/xUCGCrB4leazNOD51RgFNXqRfhexvIzI9Sb2B00VIqYy2sY71tJi2ddvupr5amXPx
YoYZ5PoyuZsN5SFZlh/WUp5rJXrlk3wtrezbWOvwQYzxvTXTd8gn73UPrk3AlkbyreLqx67szoMh
dT8mfR1dYd0E2YygOFWj21Hw+c5C3EvNei2T6ABeyVxbNsjF7KIO4t7Ymvy5vz/dfx6ml5eMZZJh
XgqRa0/7aNT4AZhP7GMXz5zSvlk68xVu9icN6Uc7Ae/uAvNj+4LB1Z87gaXHaaPpOC1QgzCPhwqB
3STsez8yfsTjJx53H1hS0I6iFUE1gIAXxfCfVyu0Bi3bxA3FB/3kbLqduUaQdMxjT7lNjvW+XRe7
6DweoA2vtH38P+yd13Lc2JqlX6Wi7lENbyK6TsQkgPRMesrcIEiJ2vDeP/18UFWfFpNscmrmds7F
qZBEEgRyY5v/X+tb+8B37ooPKl9vTUeUvFSZpcsCyHI2HVVdXxWNE0OiIabhmKsh6EU99Uvwj642
a9t//DEiZaOPQjofpCX9bNOlVjatY5uNtoOXp4FlX9NLSx/+8UWMpQ6ss5EwlgTOl49VyLMgbJT6
eQvhZOUsQsnAMnpPL6MPhssbo/LFlc5e+SLtA7A61J3rqNxGZOzm6bBBrOz/4xsiR4u6E6knND3t
s1Fp9GnapzkznDRXh6m6EUp1aKsPBsIbQ39JHFzKPjSJXiUOTok2FiZi7QMxf6i3L8Nk9uYqRY3w
pFvBB0vTGw/uxcXO6hdaP3Vl1M3NIcHT0eug45Wv7SB/MCV/dJWzvXGPGWUyrLE5hMYzidirKTwM
8d37n83yM87W2OUTobCkq7zH5xyjIdZ6o5C65lDqz6LJNnQ9vAwtchfidRCJa2rJalLu37/oW58V
4bmKxgGGaUM+2yQLAuODVuLIKBz7shTpLsmE14/ZZTX2mLus2/cvt+wTzu/x18upL18oLYmzArIS
l4vKUyhJ+8gSH1g23piG4NL+9x2dTUOqRLp0ZnNH5bS2gITgyQj9LF6/fyNvDYhfr3K2IepxPzHI
KRWrCASRFZulcAPn+v/tIssv8UuJRhepGNChcgqIJ0IdKHvPCFDN8IMn9gZRmo7CUjclt5Zj7Hnx
tJljbFUKjywgqgEbEMjXW7NYN8e2WRfhUSgfvE1QHd8aB0tfn0FHN/m8hgqzbIyKmqqjNZq3pT0P
fjEpqRvYSrSeFCMhVrn7HiOg8aFbYkZXGP868fSrYtQ+2WrlXGppYroNyeKewQjGAkxqVy1Vx35I
JV8bw88Qmm4MJYU8ZT/piX4Kje4L0BQ2SOM+byId07Eyeuys/cmYZ/rkVeyKqou8ykoepMyJ3FRN
1lOR35MP9K1x6m3cWK6h6xuttNF5zmGxIXkIqZZxgO/yxeiCJRsDf5M0T98Gq/wURUqPszwENYZs
poibT2qL3Z4V5ATzx/DUWT3hlEfKJjTyPcL8UhOoAiOzV1xBitMq6PrE45hIL9R27srIbjZ0lnB1
y8l1bqtfncHYhWVUek1le3E87SSrlL1A8LtPiX20+4DtXjJ9wywCm2Eenjr8aV1IpteojcIdFylX
lrc73eKmgnLc22zbsDhhx1Xq5CrJlJtU1fMVnoBdE3SfJTP4HFXyHlvKVdhrh6GZo5WaGA9mp90a
2vydPMBTIoI7eC8P4YifudTtfYynyBEwaursYizsbWvOh2oslhgQC3t8PZ0MTFBaoOy1IPWbxU3T
F7M7pelTpjkRwl9zLw/yUyuUi6BUjiEBDUvISmXI+P4lgUa21Z6UoN/jd0XOFNPIJvil7rd509/R
zPQH1T46NWLagp01Ng35W5GNh9pR15K92GigVaRFfhUZ085pc3/Aimop4imqR6Jcu891GiHyrYjZ
UV29NK/kfMQ4GqUnjhIflPDemLzICaG9R2zjUpE/W82Q7absJxUqPRXSqyvZfKqCXaJ9UId5YxZG
sEMpnuRGSgza2WajtWMwyNDKDpHSnKK62oX4ev/x1MUlliIGHV6ucTbRxxKitkkCUKA1Nr5x5GeO
K5sfPK2faPiz5eTFVc7meq1poymdyacKq7n05lLaQmTrPNUeWy/r1MiVAgTWSbcumCxUvCu5muxG
w6lWplE81aO8LviyVW9ZB7mz99qUbuTaOclt62ehfpNoKJvDZt/UsWt3+QdLyBvrPU1AJj9LJa8D
mObL2b0vmtkWE3sKMUzIUKsAMWF95JB7q8TOHj5GsXJw8AtheO9/Nm99/LAS6aXTn0b8cvbZhIjz
Urmw2TIZxO+YnTmzaUr++f6cRcUGS0or3Hh1kdzG/4gdgpSiIUa3Dsd8kfTP/3w/AWKOlj7bJWqj
5yMZDG4Rq3NQHcLwSuEQKd28/6je2B4hbqNLS0MGtuR5RUBXsoV1mlUHKkXTRa26UezN49bq//nr
4nDQX1DBDpWc80NpWFMKbEL6L5XKjAd66ZAN01EWH4Gl3ti20ClDh0MRWWPwne0oRJLjrW8LrjNG
6yiIdpFkHqyh+GCCefXYbBO5Cv9bAIC8/meXCcfRoNBmVoccS2AJI8O8kijXZXfs21bvf0Kv7mi5
FMkOTDaIuMjVefkWKbDczZkd7EHR8c3eEAtlD9/fv8TruhBvJ8Do5WRtcK1z9HknIS+FDcBRCWKE
P2xq0ORedm9+sdx2pbEaTR/syF69oT8vyIjmNM8Mel6RLQrOnHrvcEQzpD3v0YXulB/MPh9d4mzq
nJq2GEifrw5N/WBEd8P44/2H9molW26BD59SGkVlND4vP5cZbl1S2KI+QCXxh+m6iEc8zlCXog8W
gTdv5L8vdK7pSWJJkpKBcyybPWXVi3lYAUP9oMDy5t1QZOD1ZABQNXp5N0LOWFP0tDos+4S+UvYk
evi6XH6eYfq+/+DeGNCEFPz7Uuelf1uP+ylMMRqMtXC7lEp141okB7x/lbduCCkqQwsdInX/89cG
Iord9Dw1WE+GN5T1zrCLCWNRxdY20qwPdvxvTAiLKPXflztbcrKulXEAMI9WwW0rYk8Pnov4Rpci
OFMfTNlvjQdVYXnjMP2TBvvyo7Jn6sszJcfDTN4g9FwvpAb//sNbVuYX2w7GNhsn3eLMDH1FPds/
9d2kFFCX0dhaWMWZnu6qauo8JY3LVeeItRQO+6Fp1Q8u+9bIWILQDeLDde2V8EQoJGZYEa/sqB4H
iYEBBfGfKg65M42VCB0kcTnwvV8+vGBG/qo0eXUwYb9FgbEx6J3pqLref4Bvjb5fL3O29RF9xtFZ
JPWB7faBtcIFCojok/Rfq/u/GOjAbuUljEmlVH52Rz0QP0ekAaJ7jCy5cLyAolSCqXqqPr1/U6+P
0Ty8Xy91dlcwKSywbej7gZCd4H/uZeu0OKxgv17lw3fhTD+E3T/k8cP7F35rXEAZIkGBz46y3tlU
DmsX3h+qhoOhxSfT4aTVxHcQEK/ev8zypM5GvQmOEoEo7S0yhs7e4VYKVTOXyGkuAnE99tWxiCdC
YdPsPs+iAoLAh+z0lzdGu4kFEIAwMX28zKzvy7//Uv8QeZEiDI6qwyB9ijssIjHuqb/jp/7jRdun
+dd/8meiFac6Ih/r7I//uivIPM3+c/mef3/Ny+/41+a5OD1mz835F734Hn7u39f1HtvHF3/woY+3
03X3XE83z02Xtj9/vngulq/8P/3H355//pS7qXz+8/fH71mUe1HT1vgWf//7n3bf//wdcg1CKIb6
Qqb+j1+v8/cXLTfy5++nxzYq8sf0N/exjFr+e/Ms+Iv/8Sc9Pzbtn7+z0/oDQTInB/TkJoRSlsLh
+a9/kf+g4mvrNvvwhSTK+Cf3tw35Jv0PhgwZSCyddCoRAv3+W0Oq31//pGFjQjFjM5tyEtJ+/6/f
+Oqv0ffXh8WT+vvPv+VddkVIadv8+ftf+slfRumygSbpi2BHeM/83/l+cBCUygBiUllq1MeqbI/h
pEOUq4Bqhfo2DNK1nVLANwwXK+ico5Gck8umlhr8xspGyNglqiHzTegYZhL4U8ser51OmoMfVf0R
Uq2ZKoJe6cM1pDRhg15JIyYy3yZ0uoD9wpDdSWO+aWYBFw0UZJJfdrBEjNzxWm2rKMXRLuNNnXqx
id7AwtInb6r4SpHBydWmH2LbI/+Eah8anO6ibSkqUUJHgO0Am9PGfZjB0lyLAudS/hl3PvSnfmva
eO5DDoxW55YI1bE5LRGp4BOzKfO7ygJcoeICyA8oAVcFlbEeiFfD76J9qo17vOuuWd9L1Zfe3Cr5
56aBleVcZeVTYl5n9Gup0J3I1MEfKvB74B8UFbhSOFHTt6TGn9xTdkLSMec7alN+qm3RcpOlTKSt
5uDmBref0zK2icQp6B9jh10p8kEbTaCPVxRlVrna0tl9inBhGvWOPi/kJwKhgMMGlkZR5sIqtqpz
22U3+oiPE4i9Ve7D6VM+BVTJUlhA+4xC1ZBcR+GVAAG4WMrbGNYHHllrjXwG6AL1q6MMJ0EQFlxL
1yM3bD8l1te2nlaztB2hpQQL8aaBPmInFI97Vw4ZKwOhvsTk4t3k21mn5ssiDDwBLzTvZUryEIxz
HJWdH7blhvTvqwlPM9YzNy79FLRHX7uDdNDLb7kFZ3Xc6ZQclOGW7u82nA0c+s+Wfh2HD23er0O8
/XBB3cn+0jAitMz4ajulN5a2m5aCYGpQU1V82WA4wI6afFcMSmYKcc7yuGs6fRMKyY+N9Fuqxn4o
956c9vD7Kuu5LwfbrQog0HkDc00gXjRUPoB+SEjDU7y+K/YMiP08wKaY1RsW/50EJECuxpuUzKpY
6jaZM2zRDVIyeJrCS5yXa/LsnPkWaoFbWL07St2NM+26wtzqrXpR5qeGBxWqDAExbtokvC17ysvY
yQVGV7MGG+rMu242qM9fRJaJZ54oZdXik7sQQ8tXhpQtO3cE81ctN6Mo/lgUhwgSV6P3rlMqJ2VJ
pRQ/Ise5LOveWRHELdk/LFJzo6HdNgXI6rpU3Fi1t6NoLxysRCJ7nOkxp2ADygXGMyteY0uQlXlS
ERybMlhxivCpUwJ3HFatDbkn/z4Ojw62YxX+ZD4+i7G8HjOzJFoZTn9XYqGXh8uEkSRFEqMp4bYu
ClnHwpm5jsYrU7QM5rgnRjtcmZ3qZnO8uPPdhAfqAKFEfuclGpZYyDNKYK6sor7W+owI72DbG49F
LzZKewNI/C6lIVT3T9n0ubK0SyUdMKxidW8IGkB7H9NnVqUfC5ioFp7elLtJkdea0/raYEOBwf1J
jTpzcNKpMTG8mhc36jrIrF1ew34F29mnEaiM9GDY+wpUPnpG0EbZBh/q1tLpQ0CuCLph5xRiC8nM
xeUNJu4iG5yVDlY3jm9n6bYrZ8a5+DbBYBmybJsX3Ubot+ZQk+1cHwuatomyjspg7SjXhhz5LVpM
MZSrJKtdixeE4BAz6jca02Ay1iBwAp5etKdUt8oqe10UI9hDcwVCaAP2m0wLWPBMKxae+6awN3aQ
wbzSPaZKEGYEQqf3PYZ1ROnuUOU3AhJnoWs4bp3TXHyjm7MhPwWK01Gut2V7rXUmZAywTvZt0ci7
0kp8KRzXsnZlJYOLN2xpGux0UM1OQLeE2dmKdT8tdlUxbuv60IW1F6vmTpttb2DalwnNHivHNayT
LuVuh/afrGhXBqk6WJ/C/EQZyw/JP53I3S3UEm2JGznXo36rOLnfJ+UunC4CkGmVdB2OwrNy6CEy
T8z8FrStmxrs1kvgNk3gtWoJXhLjuNy6VX1pRYe++zLOvt0EGwX8QKmU1bqa4uu+CrwomH3aWJSA
2q0wrD3IBQZmcyxm04+08UJqVHcAQ+RwHw6pzRERKyUcjDCY9oBQTlXSbxJ5mmFhKeFnkRU+GpOV
5NjrOC3dAJ1vE0p7vdbpmJY39IRXZA2ueIddLOC7cU5XPeCA1gCfWdg+WYSuxIqGC92PJ2klyUSu
tPEhzuuNPBqbKm09rQCmalJTsCbU97Oar0Rv+2oW9b5BzIqfz0AQbAvMkOh13U1r3h57PnVGwJKT
bVps100Xu3ph79pRgec6uYWcrqPQ8ara2kSjNbh53xx1gDvSPOY7Xecw12cXoBuOmiNt834+Dkku
Q9qYDqBxKQIEyW3crKN4cidZp00QrUxxZWU9zNJhZQ+5Ayf30sF+wUfmBubXIrjM5ZKiq/DYxkGl
NklnMeHiTYx1A2Oe5tk6OI5WrM0wgXvAKIlAUFsJbt50pWfJPkkfZ+lJggRmN09p8Wj1NyMmO0qL
VwqAdddst1C2DmVsMGPmradnppu30qYK4uvY6TcCJnNeg0i6a62HIDBunarfWDbpBCq03HSsfY2o
GwoHrpoytYReEmSrWUBhc47U4VwlDuEMMlsFx5T/LP8qhY6bFRcaUGot/mEilFKHk4ic5U/BBHMD
GiPTuQhWMsTCcAZU22zbBFhqZEBBZAhb+U086qvOfDJQ6KAW0k6a6CkhzsbGZMNimeVR7sbHCo5K
cIrkjbC0eyP4Og/NcVJzF1gVpGSYgqWkkMch8Rffyde8TIet3VWXyE9drMqnqCApQEHGuS8i5Ev5
kIHUHE5xuLe1baxYlyH6gTCTb53+SxKW15yKwTDMV10GzqJuHvP80gn3xKh4uiZ75bzJIn0F2o8N
2UkD7wRiEkP6J6vfyTLMVCaJwswOcSs2dljJmwJIu+q4RXWd2g9GJuD4Zl8A7xWMIOeUTWp9KHPt
IbKgstZLAnypdH5ZhKgrlc9aJ2CCKOp9P7NlJfbRdUYA4mXxZayenUL3TNhBFHZXKW9A10A/+EHi
oVfH6bZ1Pk0m7yfY+TBvrnWiwnph3rQhUnhziL5mARA8eRkaiu9oDx2b0KCAhAegzckTL1EZYc1e
Jeok7WOYXXCsZqRG0I9Dstsh0fhWBHVnmZRVa+9MzUMCGxY9uSGbbKjuymXJ4TvNSXjyAruK6rsk
1pglBteGMV5LDw3LbTY+53a+GYu7sDS3pQrKXNM9AGK0BPFNsf10GPPVqq5OYQi7R56r+yhLQbyY
z8Ogu0nMi5M9VFA4f56O/v9BkYMi5b//+aD4v7q2yIus6Jq/j4i/Xf747aJr0ij77SLKvz/mj8Xb
p0Z+7H+dGvU/sCDDCMAvbnNG1P99alTsPyCA4FDGF8JxbolK/PvUaP+BQ5qWCHIlim2Ub6g4/H1q
1P9gkuGkRzPjp7eZ8vI/ODW+9lQumVFgHQjRpJugnFdQeltP6iZWjX0Bwzm0ht7PbHvYyZnE8UxN
Uzedm3JbxGI95/Kuc1qCt4jS8pvcJLGytL44BsQQPOTSujVih+yDYmY2DfV7VqIAnqHTbSKQ7qsW
7tMHBa6lqvTLgXdxvWCgJdqW2BPskfpZgasKnCycx6LZ9xiSfKQJn4Nuummd9mYapK0hVWgQZshB
v4yANw7aP00ULy6LRmmJOAeOtDTfzn1KoVnXWhc71V5P9W9hGbCtktcDWBatU7/NAUQ3eS7HVdLC
KKwytfXjns39+7/Eq1v/+Tsg2/4Zfwpg9mV9aOiqJGomudu3mU0gXYY5IgLaUgbpTWDITzR6b2a7
+4B9gPHi/ImrS9iiQuA1KrqlDPLysqiH9a6LZ4KitFEC39+qRXtVOpW4nmPdBnXVDSaqc70Z+rWY
c+CSmJIyyIKBjhyioE5ku0kotYAPKwcwB6EV4pTTR93F2RTHnOvyaZP3bfMFihsmMK1cdt0aVK2F
S41ROjQnRmlt+SHBkq4UZt9wIByz3AafnzZUOtHV6/1wj5s7XoFngZNYdn6vDBy/s3Dw46qP0Gc7
hOBlEClFaF2Xlh54ZTF04M6YZKOIKmmRJfcRabZISzrJm7PmptdiCJ5lrZ4yxDvg741vjizweAp2
1BZBlwmUpKIdUtZYJ7ukALQxAAnu04YtTlJgJmrVbLiPpvlU2ZzStYKOmqy2z0R1fKUeeAczEVRx
3P2Y+6r6Tnb2VpW106QnA3AkNfHs0qg8aoX6ymgSzc8cTdy1XX6t2eK2TfLpSsSRbh+cTGswJONn
sY7ItwmXCArjq2HNU+m2jslZQpPb6n5uhib20rIicwL+DhorXm/TzXR7+BY1VjavnRJqvY4ABOxw
Adpf2EcyOfJdxLkaD0MY+XobVZdGDyTMm+R6OBgjJ5Sib5CGJ7Yamm5d8blBV5e+W+bU3phTOvmK
PQ43oKjh8qI5ZwQFyUnNFwtpNwu/zgkIgDzBEUfr4PpwlAwsCEQNPMqkb4j1MONgnRmUeCZQH0CU
gKVlQVntDK25c2oiBGUTfc04VbdyZwbwzKrSTyT5aiiju0YlWscoyaII3TilyaybJcymeNegqg9F
Wu+TXBgIn9jIlxGPDjIwQG79AhQXfCtl/NqAwXIruYX010FjNTJfHZSdYSZHmbI+NaL5e2JnN2qe
3isT+eGm2XOaCNPppMTqtKKvdTWbSHTSUegrRcyhZ5YtOSJ6Eu8DjBr7TlM3zVhp27aT7hSLJrJB
6I+X6sF8JUrYonKl+oMkWxtpKMMrqXB8TDr1CoCFzXkKQKgxDAN3Z1zXcdCtzUgNALx3AIT0dTOj
AyvjU51K920CSVYBWGz1l1BTPg1SAQUyqeOjGKON00WgbUDO6NA7V2ktbWYmvFVh5f1q1urbfi6/
g1Pfpo16PyTSRYh8ChZkoLnVaB0LoT3MY3/MkrinRxS5ZLtULoZeLyCrscMzQ2FC7Ecz2ks0FyG6
hp+7VpFXgt0d2b5bRa3v2jl6SJzMAj3VCiJXmtbvMpiCdptvMM9JbJPMz6UiLsI89dNB3gNLDVZ1
qPi1kqxjAPf61PskDQQuqhevT5P7NmONI/Ohuw2d6KJSUbIiap2KSls1oqP0YbHxD0z1KpDEkeCQ
AjE+uHsFlBkoNHHTSumFMYxXWavOh1IFBS7rQMZq0um15NR0pb6O9Ki4lOQA4JQlUbHXJpyQBSU4
Rz3ZzWhw/iVlzGpiuJuQvlaDGnZeE9vNbnCA1yKN0nehM36TgqV4NRKgPVdTupIL+clqnEeNEMMj
UXPzB32U19sAlS4/66jJUoqf+HxNU6qoRwQStfuBYvXKmEnySaAHropSem7zmMqiPW4CqISSHX0O
shCIbFF6hcbnKkf9IUim1LNQVVfpPB857+HK6UgBIQ3Q8FI7ExuNTZXLKvCRrOMMUo4F8edvDktj
WY1p6Z6thFk9pU4SBBWwf+LVhmGWNu2A9clwWiSOTbFqMkiqivVDrnLfDpyLPnS+lVL1PMvlp1Cd
lGMzS4/SLD7qm79qGrFWWixrKqwgdE4/jQu/tHCSqgukxKkDIMc2hyq9U1axE8zrgbXKkTtmi3yO
XIKDfliVFrtW2twgGFm3wfA9yOTOD9j1T1HlmzKzQIHdhDqu9q2ciXOUC7xOjZQTqWhtSwkNVTDY
F8LKSGM1tz0ExiAYV7VhbqfBPoooWOv9TTOKK6cyL4yZ3KWyLddZa2+g5BGMFFeJP5K7QqPrq4Xj
e1XUyr5v8+90ey81toOtCi6UgJ0+UZWVpRH9ZerhEeDxZ3XuTtE4Hgczug3H7rYuBmurFuUSG5l8
gmK118zS70b7VgHPjoEIYWbX4S3k8HZV6n26e39j9NZTZ2tCjwb1vaa8auPaWRqohgyrZ8DHKanS
ZZqB/5KU6pihPiV57wNTDaCF15uiRSGDhGlBI6Anf7kpYkUqeXt0cx+JjrOqKjkIh60mRIqqc/qn
WmKYAgBrTWRMkx1G6GTGpN+1kXkT9XLjx2IEDtBxqFflyLqUM46eeQlFeCio+oyxWZNZM3+R5BDC
9WQ0/qSCGm815bnNsvox5SrxY2ngL7A5mvolNadt1OtyxfuWUbU3epmiUz4rVJLn/kYqKo7XQ0nV
idkg5afxuTSacpE2TOgBPoLRju0llvOxzOm0w5z93JaszRilK626V0SgrHSNbIe2bh4KR6NUCtNb
4EdYCaEmbqWb13qQ3UqS9TAqBQlsnUPqqvTVHGPhqWZw0uPuNtHa09COFw4JvBp8MMI58x8GES2r
LqXWDWx6aolb7wjbEYW0I54H6P8gXUt19TVWAeUL1QQyI6fES4Rt4UF1nzwpUjdtp+26rG/YjBKS
NjgO+UIqkTkZ/Oisaq0VEuybOdcqQOuj8JUgsl1VUg+5xiuWQDh1e3CuK9uKJpogceqp8ryNI+uu
y6OlEG+flHnKPCUuUcXFkcfJ/DSH8Tf0lwbJaPFulOAXSHW2qeyOh6nJ4C6hidLTIcuoloifQrlL
H8TQP5VT2a/apB5Bomu124W6tVImPVv3WtW4U0EYUTXNlBWq5sQmMkHhTMDjWJf6Qe6XPI0pYNdG
qf8GnmaERI8sAEcNro1OLNxZqsd6uEi3tZR8zrnQ3ElS6PXEVTutBkJgV2Oc6r5pFY/s+wNvThfb
VKvk+8KIO7p/iUBsXLGRoEFnl5Ca0zZ264ELNxXVlrIqvsda9axZcb0u2oou1XDXVpV6dGZSMPU6
enKy7n5KCFbMcjX3yFyY6MHlOwOa8kbXoSROAYV+fq3xwayS5cXJy00MPlu4pQh0vxvkat3083Db
kazt5RwwfE0QSRWr5T3vG7ZdMvbYBDFYHLk33FKrxKdKBhtSE0oBPfazyVftjUETa3ZRK7mnWJh2
aMkBJ+J/HqY9D6J3pSFxbqDthNCI42ArRez3ixEncBOJggQFTIZtOThsvrgmhU2Q9TBQ5VzP2MNh
kUKIER3hEMuHeMIFmCDT2cxS+Yko47VJWVt1CAYvNHJHcnrRrqr36prjBO0brbrCYMoLxgK6lXod
3LkRQT5lJlupVuCQfDRddVG/jcz5i6Znx04xdlSH9qOENJvHnh1tJRd7XQF6qSbSpaFXti9q5DhF
MfBExiVjTAm+6CokOSNVC9+K52npqn0diuizYUnR2pzDkajGHmxvc+8k4VaU5V1oKEcSltaBo1/n
eBVWelOxbvV9tk6G/hspzl90ndSwSd5pSXoonIhsvYjtWujUYFjNvaiS2ZcamsCQ1c2VwnQIWL4D
yZ+lzZZyhOlaUusp0/Q0lflUuKUsFIJh5MDMYkr0ZdZ6jaF9CXBiel1Xk/029rdJSfoDkDwKmLic
GTyZwPac05tVnW+zbV1SriSjnHYr6LttlaolgceGllwENAF5afX4xpLS2t6bbE8e8Cz3T2o1Jqep
XdDDiUqzhrSZhLs1iCoLK30rsqm6kvWWbLMsh/I9KofQhGYxx92FMU3pWh3oAYHoWDuy2bh2iL1T
FpToVAt+emTojxkBJXvi7b6MBYld1GTpWCPp9wHFsSnUVPnL++vgGyd1bC0UiQAaEEL+09b8y+5D
mUguKGSr2hdak1DDVTiMGOICTvZDOltfyAY8ZnH9gSDxo4tS6vpVtdJXouuaVtT7SOrYHWZJvipy
/arKSSrWmQtMAkcS5yPEylvrL8lRFqot2voI719e1SjVsJdF3e/7WLueTOu+HMm66uqUDMFk+qr3
Y7h+/+G+VOf8teekBIRDBmOkg3L35RWJ5o0Uvavb/azGVxa5fc3krEul+f7+ZV7Lqtjb/nqdM91R
RQXF7rqy37fJFMPMNlBkiPG73gB2trW12jcGuS7SHjHIt1bLPzgUvPVpLoTLxc1vAIU+u8uRFcaI
UrPeF7PwtLKSfEKKrjlM0wTrzYtaDKzVFjvQ9+/6rY8TjCuJvCpUEbrSLx+uFgpS3mS13gs9fhBF
me6HSrudmUdXXVJ+1WM7/Pz+FU1+4llBz+RlMSEXcISAA/Hyir1Jn36SKKZZDfxxllvweMSbeDXq
gvev9PqREpRrUNZFRalq8jkCzSaxLYqDINwzFR9zMtBXelt9VUTxLQ3E1aiEpy6brt+/5ms2jopA
DtUm6XVUehFyv7y9chKGNgyVRDKsE6zwp/pS0qeuVsVkuWQw8waEBIkeXuVWfx+0euLFtbPWx8nL
lHzYqlWzBVJCnBBw0L09QGuOm3j4oJb70yP98kPg11x0l4sxztHNs9FmxI0S231p7EanOsUxYQ+1
6oMyJjes8uyp2EEogD5Ze1lBfmOt2czUisfa/8Hwe/1uv/w9zt45bRJBiNPL2rV0idpZWRtBu1ni
X9//VF6POS6jU8gHPIYB5hx0MCb1bObBYJEWNW3Nlu5eSFQc220avB/MVsvwffVkf7nUMih/WQqK
tHFkuy+qPUXLL1btEOlZyJlfyEiABImMNH+fBOcHiiByuHn/Nt98mr9c++zV0lOUZODfrV3dqY/l
lN4Hdc068NFh+6cb5fU9InNFOSlrirlMKr/cYz8lZH+U7fKppbdKoTeMXX0fRISoC7lqN/FMGvCo
7xQo1y61NQPLlPg+5uFlOMbZFmHAFR21x8JOHC/OEGQ0Wh6uuU7uaRQIa6VvEFtQnOFEy6I2dNE6
IHLwVFST34kaKVounoYo+yEyfdoN5uT4qiMiyo0jCColmylG1wB1Rr1fk/+ElGpB2pkivSjahUkl
6ZwdAJ6u+qRGqoX0uK3FdlAzdVWVOP5o891QkJ8/eOt+2ilePTcUtKDpADbAHnn53LgFDgmZVu7H
gpDVoRivCLPxqpFUKLPeCSneT0p8Ww+NZ836ZWQazypSXzZ50dYqqTYmErtC6qqqr00m+2LAFbgR
yIDNGmWXJ7XxwQT62pCiqqgsaZYt3gqUlst79csH3VVyOPHX6Z5JbVMuMVAg7d06jtfZ8ImU2Y2I
yXCp5AOwRdfWs++KOX56f0y/fnUNg7UfOMkyl6O8evkrjNpkh8KIJZRC7OizRQNI/AzRXvkHn87P
BtbLT8eA864wpEF20J4720+N1CDDJiqCnTDNbWtbrTspnFatOb6A8r6WB+6xtKAyqFqMXy/rnpKi
/TQnUuh2Y/NFjpEr1E12BCUUrasln6vAT02Oe5CspVpBolkE+s4MiS/KyZO6LHKbNX20U4WTXkVY
JGFuUu3hKt+qY0RGnuzpi0U37qvIzcFEcZ5srtRQ3UQ61RbKbve1Nq47ObwYZuO61ax9rOqIeFSv
1P43aWe2G7euresnEiCq1221VrlvYju5EezEUd93lJ5+f/IB9rblgguZB7lZWDMIiyI5ODjG3/hv
flLf5mlzApx9JEsilJqULskVaOG/1zY/bAnDaXs7wPfW02v5p4aAtVKH4SrJotcuzV9UOe2SpH/o
J/dPrBin7i3j6274PPoiXZE0jboCn6zDZIG50OTYgc9RAYoBdGqDC/GQm+sZmgWluFzFeJC0ZQJA
1C12k+Vcji8BoknnWpM+h5U8DB0mbVo0dhcydCoqKRTp3epB4McqKeltaD2ouyi1q0unKMNdgkLm
Ku6b8UDirW9FViboucTmI5a3zcY0GvRXrOavE+vlHgkHCnzW+NpawFb7XHHWbYNJb5k7Z76bG2dN
3SWHrk5OPESO3gAfVmexhwdLJmlrT7bHO74C54pLZxnc/+uJ/LwGiwzH6mHDDzWXqanfVeI6cqoN
/pETzt3fj/M1Nf08ziL4qH2ZBpqc4oPTYoIlwl9hhH9k34R3MpqomgaYMHw/Iv1+osnnGMCYEIl1
gOLoO763ZD/sbkXFNlarcU+G3I4yv9pfka5qAD+LuziZ7tueZ25ZlBcN2rrAU7FlqyODmkEDeNTK
70pqMP1I9clRlbdEz85aBdVyp71upPJDqk/Z2G7qDs/J1uTtrhI/KcVh6TSjXm94z18Ju9hEcf2i
p/rAX2hulU7z2MdUjSU9DHeXuJiBDfin4oD20tE0jIWyHTv7Ic/srcwi0Ih59JxUyWNf6Gehgjh0
Iy9jhwpEbmiUIsJrG7QcOkKXkVmsmwYsjqmfV8R0nEMq6nz6pg7+1o3pTaN2ZknMVkV0OdbudVib
F22g3cc+54tawhANqyGt9bWEnV9jWywhP4uo8TGIs9ZFj20TBap8eqS6tjfQUXcDFTAULUdl2mGE
tTOA3vJXN3TAr3X8m6JA3cYavzYwoDbRrlGjTRrbz2pbbvwWhNgY7y2UefE0qHZ2Kv8U0t3WIAPV
GmjRUGgUcZXuqUmKS+yWn7sQmyp6ENHKNqcf7ohfl2EFT2FqA9keq3NXjx6qBIUDNGPXVO7um3Hc
YV8D6LH1Mi28S3wEWHI6cZEdnTU+j3ot8S+l7NKNESmXWYe1qh9hs2UDk6f0K8rorztWb8o0vNFg
BXCf7uIoubHt4m7qVMrE1k6hrUODEecdkJ/2pPirHvxebgVX9FPXuRQ/U79+MROTft4bCnUEl/Km
BYslh4rFP4RDiG9ets8AFIMO3HWYwdkANE0e4kh12Si5r0rQCpT9i24jc8QIEjywCj/adlxUfhT9
LIHiVhb+MHjFHrKuOasaZdPRa10lVfQUa40nEKRgyz8JxbjtLf0qmYL7vFNftTLYx26rr7QQQ9B+
3HQa6CncjtYS4O6m0RFQG/AG1BXnFg4AIVVXzQ3azeGm8luvFfHblFjAldt7rE9u0kKwyf0ywc0W
6GrkrgbQgpPbA1enyKgOVy6c9HFyfuWuvset6bkIMADEg3kvI5qsaXgdJSVItGEVZb9bbHnaSUO5
ODyjk76zHQrIULoDLoPurdIRMOOK/dnhjbGnSHGF8c1D7YMwwHVvxotZe5oy15ro/mL0N+xlMxnY
mYxvqavxTyhtttOSiha0NVY4/0TmehhRMZ6ZLge1x8kjpUQ72u5h0OxbmNzbWNAxjl2S4AlHXmeK
10oCIENHZsRRsLIIa9A/Sr31aQjkQ1SuMtPa1SDPCe8bpUGBUwYTbVKanpotL9nD7lmhuhnO2PiD
DjndigaUJgaz43ZE3oOmV0O5XWtvakuH4j8ppErODgK2TtbW8S2nawzWcfWCHsH2kFxJ6lpjCQSM
iqiVL5FF+4wHUcN3MC10CDTk6Z7YqNN5TnKG9x2JpxgfY1/FdrgRFFeb6LJDiRa/AP1HX6G8TVP+
bpzCbHbS/dmGGtVfremouiv0BvvyJguMCRcpi7IeGy4Y9W3u+j/SvMaTOXqRilTJJ/Qbx6a4PEbq
Qe/ye11ML3qdnk0tDwS1glnR1pNHFodvT3gnFHeDb99Tq8M+UZSGpnPp3yf2gJKL6/AEj4FJqlhy
h64Z0z8FMSQBrbt5dF5F3UORRJvAqR4i07qVbvE4ZIO2okjjuXA0Vk4PgiVITId/C4fMkAZCjh/N
yopRsqOMoa8qo3oDjdBvtXD67brtT8VwXlO76+EiiMtuggc0uCDvs/x35jbIEyiA3tWi2MjUPiWG
/lWKFGgWurBCp9qB5Ma7HM6H62tUxWBkWklJEPjlqiAEAFJClnZ4bjLrr0J/UEJKanNlMw6otdfG
ug1FC2AI47wktn5oCoalxhDYW2MauNbNAvKdXaDyEv3KB/MqL6oLrW4vBxkbJ+7er5kdLCq8Q97N
MPDAXrwpXWei39eRfdfam23faSaescG1Jk8w3r8mSPMwBgpUukYtYFmeadFgQAXQULysw581Cx/N
Ch/QepS/v08ljuDW6O0Dl4O6BpmfitDndwsG5G2WAtI7hLX4Pbo8THNcBzcYdCo7MyijjRmQMQEi
1VGsCMVGCUMfMk+fb0/8kCMpjYYgNs1ZMHS2Zi9SQirhAdIFZkqLOaRHkY/qlVaFe2nS0VQBh7SN
hohmGdEcynvTq2pMMRrbWY0mLUbToUD3H34Q8AcbQCHhn1zr85fRc8tq6yzIZ6PeHxi236ZdQ8NQ
4YLEapFGYvxLS8t9Kqofhp6/2a0BVa5EnFM3/erUC/frtkM18cOPWXydASWorIlbE5Ph5lLP1Ec4
cVclUCHTkhtTy7ejm9yZYbefSvsKIdmDKNxb/OwujSjAKx0/jF7dff+B5iEXOegsZvBu3WRQZF9U
cQD4ORNomozqn4ZbnMXVXZmgnf95FJ3aDSqKPHhBoi5GGYC8VLY9RgdVvrT10wCj5t8HQIZ9ptPO
Nk5LxTc7VvImMUV0qPPxDedjZESj1++HmH/j4kvpkD3ByhggqigSfN5J7hiPuAgAbGqNcK0n6s9M
9mxsH4Y8Jk6K+mpZ2R663fr7Yb/GECpf9gw14cPh8rJ4mNAMAFGUTNGh1G4iOB4mzn5SLU5sA/1r
+ZphHFPQUaL3QQ378+wsRXKlqXp0GNbPwXlz5x/sHW4kGgJw1QoS0KbYh7t0Z6BH+cSD+Mxd92vI
enfNjfrgvjX3xlMOLnZTHzhpcp3dl/vxXH06+SQ/sgZYLtAPIpjySRYfQ6VHXWUGvzJx/J1ZhT94
Qfz9/nvP/8RymSFms49ME22Hpehomer9xIuT7w0YMk52BqZNCjwW4FInVvbYhqJIbOhIOiB+sHQT
odit1L6TBgddq+8i5IvWvabfqmN9o2rxS5IBC9SHF0MAIfl+ise2lIumqkn3kItbLMKQESUhEke2
72G++Cu2MLeGYi/d4e6fhwF/LqhAsqvAoS8OfSkEWLzajw6dC8Yz+ilCjffhcOrKORLBGAaC9txR
E3zLzzu3a12QdkAkDpMD7CWsQADYbyLAv7PKoXVksb2j+UPWqFr7ugj7FaC1F2nof/KavlPm18//
YdrwxOmucRPbS5mgNqiaSh0wSlJjjELtMXuIx+kPZMjgxDIe2alo8aqg4yySC3BKnyceOUOS2foA
4ceXHIRWu6pHNKb1KSrXHSDpzffz0ucAtzgZM/SKhgaoNgLtIgCWjqJTJuFDR4xXKOVLn3TRuh2c
P3GCPratJ8Zaa7EvHSVl9Ty47wanWCHDeZkKDLwjHuNVWv1oWtIT3yleg3qYVkEaX0WOfa6ktPsL
v9WeDFwx91GE73bbpi91rrfo9ruxl4Od3QLi4GmjRNWJs3hkE0HYQQVCIAZBCFx8y1yrkjLEnvWA
n6rXRP6h15VTG3UuHi+/30zEEDSy6RDOOgYf69sS/FFr4c98KGQHEgreqQuGsSBx3us8toXRwEpt
g/VQTDdtPHu3+piWfr+IR2KONVuwWJxIXE5nNYOPv2FqOz2bRKB4idA9EajKKlTbV5uGCmrBP4e2
OKvHYa+Fp4wPj+xV2t0IwEL9m2WAFnOnhY+Hsq773li/1tab72srTdwUQ3hifl/X0aTdYWgoW/Es
YbN+np8LmTloE5eCcds+R30LaQo5j++/4de5oMKgziVpBKBImRbngGoveCeNJkHWg3+O4IK3r1XE
To9//4eBbLois6DdfEt8ngxlnkSLgcl7ljFdIQl23aTqY+70kO3qs++H+nol0PhAK5Vesori9vvZ
//CWs90wsxwUZYA8Y9+aS6muAYyj+tkFJ8Lje9j/fAxwK0dG2QB/QNDW5yX8MJSVo74zzrNS/bo6
twV1fLu/rSoQJVY2vbWF3Cm2da9UpOdTPfSbtDYeR6lpDyUFG7OiAGSP/SUEFWVTF9ojon/Kpi/E
DyDuFDd4Zm3NNkkQgoiod0lQ42PUP6YtqEYjMJyVqjgPYV2DAWpxXNP1K9LVG2BKMGSH5EelOZxC
OCXo1F71aJo3YXaiyXTkW9s4guCjh8fs17jt97Lqewuqri+BW1B1KUkgp0E9sU2/HnW+My0mzBTQ
H+G4f/7OEUpoVpSXiudk9XOo2a9GFlabQaVhacKdVYCerYYB/q5bJvWJsY9P8f/GXlz9Kfqr02Tz
vsa9/Ra5iV9pTc8o0H5+v2uPnESOB/GEbNCm5b5o1+FjXpvFqGBB5BtrP65xYIDAkkAHVx7//0Za
HEXNHkw1sDkfTYHwO3ppoNT84JlS2hmW5KeMn45+PgO5F2Im6PflwaeoACJiVB0vizUoTW9WgOMI
RJ7v53R0FDIIdsm7DtEijsGNCosxCn2vGC1PtThuQa+/lYAbvx/nSEy2yTWRy1PtWdl+sREtA00M
JXVdT0dmLgvMvebXp67vo3Mha0dYCRwMycnnzd4rZm6IFLJZ2dv+mePiDlXI9kl38uGVuECjXqdU
nA9Ggggx1CUrq+1dJO8cyq0zg3vAIJeX1gr15MuG4FENDghHbT9Gvw24zlvM0LtNr6Xgb2koeEkB
WiW2VLxSnRvYbTedQZG6iux7mCA7BM8fxQzIdFMhV6opH+nZQU1CiqPX1Uf8BGiUaf3FaCsPvY5i
hpv61Ed9/yUK7M33H/9IC3Wueszf35jbTM4i3LaNrvTYASleJbt2PdkQq6eWqmYTZVgXFoM4AL8b
V02KoKyiQNmxm6k6sQOOrc7H37BYHRPWV+EyP6+1ARuZIj5vQ1uHUm6fUHp7f7osLxed9zmqqbP0
krmcbRGoeacQeDQHAZbCjatNGE3NwXbbZl0p6rStMSRYU3a9nazBXpfwtLe94l6ZzngWoR2CTqBx
ag2OTt/EbAECAfCCZcKQ2j7qO2xdD4GpbS2A/sruTMh/ds7REIcC0IeOHna/QCg+n4EOsRGjDQDk
DGF7iyn7Wpe/RldcpM3L93vqSNhF4RehZUwk4EYsYXyGYlaGQi7tOb2NBZyPTEI1qyHxGqHc3jQn
qqj6HFwXi4pZNlQbyi+4YyyLO7lJ25zKse1NPdYL/usAfjuYAi+EkBoMWx+Mmyr+mgjiDKGy1twX
EQ9rekGqne+5IUAynEf1pePea9U+o9VRdY8z/Dz3Ri1cGeZ1LJAgyR/K9MmG/9BBdUxPubcd+WRg
eEhK0QnjebHcAqCvBI1LX/cyCX3PtfZwBnd+Ze+xxNp+vzpHdhs6uA5lBdYIhOcirCc1voRm4+qg
6tSVzPptBMjEcf5DXEHyDK0MFVyGC6Tz826zXCdp207QchI9ckJ92a4MNxTr0UUcgVJvvJdOAfsk
c7I1vtY/w6yWJ8IKGdPXnTG7x1HZpcQ+Oxx9/hE+hzzruUO9zgCHkRf2vNgGttxRdOPEtIwnqxhX
mt2JXT7RXQbf/hzWrlg5iv+jG0HITUl4HjrtwUKzS3bVdnLluZk3DyBPbgMxXNJVvpN2feid+q7Q
9cdCRZwlKcFXumFQbqhb76M2uZSlskUN/FIbnPskmQ6iN241W9/1AoaaH6PeZW7LIPg1yg5lJ6XI
1n2Li7KaQSU04gE4s5DNCt+diyotz3s8lvPOutF7cRWJYp9G0CqQDBmc1NNzeaa282UNDGfSVX+l
Y/dT1M469OGL4E0W8ozVsP1Fnz6+UpP2obGM3/qYPycuKjqKaVxGSul1ZvlQFfmF75aXlWv8LSy8
5BoDguVIAWXtl+2vsB9vswpi5GTdhiL9Cfz/r88FvzFEcOEqw3mY5y4cqHwzANGRSoyAQNWjtRMk
NP+75toqEojYhtzVMXWZyuiyzZQIAAian8KUkS86Jl/bGialalIrqTVk4my0vpra3HZa+YqrVrvi
Q/3qjPw6HW2JuoxibYJshMTToIIGN/FXMjg/U4ylVmOD5kkU59E2tqoWZriKEkvrqIcED8IzJ86a
fc42WVOnnpnnKZ+/x3TKMV/fL2EjN29TM/VGC/2PNLLPhNWB43PrcctL6KWqFANsDZ4Gw5Q8Zo0O
bz0uz7R0vMM/Hu7pzOUcoZ1MVXfXFNlffUj9TRYl6pM0A/2A1FWHk1tzPRXRI5yFwbMmB/66lBWa
1Z1x74vgaWzRX0OdFRk7l6aXMvq7tksu9Ki7CXp74xft36nLioMrqrOyo1LRJ3CdJucV9NBvKwPd
oE/XZVyfqQlLnUvrzzCY26Ytr4da7EMnqtd0/4112QAKyPvyp6Q+tQlL/aBJmaCQ1iJnjpkgElL2
E/6S95wvDbM7+09Ft2fThk16MNVkBpsNP3h/bytdeckacy80PDlBYezo9tDrk9nfEK+z9WAMd1WO
P5eIrTe6gD7EsvIiMcsXqBggquy7YaqqM0v0sInTS5XyVZDAHe9Q2drhljWdwbMNbzIVsSBtpAld
GZqX9z5wK2uC5pldjxIvPS3K3uqMPjCYu3SdVMXfxBc/ZV8K7oeo8zBFoBdqymRfTOoPi2o6rGrs
9vohvNIQc7MyHaN7E4BJsG1SMjklqThLOfIGRqX466gq27WJyMCvatBoVlnGcItMw7XtxF5koVAY
BixuYkw7AZhz8KGHB+GABwc4kkHKdB0HDkBVx5IHpL2nixRU8Nb0C3cTOb28Guo+2ZWxX7AbkOei
jmacyI/nYLy4Qd3ZvWqmMJpzmetznMydUM9zkyenZje3OA4LPASss6ICUVhNl6OCqUAtT915Rx6g
ro3A/NwfFuSei4sIeHCOJq7r8NA3kcCKJWJWibiXU/unGYS5iQP1DZG5EinZwj37/hKcJ/RlwhYt
XkrDM7ZqcTsFNZJQkZY7ngnJIM/kM+y9f8+CUIOnQ0BigrTwsmSClrlV9xUaHYmNukWCmaNy0WPJ
a8SniND2sclQKaHGDRqSksHn1ZNloymyMmzPBc6QxcgidD8t9Lhi82FKjBMX+7ErlcK1ybMM/XHu
98+D+dqYDKrDtGzwI4GI12l0nZZXUZecuL2P0Lvflcf/d6TFtERtiRp4Ii4s5niA+Bqv0nL4Dea3
39VBaUFi1mGG6Qn3RVcWO6moFswr8WC6051BUxeVbXNa10P6rFbm/ff751gShawYHx0VV1LpxW8b
cVGu2p6UvW/VczflZosDAgauKn+/H+jY557rsXiKCaCAy88tnCSVWWfaXumIi4TmeGc1G1w/MURy
TuTRx7bR/Dpmz2JiRjT4vLLoGtP1cULHQ5XOU6P70QaRUdIhCR7N/pTt5JGG4gxE+L/RFhUTq1PV
SKsDZ6b3Gl7m2H+btgow/qjbjSo7jESdtl6nwxjz7sruaq25wmrvXEdx1NXs7ahHYBXc8oASDtR/
UaGjpo6bvtUuzDH9q1XRzYgARx9asD2l4qEGeqhK80Ja8VYNW31XRSQayGK/yip8TmTyGz7hmWOP
v5RmOphIh627SvtVVwDz/8OKIiUM08WhQ7lEHBSwvuocGQ8vMeUdKrHPwol2YZsnq9QtT4z1NczR
9sGMjuDKPsXl8/OSBrao8tyJHG+I3Zu8q6/Vqn/8fjrvPvOfQ+l7QZ2+BfuUCsvi7mijmttDi2wv
c8d932sDHsfTr8rUf0TS0bZRm56Vtu/s/BIMYGInWOIk2k9d6k8+epRWgoYHeh7NSijZL1RJ272D
g9HKzKJTz+wjBAJ+6ez9QkMMF65lE2fo9dyBI2B4hgsT2orT+KCRR1iGjz9n3TUrTS0uZEM+UQYo
HaIN2Imiv1at8sQ3s46sC1arNiV7IDA0zOaj+KHGXYHEdSpF0b1Sba+QTz9PST6TNN6mJWCPWZRw
GkCKF2eVrLZFaV2UYxTNycDOtlMkH5vrNpI7W+l/StCtuBtuwzyz3hArrtdJ0G8aUezMMtzafp3s
eYrHm9j2g7Uiwwu3gJleiDKAAI6QkSE7srDkz6hXxQGtEaD8bVuvYnSWhESYuAHYteoQPc069a1u
7Kd2BJ7lktOtWjbxKpAtCZe79TX5jP+42LhVeREgmKkgL9SgJaho5qWe+wAE/NwrGhlvUEp4lU54
Lmr2vNLT91RSaNFWZj5jonzqcvwaqeligfyY2604oC7xEepQU9Ypc99TjDthXarlQ2ue0IH4GqMZ
whYU0WboASLkn1fTD3gMhXDvvcGsUtLtfpbYhmAn3Fsl7OITZ/rIhObmoIDVBzj8y8M6SrRCh5mj
eF36NDm3mn9Zybfvz/SxIcCJwXCBVWFoy+1pJ9KigOkoXhFYnORu7qhgFFcXyJR+P9KRT4c4HqIz
lJnhKC6b4aLLAEpOKKUYnbI3EeHsjJsiHbadKrx/HwljdKIrcdelw/p5kdo0S/zJUOdaB0DT+sVN
WtQdr7RThpbHZjTr0lHEoaIKbOPzOOgvU8fRNMcDNYouMf9+jDwQ6hABX7P6D5N6n81MiKIDu0hj
eyOcnNoYKdH3qPO1ORjxaZqu/CF8nabwn9uNNBaQOgFYo1IuXiJfNJEjFZQ5wEICFGfybmckEwrB
hXuvZLzPvl+uY1vQ5FWAWTGka/KRz5/RKrRcNtXoeFYfnbnNE53WtZW6J5LZI6PQcp7rbg6aG7aj
fx5FR0rNhdNFEkJHOHYojxTYqZ7yRz+yJRiF0h7RAezj0o2DZo1rjehAeqW0Dpoy7ocsuOule2s2
p+B6R9Sc0Ih8B65yE39tHkpsu60xF/SEzfQuq7D8UAB+ZLNkcCERn9WyizG2/mYhnYpJHqzG8nCr
vops+qMl2uBuhxJ551p/Er+7TVXKt0lwjhCkjoqz9dD0obP9fqHnhVykD3x6Mdfn6C1/6WUZ1WDH
2AoGh0CZrQUS5Q777cusxrfAssKZvqGe+VmWrP2ws09ssmPXsI2MJI0AHr5iSeaPk7irugnUQQ6x
xewohcbGCeHE40PwQDDxZ3C/mFqh4BLppdbQOFfzqzELz504PxEEvubtFk8Q5AhmLDFA1nn7fUgm
xrp1ofAVwSHCCAHoKrA0cyqeuiy8AGxpXKWO/PP9mh05NvQETQFkUwexurQCcsrRUWMudS8rrsz0
IRW39vDz+yHeHzaLfYGyJ28edjOseXuRunaxoaplZSqe6pR36CmedUWBrpCebXu8D1C9Ml66cHgW
Qt6HPuohOro6Nlf0bhiHHjKBuEUw8tSGOdItY7b0GgygpPyPZUe5aiLd13DEJuBiy9IaZYeFaXPp
urkXDiSxjWNcjpLub+oG5UqbqlOVmmOfnu/B/UL3Cx2KRcTqSuGjymwpntvTlFIUVFqT7ByqZrj+
fgGODITNicWLk0uMd9pioNjXnbISbFyY1KsEdHgKDDtCGOnfh0EVG9APOni0JRab11Cn9+IJW2nC
tyLHTUOh4EMi8P0wR46hzjuI/pCtYuz6BexgGKkaWnOKpmt3WVtTpUxP1SuOfTEbmAHyDgwD3ODz
OUyNfspwR8O6dJgfc1XrrpMO/btyqOWWZkyxTrLCmlussDhQsHowS5qcxFmoOroIaUS6l3WpnTcw
QU9M/8hPQ4oOiQt2LAYxS0Sn3QZ2NKXAuvQsXkv0uWNCPTCoE8Mc4RkwAFedTfI4ow7nZfgQikLk
TRWjhI1Zj/ZezE9vXd9qCbXN8qZOf7fBbdF3m7grfoPnORFp9SOTZFDi+Hw06DotBo8jC44Of8Mb
oG7sO2WQ96noLlRIt67V/qXH4D8MXfsT77xHzNrDgzB5EAs8Iau82xbOqyXbcRMj8u8aw30Qtc8D
yqArtRR06mtxlaUQ++hT/4qsfmM1GKW0WfRsmPmwrY0GImCLTlPZBuedO4ZbIcZ9CbVo7Ebrb++e
5O8f2dGULyksYr6FSPQynw2GtB18HWxL1o7XfRtsC809YWl/bAhA3yADKGJa70rUH1cTs8S4c1Pb
9cY+2WqtxJM3vvn+XB5pyM9w8nc83tyOX7YJR9xn0eyhd+vG/bQx1MLT0cWTAUB2I0PAriy3RQzd
K07kPWiE16bvrwmr3TrIp2snzf6e+D1H0hGiEIkIHoEaCj/zf/+wg6VFgQkBGMdrXAfiNBaEfaRi
ZVOJmwptVn2w9qqVyTMES851A3yiOyj+TjWyK7NHBranD7jKEZDeqoXyuzVieyUjEzejvHn9/pce
2+08zVCugdODTvjifkwpOuZmWDteoFpeWqMT2cvLShe774eZ4+/iGjZ5bGJjyCOaELIYRlhTU5Sg
WDx4O3IlDfM8yevbvqRqUIYnTvCRRAbFcwEUHGaQ7b5XTT58+54FiRohHVps/hUUVxQQg1JbhZX/
XGSusu5VPu730zuikENm9mHMZdCerIBQ5LhepHZ411XFa9Nx0Vlh6u5Qb73MXWXa84B46JDQ0/v0
KXMLZeNobfrYpyFM+xGPrCou7J1W93eBiuLggHjx97/y6FrzGiJNJriqywJ/qCIiPWFP5lUjTTN9
wjjH0VBy1Arr38v78BrQJQSCMGPT37EWH9YgnHLTDzrWG87mrWmNG0gn1/Qfd748CcY9Ip/5TseZ
3Rcpg4E5/nzYkin1s0nBhCfKwl+K39XegIL3TregaGf2jWW3w4qKY7iRiesimmzfABu8a/L+PBqi
W7+C7KrLCYx+U24zmeJspf+KxVStcI6/8AGF4I5kJvtB18Ot6yNp4VvjAJQjfXKpuwFTQWWySa5L
NU2RQ5r39zTUZ1nj+I/E3eysLLPhuTedeBdpEHr/fVF5EcyV/bnYvlT4KID8NKkITQ/k2a0vMX9v
sfsDJSxPxdiv3T2sBPnDwYLTSLj4/Jk1pyn6qpEWJuCWczb6k7NyY8QYiLT3Pk6reFU4fwPDxdZX
lMmqo9pPY9rAsszJqcNrM+N9QMxTTpidSFGCsA9cd9cOU/PvG50XsukAS52bK9oi2sRdjgZu5+i0
IFgn+jmZfZnKU1Jc72i/RVBzeIth28cfDu9imEh3mth0EsMLkF1MQ3NbZdO5sIJiU2m+ubLQ40wq
516x7T8m+uShjeZ2Z0FXxDglTkwoi11f8n9bL4mLN5yiGLsYb5jz0qrKN3tyzWczwfRklUVo5a6S
IVNukFW+baP4Wg3yrVJqP3LEntamDKKbOtInAEppE+30wej+gL6TN8WkbwwC9bqsqn1ttndt7/6Z
BLZGGrLnqgsuY6Q7rDXZJkiKzUiQUsgRvDT0t/nYXPRRvc+75kYMFahXR1wqSfir9VNUL2PrQqDw
sxJNgsrCgA8d8iPVGofsVwVgxa5OSHMshSZ/UrXF9h83PR4C3CYEdxof8+vz81Y0A7frXQWZQCEH
T0mVnVL9BXB94tL6krjMo3Argj+zLQsRjc+jZHVqWo3iVAc9UFCUdN1h3QTaiWN1fBBUBw3oBOQu
8835IVJ2vQYs39WqQ4PLThElD7VV3H3/tb5cvsyDGx5KjSAp+TIEgIambpH0PHQwCbDrWqWpsdaD
68l9/H6gLxfMYqBFPyKv+wKFAQYKjdrZII76p+bpvx7BwHw/0NcXwjwSOCXOHQHpy9HD8DFC4ZoN
YDfB70qDvhqilux3GoFmGM6E6SCaGSXpoZTaz7Jqr/0eVfjvf8Sx2bJqZBmgwuFNLOr1dDFiG3Zd
fUhrr5p+TJm70stTNh1fkhkm+nGQRdDNpBEMlQP7HcjONgYCE/f53o2gSo53ok5PqcWcmtPiKpVt
42oZFOpDm/Y4pQ0UM2t6bCszdE+omx9dQpigJJ0QICnaL1JkjLRS0Qi1Pow8PQ7Ah+NLt45U0DEG
Kr1J8bM2/GcZYIwbhm26c8c08FoKUv9hEf/3V/w/S9QPx09NEH9IEYw9QM94NAdCnx8Eq960Nt+P
M8/m010xryOtEEEYMXHKmT/8h3GcpMdq1NGrw1ilK2vCbhOp/MZo/iSxc4PS/C4e+r9VYJw4kV+j
y1wNpcpkUGlHHXGxRzu9HP0hwe+zrdAybjSLDEXXfnw/t6+bBlLvnBFAHiYLWRbZdVR8TX2M8sPs
X4rYsTehYd2I5J8/ISyeWS4N5TbUHZfkLsByUlcmpThUdvmA41CwjXhhr/xJBf1eDh4dRdrEpr4N
tD7Y/vsU6SvZxGi40ci/f16+MTMAgMacdTWpXmSooPeCcDIt6xMPia/bBPwNVNZZXoE67Htx4sM2
KUsIEkYpELtAGcV1oulQA5+zrOm6NSIP0fffVhOA4Kyj6MQMj+0U4NazBzDsRGBcn2coBlkV/J76
4E7dWdwB6m3FSZ2ErzcR04NVbeBlzIPJ/BLNQBJ0Q85nrLvryjZ6TxTBeV4IfReHGOT9+6J9HG0R
zFStaefOO7HTrR8DW38JsvgW+4BTt9F7ofrz4Z6nRTCDCWjw4l+Esi5wskokSCWbSY2wlpmkq9pB
a11kgYsudpdtKxshQ7s3m8cYcX8QJ112lUa4nmYhKbDlVLcotL2gcwKuVm1usKoBFFpOrr3z87y8
VvXZ5bOD31zW60nHwtUc/Hadj6O2hZFSoWmhnehGH9kPSOGB0AIxNBe8F3d5HKJ1ME14VNVd+NOO
E88ecBv8foG+Xm4kVzMHHLSgSoBajNGUJc9iQe6jigzB+OSGovQPo6+9pJUYSxTuifGOBCrKqhyr
90oXdeLPe7xMUyfNMbs5NOK2sp5c8TNLH/59Sh+HmD/rhwMcj3oQU8pnz9m8PdTcuVFccUO35aLl
SVo39Sl61ZdX2SxQwJ+ZszDTRBfndkyhuIiUyFQ1zrkTNXRt0VMqeuoOauhV1LsQkjhR0TtyjLlP
5o4XkGaKOYtj7EZW0cZ9nR3UXH8QXaxfBAInXr03XhrbHE5kyF+Le0xR54FrwgThiC3f91iBacaY
WLZXZM5O/g9z57UcR3al61eZ0H1y0psTM7rI8gVvCMObDJAE03ufT3++BKVWIZGqUjcvhogOSRTY
tWv7tdf6DRbBjYStfRRjcJJve2+P8DzPHxPvm8+lHwKMHdZ+fVdHpwQN5parYozCy9BygQBNhlpv
nVASFOZWdXOsj2vhoTHitTq0BolwnBBK84Qa+tx6PWxwMs5C3xhqYXGAGU0Czj8K7TZIbjVf/3F8
0c7EYowwNzfZORL85tSApGpzxWjlqAIGJ31JuehXSiT5l2mWdIsaaJhtuSBRiIU/62Z61tRdtxhE
1JaOf425ZUV9k+GF9QMQYdpdrTRGLr+2QyH8CdY+WYzWNzeahZDY6DZ2Ik84t3PIZ1CyH/NhH4DD
fe5qPWOZ7oPEuGq05HawhGydmjEFF9c7cz1o64Vu+evjvZxtlntCgQ45YonG3x+cEKSjMcloeuy6
au2KvXoeDXW/6qr2Ar/De7H1PvuxPJx4MM3EFSohNpoyJrroH7ZQHTt1QJmx2Ote/EXlZbaIYm4Y
GcKEjX3LzZhGXRhqri755uZfOHZByjCzVDzJ/06uR7GXs7irDPJzCA1k+t5KfyTN8/FRfYNaT+5g
PvuPRqaF3ljxhrBKwxh9O+HB6kJxKQTtLkDqb1Fj4ZETwi2objt2CzMlzOBqwZCwXYtfd+VGzrq1
GslnuUj2BsezHyjOPuvtU5cQhhVY2CTOJfydG4Sfz4D/gBJNluBAh0WQoDx4vCtzc8XyQA2B0vio
lfN+gUAnQLRqECN0EY0CVUYHGknSXosmnjJKPjy2oPolOfpR1tHn4y3PHXCjpNZbmMtDZdJy2/gy
F3Ib7zv4Toj88lSpIkhEvttfWhk+bp4V/OnKLYf7YZuTTS/JDYVEGTkM4JGecGPV3bLLnRN7bi6Y
OWxkcvEXrYz2ae5E+6pyL0NqpkCuTuywuSbAn8ETp9pDGD0Zu9zvQT3GAIBSaPZOcRV4j8cnZ+4y
gHGnj7luSl3T7H05dKMFQZ/hAVJuUo383WA4kS3p6anbYLYrMDu5ehAQwCj2/QKURDKWquzG+5BN
u5bRM+za/hUIOWx0STAWOOxIgBK8cOGHEPD8wL33KqDWaphny6TqpX3nlScO67m7ASLgz+/00feg
S/PaqxX4X1Fior5whdehLZgZT+nb48P8lhyeHiSHLU0mUjdGxnxXAerF58HuRY36oBbAXir1TVZI
EmKJgGd7j5Z5Ed5XZnGmKlVj+1Z/WbnIWEb8B163iDZ25miHg8OLmhtP7DvYQaQbTiy8jwKJ7CBy
r+T2VEogPD/eT1cL+3iIIyPcE4klEIEYFbfUu+9JZrlbxIEahGDVF9fU13VvnZeaetknw87z0gAw
FKRWK9Wv0H3N7QztmOceE0FFRdkyLzCV103pXnczuC2OtJYFuGCpnJ+Cl8/diCS58DYGIEJqbvK4
bhrREko0hfbwREiZGzX+dF4FYw/o8sKBz4NkubaiTHB3fKo/Ys7JPCEUwCVM+Yn/PZlqlCOgVSVq
trfgyG4DL6UE67k7oUnOKqxm0SbR/ZUHoJyn6udS95YBujl96e9VIcR0UfbWqqvsUieFDizBJ0NF
SF9GVnMKRDNzLnMNUEmmmIbK1TTB0iYdD4BIS/d9UOqrPlceQy/9/IY115Jm9AjuvxwfmtkWKQWi
ewHeg/96v6Z6tZYaaKHRfmhZ2pirrYaApW8Ko+Gmg5Bv7Ucnrr2Z842XGZkHAn0kAqfkMcJTOJno
6uzLBB8BVEXV9NlLvh7v11ykyxkimzQBYJ5H0/uO5aUC+9Bz4r1SAaQz1WQB9XTrFbj+mkV72eU4
w2uK+5ld9YVwSLbN2Lk5/h1mjleoMRZFNEhr6gfFlKYqnBblLn9f6v4ZZNK1K/p//rTUwM2MXGUF
idEphqUZ0FZMjCTYE19cKb3HPe5YeO2kGeU3ap0npm5mA4+8IpMrlqe1MjWqLAFQuI7WBfuoLVxQ
kDC1y8Z47gOE0epCxw6mjcVN2MknVulMpARcVAW6AuwLUbbJyRcQ8AaJBWRR9eJ+UZi4lykNJn8R
XEl0LV+MPnstGiqTOEieaHpug7xplHEjowDxZidyEMVnge4mJbbVez39DsN2KVBeEM2NEviXSXji
ATxz943PFEP52dY0+RjHGJQqDX63Wr7L8zOveAwaoIvaiS7N7g2DgJPnAS97IDvv94YVWJCTNbz7
+lzHqhWyloX0t13Ho1hpIUsrX0UcuGobJMT1wd/0rvLFr7sTX2PuHDARD2Pljm7300AKBa+o7Xrc
6CzpFSEUK31ANuz4DpybPLKQIugyUBBgvd53lG0Ql4kFWFhW3Wrpiu1j3dVnCEVtU9NbZ1F96oab
m8HDBifHqV+IWU9djz4ZHTLE9+hFbaT+syudON5mx+6gY5M4N4MqasbQbPYSmoMYeC9UB0TKqbTd
bCsICpN1lFmW02tzwAJOMlyVgEOTQ1tWKnmBAI4IP7opTpwsP9lUk3CM5OW/GpsMXd9o6PYPBKNq
2MDHbkYtjahd9IO0I1xZNvVKyB3VVpQQbVsx3rheuQmE+kHMyp3IyzZ2000qoXNf4QyVtbhHx8aP
ytdWci0DvQp44glLdrIF/bNVN7lG3SITQI+KUrQtlQgzbR3YR+YTeaarLlAWYY+SvEpO1wyvuacW
rKadHAvolwvpTncUsm6mfga/tLWNIT/3TMGwRbHYWUa4yeLCxOixz9DECixUEqgrB+1VFXprvewv
vIjkfuvgn+Nor10pnLu6u9J76YsmDOBZZTQC5Oib4es7My0vylb8LtaGuR+4N5HBr5gCoZfQ92y+
aVYmbgbHQy5e9dplgFGgVmfPg+O+GIOLLk9WfO3LcptECE2Rtl5IiNlLXbwbBnHnFDgh+lh9BU1/
P/jl2vSqVeKWgt27+lneObegTbdBDl6hT9dJIG/MTrDsrMot4v+WTBE+hkWUraLU3HuJg0MU9gND
U2G1WHvncqe8aIn+XU6YIqc6awRzSYB5X/X6OcG3taBYfZ068XPYES1jc6WdxY5ZLi0/ufNLVAcc
sjMWXHlZL17kBqsTVPgRcUOKJ3Hw3E49+ZnFe9c6nrG3cC1ZVJajU6MVJFTMK30nifVz3tTgnZ07
Wa18Qiq3uEhwBlpSbY1uchgdG69C/t/XjHDXREaxE+pcWnRx9ooVCualEuYsmpe7C1yPSJZVGz3s
78j+IuUwZHd6LTyLSfxV0tp9m2QrNOHPCq87Hzxj6RbuZed7uxKnXadJXhwRDchA97Wl5g0K2uYZ
hFINZEUCQd+OEjFaDpI1XMhA3FdAhj27yfMYemOL7kOI7ahgLMHaBKRfO3x+1XIRAV5aJoSTdgR5
HIijqOL/iyJIicNDVFvhOkfQbN2ZmEZgppheeyqamtCD7/rw3kistddm4r7wGmeldR4mG3GyNCjt
5cGwhrr24EfxvSmn3yDX1LZmeV9LMMurSpLchVtVq8r00J/JN6KarctEe6wN6Gy9B9pekb1zLOaX
gDe2ShHfxW50E5SJs2pU5wEI1ZkcVGeKjyEUZIe7VEWWrC2VGu/z8HZwhuEqjzRsexN8MIKG7y6B
Shlkh3BRD1+sKErsbjTMCVCg8pScectWhdXVyG4NJFP681Lxv0lJ/5gjz2EGDjiuZluo5qYFYcD6
aVaUorfWgDA+bFKrULuF10Z3mhk9agEGlI6ORQCOW6t8FHfCN3jjG6xtJFU2pZKHi0w2XytHfzTL
mKvTSS7cqHhCiQzVp3rvimieDIZ5b3jeK3IIaxQWv3lxts9gjAamcanoxQ2l6HVt1g9CaG4ES2xR
F0QiPBLPQsV97AzgpFGbIAkXPBtqgtpQSxrPQBciwZ04H1TQ/MlDHntXQlmvpCa4dFFHLwHGmYXy
GnfFpijadVZXay1s0nXfDYs88s4FLbpzNe8xKNOXRtZeNFH4EericwiiqY4UCGHjOlcMf122+HVR
R9bV4lwqUWI2peCqk72LPq8RM3Obey0CzqwX2ITEZ33SO3Y/WJtIEHZaUsAK4n1nW7JwnfvOqh78
WyHXM7syMfdFM32lZvKlyM2/4Ew77wbjrpDTz4QqS+w/9YXvmNj1hhRApV0ftF/KHguvUP4hqNG1
VPgBr6/q8/E4YS5SJxUw4ksobxOuv48TRE3QswBa0T5EWyQNMthL6GyceL9/9C3E/IKCLxBcwhED
PMv7VjJyfbJUmP7eKeSFFH0JIvncDOtFEPu2o4Rf4upexocj6bDsxhsK4aEz/SSiZuZOJx4iuYty
1KgcO+lqi3MFhBik0yUEEvAS2Eb5dSJn2+MDOpelJafEIU6ScSwrTm5zqVYL3ZUGD2o8lr4V6Ydl
2YbDZa3m8b4yg/MWh6SFpLfWUtTDbVR2Z5mrnNWlvJbNbGvV9QKV0q8acmqG7Fx7RVmNZiO2iPjx
jSNkmzRMLzM3W+PAcakb2SrslLtIR7wlzNTYPt6bmaiO6SLlxwMEeskUupUOyAKUfuHuo+DcTL7q
0nUnV7bRlydWyMzcvGtn8swpq8bt66QkenS8F+x6lrCIJQjWUXCiodkXwGGwNVkFTUNpomiVaF+a
aOSgZbQ1hLqhHGJ2q0YOX3WpfiadW8HXzkk1CcrDECWnXDPmdt3hlxh/f/C08nsUFisvjfZmaG2M
OL6GWX+isPaWE/sYVYJ5B7c50h8mKc4u0FMaqWlDs7rLuhHvyjZ/5PXz3ABfS72qWVOL3Hq+tlGK
7jo0u45LNqL4rubbWG/MBRz0tZfWt2lg3R9fVh8VsDXkOCmLkx14U9ibPE+sNlRBIuGcyJHub2Ts
pm+LAKOjuE13qExuIPFhapVn7cZpioc67PH8Lkf2j4abU8RZC2Y0k7TrOhbXrUWSKkWMLtFrOyrL
L71sbuD2A9fU4qu2HbgQuipfqY1pYkHZ34jB8JA19YtXxuvj/Zo96OCciyIi7ejFmpODLgy7QqnB
qu71GjPMxhPFhQQYZgebvzur/TJZd6XoLvQ+vVULz7D13Kx/DJmIG5cFZN+spFOVqZmlhrzyv77R
uMMPllqaB5ruY9e6T2P1qxuR3YOCd+L1PtsGhRyD+YRw95aEPGiDUA6MWSPCE4rrizqsocHUf1Zy
hRuExC+gmlE6A/LY+24kuCrkvVIIO6k9C8NXNKYWOpGoBDJXrJrl8WmcOY3eNTbZOq2exkiOdd4+
i7+4foI7Os5m4gmEwYlGpinhwEt6sPn0KHL2VXrhqhKkkVOE6pk0wGFPpuUuOQm8NpAAEJTBVh7g
Kw/tUpM+O7W7yK0/7WM7zpFJRmoUUhltxt/PUel16NPKvMcTjFqjKl5ij7ywMmVzfHZmUnEUAfDL
FSFDICcxWdGOIhVt3SJ7LVt4AFmu8RngzUs9MvlT+XrkhhDyZyeW+EdJFDqnklEl/4cnzwfwWKKF
epOavrDznXQnuM54CxYFOGPlymi9bSIb30MTjygHCylfkbeKFWiIuESnFI0/UkHevgjfghcm4z01
g+hSJcrqTnH3BZFm1nb1DhDdDyygiAicLNv7sfpay8WzoxobLRDdJcdhQhJBeelTIV8VyWgv0mZX
aJIskJi/7b2hXRS1K9lar9/y+DzP/AiOnLIvi2zndYVqq4ZS2Gqs3YZm8KQNzd70jG6R++p5Hviv
MZY7vZRs+kbRVtYAf8+stFMqSHNHDGq0qDeMo/8B5anJeDB6civsVC/Ek6J78kXeQscX1kyuVYfK
Q4l9TFsDd36/fmF6hFY+SHiAK51x5XiYQFKsuA7rftgQuPsrx/JvdNxc106l/5Wb47DxyZnDk9q1
+jIVdl7t5LuADKY9BHG9xct+LxBQ8vZ4E5OMvmUumGgcuLkBI5QmrdjDm1HEhPz4aHwUSBgXGlEK
W3kEckyV39KoNoW0QwekGLwFhpNd6W+kqDqTffcxaXwku8lvWP4ZbNlR5rl/kPxsI/jVdcyLywJN
AHhUtU0tluzG0TZJa1wJHh6PAxe5lSgnwHxzJ93ht52MXxZjRSk5WOF5YX2HiiAGnQT3WBR2X0Vf
2YtO3pyYsrkDfORiMTYi0vBTWhJ1FK1AjAXed/U1smo7za/E4dvxSRjPskkQhz2IDv4epi4wtHFb
HNysQ9prYqkgUkGxbmeWOfLzg7pIfDOwVac5RX6eO1lBeAJVHytUyHC8b23kl2ddywEehkEK7SW+
J/tygZfrmdR4t+iKZlXar473cG7eDtqcZv59oLJaWjJvkYIhM5mQrv2mJa8uwbn6F1DcsK7/6N80
q2s0oI2tlJtD6u9yMCdDtPOE27/SH+4moAXQu9/MxA9mzK0zH9dJCOSF/MNtajK5XwsMDDERtKlB
nhi8uSVIMeOPxiY3biXiSKiNg9eUyYXpt+7ClOSbJkLM5Hiv5o7fw4YmryYrysXWUkNhNzjyRgy0
tStZz8ebmF3qB32ZLPVGCrsgHCtdpnnnpU9dVa8T/U5xol8cs3FMDyYoURE3NgraCcqniLMpDvGP
7oy7472ZnRmK2VSWR8DCWzhx0Epp6Y0j6RrLOkQzJ0CVZfCSfWlFL8fbmT2lR3XOfzY0mRkyiS5P
d5ZArKKZQ+ZTXCVd0eB5Kz4EvX7RB9GzXCQt7MR+Kdf55yqKtioZuiW6vdsMdzJ/ywG0MPA2HLzm
uyhW1Ikz4bzWxZUkVc7i+Bf+KAzC048RGfUF0GD5cJMXpG85fXB/8+TvOFEtLayIYxT00Z1Ze258
Yan1vYe5auqeWGAzJw0No2LDAaDCT5mMlOnrArlV/N/kwrgPk+AqwmudiFi9yDTlzveqE/Sf2T1z
MDOTBa2kpjoMMjOTWcNSDqWzXo9PHDanVtlkLVtuXRV+hlhHEvk7PcLfVffcZyO3VscnbXZvHnRl
/P3BaoYaSWIgZTV3xXZweEZkX5T4UW/aE4tjtj9vlVkeEvgPTYYsyPIYt2mC7MIHIjsU0NqtG8u3
dse7c6qZybC1kCQGTUIMzOjuLNhXVv7dP1WnnL1LD7oyGbLQGIJKaTkxm0y4SSPeqeB/LspCrWy5
Cm6bFGnz3jf+ykSNeOoxxTlKxbyfqKxzrKqpqCyXTrMYqi36MJel5jNh6okxnH2HjFRpXL5kOEtT
jUgBJHHqkZXex0nxRcqEH+kwZNsIo2CEiMzUhq8u2UFnPkWygPqsFa+qUqvtAeVKu/eD3i60fB/2
eQtCVVZtoy0Cu6PBF73wz+FAvWZt+FVqsdyFEyhe+7Iy7OLIb89LH0yJGbtLAdy2nQv1UhnEtVbx
vEWxUb0y4tpZYJlHfZNoFLNr1IaUAXOQP7+IdKRbDPBKIsXbyQRntYo0PeLwexWFSGSpF2Z5T6Lq
L+wInj1cICNHEu7/+wn1ScbLQkErgLvtWNIvzeopaKUT58jc/rYQKR4ZwMDF3iSmDvZ3Dbet0QLS
r7WQ20my1rXCbtXzUj+BSpg7EkcYCw+4UYZvmh4rKiNsgpbl2YVfNDZeQ6nn+KzMQQVBp/6ricm0
CFnS1hGOQvsiGm4ivbmvJf1WD8hNgXJDZccLbV/AIRJVXLxaCHTPjeFrkGFWgaFh50Rgj9PLKkSU
HovMbJFkZbnMTWN4cvQkvK3T5qFJnC91XbxU+SkHxplzyUDhm4Cf3Cik78kN5eZl4SVaEO0JhfDw
aoUfvHa/KFZ0ahpGCNjkWfGuock5O+gqSpxUzvZa63VbeAcmTj+teB7krfzVdPT7VmOcilhzyVf6
vi0O4A+CggfH4CCkomu9vxSyEDxl4ZzDX7YWagu9X6ykZaWBa/OU7CnqnLOq8h9zs7xVPPy4B0v5
3mnIAdSC+6NzKn/rmVZj60UrUdMNSxtt0+HRdZ14EelmvEYYmFpx3NspRapl1DjfLAXPwq5ITxl9
zEUGvOFwe4Z2KX04yhKnSEXJadjKqagAjtETMs3lozt0r40TIS3AzJxYp28n8YcpGPmqpGZJAVuT
O2gICpTwTCorT09XO2F1deHfqht1cwbbc8HbdYH05iK1z5zFd83GEc9WF+XGW+gL9PXtzm7sclku
pb22Hx7SHeYn531qZ3a2uBOWWCLa34/vqtmFefBlJ5sqK9FKrALT3aNBBlS/y266WoaSV/qnqhYz
J9Eb/vOfwzJO1cFJ1IuRaVZ9EO4Tpz1zhujClTw8ntDZ161opXfRY1ZhQOQhib/2Sk/ZdZL5Gkje
daC1ABXaCzcULqNWOTEAMwcXX2tEISOzR6Vqcq+6udvVMTLZu9qyrrLeP0vz/ESGce7kOmxjmhCG
L4neb6Il+9gBk64VjraMy+peoSK4rH1MMaQseeqC9Lz1021kepsGR4qqDVa+EZ17ZfVF19NvhVp+
UeVuNM8ozkwxRexiiJaZxtTVhQmWwzfupC70Ty3n8Wj6uJz/GKBpormAMZqKTZXu1SZ1170U8wzJ
5V3jNDsEW7jZcZYFeaSrK0NplIXpCsoi8WIBEzHzyrC6z07e7j2AK0KVL8TMvZXhxS+6MnzMa/nS
I5oHCgNRKTCFbmEaznMf9eZajPzbcATtAws3yFBKF4VUb/zKvAxdt7Fr6IGY2IUbt6YQL/AKBw1r
K3H8lJvggzxnXZpEFbi5/+h74VTQ/GZKf2xM5Pdr2U+5UnHCSvYpEjHLxrfSp0qPsG7vMJMHe17Y
nKqluxEeBuO28NHnsQrtRv3mJEMKNBgsmDh0F6rlb1tDv+lFtH50cRv6wbXod9JZVSc9ttJ45kUx
gtjHd/zckXj4WJrcEJ3kY2hXgQtotcZ2q5hMs2zjqWqrgwbt6JTLxGxzypiaASSALvTkNCQzYvi9
GfEoTDRp2TtJtsuCSN9EAOc2oeDhIumD2jreR3VuV5OiGSUL0LT9gAYNRMVLypRqnZR3Lw2lEcMU
rviLK9ntSHgDefJTwEVVcNf6yGXW8kKQ6nUeJdYy7TT2ab4xWuPGdfCEq9WF5Ac3g6de645ASWLU
aNc2rhmdqSpIlAo5PVW5yfXcX2R1cyvK4YUHLGzfmih3WWkhLDU1uyl7C6ihyZp1rL5YWlotb5qS
BH4VGvFSktqQE8/v7UjQHmP1lIbZG+X5w5JF0Q3WK4IHOC+/X7JMuIxVbpEB6RJGd/Sg2Q5drt+J
NV5UaZzsfAhwdm+JzR4OSPcQiFGPIkHzJSvCECqagDFerX71gwjDP/0+QRx7kaTOSh40d1nG/aVL
bK5k2iYbvMu89b5nZjJs0PFBMSKwlmrUKPgce+I5WiB4wSfmMivTjduEW6E375rQ/FyZ/gVQsL0v
d/eym2EamcUvrQrw0IwV5UozBmmNvkJnx3WI8roDGSrDqcYAOF0h7IgWU9ruRAyo1h2VgJWU+toV
Ll8+3AgLin5YaU+BErQnzseP6mljwftgYCdnAdFliERimexVTm+q0AOaH0jdLRNd6m3OzHYrBnq/
KwfQyInhB4vcdFYc5OEyF7NiW7f8/0OXdGsnFlEYTfC/s4ZSBNKW3h3fFbM38ME3nQShmedZfWcE
QKQbaRMG0pdcBf0aDJJutxJIieOtve3sDyuOF+Tb+wYo9BiqHlz4rSY1HaKH1Kc7LnolglmiNlB2
Ekkd7KJRL5VyuHPd6MwLe5JZONCJlvpAXSZZxoVirXEqGHagKU/JVMydSOLB95rsBAikpMnLMfNu
SZdG/10VdBui0UpswT+eYiers4OOgjYrE3FX+NfvR4GakiO17Jp9nvnYWVreZZSHzcqqlW2GpdMy
ix1g6VVbLnyBCNDQL0JVRwetJEIfJGXZmc4mbMJFmhqXZt/eVFkrLBQ9+d4LIqJ02oMfhAsBUzc/
0c8VJVu7VQY0XF1jkX3uK+pa7fxzJElBHbcAg60h+2rG4sKXq8fI0Eq8/XhvO31DCC4+hX75tbfi
i4rXw6Z0E2FVZLm0ahWzhCkkiif2ztxMoJ6AjA4q+yJcj/djY7Zl3qKz7e7jOt+2GTYBch1e99Kw
1mrnIqyqU3C12QaxIqK4o5PgmDZYZqHoq3nu7fG3egSsb5xbQYg7RNZdRkNzlqPDf6KLc/E1SRSu
bxmfiw9WQYS0igOA0d8njbCV0mEdY7ro9e6JEHPuviNTDCqNmh6GPJM1LbhlVodF43Kpu7diLKy6
sL05vp/fiDAf9jPpp5GCPVKcJk8FuHtl5tYc0NIgdZtOLx+tulyCnb7UzQFcZSGJZ3gtXQh6jX0n
Tu4gQzPsQ7NK3QRhqeDVDmFZc/N00aEJztmPYIgPhmERduq5U1XAJHz3JfYSGaTQ8HD8688BeNDe
oe5JZgeowJSH5mCgpgWBAVKxFKp1H/ZXkiN+dsHfZRlWe3qdPuEnBCY34lnsZu1eSPvPmZgBDS+i
U8IXc8sCxf2RFMOhBl/l/cofrBbmlkxUJJXivu7aG9EvX/Vm2B7v9OyyOGhmEuvlvSOaukz2J63b
69Sq940HRuB4G/NdGcV38DFDamXygNL90qy9HG5di41kVj7LEQle95SFyfgp08WHNdsorCxL6I9P
FngNvVD2jDrdyyVmbJbxI8QYuPXDV22w1m2uf+5K0NUt9bnN8e7Nnd+HDU/Ob7YvOacC/pKonbnF
udyUCwRI7bQ9sT7n24FHiiYjx8U0PiOXkPh+ghVB2OKyq9R4MlUPlhLfqUC7j3dpditAyQRo89Oc
drIsas/FPtH3on08YG1o4DLUK9nolpk8czG+OILjLztJbVdyUVwIqrWOVeVFCAlv8rY/JT/7ZkD6
YWpH+Jf107p2PLQP4oSaLVDBY6ECWScJ2JvwuRu61PYT9akiQ2Zju2JA3jc+u6NoYqa0l7EakLor
pWotjlRyr6rOHN0SbFn0dyksPhtoy13XFQ9676krIQb5rTTJnVN7OFj3xpUcqGe6Fp966syuUaAV
OHXQFyrt7zvSCKT+y8IM9jgmXykeFpnoA32mJAbZA99RSfSiJYry1g6uxikW49zNhowZ/0Bpgjs5
Cba8pAitxBjR3tadr93FKSLS9Ysvfy1S5cShMtsURhHIaqCwJE6lzEgIiHlVtO6+KhDObNBE5jx3
zz2hvVBgoC6VgvE+vmLnRhZY1B9NThasK0KUUQLZ38PEeNBEb5HHyRalYMxKsHvgiOPZ1FVbwTKi
Ey3PbUuqLgDfIBOTH5qEKDGqLo3cdyPftdjp3iteU2scWW0F28rjfZwdVjRVQPWhBCJNASGRkQZ9
pcCsLYobD2ZG4txIJkRixVpmeOsdb2yuW28iLqDlmcQpwkVDwztsBErlkUN/cALzxG6XCle8hE+0
NHcFgemDHA++bgSfvN8UrSBnJiEAwneBTu71Oi1OJBZnG1CpIbP6JV4Hk5WvtH4c1B3U6xBEnBWQ
TkRx5/hozV1x8IOpo4AdQ3lrclv7uthoFeYJiOLj3JveDsV3YucTjczN/2EjkzWOpKIQo51LpGgq
y9xoztMqHuwsbDdpAVherKWn472aWwM8y7CcGVHEoDvfz4wb+VEWAA7Y10527kXJzmrzFwUT4rgj
///n2xrFD7Hs4hGEFNb7tsRawWo6QXygVKvvyvDVaxC2H8Mf8dR7fG6uUBOjxDJSND5EqZYlIBvZ
MldxjoywtJDqrwYOnce7M9sIuhVw1DW0fKeL2s/awDdjmCB60AFzqDdScxvg2nu8lZkVYRGxUrlj
AyHiO1nZjZfh5VALxd6D1tInke2rGhzx2G6Ge8k5lRec2Udk53iuc8qRJJr2KSDfbKKEXexr0d+m
1nA9ROnr8Q7NBR5oMQFqwrdtTJpM1riSDGrT9liPiL2I4WXqffGRuK3c4WsixoFt5vIyMWpl4WA8
uMgkIf6mh/kzwK5q6beitDn+deZeNO++zjjNB5GHYbit0rUIVnq5060DnUySkMFOD73sscOrD8fA
Slg6WVsvs7T5ZmbVJTYiCKZbyEEVhglyMwDeIheWHUdxbIvtN3O4GGLJtX03/dFqwVYfaiCKQ3zq
6TwHtuG7czVZvMjQPptcTL7febKHjfW+KouvRSFSW4IEtmqw57iTeuJveSiuAyOV13l4SgRiDjJN
46PrK5ZeWKpMjw5o9AqxarQv/PKq5XRZNIbIq92pn82iNG2x8+WVk2PyaYumW+0sOQ1XemB2Z5hb
tiem8eM2YUlxAdAM1yZj8n4Wo5SHnRI64EPFCgvlGkFv6gEIsCEejv+4f2LvjwP7Plx939xkDYeS
P/ghkE6Ixuc8iLGWz5doJtqW2C3UWFgWMGyPr9OPB/XY4khWH1UqeN+/7yB2BJWGAijGPXDHE9K1
4aLH7BV/8RNdmx/JfzU0GUkFNBmlQNfaxZ5bbWMzWOqBfolJ6F3JIWeT0fx8vGfzY/mvBidjGfi+
piUZsNSqCC49pfgWRtWVFCsXipBsZKd9DJGhP97kh2MOQRHNpDRAugleizhZulCxa94BqrILOzS7
MNaye62+Pd7GhwkD4QTiQnkrPaAQOv7+4FxxSlIMRWwg4Z9rkOWl8hvoWsn22s7CYj04kZj5MGsj
aQEfLOVNIo982vvW9DiTkyTSFORo5TU7D/bus27Wm5ycn5admLH3jSF8O3I8qeOAs0P3E53f9411
qsPaQLhlN6aO0YR+Usm9L5JAuxaS1ENiy/sHGue/v3X/z31Nr39urfLv/8Ofv6UoSfiuV03++Pf7
NOaf/xn/nT/+zt/f/5F/5R8fuXypXt79YZVUftXf1K9Ff/uKsFx1/Lc/G+e7jR90nfpJdZ9++Ij/
6C+9derfftB/vb59r3t0XP73by/fYz9Z+iWovm8VG/zn73bf//dvAtKH1M14gTAX//3hI9+6dfSj
ohe6X3+nEcn4hFfqeO+ijfv287f/itLE/eevZekTJkcmIs5oifNDkoUGD4b1343Gh281M2LH/87R
HswMxsg7/LXBsD6Jo+clpaB//LCU3w2G9mmUPR/Pif+jYfiW1kk1rlnXT5PDJQFq7D/r/eQTDlaC
9skCczby7X72ng9813npE1lJ5Cp+5zUgc3b/2howP43+GCijc5K9/bDF3g2D9slQAW0hjf1/tAb+
g3NhdJj7tWHgXCDsZyBkXoFvP5NhkD6Brla4L3/fURh1zX9tFPRPMvcbOYp//tDbd4tB/URylgw0
Aff48zufjsQAvzYYLAlORhKZOOv9/JkMhvgJFQRO0H+svt/ykhjfl782DNYnshWEi4RY88PAJUFQ
Puo//r5b4x+H18+A64+g5k8FDjpLf0ypgKP859p/tzU4IEYlfEn5ufB+y9UwgoR+bTVI2idw4Thp
kIv5N8MgjhqQ4uiQQlO/5zAQ5/ziMJiEkYinQSP8d8OAlRtwodGj4HcdhvGZ9GvDYH0CUk8lEtmC
nz+sr3ebQuEINWHLj5iP33UYRpL5rw7DOAqkXKfxs8qZgFiOPloi/Lbd/3ls/9rRSNhEzpTi1L+5
KHWUhpFg+u2jhv/P3NnttnHEUPhV/AQD7Y+00k2A1A3QAnVaoEAL9G7jKI5QWRtIdgH36fud2VlF
M4qUAAxQ7k2QyNnxUCSHQx4ealqzTReqRYDemny4+rsyW+BmqanhjMGIj+PYSXTBRinMFC6r0eOC
f2wCSJSOFrJRGo6FofSYTRhdUB6MC1S6aCp7mWkGUXWDgQCF8esmlAC3iWEVILdheDBNKONTXi6a
MGNkODMm3BuIRmDYhFFVgUQixUBVHeNT6EQdxG2zijO2WMplHCXWDLMYOBMWcMmVaYc6kJ9mgBXZ
Vj2OHYRwSjYpLEIForDBFSZdIDDLHMQ8MExuzt3DsYNo7HeLKszohSCeTGLAyjIx1ATdUA9S1I4S
92kT5ghiEaCX16BC3pRtvw1A/4AAiQ3Pq0tISQBLNDkLgPJWIsAq9o9LJFUJ5f7ofV1+/eqNsDmD
LpBpAZGiJsH44F4yNWgCuA6NSnLsDJbmaKGaBVBZywWce18WQ83VEoBhlXIaLrVBQzBs2rAkDKCW
CDlS8onlOdkGxdlthyji49c1qAZsEwY60dDEzMzJ8oCsgwbQQKHt2DVoTIFt//Us0BdOmVshR+YT
Km4QGoSQCqSejIGeHxKCIHJJjTLDjsTgdyhTAEcXZu9yvATDF15UeoLIPYnjWMtOCVLLSUkSklZG
bhDn6gAaIkI7vDuFlBmzSIGMNMloOJMnF3lmG+1cM5C4Yzv3kMof2jwE2SccITS1sJFPuy0cBYcq
52bK/bq0DPXXG8WwDPgcQQJLy8CDUuJsZ5Oy+PUPGq5tlIJSkXDJ0ohxZhLg3YkgNYTQq39MyTCL
Z2gJnggXmFR+yRhqpjGK2sCrEMSTYVSCjuSCeIHpTotPmXXjugVhEQgPv1IQb6ZRCoB9KOSrt6Qw
BUJKSHGAezmOHEUlZdw/SQVhTEHQfdkUZsBfOEaZS+pXDVLax+gRQEcD7ytzC+wfgl0g/47VQPQC
NjUgYGzp+sYOUm6htIYaSEss3yfIi19lUHnNJoyqDUSF9IAK3VgESQzqZCghXNl6xnDEZaikaQQ2
KSzJH6xgQyEmGh9i0EwYMTkNSaHnpKu6L2xiANcCxnFOHbs0iVmgYR4dUdWONZypQccYDpEnmvc/
CzStslPK+PEpA2duWeSgaC9xnHwWf7BZDchRgOFqy5CZA6KjmN3pA39qMMLjNQvbvH+GTnBroBF9
fApvgJow3Fc0Hn7FsBi/IlucAGkWpahLXQJAP2E/F6eXOzEQ5+PRGc8D1aaGki00VteoFVyk6Cdl
IskFraBwRxTdIjF34jjm25LhWrSCLDO1R66MfOvZGQn2UwOUXRfrO3NyqeMk5GyAVGA8Is5wLDET
x3WbNHx8/CqDhvTZbGIZxJ/FfSnBgWVlmU40QYO7QTmNFUFncUPqpzIfGGqnQivmszqdF6UYgC5A
hM+ly2X4NIpBSQGbNlS4BnBNYJvKuwRlTDLxC6ogU1jFSj6VYTzSDQ4SoBssX3zdk02UQST9JWoV
qDwD3cRCblOGVSCCqhgEQYEqPqj+qWuolkJ4VEvaVf16yBTZGLSBZANcFwuGsuTbr7lqgXeC7Mix
S1iag6ZYnNMIgalIWRpDK7gjkXTt3jOk9k+DLtAooNiRG2Y6Jko3CYyB4rWmvnl3k6mmbBAGiSdw
4FynmWQxPoWBgA2tmCWsYZPx8eslRLJlc5ZVE2C+5CI1OcvSTHS3oOWQcW1+xaBhW2Yx4CgXgEAn
Cyl0og5MlWDmO2SJznUiuXWLgQBx4+LKTaJMRlaBWg092/9bQ/o3NCOLpMimDB1FaipygCDPlIBu
dOjKpuq+Y4uwZyTrACUXfUWCiJyGTzUw4GbFWDDXtSpz/IBjZJAYXYbzcv801XGf4JMxZT/6HpdX
Cs1NspkCZ6U6brlZpfOhPB5qbAX2JTBmfo1B09iMYiCbsOIWSW6vMAa0BCwHdQv3gVMCm9jOhY6e
Wwb3potVqQwEVkBledwnoMQaZFQJIgIwleTiPzcUZm4SNwHuksE/7nFvyZFbNIPCNa3IC6jYCvuI
tyxdth27ydQdbdl/Bb5D5NPn22d6r9A/Y4rL5SkhlmCjLVQkW0EuRBbXzAhIP0L+3dZMkNPjWAkS
AMmiBOQaqU/CznAB/Mklm3wELbfp3un3xBTXo1ElFD6SUJBSTDemTDNouhWlMXAY75ohHlKjMOgP
AAzfHjOS5wenoE+rxjNrh7hLjWIQygtXEIcPZspASpIMPcHDuIZLNynOZdv+BQIE+QxDaDKJMgvH
zQoWUdyHv7L2sY4rmlebGOiwq2nGZ1h6EkMZU7eBAeckGTxbw8rsIWkVaODp70RRnBkD26eYBXdD
FLRLW9DkeZsSAAgWiyc5lqQEZeQkIkiyLQ3zSp1HDgmSZYgc5rRLUI6CmTzulRp/oRIzpVwie/m3
68Q3KM6RQvT242b7/o3IQDfrwwlN6Vd/YKLUPH/BCX+oyCKzHxTh6PjqkVdTf3+VpfZiifbkw6lk
G9dJ/z1t8HzpbK1pV9M//rRZ7/v9/ceX+MFL+jXf9o+wk94O+/eb7ZYfuHktNtSbc+LL5AchysBr
ff4FC/rUE+u4tt5f/eO7od899De/rXeQzz9v++mlJ7yrrIVxWNd60x+e1vvdzR+bQ//SH6YX5utw
7ljX+bH/px+uCg7lti7ydtg/fdRu7ja79/2uH6ZX5tvBg1pX+mFzP2yvboccm3WR237bv+v3/+Yc
q59VDW9rXoIX7Pvt9a+fM826zp/rr6uZ4MLWdX7eDvfD4doXIyCBdZXbJLVfni99N4K1mVfpHzBJ
TLPH97xM78tUWXkV+zJ7Fprek7/+Oxj+3eax3w+fLizwPYweFulhhw7f9p82T/x5xTuLnMEqr9+H
+/vD34d+/7DOuI+Pdqm8kXWR189Pw254HJ4nXb759cPN3fNhu3m87tzUg3598S+dj0fs0/mpWRCT
X/oBzm29+H677vev/gMAAP//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3</xdr:col>
      <xdr:colOff>228600</xdr:colOff>
      <xdr:row>0</xdr:row>
      <xdr:rowOff>185737</xdr:rowOff>
    </xdr:from>
    <xdr:to>
      <xdr:col>9</xdr:col>
      <xdr:colOff>200025</xdr:colOff>
      <xdr:row>15</xdr:row>
      <xdr:rowOff>71437</xdr:rowOff>
    </xdr:to>
    <xdr:graphicFrame macro="">
      <xdr:nvGraphicFramePr>
        <xdr:cNvPr id="2" name="Chart 1">
          <a:extLst>
            <a:ext uri="{FF2B5EF4-FFF2-40B4-BE49-F238E27FC236}">
              <a16:creationId xmlns:a16="http://schemas.microsoft.com/office/drawing/2014/main" id="{ED6B326C-6076-57AB-43F2-258FF90C6F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157162</xdr:colOff>
      <xdr:row>18</xdr:row>
      <xdr:rowOff>33337</xdr:rowOff>
    </xdr:from>
    <xdr:to>
      <xdr:col>9</xdr:col>
      <xdr:colOff>128587</xdr:colOff>
      <xdr:row>32</xdr:row>
      <xdr:rowOff>109537</xdr:rowOff>
    </xdr:to>
    <xdr:graphicFrame macro="">
      <xdr:nvGraphicFramePr>
        <xdr:cNvPr id="3" name="Chart 2">
          <a:extLst>
            <a:ext uri="{FF2B5EF4-FFF2-40B4-BE49-F238E27FC236}">
              <a16:creationId xmlns:a16="http://schemas.microsoft.com/office/drawing/2014/main" id="{CC87DE0D-377E-BB30-FFDD-1B3A3CD021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180975</xdr:colOff>
      <xdr:row>56</xdr:row>
      <xdr:rowOff>61912</xdr:rowOff>
    </xdr:from>
    <xdr:to>
      <xdr:col>13</xdr:col>
      <xdr:colOff>19050</xdr:colOff>
      <xdr:row>70</xdr:row>
      <xdr:rowOff>138112</xdr:rowOff>
    </xdr:to>
    <xdr:graphicFrame macro="">
      <xdr:nvGraphicFramePr>
        <xdr:cNvPr id="4" name="Chart 3">
          <a:extLst>
            <a:ext uri="{FF2B5EF4-FFF2-40B4-BE49-F238E27FC236}">
              <a16:creationId xmlns:a16="http://schemas.microsoft.com/office/drawing/2014/main" id="{9D9C117D-4714-0161-F265-FA510235EB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514350</xdr:colOff>
      <xdr:row>80</xdr:row>
      <xdr:rowOff>61912</xdr:rowOff>
    </xdr:from>
    <xdr:to>
      <xdr:col>6</xdr:col>
      <xdr:colOff>742950</xdr:colOff>
      <xdr:row>94</xdr:row>
      <xdr:rowOff>138112</xdr:rowOff>
    </xdr:to>
    <xdr:graphicFrame macro="">
      <xdr:nvGraphicFramePr>
        <xdr:cNvPr id="5" name="Chart 4">
          <a:extLst>
            <a:ext uri="{FF2B5EF4-FFF2-40B4-BE49-F238E27FC236}">
              <a16:creationId xmlns:a16="http://schemas.microsoft.com/office/drawing/2014/main" id="{E721422F-2B21-39BB-29C5-1C725A3993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247651</xdr:colOff>
      <xdr:row>5</xdr:row>
      <xdr:rowOff>111580</xdr:rowOff>
    </xdr:from>
    <xdr:to>
      <xdr:col>7</xdr:col>
      <xdr:colOff>503464</xdr:colOff>
      <xdr:row>38</xdr:row>
      <xdr:rowOff>54430</xdr:rowOff>
    </xdr:to>
    <xdr:sp macro="" textlink="">
      <xdr:nvSpPr>
        <xdr:cNvPr id="12" name="Rectangle 11">
          <a:extLst>
            <a:ext uri="{FF2B5EF4-FFF2-40B4-BE49-F238E27FC236}">
              <a16:creationId xmlns:a16="http://schemas.microsoft.com/office/drawing/2014/main" id="{E768C09E-8488-4395-8238-2511FDCF1EB1}"/>
            </a:ext>
          </a:extLst>
        </xdr:cNvPr>
        <xdr:cNvSpPr/>
      </xdr:nvSpPr>
      <xdr:spPr>
        <a:xfrm>
          <a:off x="247651" y="1064080"/>
          <a:ext cx="4542063" cy="6991350"/>
        </a:xfrm>
        <a:prstGeom prst="rect">
          <a:avLst/>
        </a:prstGeom>
        <a:solidFill>
          <a:schemeClr val="bg2">
            <a:lumMod val="9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PH" sz="1100"/>
        </a:p>
      </xdr:txBody>
    </xdr:sp>
    <xdr:clientData/>
  </xdr:twoCellAnchor>
  <xdr:twoCellAnchor>
    <xdr:from>
      <xdr:col>0</xdr:col>
      <xdr:colOff>231320</xdr:colOff>
      <xdr:row>40</xdr:row>
      <xdr:rowOff>16330</xdr:rowOff>
    </xdr:from>
    <xdr:to>
      <xdr:col>23</xdr:col>
      <xdr:colOff>68035</xdr:colOff>
      <xdr:row>60</xdr:row>
      <xdr:rowOff>176894</xdr:rowOff>
    </xdr:to>
    <xdr:sp macro="" textlink="">
      <xdr:nvSpPr>
        <xdr:cNvPr id="11" name="Rectangle 10">
          <a:extLst>
            <a:ext uri="{FF2B5EF4-FFF2-40B4-BE49-F238E27FC236}">
              <a16:creationId xmlns:a16="http://schemas.microsoft.com/office/drawing/2014/main" id="{94009AAE-9873-4B4D-8A98-0659317EDF96}"/>
            </a:ext>
          </a:extLst>
        </xdr:cNvPr>
        <xdr:cNvSpPr/>
      </xdr:nvSpPr>
      <xdr:spPr>
        <a:xfrm>
          <a:off x="231320" y="8398330"/>
          <a:ext cx="14505215" cy="3970564"/>
        </a:xfrm>
        <a:prstGeom prst="rect">
          <a:avLst/>
        </a:prstGeom>
        <a:solidFill>
          <a:schemeClr val="bg2">
            <a:lumMod val="9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PH" sz="1100"/>
        </a:p>
      </xdr:txBody>
    </xdr:sp>
    <xdr:clientData/>
  </xdr:twoCellAnchor>
  <xdr:twoCellAnchor>
    <xdr:from>
      <xdr:col>13</xdr:col>
      <xdr:colOff>149679</xdr:colOff>
      <xdr:row>5</xdr:row>
      <xdr:rowOff>122464</xdr:rowOff>
    </xdr:from>
    <xdr:to>
      <xdr:col>23</xdr:col>
      <xdr:colOff>68036</xdr:colOff>
      <xdr:row>38</xdr:row>
      <xdr:rowOff>54430</xdr:rowOff>
    </xdr:to>
    <xdr:sp macro="" textlink="">
      <xdr:nvSpPr>
        <xdr:cNvPr id="10" name="Rectangle 9">
          <a:extLst>
            <a:ext uri="{FF2B5EF4-FFF2-40B4-BE49-F238E27FC236}">
              <a16:creationId xmlns:a16="http://schemas.microsoft.com/office/drawing/2014/main" id="{193E17B1-65AF-1116-FF63-028812D204F6}"/>
            </a:ext>
          </a:extLst>
        </xdr:cNvPr>
        <xdr:cNvSpPr/>
      </xdr:nvSpPr>
      <xdr:spPr>
        <a:xfrm>
          <a:off x="8109858" y="1074964"/>
          <a:ext cx="6626678" cy="6980466"/>
        </a:xfrm>
        <a:prstGeom prst="rect">
          <a:avLst/>
        </a:prstGeom>
        <a:solidFill>
          <a:schemeClr val="bg2">
            <a:lumMod val="9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PH" sz="1100"/>
        </a:p>
      </xdr:txBody>
    </xdr:sp>
    <xdr:clientData/>
  </xdr:twoCellAnchor>
  <xdr:twoCellAnchor>
    <xdr:from>
      <xdr:col>13</xdr:col>
      <xdr:colOff>217713</xdr:colOff>
      <xdr:row>11</xdr:row>
      <xdr:rowOff>176892</xdr:rowOff>
    </xdr:from>
    <xdr:to>
      <xdr:col>22</xdr:col>
      <xdr:colOff>1170214</xdr:colOff>
      <xdr:row>23</xdr:row>
      <xdr:rowOff>40822</xdr:rowOff>
    </xdr:to>
    <xdr:graphicFrame macro="">
      <xdr:nvGraphicFramePr>
        <xdr:cNvPr id="2" name="Chart 1">
          <a:extLst>
            <a:ext uri="{FF2B5EF4-FFF2-40B4-BE49-F238E27FC236}">
              <a16:creationId xmlns:a16="http://schemas.microsoft.com/office/drawing/2014/main" id="{ACAFC237-7314-42B9-BAD8-CF178CB45C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223159</xdr:colOff>
      <xdr:row>6</xdr:row>
      <xdr:rowOff>12248</xdr:rowOff>
    </xdr:from>
    <xdr:to>
      <xdr:col>18</xdr:col>
      <xdr:colOff>449036</xdr:colOff>
      <xdr:row>11</xdr:row>
      <xdr:rowOff>81644</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57FD7271-4B1D-3531-B33D-044C1F54740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183338" y="1155248"/>
              <a:ext cx="3287484" cy="1212396"/>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231321</xdr:colOff>
      <xdr:row>23</xdr:row>
      <xdr:rowOff>108858</xdr:rowOff>
    </xdr:from>
    <xdr:to>
      <xdr:col>22</xdr:col>
      <xdr:colOff>1156608</xdr:colOff>
      <xdr:row>37</xdr:row>
      <xdr:rowOff>149679</xdr:rowOff>
    </xdr:to>
    <xdr:graphicFrame macro="">
      <xdr:nvGraphicFramePr>
        <xdr:cNvPr id="4" name="Chart 3">
          <a:extLst>
            <a:ext uri="{FF2B5EF4-FFF2-40B4-BE49-F238E27FC236}">
              <a16:creationId xmlns:a16="http://schemas.microsoft.com/office/drawing/2014/main" id="{56D7E860-3E94-4C80-AF94-76BD0CD2BC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364673</xdr:colOff>
      <xdr:row>6</xdr:row>
      <xdr:rowOff>1</xdr:rowOff>
    </xdr:from>
    <xdr:to>
      <xdr:col>7</xdr:col>
      <xdr:colOff>408214</xdr:colOff>
      <xdr:row>37</xdr:row>
      <xdr:rowOff>176893</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1E5D3E08-66EF-45C7-9B6D-348D0009809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64673" y="1143001"/>
              <a:ext cx="4310741" cy="6796767"/>
            </a:xfrm>
            <a:prstGeom prst="rect">
              <a:avLst/>
            </a:prstGeom>
            <a:solidFill>
              <a:prstClr val="white"/>
            </a:solidFill>
            <a:ln w="1">
              <a:solidFill>
                <a:prstClr val="green"/>
              </a:solidFill>
            </a:ln>
          </xdr:spPr>
          <xdr:txBody>
            <a:bodyPr vertOverflow="clip" horzOverflow="clip"/>
            <a:lstStyle/>
            <a:p>
              <a:r>
                <a:rPr lang="en-PH"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18</xdr:col>
      <xdr:colOff>493613</xdr:colOff>
      <xdr:row>5</xdr:row>
      <xdr:rowOff>163287</xdr:rowOff>
    </xdr:from>
    <xdr:to>
      <xdr:col>22</xdr:col>
      <xdr:colOff>1183822</xdr:colOff>
      <xdr:row>11</xdr:row>
      <xdr:rowOff>95251</xdr:rowOff>
    </xdr:to>
    <mc:AlternateContent xmlns:mc="http://schemas.openxmlformats.org/markup-compatibility/2006" xmlns:a14="http://schemas.microsoft.com/office/drawing/2010/main">
      <mc:Choice Requires="a14">
        <xdr:graphicFrame macro="">
          <xdr:nvGraphicFramePr>
            <xdr:cNvPr id="6" name="Month">
              <a:extLst>
                <a:ext uri="{FF2B5EF4-FFF2-40B4-BE49-F238E27FC236}">
                  <a16:creationId xmlns:a16="http://schemas.microsoft.com/office/drawing/2014/main" id="{155E82C4-28F6-DF35-55C8-ECAD89B7343F}"/>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1515399" y="1115787"/>
              <a:ext cx="3139494" cy="126546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394607</xdr:colOff>
      <xdr:row>40</xdr:row>
      <xdr:rowOff>122463</xdr:rowOff>
    </xdr:from>
    <xdr:to>
      <xdr:col>12</xdr:col>
      <xdr:colOff>462644</xdr:colOff>
      <xdr:row>60</xdr:row>
      <xdr:rowOff>40820</xdr:rowOff>
    </xdr:to>
    <xdr:graphicFrame macro="">
      <xdr:nvGraphicFramePr>
        <xdr:cNvPr id="8" name="Chart 7">
          <a:extLst>
            <a:ext uri="{FF2B5EF4-FFF2-40B4-BE49-F238E27FC236}">
              <a16:creationId xmlns:a16="http://schemas.microsoft.com/office/drawing/2014/main" id="{75348CF6-645F-4996-A76B-02D43CE290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13605</xdr:colOff>
      <xdr:row>40</xdr:row>
      <xdr:rowOff>136071</xdr:rowOff>
    </xdr:from>
    <xdr:to>
      <xdr:col>22</xdr:col>
      <xdr:colOff>1129393</xdr:colOff>
      <xdr:row>60</xdr:row>
      <xdr:rowOff>54429</xdr:rowOff>
    </xdr:to>
    <xdr:graphicFrame macro="">
      <xdr:nvGraphicFramePr>
        <xdr:cNvPr id="9" name="Chart 8">
          <a:extLst>
            <a:ext uri="{FF2B5EF4-FFF2-40B4-BE49-F238E27FC236}">
              <a16:creationId xmlns:a16="http://schemas.microsoft.com/office/drawing/2014/main" id="{201896AF-F437-4465-A436-204FA2F14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947736</xdr:colOff>
      <xdr:row>3</xdr:row>
      <xdr:rowOff>185736</xdr:rowOff>
    </xdr:from>
    <xdr:to>
      <xdr:col>13</xdr:col>
      <xdr:colOff>380999</xdr:colOff>
      <xdr:row>31</xdr:row>
      <xdr:rowOff>38099</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7EB16762-2480-4BC2-0140-54824BF762B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148136" y="566736"/>
              <a:ext cx="7072313" cy="5186363"/>
            </a:xfrm>
            <a:prstGeom prst="rect">
              <a:avLst/>
            </a:prstGeom>
            <a:solidFill>
              <a:prstClr val="white"/>
            </a:solidFill>
            <a:ln w="1">
              <a:solidFill>
                <a:prstClr val="green"/>
              </a:solidFill>
            </a:ln>
          </xdr:spPr>
          <xdr:txBody>
            <a:bodyPr vertOverflow="clip" horzOverflow="clip"/>
            <a:lstStyle/>
            <a:p>
              <a:r>
                <a:rPr lang="en-PH"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k" refreshedDate="44738.523433449074" createdVersion="8" refreshedVersion="8" minRefreshableVersion="3" recordCount="1836" xr:uid="{00000000-000A-0000-FFFF-FFFF10000000}">
  <cacheSource type="worksheet">
    <worksheetSource ref="A1:E1837" sheet="Worksheet"/>
  </cacheSource>
  <cacheFields count="6">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08" maxValue="2016" count="9">
        <n v="2008"/>
        <n v="2009"/>
        <n v="2010"/>
        <n v="2011"/>
        <n v="2012"/>
        <n v="2013"/>
        <n v="2014"/>
        <n v="2015"/>
        <n v="2016"/>
      </sharedItems>
    </cacheField>
    <cacheField name="Region" numFmtId="0">
      <sharedItems count="17">
        <s v="Region.I"/>
        <s v="Region.II"/>
        <s v="Region.III"/>
        <s v="Region.IV.A"/>
        <s v="Region.IV.B"/>
        <s v="Region.V"/>
        <s v="Region.VI"/>
        <s v="Region.VII"/>
        <s v="Region.VIII"/>
        <s v="Region.IX"/>
        <s v="Region.X"/>
        <s v="Region.XI"/>
        <s v="Region.XII"/>
        <s v="ARMM"/>
        <s v="CAR"/>
        <s v="CARAGA"/>
        <s v="NCR"/>
      </sharedItems>
    </cacheField>
    <cacheField name="Dengue_Cases" numFmtId="0">
      <sharedItems containsSemiMixedTypes="0" containsString="0" containsNumber="1" minValue="0" maxValue="147.32408899999999"/>
    </cacheField>
    <cacheField name="total_cases" numFmtId="0">
      <sharedItems containsSemiMixedTypes="0" containsString="0" containsNumber="1" minValue="0" maxValue="14732408.899999999" count="1816">
        <n v="295392.59999999998"/>
        <n v="218333.6"/>
        <n v="97241"/>
        <n v="935715.6"/>
        <n v="732059.89999999991"/>
        <n v="451345.2"/>
        <n v="682522"/>
        <n v="921037.7"/>
        <n v="1330183.8999999999"/>
        <n v="172465.2"/>
        <n v="132101"/>
        <n v="104580"/>
        <n v="523597.99999999994"/>
        <n v="371935.10000000003"/>
        <n v="247354.90000000002"/>
        <n v="305131.3"/>
        <n v="465821.69999999995"/>
        <n v="664427.80000000005"/>
        <n v="126385.7"/>
        <n v="151662.9"/>
        <n v="90275.5"/>
        <n v="433322.49999999994"/>
        <n v="315964.3"/>
        <n v="216661.3"/>
        <n v="197192"/>
        <n v="319770.8"/>
        <n v="527621.80000000005"/>
        <n v="65730.7"/>
        <n v="72836.7"/>
        <n v="60401.1"/>
        <n v="479656.19999999995"/>
        <n v="328653.3"/>
        <n v="270028.7"/>
        <n v="195415.5"/>
        <n v="371289.39999999997"/>
        <n v="467220.7"/>
        <n v="181748.2"/>
        <n v="214952.3"/>
        <n v="69903.199999999997"/>
        <n v="540002"/>
        <n v="585439.1"/>
        <n v="391457.8"/>
        <n v="358253.8"/>
        <n v="581943.9"/>
        <n v="363496.5"/>
        <n v="382719.89999999997"/>
        <n v="522526.2"/>
        <n v="180000.69999999998"/>
        <n v="1708603.7000000002"/>
        <n v="1500614.7"/>
        <n v="1942376.4"/>
        <n v="579275.1"/>
        <n v="1687976.7000000002"/>
        <n v="701318.2"/>
        <n v="950561.2"/>
        <n v="1261685.2"/>
        <n v="1210117.7"/>
        <n v="5469594.3999999994"/>
        <n v="4343703.6999999993"/>
        <n v="6193258.5"/>
        <n v="1687357.7000000002"/>
        <n v="3601274.3"/>
        <n v="2118496.1"/>
        <n v="1528428.2"/>
        <n v="933287.99999999988"/>
        <n v="2759286.3000000003"/>
        <n v="8350560.5999999996"/>
        <n v="3553933.6"/>
        <n v="7665811.2000000002"/>
        <n v="2377179.2000000002"/>
        <n v="7185641.3000000007"/>
        <n v="2958793.5"/>
        <n v="889895.8"/>
        <n v="517303.9"/>
        <n v="2879270.3"/>
        <n v="3316733"/>
        <n v="2020978.3"/>
        <n v="4760526.5999999996"/>
        <n v="1856306"/>
        <n v="5934856.2999999998"/>
        <n v="2426837.2999999998"/>
        <n v="522294.00000000006"/>
        <n v="402532.30000000005"/>
        <n v="1074528.3999999999"/>
        <n v="1386506.2"/>
        <n v="1353767"/>
        <n v="3142965.6999999997"/>
        <n v="1345582.2"/>
        <n v="4054753.1"/>
        <n v="1332486.5"/>
        <n v="376501.1"/>
        <n v="173517.9"/>
        <n v="487814.5"/>
        <n v="766097.9"/>
        <n v="797200.1"/>
        <n v="1841581.4000000001"/>
        <n v="1350479.2"/>
        <n v="2791205.1"/>
        <n v="907302.8"/>
        <n v="248178.7"/>
        <n v="177270.5"/>
        <n v="373879.7"/>
        <n v="557596.4"/>
        <n v="464126.5"/>
        <n v="823502.20000000007"/>
        <n v="807386.7"/>
        <n v="1585765.5"/>
        <n v="359375.7"/>
        <n v="323292.79999999999"/>
        <n v="229778.4"/>
        <n v="542383.80000000005"/>
        <n v="1373326.5"/>
        <n v="1357295.5"/>
        <n v="1616464.0999999999"/>
        <n v="932472.7"/>
        <n v="1140876.3"/>
        <n v="1811508.5"/>
        <n v="227106.5"/>
        <n v="162982.29999999999"/>
        <n v="235122.09999999998"/>
        <n v="623139.5"/>
        <n v="749344.9"/>
        <n v="1075375.7"/>
        <n v="407538.5"/>
        <n v="1070117.1000000001"/>
        <n v="113059.09999999999"/>
        <n v="191937.5"/>
        <n v="199825.30000000002"/>
        <n v="607363.79999999993"/>
        <n v="575812.39999999991"/>
        <n v="957058.10000000009"/>
        <n v="248355.9"/>
        <n v="605367.4"/>
        <n v="574323"/>
        <n v="139700.20000000001"/>
        <n v="152635.4"/>
        <n v="155222.39999999999"/>
        <n v="721784.3"/>
        <n v="429448.7"/>
        <n v="1228844.2"/>
        <n v="201789.1"/>
        <n v="545865.5"/>
        <n v="388056"/>
        <n v="81437.400000000009"/>
        <n v="374103"/>
        <n v="188324"/>
        <n v="1236830.3999999999"/>
        <n v="534432.9"/>
        <n v="2091923"/>
        <n v="211228.2"/>
        <n v="1193566.8"/>
        <n v="249402"/>
        <n v="206138.4"/>
        <n v="750750.9"/>
        <n v="323204.59999999998"/>
        <n v="2450612.9"/>
        <n v="1614550.9000000001"/>
        <n v="5764822.8000000007"/>
        <n v="438056.39999999997"/>
        <n v="3036356.9"/>
        <n v="380483.3"/>
        <n v="392999.2"/>
        <n v="1211539"/>
        <n v="1682136.7"/>
        <n v="3574540.6"/>
        <n v="3552011.9"/>
        <n v="7859984.0999999996"/>
        <n v="743567.8"/>
        <n v="5771268.2000000002"/>
        <n v="903607.3"/>
        <n v="433337.5"/>
        <n v="955312.29999999993"/>
        <n v="3685831.3000000003"/>
        <n v="4330913.3"/>
        <n v="4239813.9000000004"/>
        <n v="7292873.8999999994"/>
        <n v="1366490.5"/>
        <n v="8585500.0999999996"/>
        <n v="2134679.7999999998"/>
        <n v="385140.7"/>
        <n v="617678.5"/>
        <n v="4389151"/>
        <n v="3478378"/>
        <n v="2536115.4"/>
        <n v="5605130"/>
        <n v="1470317.2"/>
        <n v="5500972.3999999994"/>
        <n v="1186911.7"/>
        <n v="368184.9"/>
        <n v="477187"/>
        <n v="2027439"/>
        <n v="2407668.9"/>
        <n v="1940438.1"/>
        <n v="3690169.6999999997"/>
        <n v="1401692.4"/>
        <n v="4410086.6000000006"/>
        <n v="600725.30000000005"/>
        <n v="297978.8"/>
        <n v="302746.5"/>
        <n v="1036966.2999999999"/>
        <n v="2119225.4"/>
        <n v="1528035.4000000001"/>
        <n v="1611469.5"/>
        <n v="1213309.1000000001"/>
        <n v="2217750.6999999997"/>
        <n v="403654.1"/>
        <n v="58670.7"/>
        <n v="126728.59999999999"/>
        <n v="525689.10000000009"/>
        <n v="997401.10000000009"/>
        <n v="492833.49999999994"/>
        <n v="769759"/>
        <n v="819042.29999999993"/>
        <n v="279272.3"/>
        <n v="114994.5"/>
        <n v="583637.6"/>
        <n v="258115.8"/>
        <n v="281132.5"/>
        <n v="1605414.4000000001"/>
        <n v="2059994.2"/>
        <n v="775991.4"/>
        <n v="1247833.7"/>
        <n v="1052191.8"/>
        <n v="1764065.2"/>
        <n v="396216"/>
        <n v="83024.5"/>
        <n v="157828.79999999999"/>
        <n v="952920.2"/>
        <n v="1229574.3999999999"/>
        <n v="570296"/>
        <n v="423879.6"/>
        <n v="812975.2"/>
        <n v="1418055.2"/>
        <n v="222455.90000000002"/>
        <n v="44491.199999999997"/>
        <n v="104352"/>
        <n v="703769.60000000009"/>
        <n v="813784.1"/>
        <n v="385859.89999999997"/>
        <n v="228433.30000000002"/>
        <n v="585808"/>
        <n v="729872.2"/>
        <n v="172717.9"/>
        <n v="59695.1"/>
        <n v="85961"/>
        <n v="421845.4"/>
        <n v="533276.30000000005"/>
        <n v="307230.8"/>
        <n v="152023.5"/>
        <n v="413090.2"/>
        <n v="425029.2"/>
        <n v="194177.9"/>
        <n v="93957.1"/>
        <n v="76731.600000000006"/>
        <n v="360951.7"/>
        <n v="540253"/>
        <n v="364866.5"/>
        <n v="151897.20000000001"/>
        <n v="366432.5"/>
        <n v="234109.7"/>
        <n v="548865.80000000005"/>
        <n v="250552.09999999998"/>
        <n v="131539.9"/>
        <n v="824043.29999999993"/>
        <n v="1299986"/>
        <n v="971909"/>
        <n v="284949.5"/>
        <n v="631509.79999999993"/>
        <n v="351951.2"/>
        <n v="955736.2"/>
        <n v="292650.89999999997"/>
        <n v="671556.8"/>
        <n v="2615374.6999999997"/>
        <n v="3760563.8"/>
        <n v="2189490.7000000002"/>
        <n v="609037.4"/>
        <n v="2295252.8000000003"/>
        <n v="1224892.4000000001"/>
        <n v="908253.5"/>
        <n v="300731.10000000003"/>
        <n v="1879380.3"/>
        <n v="5670713.7999999998"/>
        <n v="3918595"/>
        <n v="2310403"/>
        <n v="1260495.3"/>
        <n v="4482939.4000000004"/>
        <n v="2511143"/>
        <n v="649104.80000000005"/>
        <n v="258598.6"/>
        <n v="1913778.5"/>
        <n v="3528715.4"/>
        <n v="2767079.1999999997"/>
        <n v="2446625.6999999997"/>
        <n v="1619408.2999999998"/>
        <n v="5173461.9000000004"/>
        <n v="2489849.6"/>
        <n v="450125.49999999994"/>
        <n v="239967.49999999997"/>
        <n v="978501.2"/>
        <n v="1733059.2"/>
        <n v="2205378.2999999998"/>
        <n v="1977286.3"/>
        <n v="1840871.1"/>
        <n v="5419935.2999999998"/>
        <n v="1993421.4000000001"/>
        <n v="220757.9"/>
        <n v="239826.6"/>
        <n v="916035.10000000009"/>
        <n v="1089854.3999999999"/>
        <n v="1662651.2999999998"/>
        <n v="1828403.0999999999"/>
        <n v="1989192.2000000002"/>
        <n v="4169000.3"/>
        <n v="1665722.9000000001"/>
        <n v="223107.20000000001"/>
        <n v="125633.2"/>
        <n v="859215.5"/>
        <n v="974740.3"/>
        <n v="893150.9"/>
        <n v="1451280"/>
        <n v="1069326.2000000002"/>
        <n v="2285224.5"/>
        <n v="1431785.2"/>
        <n v="581518.1"/>
        <n v="215590.3"/>
        <n v="507308.99999999994"/>
        <n v="1230208.3"/>
        <n v="888590.4"/>
        <n v="1029331.9"/>
        <n v="816300.5"/>
        <n v="1235326.2000000002"/>
        <n v="1965262.6"/>
        <n v="333941.10000000003"/>
        <n v="204075.10000000003"/>
        <n v="342897.4"/>
        <n v="681795.5"/>
        <n v="672352.4"/>
        <n v="771190.7"/>
        <n v="351914.8"/>
        <n v="893322.1"/>
        <n v="1308820.8"/>
        <n v="221599.30000000002"/>
        <n v="205231.2"/>
        <n v="304699"/>
        <n v="484748.39999999997"/>
        <n v="551480"/>
        <n v="583586.70000000007"/>
        <n v="243435.8"/>
        <n v="591555.30000000005"/>
        <n v="870918"/>
        <n v="137513.4"/>
        <n v="157335.1"/>
        <n v="205031.19999999998"/>
        <n v="262018.7"/>
        <n v="487491.1"/>
        <n v="545098"/>
        <n v="154857.4"/>
        <n v="384665.8"/>
        <n v="514745.99999999994"/>
        <n v="95667"/>
        <n v="159648.1"/>
        <n v="330873.8"/>
        <n v="215707.8"/>
        <n v="662357"/>
        <n v="676371.9"/>
        <n v="173053.7"/>
        <n v="344888.7"/>
        <n v="386324.1"/>
        <n v="157820.1"/>
        <n v="500880.8"/>
        <n v="430806.19999999995"/>
        <n v="462099"/>
        <n v="1424655.5"/>
        <n v="1754897.4999999998"/>
        <n v="224156.99999999997"/>
        <n v="577773.6"/>
        <n v="543011.30000000005"/>
        <n v="185798.6"/>
        <n v="738998.9"/>
        <n v="1507365.9"/>
        <n v="1202895.9000000001"/>
        <n v="2758809.2"/>
        <n v="3445065.1999999997"/>
        <n v="502864.89999999997"/>
        <n v="1441389"/>
        <n v="1264531.4000000001"/>
        <n v="320701.7"/>
        <n v="649656.69999999995"/>
        <n v="3639728.1999999997"/>
        <n v="2496049.4"/>
        <n v="3166929.1"/>
        <n v="3128020.4"/>
        <n v="1266889.5"/>
        <n v="2559128.6"/>
        <n v="2156483"/>
        <n v="183272.9"/>
        <n v="559678.20000000007"/>
        <n v="3620219.1999999997"/>
        <n v="1516641"/>
        <n v="2907426.9"/>
        <n v="2293810.7999999998"/>
        <n v="1411085.1"/>
        <n v="3704895.9000000004"/>
        <n v="2034560.9"/>
        <n v="135714.70000000001"/>
        <n v="455862.3"/>
        <n v="1995122.4"/>
        <n v="876138.00000000012"/>
        <n v="2099877.1999999997"/>
        <n v="1648965.7999999998"/>
        <n v="1623851.7999999998"/>
        <n v="4811624.1000000006"/>
        <n v="1571340.6"/>
        <n v="136985.70000000001"/>
        <n v="318491.8"/>
        <n v="1042233.2000000001"/>
        <n v="665522.39999999991"/>
        <n v="1343601.8"/>
        <n v="1308213.8"/>
        <n v="1445242"/>
        <n v="3218641.4999999995"/>
        <n v="1197438"/>
        <n v="65181.999999999993"/>
        <n v="141040.30000000002"/>
        <n v="708011.2"/>
        <n v="385472.8"/>
        <n v="695649.1"/>
        <n v="758583.5"/>
        <n v="631029.1"/>
        <n v="1261496.2"/>
        <n v="823765.39999999991"/>
        <n v="121363.3"/>
        <n v="24895"/>
        <n v="345418.6"/>
        <n v="242726.6"/>
        <n v="759298.6"/>
        <n v="790417.4"/>
        <n v="332971.10000000003"/>
        <n v="697061"/>
        <n v="108915.8"/>
        <n v="9335.5999999999985"/>
        <n v="130698.9"/>
        <n v="349103.3"/>
        <n v="165364.70000000001"/>
        <n v="750265.9"/>
        <n v="557340.4"/>
        <n v="385851"/>
        <n v="643085"/>
        <n v="36747.699999999997"/>
        <n v="18373.900000000001"/>
        <n v="119430.1"/>
        <n v="168427"/>
        <n v="205174.8"/>
        <n v="621648.9"/>
        <n v="274193.3"/>
        <n v="349521.1"/>
        <n v="756291.3"/>
        <n v="18078.7"/>
        <n v="12052.5"/>
        <n v="99432.7"/>
        <n v="138603.19999999998"/>
        <n v="189826.1"/>
        <n v="430875.1"/>
        <n v="292271.89999999997"/>
        <n v="204891.69999999998"/>
        <n v="593583.20000000007"/>
        <n v="88921.600000000006"/>
        <n v="29640.499999999996"/>
        <n v="157094.79999999999"/>
        <n v="118562.1"/>
        <n v="210447.8"/>
        <n v="1084843.3"/>
        <n v="376434.7"/>
        <n v="329009.90000000002"/>
        <n v="515745.2"/>
        <n v="80029.399999999994"/>
        <n v="53352.999999999993"/>
        <n v="293441.2"/>
        <n v="332360.2"/>
        <n v="463555"/>
        <n v="2804653.3"/>
        <n v="466470.40000000002"/>
        <n v="769676.2"/>
        <n v="889209.2"/>
        <n v="125363.9"/>
        <n v="87463.2"/>
        <n v="1052473.7999999998"/>
        <n v="1023319.3999999999"/>
        <n v="897955.5"/>
        <n v="3431472.9"/>
        <n v="716911.9"/>
        <n v="1732059.1"/>
        <n v="1972941.5"/>
        <n v="74558.8"/>
        <n v="63088.200000000004"/>
        <n v="2953676.9"/>
        <n v="977867.79999999993"/>
        <n v="1158529.5999999999"/>
        <n v="2557941.5"/>
        <n v="1416617.8"/>
        <n v="2113456.1999999997"/>
        <n v="2497720.9"/>
        <n v="67708.900000000009"/>
        <n v="110027.00000000001"/>
        <n v="1026918.2000000001"/>
        <n v="631949.70000000007"/>
        <n v="1182084.5"/>
        <n v="1354177.9"/>
        <n v="846361.2"/>
        <n v="2056657.7"/>
        <n v="1311859.8"/>
        <n v="28212"/>
        <n v="36675.699999999997"/>
        <n v="304690"/>
        <n v="291525.7"/>
        <n v="938435.10000000009"/>
        <n v="599710"/>
        <n v="766296.1"/>
        <n v="1143891.2"/>
        <n v="849589.1"/>
        <n v="38870.1"/>
        <n v="136045.29999999999"/>
        <n v="174915.40000000002"/>
        <n v="744084.6"/>
        <n v="369265.89999999997"/>
        <n v="647800.6"/>
        <n v="620467.29999999993"/>
        <n v="631400.6"/>
        <n v="19133.400000000001"/>
        <n v="10933.3"/>
        <n v="68333.399999999994"/>
        <n v="43733.4"/>
        <n v="319800.3"/>
        <n v="128466.79999999999"/>
        <n v="336200.3"/>
        <n v="358067"/>
        <n v="404533.7"/>
        <n v="340432.8"/>
        <n v="149892.1"/>
        <n v="284540.79999999999"/>
        <n v="307405.69999999995"/>
        <n v="426811.3"/>
        <n v="655460.19999999995"/>
        <n v="231189.40000000002"/>
        <n v="304865.2"/>
        <n v="612270.9"/>
        <n v="297243.60000000003"/>
        <n v="142270.39999999999"/>
        <n v="226108.4"/>
        <n v="195005.80000000002"/>
        <n v="295008.7"/>
        <n v="497514.69999999995"/>
        <n v="130003.8"/>
        <n v="217506.4"/>
        <n v="405011.89999999997"/>
        <n v="120003.5"/>
        <n v="105003.09999999999"/>
        <n v="180005.3"/>
        <n v="102503.00000000001"/>
        <n v="415012.19999999995"/>
        <n v="465013.7"/>
        <n v="98396.4"/>
        <n v="147594.6"/>
        <n v="309948.60000000003"/>
        <n v="159894.1"/>
        <n v="76257.2"/>
        <n v="140214.79999999999"/>
        <n v="110695.90000000001"/>
        <n v="324708.10000000003"/>
        <n v="250910.8"/>
        <n v="127915.3"/>
        <n v="253370.7"/>
        <n v="89534.7"/>
        <n v="232306.3"/>
        <n v="220207"/>
        <n v="154870.9"/>
        <n v="634002.6"/>
        <n v="396856.6"/>
        <n v="157290.70000000001"/>
        <n v="162130.4"/>
        <n v="208107.7"/>
        <n v="343619.7"/>
        <n v="370238.2"/>
        <n v="271339.3"/>
        <n v="1102018.3"/>
        <n v="695009.4"/>
        <n v="145190.29999999999"/>
        <n v="238016.9"/>
        <n v="309422"/>
        <n v="111867.99999999999"/>
        <n v="366546.10000000003"/>
        <n v="904464.3"/>
        <n v="440331.3"/>
        <n v="1335274.8999999999"/>
        <n v="1225787.0999999999"/>
        <n v="362878.5"/>
        <n v="508029.9"/>
        <n v="524418"/>
        <n v="124081"/>
        <n v="405019.2"/>
        <n v="2088307.3"/>
        <n v="739803.9"/>
        <n v="1144823.2000000002"/>
        <n v="1165893.5"/>
        <n v="1140140.8999999999"/>
        <n v="849838.1"/>
        <n v="945825.29999999993"/>
        <n v="78310"/>
        <n v="331665.90000000002"/>
        <n v="2040666.4"/>
        <n v="587325"/>
        <n v="898261.7"/>
        <n v="658725.29999999993"/>
        <n v="1018030.0000000001"/>
        <n v="640299.39999999991"/>
        <n v="875229.39999999991"/>
        <n v="62187.4"/>
        <n v="276388.2"/>
        <n v="727822.29999999993"/>
        <n v="423870.2"/>
        <n v="847740.4"/>
        <n v="503204.19999999995"/>
        <n v="908940.9"/>
        <n v="602938.30000000005"/>
        <n v="605205"/>
        <n v="58933.8"/>
        <n v="231201.9"/>
        <n v="387603.20000000001"/>
        <n v="376269.8"/>
        <n v="718539.3"/>
        <n v="364936.39999999997"/>
        <n v="774330.3"/>
        <n v="537791.30000000005"/>
        <n v="600273.30000000005"/>
        <n v="55787.5"/>
        <n v="209760.9"/>
        <n v="241001.90000000002"/>
        <n v="319104.40000000002"/>
        <n v="752015.29999999993"/>
        <n v="200834.9"/>
        <n v="303483.89999999997"/>
        <n v="379354.9"/>
        <n v="406132.89999999997"/>
        <n v="434277.6"/>
        <n v="222706.4"/>
        <n v="693571.5"/>
        <n v="493135.7"/>
        <n v="319742.8"/>
        <n v="1566898.9"/>
        <n v="730159"/>
        <n v="516997.10000000003"/>
        <n v="1571671.2"/>
        <n v="330878.2"/>
        <n v="151122.20000000001"/>
        <n v="614033.5"/>
        <n v="353785"/>
        <n v="392920.5"/>
        <n v="1432359.7"/>
        <n v="505630.79999999993"/>
        <n v="427359.8"/>
        <n v="1105186.8999999999"/>
        <n v="201939.19999999998"/>
        <n v="283341.09999999998"/>
        <n v="518154.2"/>
        <n v="335000"/>
        <n v="461799"/>
        <n v="1444883.1"/>
        <n v="422034.39999999997"/>
        <n v="377366.6"/>
        <n v="1021200.1000000001"/>
        <n v="223339.40000000002"/>
        <n v="268007.3"/>
        <n v="402010.89999999997"/>
        <n v="238742.09999999998"/>
        <n v="600706"/>
        <n v="1386244.5"/>
        <n v="331158.39999999997"/>
        <n v="921082.5"/>
        <n v="189399.1"/>
        <n v="592440.4"/>
        <n v="804567.4"/>
        <n v="289401.8"/>
        <n v="1069726.0999999999"/>
        <n v="2531887.1999999997"/>
        <n v="519711.1"/>
        <n v="368191.9"/>
        <n v="1081847.7"/>
        <n v="427284.4"/>
        <n v="1240942.8999999999"/>
        <n v="1778836.4000000001"/>
        <n v="400902.1"/>
        <n v="2515697.7999999998"/>
        <n v="6944995"/>
        <n v="1187802.8"/>
        <n v="639356.80000000005"/>
        <n v="2146092.9"/>
        <n v="548446"/>
        <n v="1822688.6"/>
        <n v="7615649.1000000006"/>
        <n v="597627.30000000005"/>
        <n v="3578311.8000000003"/>
        <n v="9085126.5999999996"/>
        <n v="2294151.1999999997"/>
        <n v="1977514.4000000001"/>
        <n v="7077419.8999999994"/>
        <n v="313705"/>
        <n v="1150740.3999999999"/>
        <n v="14732408.899999999"/>
        <n v="744683"/>
        <n v="2887845.3"/>
        <n v="4536995.6000000006"/>
        <n v="2597594.9"/>
        <n v="2634242.7000000002"/>
        <n v="11585097.299999999"/>
        <n v="239400.19999999998"/>
        <n v="710989.8"/>
        <n v="8927032.6999999993"/>
        <n v="493222.2"/>
        <n v="1801270.4"/>
        <n v="2150275.6"/>
        <n v="1677243.8"/>
        <n v="2621865.1999999997"/>
        <n v="7001735.7000000002"/>
        <n v="173060.4"/>
        <n v="726853.70000000007"/>
        <n v="2738680.9"/>
        <n v="340628.3"/>
        <n v="1429219.6"/>
        <n v="1300064.7000000002"/>
        <n v="1026142.8"/>
        <n v="2272274.6999999997"/>
        <n v="2814441.4"/>
        <n v="181668.4"/>
        <n v="293791.90000000002"/>
        <n v="969371.4"/>
        <n v="282437.59999999998"/>
        <n v="1308580.3999999999"/>
        <n v="661386.6"/>
        <n v="785256.1"/>
        <n v="1759141.2999999998"/>
        <n v="1490868.7"/>
        <n v="122958.2"/>
        <n v="319970.89999999997"/>
        <n v="487641.2"/>
        <n v="210985.2"/>
        <n v="1117802.2"/>
        <n v="479257.69999999995"/>
        <n v="409395.1"/>
        <n v="1116405"/>
        <n v="841146.20000000007"/>
        <n v="1633312.7999999998"/>
        <n v="700285.4"/>
        <n v="1655969.1"/>
        <n v="1309945.7"/>
        <n v="1235797.9000000001"/>
        <n v="4343829.4000000004"/>
        <n v="1338781"/>
        <n v="1583880.9"/>
        <n v="3563217.1"/>
        <n v="990697.9"/>
        <n v="556109"/>
        <n v="1351139"/>
        <n v="1143145.5"/>
        <n v="1262729.9000000001"/>
        <n v="3285530"/>
        <n v="843171.2"/>
        <n v="1041802.7999999999"/>
        <n v="2466681.1"/>
        <n v="486444.89999999997"/>
        <n v="524955.1"/>
        <n v="983024.09999999986"/>
        <n v="926272.20000000007"/>
        <n v="1430958.8"/>
        <n v="2782870.2"/>
        <n v="534470.19999999995"/>
        <n v="857545.5"/>
        <n v="2716225.6"/>
        <n v="428772.80000000005"/>
        <n v="402847.00000000006"/>
        <n v="604270.5"/>
        <n v="558401.70000000007"/>
        <n v="1457827.4000000001"/>
        <n v="1523639"/>
        <n v="382904.10000000003"/>
        <n v="488601.50000000006"/>
        <n v="1894577.2999999998"/>
        <n v="400211.5"/>
        <n v="459066.1"/>
        <n v="796499.29999999993"/>
        <n v="461027.9"/>
        <n v="1824493.5000000002"/>
        <n v="1394854.7"/>
        <n v="529691.69999999995"/>
        <n v="390402.4"/>
        <n v="1283030.8999999999"/>
        <n v="565004.4"/>
        <n v="1012299.6000000001"/>
        <n v="851430.3"/>
        <n v="488200.2"/>
        <n v="3156899.4"/>
        <n v="1655635.5"/>
        <n v="729405.9"/>
        <n v="615556.79999999993"/>
        <n v="1744399.2000000002"/>
        <n v="605908.6"/>
        <n v="1395133.4"/>
        <n v="2684136.4"/>
        <n v="791154.5"/>
        <n v="4229782.0999999996"/>
        <n v="3975069"/>
        <n v="1055295"/>
        <n v="1279260.5"/>
        <n v="4515371.9000000004"/>
        <n v="575097.80000000005"/>
        <n v="2345943.5"/>
        <n v="6527265.1999999993"/>
        <n v="1083765.2"/>
        <n v="5314435.2"/>
        <n v="4105401.2"/>
        <n v="1442489.6"/>
        <n v="2647727.5"/>
        <n v="9436918.5"/>
        <n v="446278.3"/>
        <n v="2343427.7000000002"/>
        <n v="7769723.3999999994"/>
        <n v="1148373"/>
        <n v="4214435.4000000004"/>
        <n v="3374162.5"/>
        <n v="1611456.7000000002"/>
        <n v="4119204.5"/>
        <n v="6809945"/>
        <n v="463083.69999999995"/>
        <n v="1697351.3"/>
        <n v="3441384.3"/>
        <n v="848990.70000000007"/>
        <n v="4149395.8999999994"/>
        <n v="1971790"/>
        <n v="1437036.1"/>
        <n v="5777546.7999999998"/>
        <n v="7598650.1000000006"/>
        <n v="181926.6"/>
        <n v="1161389.8"/>
        <n v="1778837.5999999999"/>
        <n v="887581.10000000009"/>
        <n v="4673123.9000000004"/>
        <n v="1369043.4"/>
        <n v="1649913.7000000002"/>
        <n v="4982305"/>
        <n v="7283500.3999999994"/>
        <n v="1809.1"/>
        <n v="893703.20000000007"/>
        <n v="853902.70000000007"/>
        <n v="736310.1"/>
        <n v="3468075.1"/>
        <n v="1029386.9000000001"/>
        <n v="938931.1"/>
        <n v="3209371.5000000005"/>
        <n v="5456293.3999999994"/>
        <n v="260993.4"/>
        <n v="122102.20000000001"/>
        <n v="975291.20000000007"/>
        <n v="277782.5"/>
        <n v="70208.800000000003"/>
        <n v="863873.00000000012"/>
        <n v="1100446"/>
        <n v="230467.90000000002"/>
        <n v="738718.3"/>
        <n v="163311.69999999998"/>
        <n v="100734.3"/>
        <n v="956975.89999999991"/>
        <n v="175729.9"/>
        <n v="66086.399999999994"/>
        <n v="784025.59999999998"/>
        <n v="877147.39999999991"/>
        <n v="240314.40000000002"/>
        <n v="575252.5"/>
        <n v="168220"/>
        <n v="52568.800000000003"/>
        <n v="946237.79999999993"/>
        <n v="148694.5"/>
        <n v="54070.700000000004"/>
        <n v="554225"/>
        <n v="888179"/>
        <n v="196552.1"/>
        <n v="440394.89999999997"/>
        <n v="87192.3"/>
        <n v="28078.9"/>
        <n v="527587.19999999995"/>
        <n v="82758.8"/>
        <n v="79803.100000000006"/>
        <n v="300000.59999999998"/>
        <n v="589656.30000000005"/>
        <n v="100492.8"/>
        <n v="378325.8"/>
        <n v="87226.400000000009"/>
        <n v="61058.500000000007"/>
        <n v="1019095.0000000001"/>
        <n v="95949"/>
        <n v="373619.7"/>
        <n v="726886.6"/>
        <n v="63966"/>
        <n v="472476.30000000005"/>
        <n v="178814.1"/>
        <n v="78503.8"/>
        <n v="1654393.9000000001"/>
        <n v="61487"/>
        <n v="168731.69999999998"/>
        <n v="530504.1"/>
        <n v="673497.1"/>
        <n v="87225.7"/>
        <n v="674927"/>
        <n v="235938.5"/>
        <n v="67206.7"/>
        <n v="2998563.3"/>
        <n v="44327.8"/>
        <n v="165871.9"/>
        <n v="780741.8"/>
        <n v="929689.49999999988"/>
        <n v="250355.09999999998"/>
        <n v="1215206.8"/>
        <n v="82982.900000000009"/>
        <n v="95641.3"/>
        <n v="3621710.1"/>
        <n v="158933.30000000002"/>
        <n v="337557.39999999997"/>
        <n v="616042.29999999993"/>
        <n v="817170.3"/>
        <n v="230664.30000000002"/>
        <n v="1264433.9000000001"/>
        <n v="96859.7"/>
        <n v="190952"/>
        <n v="2714839.6999999997"/>
        <n v="98243.400000000009"/>
        <n v="368067"/>
        <n v="192335.7"/>
        <n v="406810.8"/>
        <n v="213091.40000000002"/>
        <n v="798400.9"/>
        <n v="19371.900000000001"/>
        <n v="269823.5"/>
        <n v="979666.89999999991"/>
        <n v="59917.1"/>
        <n v="403078.80000000005"/>
        <n v="204262.9"/>
        <n v="256009.5"/>
        <n v="427590.29999999993"/>
        <n v="502486.70000000007"/>
        <n v="0"/>
        <n v="213795.19999999998"/>
        <n v="559680.30000000005"/>
        <n v="53108.4"/>
        <n v="377205.5"/>
        <n v="54470.1"/>
        <n v="254716.59999999998"/>
        <n v="573782.70000000007"/>
        <n v="412908.99999999994"/>
        <n v="268122.8"/>
        <n v="237288.59999999998"/>
        <n v="16087.4"/>
        <n v="147467.5"/>
        <n v="199751.5"/>
        <n v="65690.099999999991"/>
        <n v="209135.69999999998"/>
        <n v="266782.09999999998"/>
        <n v="392528.7"/>
        <n v="224302.1"/>
        <n v="506756.60000000003"/>
        <n v="222225.2"/>
        <n v="618907.6"/>
        <n v="1246122.7"/>
        <n v="828671.6"/>
        <n v="994821.3"/>
        <n v="1266891.5"/>
        <n v="498449.10000000003"/>
        <n v="153688.5"/>
        <n v="458988.5"/>
        <n v="239123.20000000001"/>
        <n v="486421.6"/>
        <n v="1291674.1000000001"/>
        <n v="611092.70000000007"/>
        <n v="917660.89999999991"/>
        <n v="919704.7"/>
        <n v="580435.79999999993"/>
        <n v="218685.30000000002"/>
        <n v="527297.30000000005"/>
        <n v="269780"/>
        <n v="615180.19999999995"/>
        <n v="1483790.2"/>
        <n v="494694.69999999995"/>
        <n v="834545.9"/>
        <n v="860688.29999999993"/>
        <n v="512793.3"/>
        <n v="209139.19999999998"/>
        <n v="398168.89999999997"/>
        <n v="703833.9"/>
        <n v="1244780.6000000001"/>
        <n v="665625.80000000005"/>
        <n v="565078.1"/>
        <n v="651549.1"/>
        <n v="567746.69999999995"/>
        <n v="292775.3"/>
        <n v="593463.5"/>
        <n v="217603.3"/>
        <n v="1169123"/>
        <n v="1444094.5"/>
        <n v="1135493.3999999999"/>
        <n v="902064.5"/>
        <n v="864478.50000000012"/>
        <n v="427293.69999999995"/>
        <n v="417402.6"/>
        <n v="1533114"/>
        <n v="196522.5"/>
        <n v="1338687.8"/>
        <n v="1568288.4"/>
        <n v="1762865.1"/>
        <n v="1640281.7"/>
        <n v="1350362.4000000001"/>
        <n v="420285.7"/>
        <n v="402773.80000000005"/>
        <n v="1906851.8"/>
        <n v="301593.89999999997"/>
        <n v="1146056.8999999999"/>
        <n v="1216104.5"/>
        <n v="2051669.1"/>
        <n v="2151190.4"/>
        <n v="1781813.4000000001"/>
        <n v="269855.7"/>
        <n v="298563.8"/>
        <n v="1804779.9000000001"/>
        <n v="461242.80000000005"/>
        <n v="987557.2"/>
        <n v="759806.6"/>
        <n v="1774157.9000000001"/>
        <n v="1554062.8"/>
        <n v="2120568.5"/>
        <n v="199584.69999999998"/>
        <n v="178873.1"/>
        <n v="1110895.8"/>
        <n v="402935.10000000003"/>
        <n v="724906.6"/>
        <n v="414232.30000000005"/>
        <n v="1142904.7"/>
        <n v="1304831.8999999999"/>
        <n v="1344372.2"/>
        <n v="118621.09999999999"/>
        <n v="222179.20000000001"/>
        <n v="489547.3"/>
        <n v="235330.4"/>
        <n v="922791.60000000009"/>
        <n v="365040.1"/>
        <n v="1184063.8999999999"/>
        <n v="1115503.0999999999"/>
        <n v="1106238.1000000001"/>
        <n v="140827.6"/>
        <n v="253860.30000000002"/>
        <n v="203829.50000000003"/>
        <n v="231624.40000000002"/>
        <n v="1108091.1000000001"/>
        <n v="376158"/>
        <n v="897521.6"/>
        <n v="917588.2"/>
        <n v="1028866.2999999999"/>
        <n v="182423.1"/>
        <n v="300998.09999999998"/>
        <n v="69320.800000000003"/>
        <n v="107629.59999999999"/>
        <n v="813607"/>
        <n v="372143.1"/>
        <n v="479772.7"/>
        <n v="592875.1"/>
        <n v="777122.4"/>
        <n v="466066"/>
        <n v="245815.4"/>
        <n v="1006859.7999999999"/>
        <n v="562425.59999999998"/>
        <n v="332342.40000000002"/>
        <n v="1254641.7"/>
        <n v="743345.7"/>
        <n v="1750205.5999999999"/>
        <n v="2928152.9"/>
        <n v="285145.8"/>
        <n v="235982.8"/>
        <n v="849538.00000000012"/>
        <n v="336724.39999999997"/>
        <n v="334789.2"/>
        <n v="1035330.7"/>
        <n v="619263.19999999995"/>
        <n v="1468815"/>
        <n v="2364811.5"/>
        <n v="156751"/>
        <n v="313502"/>
        <n v="743115.9"/>
        <n v="257381.3"/>
        <n v="522503.3"/>
        <n v="712152.70000000007"/>
        <n v="938725.20000000007"/>
        <n v="1115807.3"/>
        <n v="1940286"/>
        <n v="114246.5"/>
        <n v="144712.20000000001"/>
        <n v="489355.8"/>
        <n v="182794.4"/>
        <n v="538862.60000000009"/>
        <n v="533150.20000000007"/>
        <n v="746410.29999999993"/>
        <n v="801629.5"/>
        <n v="1517574.1"/>
        <n v="121751.8"/>
        <n v="136736.70000000001"/>
        <n v="824166.40000000002"/>
        <n v="265981"/>
        <n v="762353.9"/>
        <n v="784831.1"/>
        <n v="1002111.4"/>
        <n v="782958"/>
        <n v="1346762.7"/>
        <n v="174198.80000000002"/>
        <n v="247249.9"/>
        <n v="1736368.7"/>
        <n v="289254.40000000002"/>
        <n v="1092534.0999999999"/>
        <n v="759062.5"/>
        <n v="2067155.7"/>
        <n v="1223343.5"/>
        <n v="2150063"/>
        <n v="180553.69999999998"/>
        <n v="532449.20000000007"/>
        <n v="2804109.5"/>
        <n v="285569.59999999998"/>
        <n v="1667358.2"/>
        <n v="974621.49999999988"/>
        <n v="2711025.5"/>
        <n v="1942660"/>
        <n v="4258629.7"/>
        <n v="163096.5"/>
        <n v="683192.9"/>
        <n v="2218111.8000000003"/>
        <n v="471167.49999999994"/>
        <n v="2823380.9"/>
        <n v="692253.8"/>
        <n v="2933924"/>
        <n v="1861111.8"/>
        <n v="5809858.2000000002"/>
        <n v="124798.3"/>
        <n v="490279.19999999995"/>
        <n v="1494014.4"/>
        <n v="484930.69999999995"/>
        <n v="1624161.2"/>
        <n v="1228372.2"/>
        <n v="2865013.3"/>
        <n v="1911197.4"/>
        <n v="4196789.9000000004"/>
        <n v="115884.2"/>
        <n v="219288.5"/>
        <n v="864674.2"/>
        <n v="235108.6"/>
        <n v="764980.3"/>
        <n v="749189.4"/>
        <n v="2758140.1"/>
        <n v="1952805.3"/>
        <n v="2668658.4"/>
        <n v="92990.7"/>
        <n v="617598.80000000005"/>
        <n v="501799"/>
        <n v="200017.8"/>
        <n v="922889.10000000009"/>
        <n v="540398.9"/>
        <n v="2535684.7999999998"/>
        <n v="2045130"/>
        <n v="1974310.5"/>
        <n v="27636.899999999998"/>
        <n v="233186.3"/>
        <n v="184821.7"/>
        <n v="133002.5"/>
        <n v="551010.5"/>
        <n v="646012.4"/>
        <n v="1295479.3"/>
        <n v="1894854.4"/>
        <n v="1544211.3"/>
        <n v="395752"/>
        <n v="559706.30000000005"/>
        <n v="940382"/>
        <n v="497516.79999999999"/>
        <n v="891384.20000000007"/>
        <n v="1377593.7000000002"/>
        <n v="1021416.9999999999"/>
        <n v="806580.2"/>
        <n v="1534010"/>
        <n v="365599.4"/>
        <n v="418366.4"/>
        <n v="857462.6"/>
        <n v="380175.3"/>
        <n v="877185.00000000012"/>
        <n v="2561083.5"/>
        <n v="767768.7"/>
        <n v="680606.60000000009"/>
        <n v="1338958.9000000001"/>
        <n v="304140.3"/>
        <n v="482173.6"/>
        <n v="743660"/>
        <n v="437665.2"/>
        <n v="953220.10000000009"/>
        <n v="2407158.9"/>
        <n v="591209.5"/>
        <n v="350346.4"/>
        <n v="1155048.2"/>
        <n v="361294.7"/>
        <n v="492674.6"/>
        <n v="476252.1"/>
        <n v="447056.6"/>
        <n v="1023668.2999999999"/>
        <n v="1465250.7"/>
        <n v="512746.5"/>
        <n v="332099.20000000001"/>
        <n v="1069286.2999999998"/>
        <n v="387722.3"/>
        <n v="461317.7"/>
        <n v="854425"/>
        <n v="430802.5"/>
        <n v="1692694.9000000001"/>
        <n v="1432418.4000000001"/>
        <n v="829294.9"/>
        <n v="366182.10000000003"/>
        <n v="1015976"/>
        <n v="542093.19999999995"/>
        <n v="814934.79999999993"/>
        <n v="2141447.5"/>
        <n v="559685.9"/>
        <n v="2524766.1"/>
        <n v="1468954.8"/>
        <n v="1680823.3"/>
        <n v="609121.9"/>
        <n v="2101029.1"/>
        <n v="725649.6"/>
        <n v="623246.5"/>
        <n v="3923098.1"/>
        <n v="990485.2"/>
        <n v="2408238.4"/>
        <n v="2222853.5"/>
        <n v="2629254.6"/>
        <n v="982931.4"/>
        <n v="3740696.5"/>
        <n v="619976.19999999995"/>
        <n v="682494.8"/>
        <n v="3087724.4"/>
        <n v="975984.90000000014"/>
        <n v="2031854.6"/>
        <n v="1969335.9999999998"/>
        <n v="2410439.5"/>
        <n v="878733.70000000007"/>
        <n v="3791058.7"/>
        <n v="568931.1"/>
        <n v="779076.9"/>
        <n v="1817846.0000000002"/>
        <n v="746615.3"/>
        <n v="1506898.7"/>
        <n v="1722169.9000000001"/>
        <n v="1597449.3"/>
        <n v="802995.9"/>
        <n v="1812720.5"/>
        <n v="533052.6"/>
        <n v="714153.79999999993"/>
        <n v="797870.39999999991"/>
        <n v="662467.80000000005"/>
        <n v="1523339.6"/>
        <n v="1045824.7999999999"/>
        <n v="1225733.5"/>
        <n v="780165.1"/>
        <n v="1440951.5"/>
        <n v="490965.99999999994"/>
        <n v="470789.30000000005"/>
        <n v="405215.10000000003"/>
        <n v="628840"/>
        <n v="1168566.3"/>
        <n v="716272.29999999993"/>
        <n v="968344.4"/>
        <n v="920341"/>
        <n v="1339129.2999999998"/>
        <n v="299607.40000000002"/>
        <n v="859095.3"/>
        <n v="178771.30000000002"/>
        <n v="567764.29999999993"/>
        <n v="1152081.6000000001"/>
        <n v="983242.00000000012"/>
        <n v="720051"/>
        <n v="1286160"/>
        <n v="1155392.1000000001"/>
        <n v="308383.09999999998"/>
        <n v="452430.5"/>
        <n v="1073254.4000000001"/>
        <n v="513295.60000000003"/>
        <n v="320556.09999999998"/>
        <n v="1479021.5999999999"/>
        <n v="1138177.1000000001"/>
        <n v="908918.6"/>
        <n v="2521843.5"/>
        <n v="403738.4"/>
        <n v="1002245.1"/>
        <n v="413279.2"/>
        <n v="391317.5"/>
        <n v="1728984.7000000002"/>
        <n v="884457.50000000012"/>
        <n v="1064144.1000000001"/>
        <n v="1906674.8"/>
        <n v="349390.7"/>
        <n v="505119.10000000003"/>
        <n v="1203900.4000000001"/>
        <n v="363366.3"/>
        <n v="525084.29999999993"/>
        <n v="2104330"/>
        <n v="1100088.3999999999"/>
        <n v="1155092.8"/>
        <n v="1516550.4000000001"/>
        <n v="237697.7"/>
        <n v="498968.7"/>
        <n v="980257.3"/>
        <n v="341813.2"/>
        <n v="665946.4"/>
        <n v="1934976.9"/>
        <n v="911501.79999999993"/>
        <n v="880070.7"/>
        <n v="1278852.8"/>
        <n v="257016.9"/>
        <n v="579737.5"/>
        <n v="1476398.0999999999"/>
        <n v="500506.7"/>
        <n v="1124690.7"/>
        <n v="2496736.1"/>
        <n v="1306341.8"/>
        <n v="991351.1"/>
        <n v="1420356.8"/>
        <n v="334315.3"/>
        <n v="915985.20000000007"/>
        <n v="2703509.1"/>
        <n v="691878.1"/>
        <n v="1111947"/>
        <n v="3124856.3000000003"/>
        <n v="1592840.4000000001"/>
        <n v="1581435.8"/>
        <n v="2818833.1999999997"/>
        <n v="231893.2"/>
        <n v="881954.60000000009"/>
        <n v="4060032.1999999997"/>
        <n v="625351.4"/>
        <n v="957985.1"/>
        <n v="4219696.4000000004"/>
        <n v="1637774.1"/>
        <n v="2460400.4"/>
        <n v="5651816.2999999998"/>
        <n v="95349.9"/>
        <n v="654361.80000000005"/>
        <n v="3585902.6999999997"/>
        <n v="682405.9"/>
        <n v="792712.6"/>
        <n v="2791320.5"/>
        <n v="1708819.0999999999"/>
        <n v="2308962.2999999998"/>
        <n v="5290982.5"/>
        <n v="20232.600000000002"/>
        <n v="515011.2"/>
        <n v="1740002.0999999999"/>
        <n v="483742.7"/>
        <n v="726533.7"/>
        <n v="2054526.8"/>
        <n v="1099916.7999999998"/>
        <n v="1607570.7000000002"/>
        <n v="4188144.5999999996"/>
        <n v="7357.3"/>
        <n v="354989.89999999997"/>
        <n v="618013.4"/>
        <n v="275141"/>
        <n v="794650.70000000007"/>
        <n v="1111424.8999999999"/>
        <n v="955753"/>
        <n v="1688859"/>
        <n v="3527959.4000000004"/>
        <n v="7240.5999999999995"/>
        <n v="235318"/>
        <n v="352977"/>
        <n v="173773.3"/>
        <n v="608206.4"/>
        <n v="892398.1"/>
        <n v="835776.2"/>
        <n v="1532553.4"/>
        <n v="3254002.9"/>
        <n v="1782"/>
        <n v="217408.7"/>
        <n v="210280.6"/>
        <n v="162165.5"/>
        <n v="627277.69999999995"/>
        <n v="992595.6"/>
        <n v="570252.4"/>
        <n v="1792731.0999999999"/>
        <n v="2644545.6"/>
        <n v="68283.199999999997"/>
        <n v="70721.900000000009"/>
        <n v="139005.20000000001"/>
        <n v="99986.2"/>
        <n v="80476.7"/>
        <n v="85354"/>
        <n v="112179.6"/>
        <n v="199972.3"/>
        <n v="317029.3"/>
        <n v="82915.399999999994"/>
        <n v="58528.500000000007"/>
        <n v="136566.5"/>
        <n v="83994.400000000009"/>
        <n v="91193.900000000009"/>
        <n v="59996.000000000007"/>
        <n v="143990.39999999999"/>
        <n v="215985.6"/>
        <n v="261582.60000000003"/>
        <n v="45597"/>
        <n v="47996.800000000003"/>
        <n v="179988"/>
        <n v="62395.8"/>
        <n v="55196.299999999996"/>
        <n v="57596.2"/>
        <n v="92090.2"/>
        <n v="207793.2"/>
        <n v="262102.8"/>
        <n v="70838.599999999991"/>
        <n v="30696.7"/>
        <n v="141677.19999999998"/>
        <n v="42503.200000000004"/>
        <n v="118064.30000000002"/>
        <n v="101535.29999999999"/>
        <n v="172373.9"/>
        <n v="304605.90000000002"/>
        <n v="88267.9"/>
        <n v="69685.2"/>
        <n v="271772.3"/>
        <n v="58070.999999999993"/>
        <n v="150984.6"/>
        <n v="125433.40000000001"/>
        <n v="248543.9"/>
        <n v="355394.5"/>
        <n v="65039.499999999993"/>
        <n v="120787.70000000001"/>
        <n v="441339.6"/>
        <n v="54833.799999999996"/>
        <n v="223904.9"/>
        <n v="123376.1"/>
        <n v="360989.5"/>
        <n v="251321.80000000002"/>
        <n v="753965.3"/>
        <n v="84535.5"/>
        <n v="162216.80000000002"/>
        <n v="491219.8"/>
        <n v="47979.6"/>
        <n v="367843.7"/>
        <n v="100528.7"/>
        <n v="496651.00000000006"/>
        <n v="339340.7"/>
        <n v="941614.3"/>
        <n v="31462.1"/>
        <n v="80902.399999999994"/>
        <n v="105622.6"/>
        <n v="65171.4"/>
        <n v="624746.5"/>
        <n v="74160.600000000006"/>
        <n v="559575.1"/>
        <n v="202256.1"/>
        <n v="795540.5"/>
        <n v="39796.1"/>
        <n v="123810"/>
        <n v="72959.5"/>
        <n v="17687.099999999999"/>
        <n v="585886.80000000005"/>
        <n v="46428.799999999996"/>
        <n v="386906.39999999997"/>
        <n v="183504.2"/>
        <n v="554934.30000000005"/>
        <n v="11054.5"/>
        <n v="79592.2"/>
        <n v="41340.400000000001"/>
        <n v="369887.6"/>
        <n v="36988.800000000003"/>
        <n v="250218.10000000003"/>
        <n v="204526.1"/>
        <n v="372063.4"/>
        <n v="6527.4"/>
        <n v="67450.100000000006"/>
        <n v="56571.000000000007"/>
        <n v="52219.4"/>
        <n v="349151.5"/>
        <n v="190641"/>
        <n v="415554.5"/>
        <n v="19278.3"/>
        <n v="23562.400000000001"/>
        <n v="38556.6"/>
        <n v="29988.5"/>
        <n v="231339.6"/>
        <n v="53550.799999999996"/>
        <n v="227055.6"/>
        <n v="342725.4"/>
        <n v="299889.09999999998"/>
        <n v="342730.39999999997"/>
        <n v="439123.3"/>
        <n v="664040.1"/>
        <n v="1188846.0999999999"/>
        <n v="1247752.8"/>
        <n v="1081742.8"/>
        <n v="1033546.3"/>
        <n v="3164901"/>
        <n v="262403"/>
        <n v="198141"/>
        <n v="481964.6"/>
        <n v="590223.9"/>
        <n v="606033.5"/>
        <n v="948574.10000000009"/>
        <n v="758859.3"/>
        <n v="674541.6"/>
        <n v="1797021.0000000002"/>
        <n v="279302.40000000002"/>
        <n v="200254.5"/>
        <n v="469017.19999999995"/>
        <n v="458477.49999999994"/>
        <n v="474287.10000000003"/>
        <n v="616573.20000000007"/>
        <n v="451111.89999999997"/>
        <n v="471852.7"/>
        <n v="1161483.5"/>
        <n v="129629.90000000001"/>
        <n v="217778.2"/>
        <n v="342222.8"/>
        <n v="352593.2"/>
        <n v="430371.1"/>
        <n v="746668"/>
        <n v="539260.20000000007"/>
        <n v="1348150.5"/>
        <n v="142821.6"/>
        <n v="219333.1"/>
        <n v="872231.79999999993"/>
        <n v="346852.39999999997"/>
        <n v="923239.5"/>
        <n v="1734262.1"/>
        <n v="749813.3"/>
        <n v="851828.70000000007"/>
        <n v="2647300.1"/>
        <n v="423364.00000000006"/>
        <n v="826324.9"/>
        <n v="2754416.2"/>
        <n v="1685750.0999999999"/>
        <n v="3266140.8000000003"/>
        <n v="7947107.5999999996"/>
        <n v="712430.1"/>
        <n v="4184272.6"/>
        <n v="8012330.0999999996"/>
        <n v="662259"/>
        <n v="1640596.1"/>
        <n v="6748017.5"/>
        <n v="3983588.0000000005"/>
        <n v="6557367.2000000002"/>
        <n v="10621229"/>
        <n v="1559418"/>
        <n v="8058638.1000000006"/>
        <n v="12416125.800000001"/>
        <n v="572444.60000000009"/>
        <n v="2309517.8000000003"/>
        <n v="10782684.699999999"/>
        <n v="7402300.7000000011"/>
        <n v="6691679.8999999994"/>
        <n v="8305381.4000000004"/>
        <n v="1746943"/>
        <n v="10910991.300000001"/>
        <n v="11488370.699999999"/>
        <n v="257311.99999999997"/>
        <n v="1951687.5"/>
        <n v="5155950.5"/>
        <n v="4544227.5999999996"/>
        <n v="4490823.2"/>
        <n v="5015157.0999999996"/>
        <n v="1752634.7999999998"/>
        <n v="8991356.2999999989"/>
        <n v="5840497.5999999996"/>
        <n v="4854.9000000000005"/>
        <n v="762226.2"/>
        <n v="2005091.9000000001"/>
        <n v="1376035.7000000002"/>
        <n v="2092720.9000000001"/>
        <n v="3315863.6999999997"/>
        <n v="1218364.9000000001"/>
        <n v="7200297.7999999998"/>
        <n v="2718626"/>
        <n v="305785.69999999995"/>
        <n v="845688.60000000009"/>
        <n v="1103695.3"/>
        <n v="2183501"/>
        <n v="1458157.9"/>
        <n v="4459141"/>
        <n v="1067747.8999999999"/>
        <n v="211668.09999999998"/>
        <n v="362187.6"/>
        <n v="597374.4"/>
        <n v="714967.79999999993"/>
        <n v="639708"/>
        <n v="921932.10000000009"/>
        <n v="3457245.4"/>
        <n v="559744.5"/>
        <n v="276999.3"/>
        <n v="294755.60000000003"/>
        <n v="1399201.4"/>
        <n v="511383.2"/>
        <n v="529139.6"/>
        <n v="1335278.5"/>
        <n v="1669098.1"/>
        <n v="1871520.5999999999"/>
        <n v="4048450.7"/>
        <n v="181114.9"/>
        <n v="188217.4"/>
        <n v="1036971.6000000001"/>
        <n v="377427.89999999997"/>
        <n v="391406.7"/>
        <n v="1289545.2"/>
        <n v="1258092.8999999999"/>
        <n v="1317502.7999999998"/>
        <n v="2586079.7999999998"/>
        <n v="157261.6"/>
        <n v="307533.8"/>
        <n v="950559"/>
        <n v="269092.09999999998"/>
        <n v="394901.4"/>
        <n v="1237124.5999999999"/>
        <n v="1165671.5"/>
        <n v="897463.9"/>
        <n v="2035626.9000000001"/>
        <n v="147858"/>
        <n v="206313.5"/>
        <n v="667080.4"/>
        <n v="306031.7"/>
        <n v="240699.1"/>
        <n v="828692.70000000007"/>
        <n v="1537035.9000000001"/>
        <n v="574239.29999999993"/>
        <n v="1543913"/>
        <n v="98094.599999999991"/>
        <n v="324726.90000000002"/>
        <n v="571654.70000000007"/>
        <n v="182658.9"/>
        <n v="368700.4"/>
        <n v="906529.4"/>
        <n v="2344122.6"/>
        <n v="679897"/>
        <n v="1701433.9"/>
        <n v="162363.5"/>
        <n v="311196.7"/>
        <n v="936972.50000000012"/>
        <n v="232896.7"/>
        <n v="585568.69999999995"/>
        <n v="1091287.2"/>
        <n v="3223955.1"/>
        <n v="898315.70000000007"/>
        <n v="2362237.5"/>
        <n v="169681.8"/>
        <n v="316074"/>
        <n v="1081305.9000000001"/>
        <n v="405905.6"/>
        <n v="1031399.5"/>
        <n v="981493"/>
        <n v="4198687.2"/>
        <n v="1459559.2"/>
        <n v="2516594.2999999998"/>
        <n v="121084.5"/>
        <n v="517063.6"/>
        <n v="1178119.5999999999"/>
        <n v="382888.9"/>
        <n v="1194482.3"/>
        <n v="1063580.2"/>
        <n v="4944829.5999999996"/>
        <n v="1842448.1"/>
        <n v="3135107.1"/>
        <n v="160977.70000000001"/>
        <n v="528006.69999999995"/>
        <n v="1171917.4000000001"/>
        <n v="305857.59999999998"/>
        <n v="994842"/>
        <n v="891816.20000000007"/>
        <n v="2330956.6"/>
        <n v="2456519.1"/>
        <n v="2276224.1"/>
        <n v="218929.6"/>
        <n v="608495.6"/>
        <n v="746936.4"/>
        <n v="316846.3"/>
        <n v="1055098.3"/>
        <n v="760431.20000000007"/>
        <n v="2154555.1"/>
        <n v="2851617.1"/>
        <n v="1939099.6"/>
        <n v="358036.39999999997"/>
        <n v="443584.9"/>
        <n v="440416.39999999997"/>
        <n v="307340.89999999997"/>
        <n v="1048761.4000000001"/>
        <n v="506954.10000000003"/>
        <n v="2099274.1"/>
        <n v="3113039.5"/>
        <n v="2015053.5999999999"/>
        <n v="155963.9"/>
        <n v="1029361.8"/>
        <n v="336882"/>
        <n v="421102.5"/>
        <n v="1082389.5"/>
        <n v="1122940.0999999999"/>
        <n v="1462941.4000000001"/>
        <n v="3830473.5"/>
        <n v="1534684.8"/>
        <n v="1203792.7"/>
        <n v="606551.1"/>
        <n v="850030.9"/>
        <n v="2164105.7000000002"/>
        <n v="1625585.7"/>
        <n v="935965"/>
        <n v="799186.6"/>
        <n v="1113562"/>
        <n v="930236"/>
        <n v="857192.1"/>
        <n v="418928.5"/>
        <n v="422509"/>
        <n v="1377707.5999999999"/>
        <n v="1264249.3"/>
        <n v="707528.6"/>
        <n v="369972.60000000003"/>
        <n v="830148.10000000009"/>
        <n v="744878.2"/>
        <n v="496820.4"/>
        <n v="301615.8"/>
        <n v="321347.7"/>
        <n v="1027466.8"/>
        <n v="1173341.8"/>
        <n v="544035.9"/>
        <n v="194148.69999999998"/>
        <n v="495772.7"/>
        <n v="535295.80000000005"/>
        <n v="347387.60000000003"/>
        <n v="214257"/>
        <n v="229511.6"/>
        <n v="626129.69999999995"/>
        <n v="863268.5"/>
        <n v="465957.00000000006"/>
        <n v="122036.4"/>
        <n v="323812.40000000002"/>
        <n v="294690.09999999998"/>
        <n v="294666.59999999998"/>
        <n v="350598.7"/>
        <n v="207358.00000000003"/>
        <n v="409941.30000000005"/>
        <n v="1135012.2000000002"/>
        <n v="481561.60000000003"/>
        <n v="107089.5"/>
        <n v="297395"/>
        <n v="243509.2"/>
        <n v="622756.1"/>
        <n v="698469"/>
        <n v="227138.8"/>
        <n v="738002.8"/>
        <n v="1736990.2"/>
        <n v="872856"/>
        <n v="91914.9"/>
        <n v="475676.30000000005"/>
        <n v="323379.40000000002"/>
        <n v="1001000.1000000001"/>
        <n v="1084864.1000000001"/>
        <n v="1029178.4"/>
        <n v="1540413.0999999999"/>
        <n v="3414269.1999999997"/>
        <n v="2227426.6"/>
        <n v="258026.1"/>
        <n v="1243936.8"/>
        <n v="922559"/>
        <n v="1357441.9000000001"/>
        <n v="1168706.7000000002"/>
        <n v="3150426.6999999997"/>
        <n v="3753587.4999999995"/>
        <n v="3999075.3"/>
        <n v="2522849"/>
        <n v="580063.9"/>
        <n v="2214009.5"/>
        <n v="1733592.6"/>
        <n v="1221193.5"/>
        <n v="1160815.5"/>
        <n v="4371236.6000000006"/>
        <n v="3163676.8"/>
        <n v="3314946.4000000004"/>
        <n v="2453423.9"/>
        <n v="686231.6"/>
        <n v="3755770.6"/>
        <n v="1799004.4000000001"/>
        <n v="911512.89999999991"/>
        <n v="1207559.8"/>
        <n v="2772193.7"/>
        <n v="1930187.3"/>
        <n v="2702645.5"/>
        <n v="1923798"/>
        <n v="897048.29999999993"/>
        <n v="3861652.4"/>
        <n v="1466329"/>
        <n v="791626"/>
        <n v="727733.6"/>
        <n v="1995357.5"/>
        <n v="1184563.7999999998"/>
        <n v="1580696.2"/>
        <n v="1385185.7000000002"/>
        <n v="919605.5"/>
        <n v="2186421.9"/>
        <n v="1367457.2"/>
        <n v="413256.4"/>
        <n v="554153.5"/>
        <n v="5661"/>
        <n v="798207.5"/>
        <n v="1012698.2999999999"/>
        <n v="990054.10000000009"/>
        <n v="846011.9"/>
        <n v="754177.2"/>
        <n v="783111.4"/>
      </sharedItems>
    </cacheField>
    <cacheField name="percentage" numFmtId="0">
      <sharedItems containsSemiMixedTypes="0" containsString="0" containsNumber="1" minValue="0" maxValue="0.71030548031876528"/>
    </cacheField>
  </cacheFields>
  <extLst>
    <ext xmlns:x14="http://schemas.microsoft.com/office/spreadsheetml/2009/9/main" uri="{725AE2AE-9491-48be-B2B4-4EB974FC3084}">
      <x14:pivotCacheDefinition pivotCacheId="6432665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36">
  <r>
    <x v="0"/>
    <x v="0"/>
    <x v="0"/>
    <n v="2.9539260000000001"/>
    <x v="0"/>
    <n v="1.4242001023037645E-2"/>
  </r>
  <r>
    <x v="1"/>
    <x v="0"/>
    <x v="0"/>
    <n v="2.1833360000000002"/>
    <x v="1"/>
    <n v="1.0526693473578866E-2"/>
  </r>
  <r>
    <x v="2"/>
    <x v="0"/>
    <x v="0"/>
    <n v="0.97241"/>
    <x v="2"/>
    <n v="4.6883585488641348E-3"/>
  </r>
  <r>
    <x v="3"/>
    <x v="0"/>
    <x v="0"/>
    <n v="9.3571559999999998"/>
    <x v="3"/>
    <n v="4.5114408866275886E-2"/>
  </r>
  <r>
    <x v="4"/>
    <x v="0"/>
    <x v="0"/>
    <n v="7.3205989999999996"/>
    <x v="4"/>
    <n v="3.5295392791575807E-2"/>
  </r>
  <r>
    <x v="5"/>
    <x v="0"/>
    <x v="0"/>
    <n v="4.513452"/>
    <x v="5"/>
    <n v="2.176106916741696E-2"/>
  </r>
  <r>
    <x v="6"/>
    <x v="0"/>
    <x v="0"/>
    <n v="6.8252199999999998"/>
    <x v="6"/>
    <n v="3.290698217303243E-2"/>
  </r>
  <r>
    <x v="7"/>
    <x v="0"/>
    <x v="0"/>
    <n v="9.2103769999999994"/>
    <x v="7"/>
    <n v="4.4406731467397091E-2"/>
  </r>
  <r>
    <x v="8"/>
    <x v="0"/>
    <x v="0"/>
    <n v="13.301838999999999"/>
    <x v="8"/>
    <n v="6.4133226305019844E-2"/>
  </r>
  <r>
    <x v="9"/>
    <x v="0"/>
    <x v="0"/>
    <n v="1.7246520000000001"/>
    <x v="9"/>
    <n v="8.3152034101002959E-3"/>
  </r>
  <r>
    <x v="10"/>
    <x v="0"/>
    <x v="0"/>
    <n v="1.32101"/>
    <x v="10"/>
    <n v="6.3690917685287184E-3"/>
  </r>
  <r>
    <x v="11"/>
    <x v="0"/>
    <x v="0"/>
    <n v="1.0458000000000001"/>
    <x v="11"/>
    <n v="5.04219965899375E-3"/>
  </r>
  <r>
    <x v="0"/>
    <x v="1"/>
    <x v="0"/>
    <n v="5.2359799999999996"/>
    <x v="12"/>
    <n v="2.5244651530405515E-2"/>
  </r>
  <r>
    <x v="1"/>
    <x v="1"/>
    <x v="0"/>
    <n v="3.7193510000000001"/>
    <x v="13"/>
    <n v="1.7932406142549304E-2"/>
  </r>
  <r>
    <x v="2"/>
    <x v="1"/>
    <x v="0"/>
    <n v="2.4735490000000002"/>
    <x v="14"/>
    <n v="1.1925920753781155E-2"/>
  </r>
  <r>
    <x v="3"/>
    <x v="1"/>
    <x v="0"/>
    <n v="3.0513129999999999"/>
    <x v="15"/>
    <n v="1.4711540799467579E-2"/>
  </r>
  <r>
    <x v="4"/>
    <x v="1"/>
    <x v="0"/>
    <n v="4.6582169999999996"/>
    <x v="16"/>
    <n v="2.2459036306099526E-2"/>
  </r>
  <r>
    <x v="5"/>
    <x v="1"/>
    <x v="0"/>
    <n v="6.6442779999999999"/>
    <x v="17"/>
    <n v="3.2034591954350426E-2"/>
  </r>
  <r>
    <x v="6"/>
    <x v="1"/>
    <x v="0"/>
    <n v="1.263857"/>
    <x v="18"/>
    <n v="6.0935354125232957E-3"/>
  </r>
  <r>
    <x v="7"/>
    <x v="1"/>
    <x v="0"/>
    <n v="1.516629"/>
    <x v="19"/>
    <n v="7.312245387856217E-3"/>
  </r>
  <r>
    <x v="8"/>
    <x v="1"/>
    <x v="0"/>
    <n v="0.90275499999999997"/>
    <x v="20"/>
    <n v="4.3525252946594976E-3"/>
  </r>
  <r>
    <x v="9"/>
    <x v="1"/>
    <x v="0"/>
    <n v="4.3332249999999997"/>
    <x v="21"/>
    <n v="2.089212623574602E-2"/>
  </r>
  <r>
    <x v="10"/>
    <x v="1"/>
    <x v="0"/>
    <n v="3.159643"/>
    <x v="22"/>
    <n v="1.5233840941998459E-2"/>
  </r>
  <r>
    <x v="11"/>
    <x v="1"/>
    <x v="0"/>
    <n v="2.1666129999999999"/>
    <x v="23"/>
    <n v="1.0446065528563229E-2"/>
  </r>
  <r>
    <x v="0"/>
    <x v="2"/>
    <x v="0"/>
    <n v="1.9719199999999999"/>
    <x v="24"/>
    <n v="9.5073765075186032E-3"/>
  </r>
  <r>
    <x v="1"/>
    <x v="2"/>
    <x v="0"/>
    <n v="3.197708"/>
    <x v="25"/>
    <n v="1.5417366788259309E-2"/>
  </r>
  <r>
    <x v="2"/>
    <x v="2"/>
    <x v="0"/>
    <n v="5.2762180000000001"/>
    <x v="26"/>
    <n v="2.5438654236351776E-2"/>
  </r>
  <r>
    <x v="3"/>
    <x v="2"/>
    <x v="0"/>
    <n v="0.65730699999999997"/>
    <x v="27"/>
    <n v="3.1691271096330122E-3"/>
  </r>
  <r>
    <x v="4"/>
    <x v="2"/>
    <x v="0"/>
    <n v="0.72836699999999999"/>
    <x v="28"/>
    <n v="3.5117344033489201E-3"/>
  </r>
  <r>
    <x v="5"/>
    <x v="2"/>
    <x v="0"/>
    <n v="0.60401099999999996"/>
    <x v="29"/>
    <n v="2.9121668179656469E-3"/>
  </r>
  <r>
    <x v="6"/>
    <x v="2"/>
    <x v="0"/>
    <n v="4.7965619999999998"/>
    <x v="30"/>
    <n v="2.312605018238896E-2"/>
  </r>
  <r>
    <x v="7"/>
    <x v="2"/>
    <x v="0"/>
    <n v="3.2865329999999999"/>
    <x v="31"/>
    <n v="1.5845625905404195E-2"/>
  </r>
  <r>
    <x v="8"/>
    <x v="2"/>
    <x v="0"/>
    <n v="2.7002869999999999"/>
    <x v="32"/>
    <n v="1.3019110910867524E-2"/>
  </r>
  <r>
    <x v="9"/>
    <x v="2"/>
    <x v="0"/>
    <n v="1.9541550000000001"/>
    <x v="33"/>
    <n v="9.4217246840896263E-3"/>
  </r>
  <r>
    <x v="10"/>
    <x v="2"/>
    <x v="0"/>
    <n v="3.7128939999999999"/>
    <x v="34"/>
    <n v="1.790127448908007E-2"/>
  </r>
  <r>
    <x v="11"/>
    <x v="2"/>
    <x v="0"/>
    <n v="4.6722070000000002"/>
    <x v="35"/>
    <n v="2.2526487418386126E-2"/>
  </r>
  <r>
    <x v="0"/>
    <x v="3"/>
    <x v="0"/>
    <n v="1.817482"/>
    <x v="36"/>
    <n v="8.762772155887626E-3"/>
  </r>
  <r>
    <x v="1"/>
    <x v="3"/>
    <x v="0"/>
    <n v="2.1495229999999999"/>
    <x v="37"/>
    <n v="1.0363668136927922E-2"/>
  </r>
  <r>
    <x v="2"/>
    <x v="3"/>
    <x v="0"/>
    <n v="0.69903199999999999"/>
    <x v="38"/>
    <n v="3.3702992082862101E-3"/>
  </r>
  <r>
    <x v="3"/>
    <x v="3"/>
    <x v="0"/>
    <n v="5.4000199999999996"/>
    <x v="39"/>
    <n v="2.6035550776974017E-2"/>
  </r>
  <r>
    <x v="4"/>
    <x v="3"/>
    <x v="0"/>
    <n v="5.8543909999999997"/>
    <x v="40"/>
    <n v="2.822624622663614E-2"/>
  </r>
  <r>
    <x v="5"/>
    <x v="3"/>
    <x v="0"/>
    <n v="3.9145780000000001"/>
    <x v="41"/>
    <n v="1.8873669780746255E-2"/>
  </r>
  <r>
    <x v="6"/>
    <x v="3"/>
    <x v="0"/>
    <n v="3.582538"/>
    <x v="42"/>
    <n v="1.7272778621086393E-2"/>
  </r>
  <r>
    <x v="7"/>
    <x v="3"/>
    <x v="0"/>
    <n v="5.819439"/>
    <x v="43"/>
    <n v="2.805772933766966E-2"/>
  </r>
  <r>
    <x v="8"/>
    <x v="3"/>
    <x v="0"/>
    <n v="3.6349649999999998"/>
    <x v="44"/>
    <n v="1.7525549133155686E-2"/>
  </r>
  <r>
    <x v="9"/>
    <x v="3"/>
    <x v="0"/>
    <n v="3.8271989999999998"/>
    <x v="45"/>
    <n v="1.8452382379710478E-2"/>
  </r>
  <r>
    <x v="10"/>
    <x v="3"/>
    <x v="0"/>
    <n v="5.2252619999999999"/>
    <x v="46"/>
    <n v="2.5192975974902467E-2"/>
  </r>
  <r>
    <x v="11"/>
    <x v="3"/>
    <x v="0"/>
    <n v="1.8000069999999999"/>
    <x v="47"/>
    <n v="8.6785185327848159E-3"/>
  </r>
  <r>
    <x v="0"/>
    <x v="4"/>
    <x v="0"/>
    <n v="17.086037000000001"/>
    <x v="48"/>
    <n v="8.2378284504642005E-2"/>
  </r>
  <r>
    <x v="1"/>
    <x v="4"/>
    <x v="0"/>
    <n v="15.006147"/>
    <x v="49"/>
    <n v="7.2350343551549137E-2"/>
  </r>
  <r>
    <x v="2"/>
    <x v="4"/>
    <x v="0"/>
    <n v="19.423763999999998"/>
    <x v="50"/>
    <n v="9.3649355724971378E-2"/>
  </r>
  <r>
    <x v="3"/>
    <x v="4"/>
    <x v="0"/>
    <n v="5.792751"/>
    <x v="51"/>
    <n v="2.7929056336618571E-2"/>
  </r>
  <r>
    <x v="4"/>
    <x v="4"/>
    <x v="0"/>
    <n v="16.879767000000001"/>
    <x v="52"/>
    <n v="8.1383778362300582E-2"/>
  </r>
  <r>
    <x v="5"/>
    <x v="4"/>
    <x v="0"/>
    <n v="7.0131819999999996"/>
    <x v="53"/>
    <n v="3.3813218482368616E-2"/>
  </r>
  <r>
    <x v="6"/>
    <x v="4"/>
    <x v="0"/>
    <n v="9.5056119999999993"/>
    <x v="54"/>
    <n v="4.5830171720144287E-2"/>
  </r>
  <r>
    <x v="7"/>
    <x v="4"/>
    <x v="0"/>
    <n v="12.616852"/>
    <x v="55"/>
    <n v="6.0830643384944157E-2"/>
  </r>
  <r>
    <x v="8"/>
    <x v="4"/>
    <x v="0"/>
    <n v="12.101177"/>
    <x v="56"/>
    <n v="5.8344378029090656E-2"/>
  </r>
  <r>
    <x v="9"/>
    <x v="4"/>
    <x v="0"/>
    <n v="54.695943999999997"/>
    <x v="57"/>
    <n v="0.26370995427915589"/>
  </r>
  <r>
    <x v="10"/>
    <x v="4"/>
    <x v="0"/>
    <n v="43.437036999999997"/>
    <x v="58"/>
    <n v="0.20942648034910963"/>
  </r>
  <r>
    <x v="11"/>
    <x v="4"/>
    <x v="0"/>
    <n v="61.932585000000003"/>
    <x v="59"/>
    <n v="0.29860055361216431"/>
  </r>
  <r>
    <x v="0"/>
    <x v="5"/>
    <x v="0"/>
    <n v="16.873577000000001"/>
    <x v="60"/>
    <n v="8.1353934017407523E-2"/>
  </r>
  <r>
    <x v="1"/>
    <x v="5"/>
    <x v="0"/>
    <n v="36.012743"/>
    <x v="61"/>
    <n v="0.17363113451331949"/>
  </r>
  <r>
    <x v="2"/>
    <x v="5"/>
    <x v="0"/>
    <n v="21.184961000000001"/>
    <x v="62"/>
    <n v="0.10214075648307124"/>
  </r>
  <r>
    <x v="3"/>
    <x v="5"/>
    <x v="0"/>
    <n v="15.284281999999999"/>
    <x v="63"/>
    <n v="7.3691338198856676E-2"/>
  </r>
  <r>
    <x v="4"/>
    <x v="5"/>
    <x v="0"/>
    <n v="9.3328799999999994"/>
    <x v="64"/>
    <n v="4.4997365034834175E-2"/>
  </r>
  <r>
    <x v="5"/>
    <x v="5"/>
    <x v="0"/>
    <n v="27.592863000000001"/>
    <x v="65"/>
    <n v="0.13303568981570213"/>
  </r>
  <r>
    <x v="6"/>
    <x v="5"/>
    <x v="0"/>
    <n v="83.505606"/>
    <x v="66"/>
    <n v="0.40261229498686785"/>
  </r>
  <r>
    <x v="7"/>
    <x v="5"/>
    <x v="0"/>
    <n v="35.539335999999999"/>
    <x v="67"/>
    <n v="0.17134865926569545"/>
  </r>
  <r>
    <x v="8"/>
    <x v="5"/>
    <x v="0"/>
    <n v="76.658112000000003"/>
    <x v="68"/>
    <n v="0.36959792138602476"/>
  </r>
  <r>
    <x v="9"/>
    <x v="5"/>
    <x v="0"/>
    <n v="23.771792000000001"/>
    <x v="69"/>
    <n v="0.11461285285529771"/>
  </r>
  <r>
    <x v="10"/>
    <x v="5"/>
    <x v="0"/>
    <n v="71.856413000000003"/>
    <x v="70"/>
    <n v="0.34644710377234089"/>
  </r>
  <r>
    <x v="11"/>
    <x v="5"/>
    <x v="0"/>
    <n v="29.587935000000002"/>
    <x v="71"/>
    <n v="0.14265469092305338"/>
  </r>
  <r>
    <x v="0"/>
    <x v="6"/>
    <x v="0"/>
    <n v="8.8989580000000004"/>
    <x v="72"/>
    <n v="4.2905261993688756E-2"/>
  </r>
  <r>
    <x v="1"/>
    <x v="6"/>
    <x v="0"/>
    <n v="5.1730390000000002"/>
    <x v="73"/>
    <n v="2.494118902444193E-2"/>
  </r>
  <r>
    <x v="2"/>
    <x v="6"/>
    <x v="0"/>
    <n v="28.792702999999999"/>
    <x v="74"/>
    <n v="0.13882057491691366"/>
  </r>
  <r>
    <x v="3"/>
    <x v="6"/>
    <x v="0"/>
    <n v="33.16733"/>
    <x v="75"/>
    <n v="0.15991231594543237"/>
  </r>
  <r>
    <x v="4"/>
    <x v="6"/>
    <x v="0"/>
    <n v="20.209783000000002"/>
    <x v="76"/>
    <n v="9.7439052353162817E-2"/>
  </r>
  <r>
    <x v="5"/>
    <x v="6"/>
    <x v="0"/>
    <n v="47.605266"/>
    <x v="77"/>
    <n v="0.22952309809859123"/>
  </r>
  <r>
    <x v="6"/>
    <x v="6"/>
    <x v="0"/>
    <n v="18.56306"/>
    <x v="78"/>
    <n v="8.9499574298986917E-2"/>
  </r>
  <r>
    <x v="7"/>
    <x v="6"/>
    <x v="0"/>
    <n v="59.348562999999999"/>
    <x v="79"/>
    <n v="0.28614200049757987"/>
  </r>
  <r>
    <x v="8"/>
    <x v="6"/>
    <x v="0"/>
    <n v="24.268373"/>
    <x v="80"/>
    <n v="0.11700705877312402"/>
  </r>
  <r>
    <x v="9"/>
    <x v="6"/>
    <x v="0"/>
    <n v="5.2229400000000004"/>
    <x v="81"/>
    <n v="2.5181780729532244E-2"/>
  </r>
  <r>
    <x v="10"/>
    <x v="6"/>
    <x v="0"/>
    <n v="4.0253230000000002"/>
    <x v="82"/>
    <n v="1.9407613557027827E-2"/>
  </r>
  <r>
    <x v="11"/>
    <x v="6"/>
    <x v="0"/>
    <n v="10.745284"/>
    <x v="83"/>
    <n v="5.1807102046845466E-2"/>
  </r>
  <r>
    <x v="0"/>
    <x v="7"/>
    <x v="0"/>
    <n v="13.865062"/>
    <x v="84"/>
    <n v="6.6848738657799958E-2"/>
  </r>
  <r>
    <x v="1"/>
    <x v="7"/>
    <x v="0"/>
    <n v="13.53767"/>
    <x v="85"/>
    <n v="6.5270257274402291E-2"/>
  </r>
  <r>
    <x v="2"/>
    <x v="7"/>
    <x v="0"/>
    <n v="31.429656999999999"/>
    <x v="86"/>
    <n v="0.15153433334068706"/>
  </r>
  <r>
    <x v="3"/>
    <x v="7"/>
    <x v="0"/>
    <n v="13.455822"/>
    <x v="87"/>
    <n v="6.4875636928552874E-2"/>
  </r>
  <r>
    <x v="4"/>
    <x v="7"/>
    <x v="0"/>
    <n v="40.547530999999999"/>
    <x v="88"/>
    <n v="0.19549507265369909"/>
  </r>
  <r>
    <x v="5"/>
    <x v="7"/>
    <x v="0"/>
    <n v="13.324865000000001"/>
    <x v="89"/>
    <n v="6.4244243410917723E-2"/>
  </r>
  <r>
    <x v="6"/>
    <x v="7"/>
    <x v="0"/>
    <n v="3.7650109999999999"/>
    <x v="90"/>
    <n v="1.8152550373214494E-2"/>
  </r>
  <r>
    <x v="7"/>
    <x v="7"/>
    <x v="0"/>
    <n v="1.735179"/>
    <x v="91"/>
    <n v="8.3659580819402529E-3"/>
  </r>
  <r>
    <x v="8"/>
    <x v="7"/>
    <x v="0"/>
    <n v="4.878145"/>
    <x v="92"/>
    <n v="2.3519392862423088E-2"/>
  </r>
  <r>
    <x v="9"/>
    <x v="7"/>
    <x v="0"/>
    <n v="7.6609790000000002"/>
    <x v="93"/>
    <n v="3.6936494264064139E-2"/>
  </r>
  <r>
    <x v="10"/>
    <x v="7"/>
    <x v="0"/>
    <n v="7.9720009999999997"/>
    <x v="94"/>
    <n v="3.8436049649739748E-2"/>
  </r>
  <r>
    <x v="11"/>
    <x v="7"/>
    <x v="0"/>
    <n v="18.415814000000001"/>
    <x v="95"/>
    <n v="8.8789645315444948E-2"/>
  </r>
  <r>
    <x v="0"/>
    <x v="8"/>
    <x v="0"/>
    <n v="13.504792"/>
    <x v="96"/>
    <n v="6.5111739928458132E-2"/>
  </r>
  <r>
    <x v="1"/>
    <x v="8"/>
    <x v="0"/>
    <n v="27.912051000000002"/>
    <x v="97"/>
    <n v="0.13457461659401046"/>
  </r>
  <r>
    <x v="2"/>
    <x v="8"/>
    <x v="0"/>
    <n v="9.0730280000000008"/>
    <x v="98"/>
    <n v="4.3744519686020986E-2"/>
  </r>
  <r>
    <x v="3"/>
    <x v="8"/>
    <x v="0"/>
    <n v="2.4817870000000002"/>
    <x v="99"/>
    <n v="1.1965639285805241E-2"/>
  </r>
  <r>
    <x v="4"/>
    <x v="8"/>
    <x v="0"/>
    <n v="1.772705"/>
    <x v="100"/>
    <n v="8.5468852041465995E-3"/>
  </r>
  <r>
    <x v="5"/>
    <x v="8"/>
    <x v="0"/>
    <n v="3.7387969999999999"/>
    <x v="101"/>
    <n v="1.8026162706489629E-2"/>
  </r>
  <r>
    <x v="6"/>
    <x v="8"/>
    <x v="0"/>
    <n v="5.5759639999999999"/>
    <x v="102"/>
    <n v="2.6883843736241562E-2"/>
  </r>
  <r>
    <x v="7"/>
    <x v="8"/>
    <x v="0"/>
    <n v="4.6412649999999998"/>
    <x v="103"/>
    <n v="2.2377304264964263E-2"/>
  </r>
  <r>
    <x v="8"/>
    <x v="8"/>
    <x v="0"/>
    <n v="8.2350220000000007"/>
    <x v="104"/>
    <n v="3.9704173953151678E-2"/>
  </r>
  <r>
    <x v="9"/>
    <x v="8"/>
    <x v="0"/>
    <n v="8.0738669999999999"/>
    <x v="105"/>
    <n v="3.892718438913835E-2"/>
  </r>
  <r>
    <x v="10"/>
    <x v="8"/>
    <x v="0"/>
    <n v="15.857654999999999"/>
    <x v="106"/>
    <n v="7.6455787563052713E-2"/>
  </r>
  <r>
    <x v="11"/>
    <x v="8"/>
    <x v="0"/>
    <n v="3.5937570000000001"/>
    <x v="107"/>
    <n v="1.7326869688187418E-2"/>
  </r>
  <r>
    <x v="0"/>
    <x v="0"/>
    <x v="1"/>
    <n v="3.2329279999999998"/>
    <x v="108"/>
    <n v="1.558717580718239E-2"/>
  </r>
  <r>
    <x v="1"/>
    <x v="0"/>
    <x v="1"/>
    <n v="2.297784"/>
    <x v="109"/>
    <n v="1.1078490821611487E-2"/>
  </r>
  <r>
    <x v="2"/>
    <x v="0"/>
    <x v="1"/>
    <n v="5.4238379999999999"/>
    <x v="110"/>
    <n v="2.6150386416176463E-2"/>
  </r>
  <r>
    <x v="3"/>
    <x v="0"/>
    <x v="1"/>
    <n v="13.733264999999999"/>
    <x v="111"/>
    <n v="6.6213295180599346E-2"/>
  </r>
  <r>
    <x v="4"/>
    <x v="0"/>
    <x v="1"/>
    <n v="13.572955"/>
    <x v="112"/>
    <n v="6.5440379683053648E-2"/>
  </r>
  <r>
    <x v="5"/>
    <x v="0"/>
    <x v="1"/>
    <n v="16.164641"/>
    <x v="113"/>
    <n v="7.7935883857292387E-2"/>
  </r>
  <r>
    <x v="6"/>
    <x v="0"/>
    <x v="1"/>
    <n v="9.3247269999999993"/>
    <x v="114"/>
    <n v="4.4958056320147072E-2"/>
  </r>
  <r>
    <x v="7"/>
    <x v="0"/>
    <x v="1"/>
    <n v="11.408763"/>
    <x v="115"/>
    <n v="5.5005986716523729E-2"/>
  </r>
  <r>
    <x v="8"/>
    <x v="0"/>
    <x v="1"/>
    <n v="18.115085000000001"/>
    <x v="116"/>
    <n v="8.733971639858748E-2"/>
  </r>
  <r>
    <x v="9"/>
    <x v="0"/>
    <x v="1"/>
    <n v="2.2710650000000001"/>
    <x v="117"/>
    <n v="1.0949668357766916E-2"/>
  </r>
  <r>
    <x v="10"/>
    <x v="0"/>
    <x v="1"/>
    <n v="1.629823"/>
    <x v="118"/>
    <n v="7.8579967248232629E-3"/>
  </r>
  <r>
    <x v="11"/>
    <x v="0"/>
    <x v="1"/>
    <n v="2.3512209999999998"/>
    <x v="119"/>
    <n v="1.1336130927920197E-2"/>
  </r>
  <r>
    <x v="0"/>
    <x v="1"/>
    <x v="1"/>
    <n v="6.231395"/>
    <x v="120"/>
    <n v="3.0043925936178384E-2"/>
  </r>
  <r>
    <x v="1"/>
    <x v="1"/>
    <x v="1"/>
    <n v="7.493449"/>
    <x v="121"/>
    <n v="3.6128768399777259E-2"/>
  </r>
  <r>
    <x v="2"/>
    <x v="1"/>
    <x v="1"/>
    <n v="10.753757"/>
    <x v="122"/>
    <n v="5.1847953603271796E-2"/>
  </r>
  <r>
    <x v="3"/>
    <x v="1"/>
    <x v="1"/>
    <n v="4.0753849999999998"/>
    <x v="123"/>
    <n v="1.9648981504368179E-2"/>
  </r>
  <r>
    <x v="4"/>
    <x v="1"/>
    <x v="1"/>
    <n v="7.493449"/>
    <x v="121"/>
    <n v="3.6128768399777259E-2"/>
  </r>
  <r>
    <x v="5"/>
    <x v="1"/>
    <x v="1"/>
    <n v="10.701171"/>
    <x v="124"/>
    <n v="5.1594416491713341E-2"/>
  </r>
  <r>
    <x v="6"/>
    <x v="1"/>
    <x v="1"/>
    <n v="1.1305909999999999"/>
    <x v="125"/>
    <n v="5.4510093274635699E-3"/>
  </r>
  <r>
    <x v="7"/>
    <x v="1"/>
    <x v="1"/>
    <n v="1.9193750000000001"/>
    <x v="126"/>
    <n v="9.2540370725579732E-3"/>
  </r>
  <r>
    <x v="8"/>
    <x v="1"/>
    <x v="1"/>
    <n v="1.9982530000000001"/>
    <x v="127"/>
    <n v="9.6343379185152411E-3"/>
  </r>
  <r>
    <x v="9"/>
    <x v="1"/>
    <x v="1"/>
    <n v="6.0736379999999999"/>
    <x v="128"/>
    <n v="2.9283319422883418E-2"/>
  </r>
  <r>
    <x v="10"/>
    <x v="1"/>
    <x v="1"/>
    <n v="5.7581239999999996"/>
    <x v="129"/>
    <n v="2.7762106396293479E-2"/>
  </r>
  <r>
    <x v="11"/>
    <x v="1"/>
    <x v="1"/>
    <n v="9.5705810000000007"/>
    <x v="130"/>
    <n v="4.6143411985630198E-2"/>
  </r>
  <r>
    <x v="0"/>
    <x v="2"/>
    <x v="1"/>
    <n v="2.4835590000000001"/>
    <x v="131"/>
    <n v="1.197418277193618E-2"/>
  </r>
  <r>
    <x v="1"/>
    <x v="2"/>
    <x v="1"/>
    <n v="6.053674"/>
    <x v="132"/>
    <n v="2.918706538387773E-2"/>
  </r>
  <r>
    <x v="2"/>
    <x v="2"/>
    <x v="1"/>
    <n v="5.7432299999999996"/>
    <x v="133"/>
    <n v="2.7690296756093587E-2"/>
  </r>
  <r>
    <x v="3"/>
    <x v="2"/>
    <x v="1"/>
    <n v="1.3970020000000001"/>
    <x v="134"/>
    <n v="6.7354781105503801E-3"/>
  </r>
  <r>
    <x v="4"/>
    <x v="2"/>
    <x v="1"/>
    <n v="1.526354"/>
    <x v="135"/>
    <n v="7.359133312587249E-3"/>
  </r>
  <r>
    <x v="5"/>
    <x v="2"/>
    <x v="1"/>
    <n v="1.552224"/>
    <x v="136"/>
    <n v="7.483862424442449E-3"/>
  </r>
  <r>
    <x v="6"/>
    <x v="2"/>
    <x v="1"/>
    <n v="7.2178430000000002"/>
    <x v="137"/>
    <n v="3.4799967023589999E-2"/>
  </r>
  <r>
    <x v="7"/>
    <x v="2"/>
    <x v="1"/>
    <n v="4.2944870000000002"/>
    <x v="138"/>
    <n v="2.0705355600452374E-2"/>
  </r>
  <r>
    <x v="8"/>
    <x v="2"/>
    <x v="1"/>
    <n v="12.288442"/>
    <x v="139"/>
    <n v="5.92472538362636E-2"/>
  </r>
  <r>
    <x v="9"/>
    <x v="2"/>
    <x v="1"/>
    <n v="2.0178910000000001"/>
    <x v="140"/>
    <n v="9.7290201874990975E-3"/>
  </r>
  <r>
    <x v="10"/>
    <x v="2"/>
    <x v="1"/>
    <n v="5.4586550000000003"/>
    <x v="141"/>
    <n v="2.6318252418784209E-2"/>
  </r>
  <r>
    <x v="11"/>
    <x v="2"/>
    <x v="1"/>
    <n v="3.88056"/>
    <x v="142"/>
    <n v="1.8709656061106125E-2"/>
  </r>
  <r>
    <x v="0"/>
    <x v="3"/>
    <x v="1"/>
    <n v="0.81437400000000004"/>
    <x v="143"/>
    <n v="3.926406870427784E-3"/>
  </r>
  <r>
    <x v="1"/>
    <x v="3"/>
    <x v="1"/>
    <n v="3.7410299999999999"/>
    <x v="144"/>
    <n v="1.8036928849001137E-2"/>
  </r>
  <r>
    <x v="2"/>
    <x v="3"/>
    <x v="1"/>
    <n v="1.88324"/>
    <x v="145"/>
    <n v="9.0798164905368049E-3"/>
  </r>
  <r>
    <x v="3"/>
    <x v="3"/>
    <x v="1"/>
    <n v="12.368304"/>
    <x v="146"/>
    <n v="5.9632298920568962E-2"/>
  </r>
  <r>
    <x v="4"/>
    <x v="3"/>
    <x v="1"/>
    <n v="5.3443290000000001"/>
    <x v="147"/>
    <n v="2.5767043279164663E-2"/>
  </r>
  <r>
    <x v="5"/>
    <x v="3"/>
    <x v="1"/>
    <n v="20.919229999999999"/>
    <x v="148"/>
    <n v="0.10085956623868027"/>
  </r>
  <r>
    <x v="6"/>
    <x v="3"/>
    <x v="1"/>
    <n v="2.112282"/>
    <x v="149"/>
    <n v="1.0184115108145568E-2"/>
  </r>
  <r>
    <x v="7"/>
    <x v="3"/>
    <x v="1"/>
    <n v="11.935668"/>
    <x v="150"/>
    <n v="5.7546396174663048E-2"/>
  </r>
  <r>
    <x v="8"/>
    <x v="3"/>
    <x v="1"/>
    <n v="2.4940199999999999"/>
    <x v="151"/>
    <n v="1.2024619232667424E-2"/>
  </r>
  <r>
    <x v="9"/>
    <x v="3"/>
    <x v="1"/>
    <n v="2.0613839999999999"/>
    <x v="152"/>
    <n v="9.9387164867614959E-3"/>
  </r>
  <r>
    <x v="10"/>
    <x v="3"/>
    <x v="1"/>
    <n v="7.5075089999999998"/>
    <x v="153"/>
    <n v="3.6196557008694313E-2"/>
  </r>
  <r>
    <x v="11"/>
    <x v="3"/>
    <x v="1"/>
    <n v="3.232046"/>
    <x v="154"/>
    <n v="1.558292334963866E-2"/>
  </r>
  <r>
    <x v="0"/>
    <x v="4"/>
    <x v="1"/>
    <n v="24.506129000000001"/>
    <x v="155"/>
    <n v="0.11815337089984398"/>
  </r>
  <r>
    <x v="1"/>
    <x v="4"/>
    <x v="1"/>
    <n v="16.145509000000001"/>
    <x v="156"/>
    <n v="7.7843641206808686E-2"/>
  </r>
  <r>
    <x v="2"/>
    <x v="4"/>
    <x v="1"/>
    <n v="57.648228000000003"/>
    <x v="157"/>
    <n v="0.27794403859551919"/>
  </r>
  <r>
    <x v="3"/>
    <x v="4"/>
    <x v="1"/>
    <n v="4.3805639999999997"/>
    <x v="158"/>
    <n v="2.1120365564161688E-2"/>
  </r>
  <r>
    <x v="4"/>
    <x v="4"/>
    <x v="1"/>
    <n v="30.363568999999998"/>
    <x v="159"/>
    <n v="0.14639431751542664"/>
  </r>
  <r>
    <x v="5"/>
    <x v="4"/>
    <x v="1"/>
    <n v="3.8048329999999999"/>
    <x v="160"/>
    <n v="1.8344547384899757E-2"/>
  </r>
  <r>
    <x v="6"/>
    <x v="4"/>
    <x v="1"/>
    <n v="3.9299919999999999"/>
    <x v="161"/>
    <n v="1.8947986538772391E-2"/>
  </r>
  <r>
    <x v="7"/>
    <x v="4"/>
    <x v="1"/>
    <n v="12.11539"/>
    <x v="162"/>
    <n v="5.8412904309214267E-2"/>
  </r>
  <r>
    <x v="8"/>
    <x v="4"/>
    <x v="1"/>
    <n v="16.821366999999999"/>
    <x v="163"/>
    <n v="8.1102209744892628E-2"/>
  </r>
  <r>
    <x v="9"/>
    <x v="4"/>
    <x v="1"/>
    <n v="35.745406000000003"/>
    <x v="164"/>
    <n v="0.17234220113194984"/>
  </r>
  <r>
    <x v="10"/>
    <x v="4"/>
    <x v="1"/>
    <n v="35.520119000000001"/>
    <x v="165"/>
    <n v="0.17125600679787473"/>
  </r>
  <r>
    <x v="11"/>
    <x v="4"/>
    <x v="1"/>
    <n v="78.599840999999998"/>
    <x v="166"/>
    <n v="0.37895973559682816"/>
  </r>
  <r>
    <x v="0"/>
    <x v="5"/>
    <x v="1"/>
    <n v="7.4356780000000002"/>
    <x v="167"/>
    <n v="3.5850232430662966E-2"/>
  </r>
  <r>
    <x v="1"/>
    <x v="5"/>
    <x v="1"/>
    <n v="57.712682000000001"/>
    <x v="168"/>
    <n v="0.278254795850081"/>
  </r>
  <r>
    <x v="2"/>
    <x v="5"/>
    <x v="1"/>
    <n v="9.036073"/>
    <x v="169"/>
    <n v="4.3566345572043058E-2"/>
  </r>
  <r>
    <x v="3"/>
    <x v="5"/>
    <x v="1"/>
    <n v="4.3333750000000002"/>
    <x v="170"/>
    <n v="2.0892849442811282E-2"/>
  </r>
  <r>
    <x v="4"/>
    <x v="5"/>
    <x v="1"/>
    <n v="9.5531229999999994"/>
    <x v="171"/>
    <n v="4.6059240325994781E-2"/>
  </r>
  <r>
    <x v="5"/>
    <x v="5"/>
    <x v="1"/>
    <n v="36.858313000000003"/>
    <x v="172"/>
    <n v="0.17770794916779967"/>
  </r>
  <r>
    <x v="6"/>
    <x v="5"/>
    <x v="1"/>
    <n v="43.309133000000003"/>
    <x v="173"/>
    <n v="0.20880980650594275"/>
  </r>
  <r>
    <x v="7"/>
    <x v="5"/>
    <x v="1"/>
    <n v="42.398139"/>
    <x v="174"/>
    <n v="0.2044175578578788"/>
  </r>
  <r>
    <x v="8"/>
    <x v="5"/>
    <x v="1"/>
    <n v="72.928738999999993"/>
    <x v="175"/>
    <n v="0.35161719536875513"/>
  </r>
  <r>
    <x v="9"/>
    <x v="5"/>
    <x v="1"/>
    <n v="13.664904999999999"/>
    <x v="176"/>
    <n v="6.5883705614058125E-2"/>
  </r>
  <r>
    <x v="10"/>
    <x v="5"/>
    <x v="1"/>
    <n v="85.855001000000001"/>
    <x v="177"/>
    <n v="0.41393962207411361"/>
  </r>
  <r>
    <x v="11"/>
    <x v="5"/>
    <x v="1"/>
    <n v="21.346798"/>
    <x v="178"/>
    <n v="0.10292103422854125"/>
  </r>
  <r>
    <x v="0"/>
    <x v="6"/>
    <x v="1"/>
    <n v="3.851407"/>
    <x v="179"/>
    <n v="1.8569098357282598E-2"/>
  </r>
  <r>
    <x v="1"/>
    <x v="6"/>
    <x v="1"/>
    <n v="6.1767849999999997"/>
    <x v="180"/>
    <n v="2.9780630350619345E-2"/>
  </r>
  <r>
    <x v="2"/>
    <x v="6"/>
    <x v="1"/>
    <n v="43.891509999999997"/>
    <x v="181"/>
    <n v="0.21161766757957617"/>
  </r>
  <r>
    <x v="3"/>
    <x v="6"/>
    <x v="1"/>
    <n v="34.78378"/>
    <x v="182"/>
    <n v="0.16770583634969746"/>
  </r>
  <r>
    <x v="4"/>
    <x v="6"/>
    <x v="1"/>
    <n v="25.361153999999999"/>
    <x v="183"/>
    <n v="0.12227577170633769"/>
  </r>
  <r>
    <x v="5"/>
    <x v="6"/>
    <x v="1"/>
    <n v="56.051299999999998"/>
    <x v="184"/>
    <n v="0.27024464118010744"/>
  </r>
  <r>
    <x v="6"/>
    <x v="6"/>
    <x v="1"/>
    <n v="14.703172"/>
    <x v="185"/>
    <n v="7.0889585814234504E-2"/>
  </r>
  <r>
    <x v="7"/>
    <x v="6"/>
    <x v="1"/>
    <n v="55.009723999999999"/>
    <x v="186"/>
    <n v="0.26522280703207141"/>
  </r>
  <r>
    <x v="8"/>
    <x v="6"/>
    <x v="1"/>
    <n v="11.869116999999999"/>
    <x v="187"/>
    <n v="5.7225528485328858E-2"/>
  </r>
  <r>
    <x v="9"/>
    <x v="6"/>
    <x v="1"/>
    <n v="3.6818490000000001"/>
    <x v="188"/>
    <n v="1.7751594733473399E-2"/>
  </r>
  <r>
    <x v="10"/>
    <x v="6"/>
    <x v="1"/>
    <n v="4.7718699999999998"/>
    <x v="189"/>
    <n v="2.3007000656686271E-2"/>
  </r>
  <r>
    <x v="11"/>
    <x v="6"/>
    <x v="1"/>
    <n v="20.27439"/>
    <x v="190"/>
    <n v="9.7750547278931232E-2"/>
  </r>
  <r>
    <x v="0"/>
    <x v="7"/>
    <x v="1"/>
    <n v="24.076688999999998"/>
    <x v="191"/>
    <n v="0.11608287728580853"/>
  </r>
  <r>
    <x v="1"/>
    <x v="7"/>
    <x v="1"/>
    <n v="19.404381000000001"/>
    <x v="192"/>
    <n v="9.3555902907998464E-2"/>
  </r>
  <r>
    <x v="2"/>
    <x v="7"/>
    <x v="1"/>
    <n v="36.901696999999999"/>
    <x v="193"/>
    <n v="0.17791711993659462"/>
  </r>
  <r>
    <x v="3"/>
    <x v="7"/>
    <x v="1"/>
    <n v="14.016923999999999"/>
    <x v="194"/>
    <n v="6.7580923133430199E-2"/>
  </r>
  <r>
    <x v="4"/>
    <x v="7"/>
    <x v="1"/>
    <n v="44.100866000000003"/>
    <x v="195"/>
    <n v="0.21262705250194019"/>
  </r>
  <r>
    <x v="5"/>
    <x v="7"/>
    <x v="1"/>
    <n v="6.0072530000000004"/>
    <x v="196"/>
    <n v="2.8963252082701455E-2"/>
  </r>
  <r>
    <x v="6"/>
    <x v="7"/>
    <x v="1"/>
    <n v="2.9797880000000001"/>
    <x v="197"/>
    <n v="1.4366691563849366E-2"/>
  </r>
  <r>
    <x v="7"/>
    <x v="7"/>
    <x v="1"/>
    <n v="3.0274649999999999"/>
    <x v="198"/>
    <n v="1.4596560518852086E-2"/>
  </r>
  <r>
    <x v="8"/>
    <x v="7"/>
    <x v="1"/>
    <n v="10.369662999999999"/>
    <x v="199"/>
    <n v="4.9996090306444918E-2"/>
  </r>
  <r>
    <x v="9"/>
    <x v="7"/>
    <x v="1"/>
    <n v="21.192253999999998"/>
    <x v="200"/>
    <n v="0.10217591881058416"/>
  </r>
  <r>
    <x v="10"/>
    <x v="7"/>
    <x v="1"/>
    <n v="15.280354000000001"/>
    <x v="201"/>
    <n v="7.3672399816507722E-2"/>
  </r>
  <r>
    <x v="11"/>
    <x v="7"/>
    <x v="1"/>
    <n v="16.114695000000001"/>
    <x v="202"/>
    <n v="7.7695075190082508E-2"/>
  </r>
  <r>
    <x v="0"/>
    <x v="8"/>
    <x v="1"/>
    <n v="12.133091"/>
    <x v="203"/>
    <n v="5.8498247564295412E-2"/>
  </r>
  <r>
    <x v="1"/>
    <x v="8"/>
    <x v="1"/>
    <n v="22.177506999999999"/>
    <x v="204"/>
    <n v="0.10692619834837586"/>
  </r>
  <r>
    <x v="2"/>
    <x v="8"/>
    <x v="1"/>
    <n v="4.0365409999999997"/>
    <x v="205"/>
    <n v="1.9461699802748412E-2"/>
  </r>
  <r>
    <x v="3"/>
    <x v="8"/>
    <x v="1"/>
    <n v="0.58670699999999998"/>
    <x v="206"/>
    <n v="2.8287376509172363E-3"/>
  </r>
  <r>
    <x v="4"/>
    <x v="8"/>
    <x v="1"/>
    <n v="1.2672859999999999"/>
    <x v="207"/>
    <n v="6.1100679260351421E-3"/>
  </r>
  <r>
    <x v="5"/>
    <x v="8"/>
    <x v="1"/>
    <n v="5.2568910000000004"/>
    <x v="208"/>
    <n v="2.5345471416683224E-2"/>
  </r>
  <r>
    <x v="6"/>
    <x v="8"/>
    <x v="1"/>
    <n v="9.9740110000000008"/>
    <x v="209"/>
    <n v="4.8088501494549546E-2"/>
  </r>
  <r>
    <x v="7"/>
    <x v="8"/>
    <x v="1"/>
    <n v="4.9283349999999997"/>
    <x v="210"/>
    <n v="2.376137794645913E-2"/>
  </r>
  <r>
    <x v="8"/>
    <x v="8"/>
    <x v="1"/>
    <n v="7.6975899999999999"/>
    <x v="211"/>
    <n v="3.7113009823172401E-2"/>
  </r>
  <r>
    <x v="9"/>
    <x v="8"/>
    <x v="1"/>
    <n v="8.1904229999999991"/>
    <x v="212"/>
    <n v="3.9489145207128096E-2"/>
  </r>
  <r>
    <x v="10"/>
    <x v="8"/>
    <x v="1"/>
    <n v="2.7927230000000001"/>
    <x v="213"/>
    <n v="1.3464780032763435E-2"/>
  </r>
  <r>
    <x v="11"/>
    <x v="8"/>
    <x v="1"/>
    <n v="1.149945"/>
    <x v="214"/>
    <n v="5.5443223244038701E-3"/>
  </r>
  <r>
    <x v="0"/>
    <x v="0"/>
    <x v="2"/>
    <n v="5.8363759999999996"/>
    <x v="215"/>
    <n v="2.8139389058098395E-2"/>
  </r>
  <r>
    <x v="1"/>
    <x v="0"/>
    <x v="2"/>
    <n v="2.5811579999999998"/>
    <x v="216"/>
    <n v="1.2444744681018347E-2"/>
  </r>
  <r>
    <x v="2"/>
    <x v="0"/>
    <x v="2"/>
    <n v="2.8113250000000001"/>
    <x v="217"/>
    <n v="1.3554467351616565E-2"/>
  </r>
  <r>
    <x v="3"/>
    <x v="0"/>
    <x v="2"/>
    <n v="16.054144000000001"/>
    <x v="218"/>
    <n v="7.7403135783358737E-2"/>
  </r>
  <r>
    <x v="4"/>
    <x v="0"/>
    <x v="2"/>
    <n v="20.599941999999999"/>
    <x v="219"/>
    <n v="9.9320157322328365E-2"/>
  </r>
  <r>
    <x v="5"/>
    <x v="0"/>
    <x v="2"/>
    <n v="7.7599140000000002"/>
    <x v="220"/>
    <n v="3.741349753740756E-2"/>
  </r>
  <r>
    <x v="6"/>
    <x v="0"/>
    <x v="2"/>
    <n v="12.478337"/>
    <x v="221"/>
    <n v="6.0162809873980767E-2"/>
  </r>
  <r>
    <x v="7"/>
    <x v="0"/>
    <x v="2"/>
    <n v="10.521917999999999"/>
    <x v="222"/>
    <n v="5.0730169584586156E-2"/>
  </r>
  <r>
    <x v="8"/>
    <x v="0"/>
    <x v="2"/>
    <n v="17.640651999999999"/>
    <x v="223"/>
    <n v="8.5052294414637034E-2"/>
  </r>
  <r>
    <x v="9"/>
    <x v="0"/>
    <x v="2"/>
    <n v="3.9621599999999999"/>
    <x v="224"/>
    <n v="1.9103080704607645E-2"/>
  </r>
  <r>
    <x v="10"/>
    <x v="0"/>
    <x v="2"/>
    <n v="0.83024500000000001"/>
    <x v="225"/>
    <n v="4.0029269993127423E-3"/>
  </r>
  <r>
    <x v="11"/>
    <x v="0"/>
    <x v="2"/>
    <n v="1.5782879999999999"/>
    <x v="226"/>
    <n v="7.609526884102053E-3"/>
  </r>
  <r>
    <x v="0"/>
    <x v="1"/>
    <x v="2"/>
    <n v="9.5292019999999997"/>
    <x v="227"/>
    <n v="4.5943908084607528E-2"/>
  </r>
  <r>
    <x v="1"/>
    <x v="1"/>
    <x v="2"/>
    <n v="12.295743999999999"/>
    <x v="228"/>
    <n v="5.9282459556200456E-2"/>
  </r>
  <r>
    <x v="2"/>
    <x v="1"/>
    <x v="2"/>
    <n v="5.70296"/>
    <x v="229"/>
    <n v="2.7496139765973412E-2"/>
  </r>
  <r>
    <x v="3"/>
    <x v="1"/>
    <x v="2"/>
    <n v="4.2387959999999998"/>
    <x v="230"/>
    <n v="2.043684810264302E-2"/>
  </r>
  <r>
    <x v="4"/>
    <x v="1"/>
    <x v="2"/>
    <n v="8.1297519999999999"/>
    <x v="231"/>
    <n v="3.9196627234752104E-2"/>
  </r>
  <r>
    <x v="5"/>
    <x v="1"/>
    <x v="2"/>
    <n v="14.180552"/>
    <x v="232"/>
    <n v="6.8369835971259452E-2"/>
  </r>
  <r>
    <x v="6"/>
    <x v="1"/>
    <x v="2"/>
    <n v="2.2245590000000002"/>
    <x v="233"/>
    <n v="1.072544523925366E-2"/>
  </r>
  <r>
    <x v="7"/>
    <x v="1"/>
    <x v="2"/>
    <n v="0.44491199999999997"/>
    <x v="234"/>
    <n v="2.1450900121268188E-3"/>
  </r>
  <r>
    <x v="8"/>
    <x v="1"/>
    <x v="2"/>
    <n v="1.04352"/>
    <x v="235"/>
    <n v="5.0312069116017948E-3"/>
  </r>
  <r>
    <x v="9"/>
    <x v="1"/>
    <x v="2"/>
    <n v="7.0376960000000004"/>
    <x v="236"/>
    <n v="3.3931409802353873E-2"/>
  </r>
  <r>
    <x v="10"/>
    <x v="1"/>
    <x v="2"/>
    <n v="8.1378409999999999"/>
    <x v="237"/>
    <n v="3.9235627381091369E-2"/>
  </r>
  <r>
    <x v="11"/>
    <x v="1"/>
    <x v="2"/>
    <n v="3.8585989999999999"/>
    <x v="238"/>
    <n v="1.86037737253716E-2"/>
  </r>
  <r>
    <x v="0"/>
    <x v="2"/>
    <x v="2"/>
    <n v="2.2843330000000002"/>
    <x v="239"/>
    <n v="1.1013638433379394E-2"/>
  </r>
  <r>
    <x v="1"/>
    <x v="2"/>
    <x v="2"/>
    <n v="5.8580800000000002"/>
    <x v="240"/>
    <n v="2.8244032299061105E-2"/>
  </r>
  <r>
    <x v="2"/>
    <x v="2"/>
    <x v="2"/>
    <n v="7.2987219999999997"/>
    <x v="241"/>
    <n v="3.5189915451797837E-2"/>
  </r>
  <r>
    <x v="3"/>
    <x v="2"/>
    <x v="2"/>
    <n v="1.727179"/>
    <x v="242"/>
    <n v="8.3273870384597097E-3"/>
  </r>
  <r>
    <x v="4"/>
    <x v="2"/>
    <x v="2"/>
    <n v="0.59695100000000001"/>
    <x v="243"/>
    <n v="2.8781278720940696E-3"/>
  </r>
  <r>
    <x v="5"/>
    <x v="2"/>
    <x v="2"/>
    <n v="0.85960999999999999"/>
    <x v="244"/>
    <n v="4.1445068357885036E-3"/>
  </r>
  <r>
    <x v="6"/>
    <x v="2"/>
    <x v="2"/>
    <n v="4.2184540000000004"/>
    <x v="245"/>
    <n v="2.0338771581832872E-2"/>
  </r>
  <r>
    <x v="7"/>
    <x v="2"/>
    <x v="2"/>
    <n v="5.3327629999999999"/>
    <x v="246"/>
    <n v="2.5711279193052675E-2"/>
  </r>
  <r>
    <x v="8"/>
    <x v="2"/>
    <x v="2"/>
    <n v="3.072308"/>
    <x v="247"/>
    <n v="1.4812765681701824E-2"/>
  </r>
  <r>
    <x v="9"/>
    <x v="2"/>
    <x v="2"/>
    <n v="1.520235"/>
    <x v="248"/>
    <n v="7.3296312857050704E-3"/>
  </r>
  <r>
    <x v="10"/>
    <x v="2"/>
    <x v="2"/>
    <n v="4.1309019999999999"/>
    <x v="249"/>
    <n v="1.9916650081981832E-2"/>
  </r>
  <r>
    <x v="11"/>
    <x v="2"/>
    <x v="2"/>
    <n v="4.250292"/>
    <x v="250"/>
    <n v="2.0492274692124557E-2"/>
  </r>
  <r>
    <x v="0"/>
    <x v="3"/>
    <x v="2"/>
    <n v="1.9417789999999999"/>
    <x v="251"/>
    <n v="9.3620552798252283E-3"/>
  </r>
  <r>
    <x v="1"/>
    <x v="3"/>
    <x v="2"/>
    <n v="0.93957100000000005"/>
    <x v="252"/>
    <n v="4.5300292367569479E-3"/>
  </r>
  <r>
    <x v="2"/>
    <x v="3"/>
    <x v="2"/>
    <n v="0.767316"/>
    <x v="253"/>
    <n v="3.6995223499143698E-3"/>
  </r>
  <r>
    <x v="3"/>
    <x v="3"/>
    <x v="2"/>
    <n v="3.6095169999999999"/>
    <x v="254"/>
    <n v="1.7402854643844085E-2"/>
  </r>
  <r>
    <x v="4"/>
    <x v="3"/>
    <x v="2"/>
    <n v="5.4025299999999996"/>
    <x v="255"/>
    <n v="2.6047652441866041E-2"/>
  </r>
  <r>
    <x v="5"/>
    <x v="3"/>
    <x v="2"/>
    <n v="3.6486649999999998"/>
    <x v="256"/>
    <n v="1.759160204511611E-2"/>
  </r>
  <r>
    <x v="6"/>
    <x v="3"/>
    <x v="2"/>
    <n v="1.518972"/>
    <x v="257"/>
    <n v="7.3235418822155804E-3"/>
  </r>
  <r>
    <x v="7"/>
    <x v="3"/>
    <x v="2"/>
    <n v="3.6643249999999998"/>
    <x v="258"/>
    <n v="1.7667104862729273E-2"/>
  </r>
  <r>
    <x v="8"/>
    <x v="3"/>
    <x v="2"/>
    <n v="2.341097"/>
    <x v="259"/>
    <n v="1.1287319272395574E-2"/>
  </r>
  <r>
    <x v="9"/>
    <x v="3"/>
    <x v="2"/>
    <n v="5.488658"/>
    <x v="260"/>
    <n v="2.6462908295977545E-2"/>
  </r>
  <r>
    <x v="10"/>
    <x v="3"/>
    <x v="2"/>
    <n v="2.5055209999999999"/>
    <x v="261"/>
    <n v="1.2080069929051135E-2"/>
  </r>
  <r>
    <x v="11"/>
    <x v="3"/>
    <x v="2"/>
    <n v="1.315399"/>
    <x v="262"/>
    <n v="6.3420390029075534E-3"/>
  </r>
  <r>
    <x v="0"/>
    <x v="4"/>
    <x v="2"/>
    <n v="8.2404329999999995"/>
    <x v="263"/>
    <n v="3.9730262442685821E-2"/>
  </r>
  <r>
    <x v="1"/>
    <x v="4"/>
    <x v="2"/>
    <n v="12.99986"/>
    <x v="264"/>
    <n v="6.2677270662618551E-2"/>
  </r>
  <r>
    <x v="2"/>
    <x v="4"/>
    <x v="2"/>
    <n v="9.7190899999999996"/>
    <x v="265"/>
    <n v="4.6859430372661659E-2"/>
  </r>
  <r>
    <x v="3"/>
    <x v="4"/>
    <x v="2"/>
    <n v="2.8494950000000001"/>
    <x v="266"/>
    <n v="1.3738499442823097E-2"/>
  </r>
  <r>
    <x v="4"/>
    <x v="4"/>
    <x v="2"/>
    <n v="6.3150979999999999"/>
    <x v="267"/>
    <n v="3.0447489942734853E-2"/>
  </r>
  <r>
    <x v="5"/>
    <x v="4"/>
    <x v="2"/>
    <n v="3.5195120000000002"/>
    <x v="268"/>
    <n v="1.6968906297785819E-2"/>
  </r>
  <r>
    <x v="6"/>
    <x v="4"/>
    <x v="2"/>
    <n v="9.5573619999999995"/>
    <x v="269"/>
    <n v="4.6079678157659038E-2"/>
  </r>
  <r>
    <x v="7"/>
    <x v="4"/>
    <x v="2"/>
    <n v="2.9265089999999998"/>
    <x v="270"/>
    <n v="1.4109813235649395E-2"/>
  </r>
  <r>
    <x v="8"/>
    <x v="4"/>
    <x v="2"/>
    <n v="6.7155680000000002"/>
    <x v="271"/>
    <n v="3.2378308165566395E-2"/>
  </r>
  <r>
    <x v="9"/>
    <x v="4"/>
    <x v="2"/>
    <n v="26.153746999999999"/>
    <x v="272"/>
    <n v="0.12609716408950927"/>
  </r>
  <r>
    <x v="10"/>
    <x v="4"/>
    <x v="2"/>
    <n v="37.605637999999999"/>
    <x v="273"/>
    <n v="0.18131108730143658"/>
  </r>
  <r>
    <x v="11"/>
    <x v="4"/>
    <x v="2"/>
    <n v="21.894907"/>
    <x v="274"/>
    <n v="0.10556367623742577"/>
  </r>
  <r>
    <x v="0"/>
    <x v="5"/>
    <x v="2"/>
    <n v="6.0903739999999997"/>
    <x v="275"/>
    <n v="2.9364010045844713E-2"/>
  </r>
  <r>
    <x v="1"/>
    <x v="5"/>
    <x v="2"/>
    <n v="22.952528000000001"/>
    <x v="276"/>
    <n v="0.11066286943454245"/>
  </r>
  <r>
    <x v="2"/>
    <x v="5"/>
    <x v="2"/>
    <n v="12.248924000000001"/>
    <x v="277"/>
    <n v="5.9056722524230602E-2"/>
  </r>
  <r>
    <x v="3"/>
    <x v="5"/>
    <x v="2"/>
    <n v="9.082535"/>
    <x v="278"/>
    <n v="4.3790356549817167E-2"/>
  </r>
  <r>
    <x v="4"/>
    <x v="5"/>
    <x v="2"/>
    <n v="3.0073110000000001"/>
    <x v="279"/>
    <n v="1.4499390417563736E-2"/>
  </r>
  <r>
    <x v="5"/>
    <x v="5"/>
    <x v="2"/>
    <n v="18.793803"/>
    <x v="280"/>
    <n v="9.0612074084715735E-2"/>
  </r>
  <r>
    <x v="6"/>
    <x v="5"/>
    <x v="2"/>
    <n v="56.707138"/>
    <x v="281"/>
    <n v="0.27340668568188131"/>
  </r>
  <r>
    <x v="7"/>
    <x v="5"/>
    <x v="2"/>
    <n v="39.185949999999998"/>
    <x v="282"/>
    <n v="0.18893037265953924"/>
  </r>
  <r>
    <x v="8"/>
    <x v="5"/>
    <x v="2"/>
    <n v="23.104030000000002"/>
    <x v="283"/>
    <n v="0.11139331821321606"/>
  </r>
  <r>
    <x v="9"/>
    <x v="5"/>
    <x v="2"/>
    <n v="12.604953"/>
    <x v="284"/>
    <n v="6.0773273779147291E-2"/>
  </r>
  <r>
    <x v="10"/>
    <x v="5"/>
    <x v="2"/>
    <n v="44.829394000000001"/>
    <x v="285"/>
    <n v="0.21613956314753915"/>
  </r>
  <r>
    <x v="11"/>
    <x v="5"/>
    <x v="2"/>
    <n v="25.111429999999999"/>
    <x v="286"/>
    <n v="0.12107175729857086"/>
  </r>
  <r>
    <x v="0"/>
    <x v="6"/>
    <x v="2"/>
    <n v="6.4910480000000002"/>
    <x v="287"/>
    <n v="3.1295811830285014E-2"/>
  </r>
  <r>
    <x v="1"/>
    <x v="6"/>
    <x v="2"/>
    <n v="2.5859860000000001"/>
    <x v="288"/>
    <n v="1.2468022305758854E-2"/>
  </r>
  <r>
    <x v="2"/>
    <x v="6"/>
    <x v="2"/>
    <n v="19.137785000000001"/>
    <x v="289"/>
    <n v="9.2270542169531178E-2"/>
  </r>
  <r>
    <x v="3"/>
    <x v="6"/>
    <x v="2"/>
    <n v="35.287154000000001"/>
    <x v="290"/>
    <n v="0.1701327939048192"/>
  </r>
  <r>
    <x v="4"/>
    <x v="6"/>
    <x v="2"/>
    <n v="27.670791999999999"/>
    <x v="291"/>
    <n v="0.13341141517162647"/>
  </r>
  <r>
    <x v="5"/>
    <x v="6"/>
    <x v="2"/>
    <n v="24.466256999999999"/>
    <x v="292"/>
    <n v="0.11796113281913696"/>
  </r>
  <r>
    <x v="6"/>
    <x v="6"/>
    <x v="2"/>
    <n v="16.194082999999999"/>
    <x v="293"/>
    <n v="7.8077834940061652E-2"/>
  </r>
  <r>
    <x v="7"/>
    <x v="6"/>
    <x v="2"/>
    <n v="51.734619000000002"/>
    <x v="294"/>
    <n v="0.24943227986227917"/>
  </r>
  <r>
    <x v="8"/>
    <x v="6"/>
    <x v="2"/>
    <n v="24.898496000000002"/>
    <x v="295"/>
    <n v="0.12004512147701019"/>
  </r>
  <r>
    <x v="9"/>
    <x v="6"/>
    <x v="2"/>
    <n v="4.5012549999999996"/>
    <x v="296"/>
    <n v="2.1702262790250438E-2"/>
  </r>
  <r>
    <x v="10"/>
    <x v="6"/>
    <x v="2"/>
    <n v="2.3996749999999998"/>
    <x v="297"/>
    <n v="1.1569746095520965E-2"/>
  </r>
  <r>
    <x v="11"/>
    <x v="6"/>
    <x v="2"/>
    <n v="9.785012"/>
    <x v="298"/>
    <n v="4.7177265413702187E-2"/>
  </r>
  <r>
    <x v="0"/>
    <x v="7"/>
    <x v="2"/>
    <n v="17.330591999999999"/>
    <x v="299"/>
    <n v="8.3557377196939953E-2"/>
  </r>
  <r>
    <x v="1"/>
    <x v="7"/>
    <x v="2"/>
    <n v="22.053782999999999"/>
    <x v="300"/>
    <n v="0.10632967787542755"/>
  </r>
  <r>
    <x v="2"/>
    <x v="7"/>
    <x v="2"/>
    <n v="19.772863000000001"/>
    <x v="301"/>
    <n v="9.5332494813473057E-2"/>
  </r>
  <r>
    <x v="3"/>
    <x v="7"/>
    <x v="2"/>
    <n v="18.408711"/>
    <x v="302"/>
    <n v="8.8755399050214651E-2"/>
  </r>
  <r>
    <x v="4"/>
    <x v="7"/>
    <x v="2"/>
    <n v="54.199353000000002"/>
    <x v="303"/>
    <n v="0.2613157001475252"/>
  </r>
  <r>
    <x v="5"/>
    <x v="7"/>
    <x v="2"/>
    <n v="19.934214000000001"/>
    <x v="304"/>
    <n v="9.611042936805167E-2"/>
  </r>
  <r>
    <x v="6"/>
    <x v="7"/>
    <x v="2"/>
    <n v="2.207579"/>
    <x v="305"/>
    <n v="1.064357819946621E-2"/>
  </r>
  <r>
    <x v="7"/>
    <x v="7"/>
    <x v="2"/>
    <n v="2.398266"/>
    <x v="306"/>
    <n v="1.1562952770487956E-2"/>
  </r>
  <r>
    <x v="8"/>
    <x v="7"/>
    <x v="2"/>
    <n v="9.1603510000000004"/>
    <x v="307"/>
    <n v="4.4165537089752398E-2"/>
  </r>
  <r>
    <x v="9"/>
    <x v="7"/>
    <x v="2"/>
    <n v="10.898543999999999"/>
    <x v="308"/>
    <n v="5.254602681232394E-2"/>
  </r>
  <r>
    <x v="10"/>
    <x v="7"/>
    <x v="2"/>
    <n v="16.626512999999999"/>
    <x v="309"/>
    <n v="8.016274448159795E-2"/>
  </r>
  <r>
    <x v="11"/>
    <x v="7"/>
    <x v="2"/>
    <n v="18.284030999999999"/>
    <x v="310"/>
    <n v="8.815426933757041E-2"/>
  </r>
  <r>
    <x v="0"/>
    <x v="8"/>
    <x v="2"/>
    <n v="19.891922000000001"/>
    <x v="311"/>
    <n v="9.5906523546691796E-2"/>
  </r>
  <r>
    <x v="1"/>
    <x v="8"/>
    <x v="2"/>
    <n v="41.690002999999997"/>
    <x v="312"/>
    <n v="0.20100336480211167"/>
  </r>
  <r>
    <x v="2"/>
    <x v="8"/>
    <x v="2"/>
    <n v="16.657229000000001"/>
    <x v="313"/>
    <n v="8.0310838003041493E-2"/>
  </r>
  <r>
    <x v="3"/>
    <x v="8"/>
    <x v="2"/>
    <n v="2.2310720000000002"/>
    <x v="314"/>
    <n v="1.0756846890027255E-2"/>
  </r>
  <r>
    <x v="4"/>
    <x v="8"/>
    <x v="2"/>
    <n v="1.256332"/>
    <x v="315"/>
    <n v="6.0572545247494121E-3"/>
  </r>
  <r>
    <x v="5"/>
    <x v="8"/>
    <x v="2"/>
    <n v="8.592155"/>
    <x v="316"/>
    <n v="4.1426048012068693E-2"/>
  </r>
  <r>
    <x v="6"/>
    <x v="8"/>
    <x v="2"/>
    <n v="9.7474030000000003"/>
    <x v="317"/>
    <n v="4.6995938116919732E-2"/>
  </r>
  <r>
    <x v="7"/>
    <x v="8"/>
    <x v="2"/>
    <n v="8.9315090000000001"/>
    <x v="318"/>
    <n v="4.3062202748230645E-2"/>
  </r>
  <r>
    <x v="8"/>
    <x v="8"/>
    <x v="2"/>
    <n v="14.5128"/>
    <x v="319"/>
    <n v="6.9971729978049804E-2"/>
  </r>
  <r>
    <x v="9"/>
    <x v="8"/>
    <x v="2"/>
    <n v="10.693262000000001"/>
    <x v="320"/>
    <n v="5.1556284193852386E-2"/>
  </r>
  <r>
    <x v="10"/>
    <x v="8"/>
    <x v="2"/>
    <n v="22.852245"/>
    <x v="321"/>
    <n v="0.11017936694037256"/>
  </r>
  <r>
    <x v="11"/>
    <x v="8"/>
    <x v="2"/>
    <n v="14.317852"/>
    <x v="322"/>
    <n v="6.9031811504994239E-2"/>
  </r>
  <r>
    <x v="0"/>
    <x v="0"/>
    <x v="3"/>
    <n v="5.8151809999999999"/>
    <x v="323"/>
    <n v="2.803719989977714E-2"/>
  </r>
  <r>
    <x v="1"/>
    <x v="0"/>
    <x v="3"/>
    <n v="2.1559029999999999"/>
    <x v="324"/>
    <n v="1.0394428544103653E-2"/>
  </r>
  <r>
    <x v="2"/>
    <x v="0"/>
    <x v="3"/>
    <n v="5.0730899999999997"/>
    <x v="325"/>
    <n v="2.4459296871337348E-2"/>
  </r>
  <r>
    <x v="3"/>
    <x v="0"/>
    <x v="3"/>
    <n v="12.302083"/>
    <x v="326"/>
    <n v="5.9313022286778358E-2"/>
  </r>
  <r>
    <x v="4"/>
    <x v="0"/>
    <x v="3"/>
    <n v="8.885904"/>
    <x v="327"/>
    <n v="4.2842323693489386E-2"/>
  </r>
  <r>
    <x v="5"/>
    <x v="0"/>
    <x v="3"/>
    <n v="10.293319"/>
    <x v="328"/>
    <n v="4.9628006838510118E-2"/>
  </r>
  <r>
    <x v="6"/>
    <x v="0"/>
    <x v="3"/>
    <n v="8.1630050000000001"/>
    <x v="329"/>
    <n v="3.9356952598359411E-2"/>
  </r>
  <r>
    <x v="7"/>
    <x v="0"/>
    <x v="3"/>
    <n v="12.353262000000001"/>
    <x v="330"/>
    <n v="5.9559775716064689E-2"/>
  </r>
  <r>
    <x v="8"/>
    <x v="0"/>
    <x v="3"/>
    <n v="19.652626000000001"/>
    <x v="331"/>
    <n v="9.4752786494101848E-2"/>
  </r>
  <r>
    <x v="9"/>
    <x v="0"/>
    <x v="3"/>
    <n v="3.3394110000000001"/>
    <x v="332"/>
    <n v="1.6100570860049703E-2"/>
  </r>
  <r>
    <x v="10"/>
    <x v="0"/>
    <x v="3"/>
    <n v="2.0407510000000002"/>
    <x v="333"/>
    <n v="9.8392369442447461E-3"/>
  </r>
  <r>
    <x v="11"/>
    <x v="0"/>
    <x v="3"/>
    <n v="3.4289740000000002"/>
    <x v="334"/>
    <n v="1.6532388155955664E-2"/>
  </r>
  <r>
    <x v="0"/>
    <x v="1"/>
    <x v="3"/>
    <n v="6.8179550000000004"/>
    <x v="335"/>
    <n v="3.2871954844171665E-2"/>
  </r>
  <r>
    <x v="1"/>
    <x v="1"/>
    <x v="3"/>
    <n v="6.7235240000000003"/>
    <x v="336"/>
    <n v="3.2416667068307793E-2"/>
  </r>
  <r>
    <x v="2"/>
    <x v="1"/>
    <x v="3"/>
    <n v="7.7119070000000001"/>
    <x v="337"/>
    <n v="3.7182037526861257E-2"/>
  </r>
  <r>
    <x v="3"/>
    <x v="1"/>
    <x v="3"/>
    <n v="3.5191479999999999"/>
    <x v="338"/>
    <n v="1.6967151315307454E-2"/>
  </r>
  <r>
    <x v="4"/>
    <x v="1"/>
    <x v="3"/>
    <n v="8.9332209999999996"/>
    <x v="339"/>
    <n v="4.3070456951535475E-2"/>
  </r>
  <r>
    <x v="5"/>
    <x v="1"/>
    <x v="3"/>
    <n v="13.088208"/>
    <x v="340"/>
    <n v="6.3103229981295916E-2"/>
  </r>
  <r>
    <x v="6"/>
    <x v="1"/>
    <x v="3"/>
    <n v="2.2159930000000001"/>
    <x v="341"/>
    <n v="1.068414529444687E-2"/>
  </r>
  <r>
    <x v="7"/>
    <x v="1"/>
    <x v="3"/>
    <n v="2.0523120000000001"/>
    <x v="342"/>
    <n v="9.8949769234545609E-3"/>
  </r>
  <r>
    <x v="8"/>
    <x v="1"/>
    <x v="3"/>
    <n v="3.0469900000000001"/>
    <x v="343"/>
    <n v="1.4690697971846781E-2"/>
  </r>
  <r>
    <x v="9"/>
    <x v="1"/>
    <x v="3"/>
    <n v="4.8474839999999997"/>
    <x v="344"/>
    <n v="2.3371564516903476E-2"/>
  </r>
  <r>
    <x v="10"/>
    <x v="1"/>
    <x v="3"/>
    <n v="5.5148000000000001"/>
    <x v="345"/>
    <n v="2.6588948823311084E-2"/>
  </r>
  <r>
    <x v="11"/>
    <x v="1"/>
    <x v="3"/>
    <n v="5.8358670000000004"/>
    <x v="346"/>
    <n v="2.813693497545695E-2"/>
  </r>
  <r>
    <x v="0"/>
    <x v="2"/>
    <x v="3"/>
    <n v="2.434358"/>
    <x v="347"/>
    <n v="1.1736966033150416E-2"/>
  </r>
  <r>
    <x v="1"/>
    <x v="2"/>
    <x v="3"/>
    <n v="5.9155530000000001"/>
    <x v="348"/>
    <n v="2.8521131496805751E-2"/>
  </r>
  <r>
    <x v="2"/>
    <x v="2"/>
    <x v="3"/>
    <n v="8.7091799999999999"/>
    <x v="349"/>
    <n v="4.1990270057482487E-2"/>
  </r>
  <r>
    <x v="3"/>
    <x v="2"/>
    <x v="3"/>
    <n v="1.3751340000000001"/>
    <x v="350"/>
    <n v="6.6300441631963192E-3"/>
  </r>
  <r>
    <x v="4"/>
    <x v="2"/>
    <x v="3"/>
    <n v="1.5733509999999999"/>
    <x v="351"/>
    <n v="7.5857237288941238E-3"/>
  </r>
  <r>
    <x v="5"/>
    <x v="2"/>
    <x v="3"/>
    <n v="2.0503119999999999"/>
    <x v="352"/>
    <n v="9.8853341625844259E-3"/>
  </r>
  <r>
    <x v="6"/>
    <x v="2"/>
    <x v="3"/>
    <n v="2.620187"/>
    <x v="353"/>
    <n v="1.2632918338018604E-2"/>
  </r>
  <r>
    <x v="7"/>
    <x v="2"/>
    <x v="3"/>
    <n v="4.874911"/>
    <x v="354"/>
    <n v="2.3503800518096078E-2"/>
  </r>
  <r>
    <x v="8"/>
    <x v="2"/>
    <x v="3"/>
    <n v="5.4509800000000004"/>
    <x v="355"/>
    <n v="2.6281248323945065E-2"/>
  </r>
  <r>
    <x v="9"/>
    <x v="2"/>
    <x v="3"/>
    <n v="1.5485739999999999"/>
    <x v="356"/>
    <n v="7.4662643858544519E-3"/>
  </r>
  <r>
    <x v="10"/>
    <x v="2"/>
    <x v="3"/>
    <n v="3.8466580000000001"/>
    <x v="357"/>
    <n v="1.854620162159646E-2"/>
  </r>
  <r>
    <x v="11"/>
    <x v="2"/>
    <x v="3"/>
    <n v="5.1474599999999997"/>
    <x v="358"/>
    <n v="2.481786293429333E-2"/>
  </r>
  <r>
    <x v="0"/>
    <x v="3"/>
    <x v="3"/>
    <n v="0.95667000000000002"/>
    <x v="359"/>
    <n v="4.6124700208161696E-3"/>
  </r>
  <r>
    <x v="1"/>
    <x v="3"/>
    <x v="3"/>
    <n v="1.596481"/>
    <x v="360"/>
    <n v="7.6972422583572392E-3"/>
  </r>
  <r>
    <x v="2"/>
    <x v="3"/>
    <x v="3"/>
    <n v="3.308738"/>
    <x v="361"/>
    <n v="1.5952684657964868E-2"/>
  </r>
  <r>
    <x v="3"/>
    <x v="3"/>
    <x v="3"/>
    <n v="2.1570779999999998"/>
    <x v="362"/>
    <n v="1.0400093666114859E-2"/>
  </r>
  <r>
    <x v="4"/>
    <x v="3"/>
    <x v="3"/>
    <n v="6.62357"/>
    <x v="363"/>
    <n v="3.1934750808301042E-2"/>
  </r>
  <r>
    <x v="5"/>
    <x v="3"/>
    <x v="3"/>
    <n v="6.763719"/>
    <x v="364"/>
    <n v="3.2610462454895336E-2"/>
  </r>
  <r>
    <x v="6"/>
    <x v="3"/>
    <x v="3"/>
    <n v="1.730537"/>
    <x v="365"/>
    <n v="8.3435772339606681E-3"/>
  </r>
  <r>
    <x v="7"/>
    <x v="3"/>
    <x v="3"/>
    <n v="3.448887"/>
    <x v="366"/>
    <n v="1.6628396304559166E-2"/>
  </r>
  <r>
    <x v="8"/>
    <x v="3"/>
    <x v="3"/>
    <n v="3.8632409999999999"/>
    <x v="367"/>
    <n v="1.8626154573351185E-2"/>
  </r>
  <r>
    <x v="9"/>
    <x v="3"/>
    <x v="3"/>
    <n v="1.578201"/>
    <x v="368"/>
    <n v="7.6091074240042028E-3"/>
  </r>
  <r>
    <x v="10"/>
    <x v="3"/>
    <x v="3"/>
    <n v="5.0088080000000001"/>
    <x v="369"/>
    <n v="2.4149368894210332E-2"/>
  </r>
  <r>
    <x v="11"/>
    <x v="3"/>
    <x v="3"/>
    <n v="4.3080619999999996"/>
    <x v="370"/>
    <n v="2.0770805839858415E-2"/>
  </r>
  <r>
    <x v="0"/>
    <x v="4"/>
    <x v="3"/>
    <n v="4.6209899999999999"/>
    <x v="371"/>
    <n v="2.2279550776643266E-2"/>
  </r>
  <r>
    <x v="1"/>
    <x v="4"/>
    <x v="3"/>
    <n v="14.246555000000001"/>
    <x v="372"/>
    <n v="6.868806154411522E-2"/>
  </r>
  <r>
    <x v="2"/>
    <x v="4"/>
    <x v="3"/>
    <n v="17.548974999999999"/>
    <x v="373"/>
    <n v="8.4610284720491327E-2"/>
  </r>
  <r>
    <x v="3"/>
    <x v="4"/>
    <x v="3"/>
    <n v="2.2415699999999998"/>
    <x v="374"/>
    <n v="1.0807461741834595E-2"/>
  </r>
  <r>
    <x v="4"/>
    <x v="4"/>
    <x v="3"/>
    <n v="5.777736"/>
    <x v="375"/>
    <n v="2.7856663309386027E-2"/>
  </r>
  <r>
    <x v="5"/>
    <x v="4"/>
    <x v="3"/>
    <n v="5.4301130000000004"/>
    <x v="376"/>
    <n v="2.6180640578406512E-2"/>
  </r>
  <r>
    <x v="6"/>
    <x v="4"/>
    <x v="3"/>
    <n v="1.8579859999999999"/>
    <x v="377"/>
    <n v="8.9580573490296057E-3"/>
  </r>
  <r>
    <x v="7"/>
    <x v="4"/>
    <x v="3"/>
    <n v="7.3899889999999999"/>
    <x v="378"/>
    <n v="3.5629948379965158E-2"/>
  </r>
  <r>
    <x v="8"/>
    <x v="4"/>
    <x v="3"/>
    <n v="15.073658999999999"/>
    <x v="379"/>
    <n v="7.2675844587481414E-2"/>
  </r>
  <r>
    <x v="9"/>
    <x v="4"/>
    <x v="3"/>
    <n v="12.028959"/>
    <x v="380"/>
    <n v="5.7996187576830949E-2"/>
  </r>
  <r>
    <x v="10"/>
    <x v="4"/>
    <x v="3"/>
    <n v="27.588092"/>
    <x v="381"/>
    <n v="0.13301268700964639"/>
  </r>
  <r>
    <x v="11"/>
    <x v="4"/>
    <x v="3"/>
    <n v="34.450651999999998"/>
    <x v="382"/>
    <n v="0.16609969952812423"/>
  </r>
  <r>
    <x v="0"/>
    <x v="5"/>
    <x v="3"/>
    <n v="5.0286489999999997"/>
    <x v="383"/>
    <n v="2.4245029903422508E-2"/>
  </r>
  <r>
    <x v="1"/>
    <x v="5"/>
    <x v="3"/>
    <n v="14.41389"/>
    <x v="384"/>
    <n v="6.9494847239217269E-2"/>
  </r>
  <r>
    <x v="2"/>
    <x v="5"/>
    <x v="3"/>
    <n v="12.645314000000001"/>
    <x v="385"/>
    <n v="6.0967869514887064E-2"/>
  </r>
  <r>
    <x v="3"/>
    <x v="5"/>
    <x v="3"/>
    <n v="3.207017"/>
    <x v="386"/>
    <n v="1.5462249018729354E-2"/>
  </r>
  <r>
    <x v="4"/>
    <x v="5"/>
    <x v="3"/>
    <n v="6.4965669999999998"/>
    <x v="387"/>
    <n v="3.1322421028906144E-2"/>
  </r>
  <r>
    <x v="5"/>
    <x v="5"/>
    <x v="3"/>
    <n v="36.397281999999997"/>
    <x v="388"/>
    <n v="0.17548514332443998"/>
  </r>
  <r>
    <x v="6"/>
    <x v="5"/>
    <x v="3"/>
    <n v="24.960494000000001"/>
    <x v="389"/>
    <n v="0.12034403742122349"/>
  </r>
  <r>
    <x v="7"/>
    <x v="5"/>
    <x v="3"/>
    <n v="31.669291000000001"/>
    <x v="390"/>
    <n v="0.15268970001986404"/>
  </r>
  <r>
    <x v="8"/>
    <x v="5"/>
    <x v="3"/>
    <n v="31.280204000000001"/>
    <x v="391"/>
    <n v="0.15081376357052487"/>
  </r>
  <r>
    <x v="9"/>
    <x v="5"/>
    <x v="3"/>
    <n v="12.668894999999999"/>
    <x v="392"/>
    <n v="6.1081562486926387E-2"/>
  </r>
  <r>
    <x v="10"/>
    <x v="5"/>
    <x v="3"/>
    <n v="25.591286"/>
    <x v="393"/>
    <n v="0.12338532562862069"/>
  </r>
  <r>
    <x v="11"/>
    <x v="5"/>
    <x v="3"/>
    <n v="21.564830000000001"/>
    <x v="394"/>
    <n v="0.10397224944755995"/>
  </r>
  <r>
    <x v="0"/>
    <x v="6"/>
    <x v="3"/>
    <n v="1.8327290000000001"/>
    <x v="395"/>
    <n v="8.8362837433811001E-3"/>
  </r>
  <r>
    <x v="1"/>
    <x v="6"/>
    <x v="3"/>
    <n v="5.5967820000000001"/>
    <x v="396"/>
    <n v="2.6984215234138804E-2"/>
  </r>
  <r>
    <x v="2"/>
    <x v="6"/>
    <x v="3"/>
    <n v="36.202191999999997"/>
    <x v="397"/>
    <n v="0.17454454021536264"/>
  </r>
  <r>
    <x v="3"/>
    <x v="6"/>
    <x v="3"/>
    <n v="15.166410000000001"/>
    <x v="398"/>
    <n v="7.3123032444214378E-2"/>
  </r>
  <r>
    <x v="4"/>
    <x v="6"/>
    <x v="3"/>
    <n v="29.074269000000001"/>
    <x v="399"/>
    <n v="0.14017811172049394"/>
  </r>
  <r>
    <x v="5"/>
    <x v="6"/>
    <x v="3"/>
    <n v="22.938108"/>
    <x v="400"/>
    <n v="0.11059334512866877"/>
  </r>
  <r>
    <x v="6"/>
    <x v="6"/>
    <x v="3"/>
    <n v="14.110851"/>
    <x v="401"/>
    <n v="6.8033780933554805E-2"/>
  </r>
  <r>
    <x v="7"/>
    <x v="6"/>
    <x v="3"/>
    <n v="37.048959000000004"/>
    <x v="402"/>
    <n v="0.17862712606222358"/>
  </r>
  <r>
    <x v="8"/>
    <x v="6"/>
    <x v="3"/>
    <n v="20.345609"/>
    <x v="403"/>
    <n v="9.809392117213632E-2"/>
  </r>
  <r>
    <x v="9"/>
    <x v="6"/>
    <x v="3"/>
    <n v="1.3571470000000001"/>
    <x v="404"/>
    <n v="6.5433219933107578E-3"/>
  </r>
  <r>
    <x v="10"/>
    <x v="6"/>
    <x v="3"/>
    <n v="4.5586229999999999"/>
    <x v="405"/>
    <n v="2.1978855743049402E-2"/>
  </r>
  <r>
    <x v="11"/>
    <x v="6"/>
    <x v="3"/>
    <n v="19.951224"/>
    <x v="406"/>
    <n v="9.6192441049252161E-2"/>
  </r>
  <r>
    <x v="0"/>
    <x v="7"/>
    <x v="3"/>
    <n v="8.7613800000000008"/>
    <x v="407"/>
    <n v="4.2241946116193023E-2"/>
  </r>
  <r>
    <x v="1"/>
    <x v="7"/>
    <x v="3"/>
    <n v="20.998771999999999"/>
    <x v="408"/>
    <n v="0.10124306848124641"/>
  </r>
  <r>
    <x v="2"/>
    <x v="7"/>
    <x v="3"/>
    <n v="16.489657999999999"/>
    <x v="409"/>
    <n v="7.9502914462156765E-2"/>
  </r>
  <r>
    <x v="3"/>
    <x v="7"/>
    <x v="3"/>
    <n v="16.238517999999999"/>
    <x v="410"/>
    <n v="7.8292072979693886E-2"/>
  </r>
  <r>
    <x v="4"/>
    <x v="7"/>
    <x v="3"/>
    <n v="48.116241000000002"/>
    <x v="411"/>
    <n v="0.23198670296639998"/>
  </r>
  <r>
    <x v="5"/>
    <x v="7"/>
    <x v="3"/>
    <n v="15.713406000000001"/>
    <x v="412"/>
    <n v="7.5760308256674638E-2"/>
  </r>
  <r>
    <x v="6"/>
    <x v="7"/>
    <x v="3"/>
    <n v="1.3698570000000001"/>
    <x v="413"/>
    <n v="6.6046017386404681E-3"/>
  </r>
  <r>
    <x v="7"/>
    <x v="7"/>
    <x v="3"/>
    <n v="3.1849180000000001"/>
    <x v="414"/>
    <n v="1.5355701332494793E-2"/>
  </r>
  <r>
    <x v="8"/>
    <x v="7"/>
    <x v="3"/>
    <n v="10.422332000000001"/>
    <x v="415"/>
    <n v="5.0250027592579502E-2"/>
  </r>
  <r>
    <x v="9"/>
    <x v="7"/>
    <x v="3"/>
    <n v="6.6552239999999996"/>
    <x v="416"/>
    <n v="3.2087366784592668E-2"/>
  </r>
  <r>
    <x v="10"/>
    <x v="7"/>
    <x v="3"/>
    <n v="13.436018000000001"/>
    <x v="417"/>
    <n v="6.4780154310416796E-2"/>
  </r>
  <r>
    <x v="11"/>
    <x v="7"/>
    <x v="3"/>
    <n v="13.082138"/>
    <x v="418"/>
    <n v="6.3073964202055049E-2"/>
  </r>
  <r>
    <x v="0"/>
    <x v="8"/>
    <x v="3"/>
    <n v="14.45242"/>
    <x v="419"/>
    <n v="6.9680615027380433E-2"/>
  </r>
  <r>
    <x v="1"/>
    <x v="8"/>
    <x v="3"/>
    <n v="32.186414999999997"/>
    <x v="420"/>
    <n v="0.15518295155596795"/>
  </r>
  <r>
    <x v="2"/>
    <x v="8"/>
    <x v="3"/>
    <n v="11.97438"/>
    <x v="421"/>
    <n v="5.7733041454065381E-2"/>
  </r>
  <r>
    <x v="3"/>
    <x v="8"/>
    <x v="3"/>
    <n v="0.65181999999999995"/>
    <x v="422"/>
    <n v="3.1426721951857963E-3"/>
  </r>
  <r>
    <x v="4"/>
    <x v="8"/>
    <x v="3"/>
    <n v="1.4104030000000001"/>
    <x v="423"/>
    <n v="6.8000894297607214E-3"/>
  </r>
  <r>
    <x v="5"/>
    <x v="8"/>
    <x v="3"/>
    <n v="7.0801119999999997"/>
    <x v="424"/>
    <n v="3.4135913474887696E-2"/>
  </r>
  <r>
    <x v="6"/>
    <x v="8"/>
    <x v="3"/>
    <n v="3.8547280000000002"/>
    <x v="425"/>
    <n v="1.8585110161707458E-2"/>
  </r>
  <r>
    <x v="7"/>
    <x v="8"/>
    <x v="3"/>
    <n v="6.9564909999999998"/>
    <x v="426"/>
    <n v="3.3539889604124198E-2"/>
  </r>
  <r>
    <x v="8"/>
    <x v="8"/>
    <x v="3"/>
    <n v="7.5858350000000003"/>
    <x v="427"/>
    <n v="3.6574196452651413E-2"/>
  </r>
  <r>
    <x v="9"/>
    <x v="8"/>
    <x v="3"/>
    <n v="6.3102910000000003"/>
    <x v="428"/>
    <n v="3.0424313566983486E-2"/>
  </r>
  <r>
    <x v="10"/>
    <x v="8"/>
    <x v="3"/>
    <n v="12.614962"/>
    <x v="429"/>
    <n v="6.0821530975921891E-2"/>
  </r>
  <r>
    <x v="11"/>
    <x v="8"/>
    <x v="3"/>
    <n v="8.2376539999999991"/>
    <x v="430"/>
    <n v="3.9716863826456769E-2"/>
  </r>
  <r>
    <x v="0"/>
    <x v="0"/>
    <x v="4"/>
    <n v="1.213633"/>
    <x v="431"/>
    <n v="5.8513864015524589E-3"/>
  </r>
  <r>
    <x v="1"/>
    <x v="0"/>
    <x v="4"/>
    <n v="0.24895"/>
    <x v="432"/>
    <n v="1.2002826593100918E-3"/>
  </r>
  <r>
    <x v="2"/>
    <x v="0"/>
    <x v="4"/>
    <n v="1.213633"/>
    <x v="431"/>
    <n v="5.8513864015524589E-3"/>
  </r>
  <r>
    <x v="3"/>
    <x v="0"/>
    <x v="4"/>
    <n v="3.454186"/>
    <x v="433"/>
    <n v="1.665394479948459E-2"/>
  </r>
  <r>
    <x v="4"/>
    <x v="0"/>
    <x v="4"/>
    <n v="2.4272659999999999"/>
    <x v="434"/>
    <n v="1.1702772803104918E-2"/>
  </r>
  <r>
    <x v="5"/>
    <x v="0"/>
    <x v="4"/>
    <n v="7.5929859999999998"/>
    <x v="435"/>
    <n v="3.6608674144142581E-2"/>
  </r>
  <r>
    <x v="6"/>
    <x v="0"/>
    <x v="4"/>
    <n v="7.9041740000000003"/>
    <x v="436"/>
    <n v="3.810902987897042E-2"/>
  </r>
  <r>
    <x v="7"/>
    <x v="0"/>
    <x v="4"/>
    <n v="3.3297110000000001"/>
    <x v="437"/>
    <n v="1.6053803469829545E-2"/>
  </r>
  <r>
    <x v="8"/>
    <x v="0"/>
    <x v="4"/>
    <n v="6.9706099999999998"/>
    <x v="438"/>
    <n v="3.3607962674486923E-2"/>
  </r>
  <r>
    <x v="9"/>
    <x v="0"/>
    <x v="4"/>
    <n v="1.0891580000000001"/>
    <x v="439"/>
    <n v="5.2512450718974124E-3"/>
  </r>
  <r>
    <x v="10"/>
    <x v="0"/>
    <x v="4"/>
    <n v="9.3355999999999995E-2"/>
    <x v="440"/>
    <n v="4.5010479189617559E-4"/>
  </r>
  <r>
    <x v="11"/>
    <x v="0"/>
    <x v="4"/>
    <n v="1.306989"/>
    <x v="441"/>
    <n v="6.3014911934486341E-3"/>
  </r>
  <r>
    <x v="0"/>
    <x v="1"/>
    <x v="4"/>
    <n v="3.4910329999999998"/>
    <x v="442"/>
    <n v="1.6831598204375527E-2"/>
  </r>
  <r>
    <x v="1"/>
    <x v="1"/>
    <x v="4"/>
    <n v="1.6536470000000001"/>
    <x v="443"/>
    <n v="7.9728612923083177E-3"/>
  </r>
  <r>
    <x v="2"/>
    <x v="1"/>
    <x v="4"/>
    <n v="7.5026590000000004"/>
    <x v="444"/>
    <n v="3.6173173313584231E-2"/>
  </r>
  <r>
    <x v="3"/>
    <x v="1"/>
    <x v="4"/>
    <n v="5.573404"/>
    <x v="445"/>
    <n v="2.687150100232779E-2"/>
  </r>
  <r>
    <x v="4"/>
    <x v="1"/>
    <x v="4"/>
    <n v="3.8585099999999999"/>
    <x v="446"/>
    <n v="1.8603344622512882E-2"/>
  </r>
  <r>
    <x v="5"/>
    <x v="1"/>
    <x v="4"/>
    <n v="6.4308500000000004"/>
    <x v="447"/>
    <n v="3.1005574370854803E-2"/>
  </r>
  <r>
    <x v="6"/>
    <x v="1"/>
    <x v="4"/>
    <n v="0.367477"/>
    <x v="448"/>
    <n v="1.7717464181373551E-3"/>
  </r>
  <r>
    <x v="7"/>
    <x v="1"/>
    <x v="4"/>
    <n v="0.18373900000000001"/>
    <x v="449"/>
    <n v="8.858756197588953E-4"/>
  </r>
  <r>
    <x v="8"/>
    <x v="1"/>
    <x v="4"/>
    <n v="1.1943010000000001"/>
    <x v="450"/>
    <n v="5.7581794749817315E-3"/>
  </r>
  <r>
    <x v="9"/>
    <x v="1"/>
    <x v="4"/>
    <n v="1.6842699999999999"/>
    <x v="451"/>
    <n v="8.1205064253713922E-3"/>
  </r>
  <r>
    <x v="10"/>
    <x v="1"/>
    <x v="4"/>
    <n v="2.0517479999999999"/>
    <x v="452"/>
    <n v="9.8922576648891834E-3"/>
  </r>
  <r>
    <x v="11"/>
    <x v="1"/>
    <x v="4"/>
    <n v="6.2164890000000002"/>
    <x v="453"/>
    <n v="2.9972058439413269E-2"/>
  </r>
  <r>
    <x v="0"/>
    <x v="2"/>
    <x v="4"/>
    <n v="2.741933"/>
    <x v="454"/>
    <n v="1.3219902120466349E-2"/>
  </r>
  <r>
    <x v="1"/>
    <x v="2"/>
    <x v="4"/>
    <n v="3.4952109999999998"/>
    <x v="455"/>
    <n v="1.6851741931833239E-2"/>
  </r>
  <r>
    <x v="2"/>
    <x v="2"/>
    <x v="4"/>
    <n v="7.562913"/>
    <x v="456"/>
    <n v="3.6463680770318793E-2"/>
  </r>
  <r>
    <x v="3"/>
    <x v="2"/>
    <x v="4"/>
    <n v="0.180787"/>
    <x v="457"/>
    <n v="8.7164290471457555E-4"/>
  </r>
  <r>
    <x v="4"/>
    <x v="2"/>
    <x v="4"/>
    <n v="0.12052499999999999"/>
    <x v="458"/>
    <n v="5.8109687693652873E-4"/>
  </r>
  <r>
    <x v="5"/>
    <x v="2"/>
    <x v="4"/>
    <n v="0.99432699999999996"/>
    <x v="459"/>
    <n v="4.7940287438595118E-3"/>
  </r>
  <r>
    <x v="6"/>
    <x v="2"/>
    <x v="4"/>
    <n v="1.3860319999999999"/>
    <x v="460"/>
    <n v="6.6825875671776853E-3"/>
  </r>
  <r>
    <x v="7"/>
    <x v="2"/>
    <x v="4"/>
    <n v="1.898261"/>
    <x v="461"/>
    <n v="9.1522384460519558E-3"/>
  </r>
  <r>
    <x v="8"/>
    <x v="2"/>
    <x v="4"/>
    <n v="4.308751"/>
    <x v="462"/>
    <n v="2.0774127770978177E-2"/>
  </r>
  <r>
    <x v="9"/>
    <x v="2"/>
    <x v="4"/>
    <n v="2.9227189999999998"/>
    <x v="463"/>
    <n v="1.4091540203800488E-2"/>
  </r>
  <r>
    <x v="10"/>
    <x v="2"/>
    <x v="4"/>
    <n v="2.0489169999999999"/>
    <x v="464"/>
    <n v="9.8786083368775056E-3"/>
  </r>
  <r>
    <x v="11"/>
    <x v="2"/>
    <x v="4"/>
    <n v="5.9358320000000004"/>
    <x v="465"/>
    <n v="2.861890427064849E-2"/>
  </r>
  <r>
    <x v="0"/>
    <x v="3"/>
    <x v="4"/>
    <n v="0.88921600000000001"/>
    <x v="466"/>
    <n v="4.2872486249491172E-3"/>
  </r>
  <r>
    <x v="1"/>
    <x v="3"/>
    <x v="4"/>
    <n v="0.29640499999999997"/>
    <x v="467"/>
    <n v="1.429081267856227E-3"/>
  </r>
  <r>
    <x v="2"/>
    <x v="3"/>
    <x v="4"/>
    <n v="1.570948"/>
    <x v="468"/>
    <n v="7.5741379517086562E-3"/>
  </r>
  <r>
    <x v="3"/>
    <x v="3"/>
    <x v="4"/>
    <n v="1.185621"/>
    <x v="469"/>
    <n v="5.7163298928053444E-3"/>
  </r>
  <r>
    <x v="4"/>
    <x v="3"/>
    <x v="4"/>
    <n v="2.1044779999999998"/>
    <x v="470"/>
    <n v="1.0146489055230299E-2"/>
  </r>
  <r>
    <x v="5"/>
    <x v="3"/>
    <x v="4"/>
    <n v="10.848433"/>
    <x v="471"/>
    <n v="5.2304422617342264E-2"/>
  </r>
  <r>
    <x v="6"/>
    <x v="3"/>
    <x v="4"/>
    <n v="3.7643469999999999"/>
    <x v="472"/>
    <n v="1.8149348976605608E-2"/>
  </r>
  <r>
    <x v="7"/>
    <x v="3"/>
    <x v="4"/>
    <n v="3.2900990000000001"/>
    <x v="473"/>
    <n v="1.5862818948035644E-2"/>
  </r>
  <r>
    <x v="8"/>
    <x v="3"/>
    <x v="4"/>
    <n v="5.1574520000000001"/>
    <x v="474"/>
    <n v="2.4866038167600531E-2"/>
  </r>
  <r>
    <x v="9"/>
    <x v="3"/>
    <x v="4"/>
    <n v="0.80029399999999995"/>
    <x v="475"/>
    <n v="3.8585218339020301E-3"/>
  </r>
  <r>
    <x v="10"/>
    <x v="3"/>
    <x v="4"/>
    <n v="0.53352999999999995"/>
    <x v="476"/>
    <n v="2.5723511035216436E-3"/>
  </r>
  <r>
    <x v="11"/>
    <x v="3"/>
    <x v="4"/>
    <n v="2.934412"/>
    <x v="477"/>
    <n v="1.4147916605227736E-2"/>
  </r>
  <r>
    <x v="0"/>
    <x v="4"/>
    <x v="4"/>
    <n v="3.3236020000000002"/>
    <x v="478"/>
    <n v="1.6024349656751716E-2"/>
  </r>
  <r>
    <x v="1"/>
    <x v="4"/>
    <x v="4"/>
    <n v="4.6355500000000003"/>
    <x v="479"/>
    <n v="2.2349750075777851E-2"/>
  </r>
  <r>
    <x v="2"/>
    <x v="4"/>
    <x v="4"/>
    <n v="28.046533"/>
    <x v="480"/>
    <n v="0.13522300547767924"/>
  </r>
  <r>
    <x v="3"/>
    <x v="4"/>
    <x v="4"/>
    <n v="4.6647040000000004"/>
    <x v="481"/>
    <n v="2.2490312600981815E-2"/>
  </r>
  <r>
    <x v="4"/>
    <x v="4"/>
    <x v="4"/>
    <n v="7.6967619999999997"/>
    <x v="482"/>
    <n v="3.7109017720172166E-2"/>
  </r>
  <r>
    <x v="5"/>
    <x v="4"/>
    <x v="4"/>
    <n v="8.8920919999999999"/>
    <x v="483"/>
    <n v="4.2872158395621578E-2"/>
  </r>
  <r>
    <x v="6"/>
    <x v="4"/>
    <x v="4"/>
    <n v="1.2536389999999999"/>
    <x v="484"/>
    <n v="6.0442705472377751E-3"/>
  </r>
  <r>
    <x v="7"/>
    <x v="4"/>
    <x v="4"/>
    <n v="0.87463199999999997"/>
    <x v="485"/>
    <n v="4.2169336126840892E-3"/>
  </r>
  <r>
    <x v="8"/>
    <x v="4"/>
    <x v="4"/>
    <n v="10.524737999999999"/>
    <x v="486"/>
    <n v="5.0743765877413034E-2"/>
  </r>
  <r>
    <x v="9"/>
    <x v="4"/>
    <x v="4"/>
    <n v="10.233193999999999"/>
    <x v="487"/>
    <n v="4.9338121339851673E-2"/>
  </r>
  <r>
    <x v="10"/>
    <x v="4"/>
    <x v="4"/>
    <n v="8.9795549999999995"/>
    <x v="488"/>
    <n v="4.3293850792613907E-2"/>
  </r>
  <r>
    <x v="11"/>
    <x v="4"/>
    <x v="4"/>
    <n v="34.314729"/>
    <x v="489"/>
    <n v="0.16544436303524854"/>
  </r>
  <r>
    <x v="0"/>
    <x v="5"/>
    <x v="4"/>
    <n v="7.1691190000000002"/>
    <x v="490"/>
    <n v="3.4565050083271764E-2"/>
  </r>
  <r>
    <x v="1"/>
    <x v="5"/>
    <x v="4"/>
    <n v="17.320591"/>
    <x v="491"/>
    <n v="8.3509158571208844E-2"/>
  </r>
  <r>
    <x v="2"/>
    <x v="5"/>
    <x v="4"/>
    <n v="19.729414999999999"/>
    <x v="492"/>
    <n v="9.5123015476330244E-2"/>
  </r>
  <r>
    <x v="3"/>
    <x v="5"/>
    <x v="4"/>
    <n v="0.74558800000000003"/>
    <x v="493"/>
    <n v="3.5947633958212199E-3"/>
  </r>
  <r>
    <x v="4"/>
    <x v="5"/>
    <x v="4"/>
    <n v="0.63088200000000005"/>
    <x v="494"/>
    <n v="3.04172213163635E-3"/>
  </r>
  <r>
    <x v="5"/>
    <x v="5"/>
    <x v="4"/>
    <n v="29.536769"/>
    <x v="495"/>
    <n v="0.14240800017171271"/>
  </r>
  <r>
    <x v="6"/>
    <x v="5"/>
    <x v="4"/>
    <n v="9.7786779999999993"/>
    <x v="496"/>
    <n v="4.7146726790026468E-2"/>
  </r>
  <r>
    <x v="7"/>
    <x v="5"/>
    <x v="4"/>
    <n v="11.585296"/>
    <x v="497"/>
    <n v="5.5857119468867511E-2"/>
  </r>
  <r>
    <x v="8"/>
    <x v="5"/>
    <x v="4"/>
    <n v="25.579415000000001"/>
    <x v="498"/>
    <n v="0.12332809102147602"/>
  </r>
  <r>
    <x v="9"/>
    <x v="5"/>
    <x v="4"/>
    <n v="14.166178"/>
    <x v="499"/>
    <n v="6.8300533448885786E-2"/>
  </r>
  <r>
    <x v="10"/>
    <x v="5"/>
    <x v="4"/>
    <n v="21.134561999999999"/>
    <x v="500"/>
    <n v="0.10189776373052423"/>
  </r>
  <r>
    <x v="11"/>
    <x v="5"/>
    <x v="4"/>
    <n v="24.977208999999998"/>
    <x v="501"/>
    <n v="0.12042462679519567"/>
  </r>
  <r>
    <x v="0"/>
    <x v="6"/>
    <x v="4"/>
    <n v="0.67708900000000005"/>
    <x v="502"/>
    <n v="3.2645036573995213E-3"/>
  </r>
  <r>
    <x v="1"/>
    <x v="6"/>
    <x v="4"/>
    <n v="1.1002700000000001"/>
    <x v="503"/>
    <n v="5.3048202512918849E-3"/>
  </r>
  <r>
    <x v="2"/>
    <x v="6"/>
    <x v="4"/>
    <n v="10.269182000000001"/>
    <x v="504"/>
    <n v="4.9511633178948897E-2"/>
  </r>
  <r>
    <x v="3"/>
    <x v="6"/>
    <x v="4"/>
    <n v="6.3194970000000001"/>
    <x v="505"/>
    <n v="3.0468699195268716E-2"/>
  </r>
  <r>
    <x v="4"/>
    <x v="6"/>
    <x v="4"/>
    <n v="11.820845"/>
    <x v="506"/>
    <n v="5.699279080896727E-2"/>
  </r>
  <r>
    <x v="5"/>
    <x v="6"/>
    <x v="4"/>
    <n v="13.541779"/>
    <x v="507"/>
    <n v="6.5290068326609982E-2"/>
  </r>
  <r>
    <x v="6"/>
    <x v="6"/>
    <x v="4"/>
    <n v="8.4636119999999995"/>
    <x v="508"/>
    <n v="4.0806293306803791E-2"/>
  </r>
  <r>
    <x v="7"/>
    <x v="6"/>
    <x v="4"/>
    <n v="20.566576999999999"/>
    <x v="509"/>
    <n v="9.9159291964112342E-2"/>
  </r>
  <r>
    <x v="8"/>
    <x v="6"/>
    <x v="4"/>
    <n v="13.118598"/>
    <x v="510"/>
    <n v="6.3249751732717616E-2"/>
  </r>
  <r>
    <x v="9"/>
    <x v="6"/>
    <x v="4"/>
    <n v="0.28211999999999998"/>
    <x v="511"/>
    <n v="1.3602078483412859E-3"/>
  </r>
  <r>
    <x v="10"/>
    <x v="6"/>
    <x v="4"/>
    <n v="0.366757"/>
    <x v="512"/>
    <n v="1.7682750242241064E-3"/>
  </r>
  <r>
    <x v="11"/>
    <x v="6"/>
    <x v="4"/>
    <n v="3.0468999999999999"/>
    <x v="513"/>
    <n v="1.4690264047607626E-2"/>
  </r>
  <r>
    <x v="0"/>
    <x v="7"/>
    <x v="4"/>
    <n v="2.915257"/>
    <x v="514"/>
    <n v="1.4055563062994016E-2"/>
  </r>
  <r>
    <x v="1"/>
    <x v="7"/>
    <x v="4"/>
    <n v="9.3843510000000006"/>
    <x v="515"/>
    <n v="4.5245526307207552E-2"/>
  </r>
  <r>
    <x v="2"/>
    <x v="7"/>
    <x v="4"/>
    <n v="5.9970999999999997"/>
    <x v="516"/>
    <n v="2.8914300607144214E-2"/>
  </r>
  <r>
    <x v="3"/>
    <x v="7"/>
    <x v="4"/>
    <n v="7.6629610000000001"/>
    <x v="517"/>
    <n v="3.6946050240086438E-2"/>
  </r>
  <r>
    <x v="4"/>
    <x v="7"/>
    <x v="4"/>
    <n v="11.438912"/>
    <x v="518"/>
    <n v="5.5151346515260581E-2"/>
  </r>
  <r>
    <x v="5"/>
    <x v="7"/>
    <x v="4"/>
    <n v="8.4958910000000003"/>
    <x v="519"/>
    <n v="4.0961922645867337E-2"/>
  </r>
  <r>
    <x v="6"/>
    <x v="7"/>
    <x v="4"/>
    <n v="0.38870100000000002"/>
    <x v="520"/>
    <n v="1.8740753964912309E-3"/>
  </r>
  <r>
    <x v="7"/>
    <x v="7"/>
    <x v="4"/>
    <n v="0.38870100000000002"/>
    <x v="520"/>
    <n v="1.8740753964912309E-3"/>
  </r>
  <r>
    <x v="8"/>
    <x v="7"/>
    <x v="4"/>
    <n v="1.3604529999999999"/>
    <x v="521"/>
    <n v="6.559261477029091E-3"/>
  </r>
  <r>
    <x v="9"/>
    <x v="7"/>
    <x v="4"/>
    <n v="1.7491540000000001"/>
    <x v="522"/>
    <n v="8.4333368735203234E-3"/>
  </r>
  <r>
    <x v="10"/>
    <x v="7"/>
    <x v="4"/>
    <n v="7.4408459999999996"/>
    <x v="523"/>
    <n v="3.5875149324751388E-2"/>
  </r>
  <r>
    <x v="11"/>
    <x v="7"/>
    <x v="4"/>
    <n v="3.6926589999999999"/>
    <x v="524"/>
    <n v="1.7803713855976476E-2"/>
  </r>
  <r>
    <x v="0"/>
    <x v="8"/>
    <x v="4"/>
    <n v="6.4780059999999997"/>
    <x v="525"/>
    <n v="3.1232931386650856E-2"/>
  </r>
  <r>
    <x v="1"/>
    <x v="8"/>
    <x v="4"/>
    <n v="6.2046729999999997"/>
    <x v="526"/>
    <n v="2.9915089008192501E-2"/>
  </r>
  <r>
    <x v="2"/>
    <x v="8"/>
    <x v="4"/>
    <n v="6.314006"/>
    <x v="527"/>
    <n v="3.044222499529976E-2"/>
  </r>
  <r>
    <x v="3"/>
    <x v="8"/>
    <x v="4"/>
    <n v="0.191334"/>
    <x v="528"/>
    <n v="9.2249400416323404E-4"/>
  </r>
  <r>
    <x v="4"/>
    <x v="8"/>
    <x v="4"/>
    <n v="0.109333"/>
    <x v="529"/>
    <n v="5.2713598710725138E-4"/>
  </r>
  <r>
    <x v="5"/>
    <x v="8"/>
    <x v="4"/>
    <n v="0.683334"/>
    <x v="530"/>
    <n v="3.2946131782165184E-3"/>
  </r>
  <r>
    <x v="6"/>
    <x v="8"/>
    <x v="4"/>
    <n v="0.437334"/>
    <x v="531"/>
    <n v="2.1085535911898761E-3"/>
  </r>
  <r>
    <x v="7"/>
    <x v="8"/>
    <x v="4"/>
    <n v="3.1980029999999999"/>
    <x v="532"/>
    <n v="1.5418789095487651E-2"/>
  </r>
  <r>
    <x v="8"/>
    <x v="8"/>
    <x v="4"/>
    <n v="1.2846679999999999"/>
    <x v="533"/>
    <n v="6.1938731607574888E-3"/>
  </r>
  <r>
    <x v="9"/>
    <x v="8"/>
    <x v="4"/>
    <n v="3.3620030000000001"/>
    <x v="534"/>
    <n v="1.6209495486838747E-2"/>
  </r>
  <r>
    <x v="10"/>
    <x v="8"/>
    <x v="4"/>
    <n v="3.58067"/>
    <x v="535"/>
    <n v="1.7263772282433688E-2"/>
  </r>
  <r>
    <x v="11"/>
    <x v="8"/>
    <x v="4"/>
    <n v="4.045337"/>
    <x v="536"/>
    <n v="1.9504108665055267E-2"/>
  </r>
  <r>
    <x v="0"/>
    <x v="0"/>
    <x v="5"/>
    <n v="3.404328"/>
    <x v="537"/>
    <n v="1.6413560413752987E-2"/>
  </r>
  <r>
    <x v="1"/>
    <x v="0"/>
    <x v="5"/>
    <n v="1.4989209999999999"/>
    <x v="538"/>
    <n v="7.2268683831120386E-3"/>
  </r>
  <r>
    <x v="2"/>
    <x v="0"/>
    <x v="5"/>
    <n v="2.8454079999999999"/>
    <x v="539"/>
    <n v="1.3718794460984975E-2"/>
  </r>
  <r>
    <x v="3"/>
    <x v="0"/>
    <x v="5"/>
    <n v="3.0740569999999998"/>
    <x v="540"/>
    <n v="1.4821198276082756E-2"/>
  </r>
  <r>
    <x v="4"/>
    <x v="0"/>
    <x v="5"/>
    <n v="4.2681129999999996"/>
    <x v="541"/>
    <n v="2.0578196512857898E-2"/>
  </r>
  <r>
    <x v="5"/>
    <x v="0"/>
    <x v="5"/>
    <n v="6.554602"/>
    <x v="542"/>
    <n v="3.1602229842455296E-2"/>
  </r>
  <r>
    <x v="6"/>
    <x v="0"/>
    <x v="5"/>
    <n v="2.3118940000000001"/>
    <x v="543"/>
    <n v="1.1146520499550294E-2"/>
  </r>
  <r>
    <x v="7"/>
    <x v="0"/>
    <x v="5"/>
    <n v="3.0486520000000001"/>
    <x v="544"/>
    <n v="1.4698711106129865E-2"/>
  </r>
  <r>
    <x v="8"/>
    <x v="0"/>
    <x v="5"/>
    <n v="6.1227090000000004"/>
    <x v="545"/>
    <n v="2.9519909382212623E-2"/>
  </r>
  <r>
    <x v="9"/>
    <x v="0"/>
    <x v="5"/>
    <n v="2.9724360000000001"/>
    <x v="546"/>
    <n v="1.4331244774890752E-2"/>
  </r>
  <r>
    <x v="10"/>
    <x v="0"/>
    <x v="5"/>
    <n v="1.422704"/>
    <x v="547"/>
    <n v="6.8593972304924877E-3"/>
  </r>
  <r>
    <x v="11"/>
    <x v="0"/>
    <x v="5"/>
    <n v="2.2610839999999999"/>
    <x v="548"/>
    <n v="1.0901546159644506E-2"/>
  </r>
  <r>
    <x v="0"/>
    <x v="1"/>
    <x v="5"/>
    <n v="1.9500580000000001"/>
    <x v="549"/>
    <n v="9.4019714884471545E-3"/>
  </r>
  <r>
    <x v="1"/>
    <x v="1"/>
    <x v="5"/>
    <n v="2.9500869999999999"/>
    <x v="550"/>
    <n v="1.4223491743547423E-2"/>
  </r>
  <r>
    <x v="2"/>
    <x v="1"/>
    <x v="5"/>
    <n v="4.9751469999999998"/>
    <x v="551"/>
    <n v="2.3987076407385517E-2"/>
  </r>
  <r>
    <x v="3"/>
    <x v="1"/>
    <x v="5"/>
    <n v="1.300038"/>
    <x v="552"/>
    <n v="6.2679777780444788E-3"/>
  </r>
  <r>
    <x v="4"/>
    <x v="1"/>
    <x v="5"/>
    <n v="2.1750639999999999"/>
    <x v="553"/>
    <n v="1.0486811014619986E-2"/>
  </r>
  <r>
    <x v="5"/>
    <x v="1"/>
    <x v="5"/>
    <n v="4.0501189999999996"/>
    <x v="554"/>
    <n v="1.9527164506295758E-2"/>
  </r>
  <r>
    <x v="6"/>
    <x v="1"/>
    <x v="5"/>
    <n v="1.200035"/>
    <x v="555"/>
    <n v="5.7858252703964089E-3"/>
  </r>
  <r>
    <x v="7"/>
    <x v="1"/>
    <x v="5"/>
    <n v="1.0500309999999999"/>
    <x v="556"/>
    <n v="5.0625989196145206E-3"/>
  </r>
  <r>
    <x v="8"/>
    <x v="1"/>
    <x v="5"/>
    <n v="1.8000529999999999"/>
    <x v="557"/>
    <n v="8.6787403162848307E-3"/>
  </r>
  <r>
    <x v="9"/>
    <x v="1"/>
    <x v="5"/>
    <n v="1.0250300000000001"/>
    <x v="558"/>
    <n v="4.9420595873573949E-3"/>
  </r>
  <r>
    <x v="10"/>
    <x v="1"/>
    <x v="5"/>
    <n v="4.1501219999999996"/>
    <x v="559"/>
    <n v="2.0009317013943827E-2"/>
  </r>
  <r>
    <x v="11"/>
    <x v="1"/>
    <x v="5"/>
    <n v="4.650137"/>
    <x v="560"/>
    <n v="2.2420079552184183E-2"/>
  </r>
  <r>
    <x v="0"/>
    <x v="2"/>
    <x v="5"/>
    <n v="0.98396399999999995"/>
    <x v="561"/>
    <n v="4.7440647784109061E-3"/>
  </r>
  <r>
    <x v="1"/>
    <x v="2"/>
    <x v="5"/>
    <n v="1.475946"/>
    <x v="562"/>
    <n v="7.1160971676163592E-3"/>
  </r>
  <r>
    <x v="2"/>
    <x v="2"/>
    <x v="5"/>
    <n v="3.0994860000000002"/>
    <x v="563"/>
    <n v="1.4943801159166095E-2"/>
  </r>
  <r>
    <x v="3"/>
    <x v="2"/>
    <x v="5"/>
    <n v="1.5989409999999999"/>
    <x v="564"/>
    <n v="7.7091028542275054E-3"/>
  </r>
  <r>
    <x v="4"/>
    <x v="2"/>
    <x v="5"/>
    <n v="0.76257200000000003"/>
    <x v="565"/>
    <n v="3.6766497211304086E-3"/>
  </r>
  <r>
    <x v="5"/>
    <x v="2"/>
    <x v="5"/>
    <n v="1.4021479999999999"/>
    <x v="566"/>
    <n v="6.7602889342692363E-3"/>
  </r>
  <r>
    <x v="6"/>
    <x v="2"/>
    <x v="5"/>
    <n v="1.106959"/>
    <x v="567"/>
    <n v="5.3370704650220523E-3"/>
  </r>
  <r>
    <x v="7"/>
    <x v="2"/>
    <x v="5"/>
    <n v="3.2470810000000001"/>
    <x v="568"/>
    <n v="1.5655412804479907E-2"/>
  </r>
  <r>
    <x v="8"/>
    <x v="2"/>
    <x v="5"/>
    <n v="2.5091079999999999"/>
    <x v="569"/>
    <n v="1.2097364220671723E-2"/>
  </r>
  <r>
    <x v="9"/>
    <x v="2"/>
    <x v="5"/>
    <n v="1.279153"/>
    <x v="570"/>
    <n v="6.1672832476580919E-3"/>
  </r>
  <r>
    <x v="10"/>
    <x v="2"/>
    <x v="5"/>
    <n v="1.106959"/>
    <x v="567"/>
    <n v="5.3370704650220523E-3"/>
  </r>
  <r>
    <x v="11"/>
    <x v="2"/>
    <x v="5"/>
    <n v="2.5337070000000002"/>
    <x v="571"/>
    <n v="1.2215965357993954E-2"/>
  </r>
  <r>
    <x v="0"/>
    <x v="3"/>
    <x v="5"/>
    <n v="0.895347"/>
    <x v="572"/>
    <n v="4.316808508396516E-3"/>
  </r>
  <r>
    <x v="1"/>
    <x v="3"/>
    <x v="5"/>
    <n v="2.3230629999999999"/>
    <x v="573"/>
    <n v="1.1200370497629562E-2"/>
  </r>
  <r>
    <x v="2"/>
    <x v="3"/>
    <x v="5"/>
    <n v="2.20207"/>
    <x v="574"/>
    <n v="1.0617017214649423E-2"/>
  </r>
  <r>
    <x v="3"/>
    <x v="3"/>
    <x v="5"/>
    <n v="1.5487089999999999"/>
    <x v="575"/>
    <n v="7.4669152722131871E-3"/>
  </r>
  <r>
    <x v="4"/>
    <x v="3"/>
    <x v="5"/>
    <n v="6.3400259999999999"/>
    <x v="576"/>
    <n v="3.0567677314220217E-2"/>
  </r>
  <r>
    <x v="5"/>
    <x v="3"/>
    <x v="5"/>
    <n v="3.968566"/>
    <x v="577"/>
    <n v="1.9133966467674686E-2"/>
  </r>
  <r>
    <x v="6"/>
    <x v="3"/>
    <x v="5"/>
    <n v="1.5729070000000001"/>
    <x v="578"/>
    <n v="7.5835830359809548E-3"/>
  </r>
  <r>
    <x v="7"/>
    <x v="3"/>
    <x v="5"/>
    <n v="1.6213040000000001"/>
    <x v="579"/>
    <n v="7.8169233848969233E-3"/>
  </r>
  <r>
    <x v="8"/>
    <x v="3"/>
    <x v="5"/>
    <n v="2.0810770000000001"/>
    <x v="580"/>
    <n v="1.0033663931669283E-2"/>
  </r>
  <r>
    <x v="9"/>
    <x v="3"/>
    <x v="5"/>
    <n v="0.895347"/>
    <x v="572"/>
    <n v="4.316808508396516E-3"/>
  </r>
  <r>
    <x v="10"/>
    <x v="3"/>
    <x v="5"/>
    <n v="3.4361969999999999"/>
    <x v="581"/>
    <n v="1.6567212986838158E-2"/>
  </r>
  <r>
    <x v="11"/>
    <x v="3"/>
    <x v="5"/>
    <n v="3.7023820000000001"/>
    <x v="582"/>
    <n v="1.7850592137946639E-2"/>
  </r>
  <r>
    <x v="0"/>
    <x v="4"/>
    <x v="5"/>
    <n v="2.7133929999999999"/>
    <x v="583"/>
    <n v="1.3082299922849519E-2"/>
  </r>
  <r>
    <x v="1"/>
    <x v="4"/>
    <x v="5"/>
    <n v="11.020182999999999"/>
    <x v="584"/>
    <n v="5.3132494707065138E-2"/>
  </r>
  <r>
    <x v="2"/>
    <x v="4"/>
    <x v="5"/>
    <n v="6.950094"/>
    <x v="585"/>
    <n v="3.3509047233481068E-2"/>
  </r>
  <r>
    <x v="3"/>
    <x v="4"/>
    <x v="5"/>
    <n v="1.4519029999999999"/>
    <x v="586"/>
    <n v="7.0001767178160266E-3"/>
  </r>
  <r>
    <x v="4"/>
    <x v="4"/>
    <x v="5"/>
    <n v="2.380169"/>
    <x v="587"/>
    <n v="1.1475700248754536E-2"/>
  </r>
  <r>
    <x v="5"/>
    <x v="4"/>
    <x v="5"/>
    <n v="3.09422"/>
    <x v="588"/>
    <n v="1.4918411769795028E-2"/>
  </r>
  <r>
    <x v="6"/>
    <x v="4"/>
    <x v="5"/>
    <n v="1.1186799999999999"/>
    <x v="589"/>
    <n v="5.3935818651014798E-3"/>
  </r>
  <r>
    <x v="7"/>
    <x v="4"/>
    <x v="5"/>
    <n v="3.6654610000000001"/>
    <x v="590"/>
    <n v="1.7672581950903508E-2"/>
  </r>
  <r>
    <x v="8"/>
    <x v="4"/>
    <x v="5"/>
    <n v="9.0446430000000007"/>
    <x v="591"/>
    <n v="4.360766480237159E-2"/>
  </r>
  <r>
    <x v="9"/>
    <x v="4"/>
    <x v="5"/>
    <n v="4.4033129999999998"/>
    <x v="592"/>
    <n v="2.1230047147679041E-2"/>
  </r>
  <r>
    <x v="10"/>
    <x v="4"/>
    <x v="5"/>
    <n v="13.352748999999999"/>
    <x v="593"/>
    <n v="6.437868278296914E-2"/>
  </r>
  <r>
    <x v="11"/>
    <x v="4"/>
    <x v="5"/>
    <n v="12.257871"/>
    <x v="594"/>
    <n v="5.9099859414983136E-2"/>
  </r>
  <r>
    <x v="0"/>
    <x v="5"/>
    <x v="5"/>
    <n v="3.6287850000000001"/>
    <x v="595"/>
    <n v="1.7495753002066967E-2"/>
  </r>
  <r>
    <x v="1"/>
    <x v="5"/>
    <x v="5"/>
    <n v="5.0802990000000001"/>
    <x v="596"/>
    <n v="2.4494054202893755E-2"/>
  </r>
  <r>
    <x v="2"/>
    <x v="5"/>
    <x v="5"/>
    <n v="5.2441800000000001"/>
    <x v="597"/>
    <n v="2.5284186849973075E-2"/>
  </r>
  <r>
    <x v="3"/>
    <x v="5"/>
    <x v="5"/>
    <n v="1.24081"/>
    <x v="598"/>
    <n v="5.9824170576362927E-3"/>
  </r>
  <r>
    <x v="4"/>
    <x v="5"/>
    <x v="5"/>
    <n v="4.050192"/>
    <x v="599"/>
    <n v="1.9527516467067518E-2"/>
  </r>
  <r>
    <x v="5"/>
    <x v="5"/>
    <x v="5"/>
    <n v="20.883073"/>
    <x v="600"/>
    <n v="0.10068523958628951"/>
  </r>
  <r>
    <x v="6"/>
    <x v="5"/>
    <x v="5"/>
    <n v="7.3980389999999998"/>
    <x v="601"/>
    <n v="3.5668760492467456E-2"/>
  </r>
  <r>
    <x v="7"/>
    <x v="5"/>
    <x v="5"/>
    <n v="11.448232000000001"/>
    <x v="602"/>
    <n v="5.5196281780915415E-2"/>
  </r>
  <r>
    <x v="8"/>
    <x v="5"/>
    <x v="5"/>
    <n v="11.658935"/>
    <x v="603"/>
    <n v="5.6212161102725471E-2"/>
  </r>
  <r>
    <x v="9"/>
    <x v="5"/>
    <x v="5"/>
    <n v="11.401408999999999"/>
    <x v="604"/>
    <n v="5.4970530284804225E-2"/>
  </r>
  <r>
    <x v="10"/>
    <x v="5"/>
    <x v="5"/>
    <n v="8.4983810000000002"/>
    <x v="605"/>
    <n v="4.0973927883150657E-2"/>
  </r>
  <r>
    <x v="11"/>
    <x v="5"/>
    <x v="5"/>
    <n v="9.4582529999999991"/>
    <x v="606"/>
    <n v="4.5601835964119916E-2"/>
  </r>
  <r>
    <x v="0"/>
    <x v="6"/>
    <x v="5"/>
    <n v="0.78310000000000002"/>
    <x v="607"/>
    <n v="3.7756230187014775E-3"/>
  </r>
  <r>
    <x v="1"/>
    <x v="6"/>
    <x v="5"/>
    <n v="3.316659"/>
    <x v="608"/>
    <n v="1.5990874812391042E-2"/>
  </r>
  <r>
    <x v="2"/>
    <x v="6"/>
    <x v="5"/>
    <n v="20.406663999999999"/>
    <x v="609"/>
    <n v="9.8388290554599356E-2"/>
  </r>
  <r>
    <x v="3"/>
    <x v="6"/>
    <x v="5"/>
    <n v="5.8732499999999996"/>
    <x v="610"/>
    <n v="2.8317172640261082E-2"/>
  </r>
  <r>
    <x v="4"/>
    <x v="6"/>
    <x v="5"/>
    <n v="8.9826169999999994"/>
    <x v="611"/>
    <n v="4.330861385950608E-2"/>
  </r>
  <r>
    <x v="5"/>
    <x v="6"/>
    <x v="5"/>
    <n v="6.5872529999999996"/>
    <x v="612"/>
    <n v="3.1759652735040687E-2"/>
  </r>
  <r>
    <x v="6"/>
    <x v="6"/>
    <x v="5"/>
    <n v="10.180300000000001"/>
    <x v="613"/>
    <n v="4.9083099243119217E-2"/>
  </r>
  <r>
    <x v="7"/>
    <x v="6"/>
    <x v="5"/>
    <n v="6.4029939999999996"/>
    <x v="614"/>
    <n v="3.0871269997455559E-2"/>
  </r>
  <r>
    <x v="8"/>
    <x v="6"/>
    <x v="5"/>
    <n v="8.7522939999999991"/>
    <x v="615"/>
    <n v="4.2198139053559985E-2"/>
  </r>
  <r>
    <x v="9"/>
    <x v="6"/>
    <x v="5"/>
    <n v="0.62187400000000004"/>
    <x v="616"/>
    <n v="2.9982911366772604E-3"/>
  </r>
  <r>
    <x v="10"/>
    <x v="6"/>
    <x v="5"/>
    <n v="2.7638820000000002"/>
    <x v="617"/>
    <n v="1.332572659963565E-2"/>
  </r>
  <r>
    <x v="11"/>
    <x v="6"/>
    <x v="5"/>
    <n v="7.2782229999999997"/>
    <x v="618"/>
    <n v="3.5091081974259378E-2"/>
  </r>
  <r>
    <x v="0"/>
    <x v="7"/>
    <x v="5"/>
    <n v="4.238702"/>
    <x v="619"/>
    <n v="2.0436394892882122E-2"/>
  </r>
  <r>
    <x v="1"/>
    <x v="7"/>
    <x v="5"/>
    <n v="8.4774039999999999"/>
    <x v="620"/>
    <n v="4.0872789785764245E-2"/>
  </r>
  <r>
    <x v="2"/>
    <x v="7"/>
    <x v="5"/>
    <n v="5.0320419999999997"/>
    <x v="621"/>
    <n v="2.4261388847238691E-2"/>
  </r>
  <r>
    <x v="3"/>
    <x v="7"/>
    <x v="5"/>
    <n v="9.0894089999999998"/>
    <x v="622"/>
    <n v="4.3823498718927822E-2"/>
  </r>
  <r>
    <x v="4"/>
    <x v="7"/>
    <x v="5"/>
    <n v="6.0293830000000002"/>
    <x v="623"/>
    <n v="2.9069949231729501E-2"/>
  </r>
  <r>
    <x v="5"/>
    <x v="7"/>
    <x v="5"/>
    <n v="6.0520500000000004"/>
    <x v="624"/>
    <n v="2.917923546205118E-2"/>
  </r>
  <r>
    <x v="6"/>
    <x v="7"/>
    <x v="5"/>
    <n v="0.58933800000000003"/>
    <x v="625"/>
    <n v="2.8414227028418994E-3"/>
  </r>
  <r>
    <x v="7"/>
    <x v="7"/>
    <x v="5"/>
    <n v="2.3120189999999998"/>
    <x v="626"/>
    <n v="1.1147123172104676E-2"/>
  </r>
  <r>
    <x v="8"/>
    <x v="7"/>
    <x v="5"/>
    <n v="3.8760319999999999"/>
    <x v="627"/>
    <n v="1.8687824850496141E-2"/>
  </r>
  <r>
    <x v="9"/>
    <x v="7"/>
    <x v="5"/>
    <n v="3.7626979999999999"/>
    <x v="628"/>
    <n v="1.8141398520268182E-2"/>
  </r>
  <r>
    <x v="10"/>
    <x v="7"/>
    <x v="5"/>
    <n v="7.1853930000000004"/>
    <x v="629"/>
    <n v="3.4643513228472061E-2"/>
  </r>
  <r>
    <x v="11"/>
    <x v="7"/>
    <x v="5"/>
    <n v="3.6493639999999998"/>
    <x v="630"/>
    <n v="1.7594972190040224E-2"/>
  </r>
  <r>
    <x v="0"/>
    <x v="8"/>
    <x v="5"/>
    <n v="7.743303"/>
    <x v="631"/>
    <n v="3.7333409587000647E-2"/>
  </r>
  <r>
    <x v="1"/>
    <x v="8"/>
    <x v="5"/>
    <n v="5.3779130000000004"/>
    <x v="632"/>
    <n v="2.5928964519695976E-2"/>
  </r>
  <r>
    <x v="2"/>
    <x v="8"/>
    <x v="5"/>
    <n v="6.0027330000000001"/>
    <x v="633"/>
    <n v="2.8941459443134952E-2"/>
  </r>
  <r>
    <x v="3"/>
    <x v="8"/>
    <x v="5"/>
    <n v="0.55787500000000001"/>
    <x v="634"/>
    <n v="2.6897276102133658E-3"/>
  </r>
  <r>
    <x v="4"/>
    <x v="8"/>
    <x v="5"/>
    <n v="2.0976089999999998"/>
    <x v="635"/>
    <n v="1.0113370993021821E-2"/>
  </r>
  <r>
    <x v="5"/>
    <x v="8"/>
    <x v="5"/>
    <n v="2.4100190000000001"/>
    <x v="636"/>
    <n v="1.1619618454741307E-2"/>
  </r>
  <r>
    <x v="6"/>
    <x v="8"/>
    <x v="5"/>
    <n v="3.1910440000000002"/>
    <x v="637"/>
    <n v="1.538523710904002E-2"/>
  </r>
  <r>
    <x v="7"/>
    <x v="8"/>
    <x v="5"/>
    <n v="7.5201529999999996"/>
    <x v="638"/>
    <n v="3.6257518542915299E-2"/>
  </r>
  <r>
    <x v="8"/>
    <x v="8"/>
    <x v="5"/>
    <n v="2.0083489999999999"/>
    <x v="639"/>
    <n v="9.6830145753876821E-3"/>
  </r>
  <r>
    <x v="9"/>
    <x v="8"/>
    <x v="5"/>
    <n v="3.0348389999999998"/>
    <x v="640"/>
    <n v="1.4632113378180274E-2"/>
  </r>
  <r>
    <x v="10"/>
    <x v="8"/>
    <x v="5"/>
    <n v="3.7935490000000001"/>
    <x v="641"/>
    <n v="1.8290142928070453E-2"/>
  </r>
  <r>
    <x v="11"/>
    <x v="8"/>
    <x v="5"/>
    <n v="4.0613289999999997"/>
    <x v="642"/>
    <n v="1.9581212180972866E-2"/>
  </r>
  <r>
    <x v="0"/>
    <x v="0"/>
    <x v="6"/>
    <n v="4.3427759999999997"/>
    <x v="643"/>
    <n v="2.0938175240281354E-2"/>
  </r>
  <r>
    <x v="1"/>
    <x v="0"/>
    <x v="6"/>
    <n v="2.2270639999999999"/>
    <x v="644"/>
    <n v="1.0737522797243503E-2"/>
  </r>
  <r>
    <x v="2"/>
    <x v="0"/>
    <x v="6"/>
    <n v="6.9357150000000001"/>
    <x v="645"/>
    <n v="3.3439720604205234E-2"/>
  </r>
  <r>
    <x v="3"/>
    <x v="0"/>
    <x v="6"/>
    <n v="4.9313570000000002"/>
    <x v="646"/>
    <n v="2.3775948158133907E-2"/>
  </r>
  <r>
    <x v="4"/>
    <x v="0"/>
    <x v="6"/>
    <n v="3.1974279999999999"/>
    <x v="647"/>
    <n v="1.5416016801737488E-2"/>
  </r>
  <r>
    <x v="5"/>
    <x v="0"/>
    <x v="6"/>
    <n v="15.668989"/>
    <x v="648"/>
    <n v="7.5546157001890227E-2"/>
  </r>
  <r>
    <x v="6"/>
    <x v="0"/>
    <x v="6"/>
    <n v="7.30159"/>
    <x v="649"/>
    <n v="3.5203743170885607E-2"/>
  </r>
  <r>
    <x v="7"/>
    <x v="0"/>
    <x v="6"/>
    <n v="5.1699710000000003"/>
    <x v="650"/>
    <n v="2.492639702926714E-2"/>
  </r>
  <r>
    <x v="8"/>
    <x v="0"/>
    <x v="6"/>
    <n v="15.716711999999999"/>
    <x v="651"/>
    <n v="7.5776247740392974E-2"/>
  </r>
  <r>
    <x v="9"/>
    <x v="0"/>
    <x v="6"/>
    <n v="3.3087819999999999"/>
    <x v="652"/>
    <n v="1.5952896798704014E-2"/>
  </r>
  <r>
    <x v="10"/>
    <x v="0"/>
    <x v="6"/>
    <n v="1.5112220000000001"/>
    <x v="653"/>
    <n v="7.2861761838438075E-3"/>
  </r>
  <r>
    <x v="11"/>
    <x v="0"/>
    <x v="6"/>
    <n v="6.1403350000000003"/>
    <x v="654"/>
    <n v="2.9604891033761127E-2"/>
  </r>
  <r>
    <x v="0"/>
    <x v="1"/>
    <x v="6"/>
    <n v="3.5378500000000002"/>
    <x v="655"/>
    <n v="1.705732077220409E-2"/>
  </r>
  <r>
    <x v="1"/>
    <x v="1"/>
    <x v="6"/>
    <n v="3.9292050000000001"/>
    <x v="656"/>
    <n v="1.894419211236999E-2"/>
  </r>
  <r>
    <x v="2"/>
    <x v="1"/>
    <x v="6"/>
    <n v="14.323596999999999"/>
    <x v="657"/>
    <n v="6.9059510335593696E-2"/>
  </r>
  <r>
    <x v="3"/>
    <x v="1"/>
    <x v="6"/>
    <n v="5.0563079999999996"/>
    <x v="658"/>
    <n v="2.437838446487604E-2"/>
  </r>
  <r>
    <x v="4"/>
    <x v="1"/>
    <x v="6"/>
    <n v="4.2735979999999998"/>
    <x v="659"/>
    <n v="2.0604641784544242E-2"/>
  </r>
  <r>
    <x v="5"/>
    <x v="1"/>
    <x v="6"/>
    <n v="11.051869"/>
    <x v="660"/>
    <n v="5.3285264967530679E-2"/>
  </r>
  <r>
    <x v="6"/>
    <x v="1"/>
    <x v="6"/>
    <n v="2.0193919999999999"/>
    <x v="661"/>
    <n v="9.7362570795321342E-3"/>
  </r>
  <r>
    <x v="7"/>
    <x v="1"/>
    <x v="6"/>
    <n v="2.8334109999999999"/>
    <x v="662"/>
    <n v="1.3660952359905467E-2"/>
  </r>
  <r>
    <x v="8"/>
    <x v="1"/>
    <x v="6"/>
    <n v="5.1815420000000003"/>
    <x v="663"/>
    <n v="2.4982185222281312E-2"/>
  </r>
  <r>
    <x v="9"/>
    <x v="1"/>
    <x v="6"/>
    <n v="3.35"/>
    <x v="664"/>
    <n v="1.6151624457476633E-2"/>
  </r>
  <r>
    <x v="10"/>
    <x v="1"/>
    <x v="6"/>
    <n v="4.6179899999999998"/>
    <x v="665"/>
    <n v="2.2265086635338063E-2"/>
  </r>
  <r>
    <x v="11"/>
    <x v="1"/>
    <x v="6"/>
    <n v="14.448831"/>
    <x v="666"/>
    <n v="6.9663311092998975E-2"/>
  </r>
  <r>
    <x v="0"/>
    <x v="2"/>
    <x v="6"/>
    <n v="4.2203439999999999"/>
    <x v="667"/>
    <n v="2.0347883990855149E-2"/>
  </r>
  <r>
    <x v="1"/>
    <x v="2"/>
    <x v="6"/>
    <n v="3.773666"/>
    <x v="668"/>
    <n v="1.8194279420880002E-2"/>
  </r>
  <r>
    <x v="2"/>
    <x v="2"/>
    <x v="6"/>
    <n v="10.212001000000001"/>
    <x v="669"/>
    <n v="4.9235941824291293E-2"/>
  </r>
  <r>
    <x v="3"/>
    <x v="2"/>
    <x v="6"/>
    <n v="2.2333940000000001"/>
    <x v="670"/>
    <n v="1.0768042135397483E-2"/>
  </r>
  <r>
    <x v="4"/>
    <x v="2"/>
    <x v="6"/>
    <n v="2.6800730000000001"/>
    <x v="671"/>
    <n v="1.2921651526753064E-2"/>
  </r>
  <r>
    <x v="5"/>
    <x v="2"/>
    <x v="6"/>
    <n v="4.0201089999999997"/>
    <x v="672"/>
    <n v="1.9382474879439379E-2"/>
  </r>
  <r>
    <x v="6"/>
    <x v="2"/>
    <x v="6"/>
    <n v="2.3874209999999998"/>
    <x v="673"/>
    <n v="1.1510664899669646E-2"/>
  </r>
  <r>
    <x v="7"/>
    <x v="2"/>
    <x v="6"/>
    <n v="6.0070600000000001"/>
    <x v="674"/>
    <n v="2.8962321556277485E-2"/>
  </r>
  <r>
    <x v="8"/>
    <x v="2"/>
    <x v="6"/>
    <n v="13.862444999999999"/>
    <x v="675"/>
    <n v="6.6836121105201388E-2"/>
  </r>
  <r>
    <x v="9"/>
    <x v="2"/>
    <x v="6"/>
    <n v="3.3115839999999999"/>
    <x v="676"/>
    <n v="1.596640630668307E-2"/>
  </r>
  <r>
    <x v="10"/>
    <x v="2"/>
    <x v="6"/>
    <n v="3.3115839999999999"/>
    <x v="676"/>
    <n v="1.596640630668307E-2"/>
  </r>
  <r>
    <x v="11"/>
    <x v="2"/>
    <x v="6"/>
    <n v="9.2108249999999998"/>
    <x v="677"/>
    <n v="4.4408891445831995E-2"/>
  </r>
  <r>
    <x v="0"/>
    <x v="3"/>
    <x v="6"/>
    <n v="1.893991"/>
    <x v="678"/>
    <n v="9.1316511515942157E-3"/>
  </r>
  <r>
    <x v="1"/>
    <x v="3"/>
    <x v="6"/>
    <n v="5.924404"/>
    <x v="679"/>
    <n v="2.8563805535036537E-2"/>
  </r>
  <r>
    <x v="2"/>
    <x v="3"/>
    <x v="6"/>
    <n v="8.045674"/>
    <x v="680"/>
    <n v="3.8791255210532491E-2"/>
  </r>
  <r>
    <x v="3"/>
    <x v="3"/>
    <x v="6"/>
    <n v="2.894018"/>
    <x v="681"/>
    <n v="1.3953161763933613E-2"/>
  </r>
  <r>
    <x v="4"/>
    <x v="3"/>
    <x v="6"/>
    <n v="10.697260999999999"/>
    <x v="682"/>
    <n v="5.1575564894212209E-2"/>
  </r>
  <r>
    <x v="5"/>
    <x v="3"/>
    <x v="6"/>
    <n v="25.318871999999999"/>
    <x v="683"/>
    <n v="0.12207191409878215"/>
  </r>
  <r>
    <x v="6"/>
    <x v="3"/>
    <x v="6"/>
    <n v="5.1971109999999996"/>
    <x v="684"/>
    <n v="2.5057249294274875E-2"/>
  </r>
  <r>
    <x v="7"/>
    <x v="3"/>
    <x v="6"/>
    <n v="3.6819190000000002"/>
    <x v="685"/>
    <n v="1.7751932230103851E-2"/>
  </r>
  <r>
    <x v="8"/>
    <x v="3"/>
    <x v="6"/>
    <n v="10.818477"/>
    <x v="686"/>
    <n v="5.2159993345029368E-2"/>
  </r>
  <r>
    <x v="9"/>
    <x v="3"/>
    <x v="6"/>
    <n v="4.2728440000000001"/>
    <x v="687"/>
    <n v="2.0601006463696205E-2"/>
  </r>
  <r>
    <x v="10"/>
    <x v="3"/>
    <x v="6"/>
    <n v="12.409428999999999"/>
    <x v="688"/>
    <n v="5.9830578190961117E-2"/>
  </r>
  <r>
    <x v="11"/>
    <x v="3"/>
    <x v="6"/>
    <n v="17.788364000000001"/>
    <x v="689"/>
    <n v="8.5764470161461756E-2"/>
  </r>
  <r>
    <x v="0"/>
    <x v="4"/>
    <x v="6"/>
    <n v="4.0090209999999997"/>
    <x v="690"/>
    <n v="1.932901541317535E-2"/>
  </r>
  <r>
    <x v="1"/>
    <x v="4"/>
    <x v="6"/>
    <n v="25.156977999999999"/>
    <x v="691"/>
    <n v="0.12129136153462731"/>
  </r>
  <r>
    <x v="2"/>
    <x v="4"/>
    <x v="6"/>
    <n v="69.449950000000001"/>
    <x v="692"/>
    <n v="0.33484463014642663"/>
  </r>
  <r>
    <x v="3"/>
    <x v="4"/>
    <x v="6"/>
    <n v="11.878028"/>
    <x v="693"/>
    <n v="5.7268491806385741E-2"/>
  </r>
  <r>
    <x v="4"/>
    <x v="4"/>
    <x v="6"/>
    <n v="6.3935680000000001"/>
    <x v="694"/>
    <n v="3.0825823665474615E-2"/>
  </r>
  <r>
    <x v="5"/>
    <x v="4"/>
    <x v="6"/>
    <n v="21.460929"/>
    <x v="695"/>
    <n v="0.10347130319897596"/>
  </r>
  <r>
    <x v="6"/>
    <x v="4"/>
    <x v="6"/>
    <n v="5.4844600000000003"/>
    <x v="696"/>
    <n v="2.6442668140911132E-2"/>
  </r>
  <r>
    <x v="7"/>
    <x v="4"/>
    <x v="6"/>
    <n v="18.226886"/>
    <x v="697"/>
    <n v="8.7878751552608478E-2"/>
  </r>
  <r>
    <x v="8"/>
    <x v="4"/>
    <x v="6"/>
    <n v="76.156491000000003"/>
    <x v="698"/>
    <n v="0.3671794157108057"/>
  </r>
  <r>
    <x v="9"/>
    <x v="4"/>
    <x v="6"/>
    <n v="5.9762729999999999"/>
    <x v="699"/>
    <n v="2.881388571682306E-2"/>
  </r>
  <r>
    <x v="10"/>
    <x v="4"/>
    <x v="6"/>
    <n v="35.783118000000002"/>
    <x v="700"/>
    <n v="0.17252402503091713"/>
  </r>
  <r>
    <x v="11"/>
    <x v="4"/>
    <x v="6"/>
    <n v="90.851265999999995"/>
    <x v="701"/>
    <n v="0.43802851639352691"/>
  </r>
  <r>
    <x v="0"/>
    <x v="5"/>
    <x v="6"/>
    <n v="22.941511999999999"/>
    <x v="702"/>
    <n v="0.11060975710766974"/>
  </r>
  <r>
    <x v="1"/>
    <x v="5"/>
    <x v="6"/>
    <n v="19.775144000000001"/>
    <x v="703"/>
    <n v="9.5343492382245459E-2"/>
  </r>
  <r>
    <x v="2"/>
    <x v="5"/>
    <x v="6"/>
    <n v="70.774198999999996"/>
    <x v="704"/>
    <n v="0.34122933836618452"/>
  </r>
  <r>
    <x v="3"/>
    <x v="5"/>
    <x v="6"/>
    <n v="3.1370499999999999"/>
    <x v="705"/>
    <n v="1.5124911493828976E-2"/>
  </r>
  <r>
    <x v="4"/>
    <x v="5"/>
    <x v="6"/>
    <n v="11.507403999999999"/>
    <x v="706"/>
    <n v="5.5481572504019222E-2"/>
  </r>
  <r>
    <x v="5"/>
    <x v="5"/>
    <x v="6"/>
    <n v="147.32408899999999"/>
    <x v="707"/>
    <n v="0.71030548031876528"/>
  </r>
  <r>
    <x v="6"/>
    <x v="5"/>
    <x v="6"/>
    <n v="7.4468300000000003"/>
    <x v="708"/>
    <n v="3.5904000465274838E-2"/>
  </r>
  <r>
    <x v="7"/>
    <x v="5"/>
    <x v="6"/>
    <n v="28.878453"/>
    <x v="709"/>
    <n v="0.13923400828922072"/>
  </r>
  <r>
    <x v="8"/>
    <x v="5"/>
    <x v="6"/>
    <n v="45.369956000000002"/>
    <x v="710"/>
    <n v="0.21874581819828023"/>
  </r>
  <r>
    <x v="9"/>
    <x v="5"/>
    <x v="6"/>
    <n v="25.975949"/>
    <x v="711"/>
    <n v="0.12523993229091512"/>
  </r>
  <r>
    <x v="10"/>
    <x v="5"/>
    <x v="6"/>
    <n v="26.342427000000001"/>
    <x v="712"/>
    <n v="0.12700686214999785"/>
  </r>
  <r>
    <x v="11"/>
    <x v="5"/>
    <x v="6"/>
    <n v="115.850973"/>
    <x v="713"/>
    <n v="0.5585616146057506"/>
  </r>
  <r>
    <x v="0"/>
    <x v="6"/>
    <x v="6"/>
    <n v="2.394002"/>
    <x v="714"/>
    <n v="1.1542394404312827E-2"/>
  </r>
  <r>
    <x v="1"/>
    <x v="6"/>
    <x v="6"/>
    <n v="7.1098980000000003"/>
    <x v="715"/>
    <n v="3.4279523112526626E-2"/>
  </r>
  <r>
    <x v="2"/>
    <x v="6"/>
    <x v="6"/>
    <n v="89.270326999999995"/>
    <x v="716"/>
    <n v="0.43040620802989144"/>
  </r>
  <r>
    <x v="3"/>
    <x v="6"/>
    <x v="6"/>
    <n v="4.9322220000000003"/>
    <x v="717"/>
    <n v="2.3780118652210244E-2"/>
  </r>
  <r>
    <x v="4"/>
    <x v="6"/>
    <x v="6"/>
    <n v="18.012703999999999"/>
    <x v="718"/>
    <n v="8.6846098648264827E-2"/>
  </r>
  <r>
    <x v="5"/>
    <x v="6"/>
    <x v="6"/>
    <n v="21.502756000000002"/>
    <x v="719"/>
    <n v="0.10367296707843356"/>
  </r>
  <r>
    <x v="6"/>
    <x v="6"/>
    <x v="6"/>
    <n v="16.772438000000001"/>
    <x v="720"/>
    <n v="8.0866304421585211E-2"/>
  </r>
  <r>
    <x v="7"/>
    <x v="6"/>
    <x v="6"/>
    <n v="26.218651999999999"/>
    <x v="721"/>
    <n v="0.12641009578664733"/>
  </r>
  <r>
    <x v="8"/>
    <x v="6"/>
    <x v="6"/>
    <n v="70.017357000000004"/>
    <x v="722"/>
    <n v="0.33758031515494707"/>
  </r>
  <r>
    <x v="9"/>
    <x v="6"/>
    <x v="6"/>
    <n v="1.730604"/>
    <x v="723"/>
    <n v="8.3439002664498184E-3"/>
  </r>
  <r>
    <x v="10"/>
    <x v="6"/>
    <x v="6"/>
    <n v="7.2685370000000002"/>
    <x v="724"/>
    <n v="3.5044382083365327E-2"/>
  </r>
  <r>
    <x v="11"/>
    <x v="6"/>
    <x v="6"/>
    <n v="27.386809"/>
    <x v="725"/>
    <n v="0.13204222509153465"/>
  </r>
  <r>
    <x v="0"/>
    <x v="7"/>
    <x v="6"/>
    <n v="3.4062830000000002"/>
    <x v="726"/>
    <n v="1.6422986212503543E-2"/>
  </r>
  <r>
    <x v="1"/>
    <x v="7"/>
    <x v="6"/>
    <n v="14.292196000000001"/>
    <x v="727"/>
    <n v="6.8908114168552151E-2"/>
  </r>
  <r>
    <x v="2"/>
    <x v="7"/>
    <x v="6"/>
    <n v="13.000647000000001"/>
    <x v="728"/>
    <n v="6.2681065089020965E-2"/>
  </r>
  <r>
    <x v="3"/>
    <x v="7"/>
    <x v="6"/>
    <n v="10.261428"/>
    <x v="729"/>
    <n v="4.9474248195055387E-2"/>
  </r>
  <r>
    <x v="4"/>
    <x v="7"/>
    <x v="6"/>
    <n v="22.722746999999998"/>
    <x v="730"/>
    <n v="0.10955500781679216"/>
  </r>
  <r>
    <x v="5"/>
    <x v="7"/>
    <x v="6"/>
    <n v="28.144414000000001"/>
    <x v="731"/>
    <n v="0.1356949270160441"/>
  </r>
  <r>
    <x v="6"/>
    <x v="7"/>
    <x v="6"/>
    <n v="1.816684"/>
    <x v="732"/>
    <n v="8.7589246943004413E-3"/>
  </r>
  <r>
    <x v="7"/>
    <x v="7"/>
    <x v="6"/>
    <n v="2.9379189999999999"/>
    <x v="733"/>
    <n v="1.4164825186413521E-2"/>
  </r>
  <r>
    <x v="8"/>
    <x v="7"/>
    <x v="6"/>
    <n v="9.6937139999999999"/>
    <x v="734"/>
    <n v="4.6737083022741384E-2"/>
  </r>
  <r>
    <x v="9"/>
    <x v="7"/>
    <x v="6"/>
    <n v="2.824376"/>
    <x v="735"/>
    <n v="1.3617391187674632E-2"/>
  </r>
  <r>
    <x v="10"/>
    <x v="7"/>
    <x v="6"/>
    <n v="13.085804"/>
    <x v="736"/>
    <n v="6.3091639382730005E-2"/>
  </r>
  <r>
    <x v="11"/>
    <x v="7"/>
    <x v="6"/>
    <n v="6.6138659999999998"/>
    <x v="737"/>
    <n v="3.1887964132559142E-2"/>
  </r>
  <r>
    <x v="0"/>
    <x v="8"/>
    <x v="6"/>
    <n v="7.8525609999999997"/>
    <x v="738"/>
    <n v="3.7860183970575272E-2"/>
  </r>
  <r>
    <x v="1"/>
    <x v="8"/>
    <x v="6"/>
    <n v="17.591412999999999"/>
    <x v="739"/>
    <n v="8.4814894463394727E-2"/>
  </r>
  <r>
    <x v="2"/>
    <x v="8"/>
    <x v="6"/>
    <n v="14.908687"/>
    <x v="740"/>
    <n v="7.1880451814347435E-2"/>
  </r>
  <r>
    <x v="3"/>
    <x v="8"/>
    <x v="6"/>
    <n v="1.229582"/>
    <x v="741"/>
    <n v="5.9282825981113521E-3"/>
  </r>
  <r>
    <x v="4"/>
    <x v="8"/>
    <x v="6"/>
    <n v="3.1997089999999999"/>
    <x v="742"/>
    <n v="1.5427014370509876E-2"/>
  </r>
  <r>
    <x v="5"/>
    <x v="8"/>
    <x v="6"/>
    <n v="4.8764120000000002"/>
    <x v="743"/>
    <n v="2.3511037410129117E-2"/>
  </r>
  <r>
    <x v="6"/>
    <x v="8"/>
    <x v="6"/>
    <n v="2.1098520000000001"/>
    <x v="744"/>
    <n v="1.0172399153688356E-2"/>
  </r>
  <r>
    <x v="7"/>
    <x v="8"/>
    <x v="6"/>
    <n v="11.178022"/>
    <x v="745"/>
    <n v="5.3893496573555771E-2"/>
  </r>
  <r>
    <x v="8"/>
    <x v="8"/>
    <x v="6"/>
    <n v="4.7925769999999996"/>
    <x v="746"/>
    <n v="2.3106836981355218E-2"/>
  </r>
  <r>
    <x v="9"/>
    <x v="8"/>
    <x v="6"/>
    <n v="4.0939509999999997"/>
    <x v="747"/>
    <n v="1.9738495253525643E-2"/>
  </r>
  <r>
    <x v="10"/>
    <x v="8"/>
    <x v="6"/>
    <n v="11.16405"/>
    <x v="748"/>
    <n v="5.3826132246117014E-2"/>
  </r>
  <r>
    <x v="11"/>
    <x v="8"/>
    <x v="6"/>
    <n v="8.4114620000000002"/>
    <x v="749"/>
    <n v="4.0554858317115021E-2"/>
  </r>
  <r>
    <x v="0"/>
    <x v="0"/>
    <x v="7"/>
    <n v="16.333127999999999"/>
    <x v="750"/>
    <n v="7.8748223782655627E-2"/>
  </r>
  <r>
    <x v="1"/>
    <x v="0"/>
    <x v="7"/>
    <n v="7.0028540000000001"/>
    <x v="751"/>
    <n v="3.3763423265235244E-2"/>
  </r>
  <r>
    <x v="2"/>
    <x v="0"/>
    <x v="7"/>
    <n v="16.559691000000001"/>
    <x v="752"/>
    <n v="7.9840570198165872E-2"/>
  </r>
  <r>
    <x v="3"/>
    <x v="0"/>
    <x v="7"/>
    <n v="13.099456999999999"/>
    <x v="753"/>
    <n v="6.3157465689809997E-2"/>
  </r>
  <r>
    <x v="4"/>
    <x v="0"/>
    <x v="7"/>
    <n v="12.357979"/>
    <x v="754"/>
    <n v="5.9582518167576905E-2"/>
  </r>
  <r>
    <x v="5"/>
    <x v="0"/>
    <x v="7"/>
    <n v="43.438293999999999"/>
    <x v="755"/>
    <n v="0.20943254082431656"/>
  </r>
  <r>
    <x v="6"/>
    <x v="0"/>
    <x v="7"/>
    <n v="13.38781"/>
    <x v="756"/>
    <n v="6.4547725202403053E-2"/>
  </r>
  <r>
    <x v="7"/>
    <x v="0"/>
    <x v="7"/>
    <n v="15.838808999999999"/>
    <x v="757"/>
    <n v="7.6364923827373421E-2"/>
  </r>
  <r>
    <x v="8"/>
    <x v="0"/>
    <x v="7"/>
    <n v="35.632171"/>
    <x v="758"/>
    <n v="0.17179625211838495"/>
  </r>
  <r>
    <x v="9"/>
    <x v="0"/>
    <x v="7"/>
    <n v="9.9069789999999998"/>
    <x v="759"/>
    <n v="4.7765314721226089E-2"/>
  </r>
  <r>
    <x v="10"/>
    <x v="0"/>
    <x v="7"/>
    <n v="5.5610900000000001"/>
    <x v="760"/>
    <n v="2.6812130523650363E-2"/>
  </r>
  <r>
    <x v="11"/>
    <x v="0"/>
    <x v="7"/>
    <n v="13.51139"/>
    <x v="761"/>
    <n v="6.5143551396568702E-2"/>
  </r>
  <r>
    <x v="0"/>
    <x v="1"/>
    <x v="7"/>
    <n v="11.431455"/>
    <x v="762"/>
    <n v="5.511539348135628E-2"/>
  </r>
  <r>
    <x v="1"/>
    <x v="1"/>
    <x v="7"/>
    <n v="12.627299000000001"/>
    <x v="763"/>
    <n v="6.0881012346349322E-2"/>
  </r>
  <r>
    <x v="2"/>
    <x v="1"/>
    <x v="7"/>
    <n v="32.8553"/>
    <x v="764"/>
    <n v="0.1584079006082782"/>
  </r>
  <r>
    <x v="3"/>
    <x v="1"/>
    <x v="7"/>
    <n v="8.4317119999999992"/>
    <x v="765"/>
    <n v="4.0652491270925135E-2"/>
  </r>
  <r>
    <x v="4"/>
    <x v="1"/>
    <x v="7"/>
    <n v="10.418028"/>
    <x v="766"/>
    <n v="5.0229276371186966E-2"/>
  </r>
  <r>
    <x v="5"/>
    <x v="1"/>
    <x v="7"/>
    <n v="24.666810999999999"/>
    <x v="767"/>
    <n v="0.11892807995091152"/>
  </r>
  <r>
    <x v="6"/>
    <x v="1"/>
    <x v="7"/>
    <n v="4.8644489999999996"/>
    <x v="768"/>
    <n v="2.3453359235984399E-2"/>
  </r>
  <r>
    <x v="7"/>
    <x v="1"/>
    <x v="7"/>
    <n v="5.2495510000000003"/>
    <x v="769"/>
    <n v="2.5310082484289821E-2"/>
  </r>
  <r>
    <x v="8"/>
    <x v="1"/>
    <x v="7"/>
    <n v="9.8302409999999991"/>
    <x v="770"/>
    <n v="4.7395331629399857E-2"/>
  </r>
  <r>
    <x v="9"/>
    <x v="1"/>
    <x v="7"/>
    <n v="9.2627220000000001"/>
    <x v="771"/>
    <n v="4.4659106626270706E-2"/>
  </r>
  <r>
    <x v="10"/>
    <x v="1"/>
    <x v="7"/>
    <n v="14.309588"/>
    <x v="772"/>
    <n v="6.8991967617078848E-2"/>
  </r>
  <r>
    <x v="11"/>
    <x v="1"/>
    <x v="7"/>
    <n v="27.828702"/>
    <x v="773"/>
    <n v="0.13417275935612802"/>
  </r>
  <r>
    <x v="0"/>
    <x v="2"/>
    <x v="7"/>
    <n v="5.3447019999999998"/>
    <x v="774"/>
    <n v="2.576884165406694E-2"/>
  </r>
  <r>
    <x v="1"/>
    <x v="2"/>
    <x v="7"/>
    <n v="8.5754549999999998"/>
    <x v="775"/>
    <n v="4.1345530958803063E-2"/>
  </r>
  <r>
    <x v="2"/>
    <x v="2"/>
    <x v="7"/>
    <n v="27.162255999999999"/>
    <x v="776"/>
    <n v="0.13095956965069891"/>
  </r>
  <r>
    <x v="3"/>
    <x v="2"/>
    <x v="7"/>
    <n v="4.2877280000000004"/>
    <x v="777"/>
    <n v="2.0672767890091752E-2"/>
  </r>
  <r>
    <x v="4"/>
    <x v="2"/>
    <x v="7"/>
    <n v="4.0284700000000004"/>
    <x v="778"/>
    <n v="1.9422786441256983E-2"/>
  </r>
  <r>
    <x v="5"/>
    <x v="2"/>
    <x v="7"/>
    <n v="6.0427049999999998"/>
    <x v="779"/>
    <n v="2.9134179661885473E-2"/>
  </r>
  <r>
    <x v="6"/>
    <x v="2"/>
    <x v="7"/>
    <n v="5.5840170000000002"/>
    <x v="780"/>
    <n v="2.6922670312885165E-2"/>
  </r>
  <r>
    <x v="7"/>
    <x v="2"/>
    <x v="7"/>
    <n v="14.578274"/>
    <x v="781"/>
    <n v="7.0287405040655435E-2"/>
  </r>
  <r>
    <x v="8"/>
    <x v="2"/>
    <x v="7"/>
    <n v="15.23639"/>
    <x v="782"/>
    <n v="7.3460432647060411E-2"/>
  </r>
  <r>
    <x v="9"/>
    <x v="2"/>
    <x v="7"/>
    <n v="3.8290410000000001"/>
    <x v="783"/>
    <n v="1.8461263362471877E-2"/>
  </r>
  <r>
    <x v="10"/>
    <x v="2"/>
    <x v="7"/>
    <n v="4.8860150000000004"/>
    <x v="784"/>
    <n v="2.3557337126447073E-2"/>
  </r>
  <r>
    <x v="11"/>
    <x v="2"/>
    <x v="7"/>
    <n v="18.945772999999999"/>
    <x v="785"/>
    <n v="9.1344779269432949E-2"/>
  </r>
  <r>
    <x v="0"/>
    <x v="3"/>
    <x v="7"/>
    <n v="4.0021149999999999"/>
    <x v="786"/>
    <n v="1.9295718959890774E-2"/>
  </r>
  <r>
    <x v="1"/>
    <x v="3"/>
    <x v="7"/>
    <n v="4.5906609999999999"/>
    <x v="787"/>
    <n v="2.2133323129428097E-2"/>
  </r>
  <r>
    <x v="2"/>
    <x v="3"/>
    <x v="7"/>
    <n v="7.9649929999999998"/>
    <x v="788"/>
    <n v="3.8402261415650792E-2"/>
  </r>
  <r>
    <x v="3"/>
    <x v="3"/>
    <x v="7"/>
    <n v="4.6102790000000002"/>
    <x v="789"/>
    <n v="2.2227908970803255E-2"/>
  </r>
  <r>
    <x v="4"/>
    <x v="3"/>
    <x v="7"/>
    <n v="18.244935000000002"/>
    <x v="790"/>
    <n v="8.7965772648081031E-2"/>
  </r>
  <r>
    <x v="5"/>
    <x v="3"/>
    <x v="7"/>
    <n v="13.948547"/>
    <x v="791"/>
    <n v="6.7251251603421575E-2"/>
  </r>
  <r>
    <x v="6"/>
    <x v="3"/>
    <x v="7"/>
    <n v="5.2969169999999997"/>
    <x v="792"/>
    <n v="2.5538451989977236E-2"/>
  </r>
  <r>
    <x v="7"/>
    <x v="3"/>
    <x v="7"/>
    <n v="3.9040240000000002"/>
    <x v="793"/>
    <n v="1.8822784931634553E-2"/>
  </r>
  <r>
    <x v="8"/>
    <x v="3"/>
    <x v="7"/>
    <n v="12.830309"/>
    <x v="794"/>
    <n v="6.1859800788472398E-2"/>
  </r>
  <r>
    <x v="9"/>
    <x v="3"/>
    <x v="7"/>
    <n v="5.6500440000000003"/>
    <x v="795"/>
    <n v="2.7241011598871375E-2"/>
  </r>
  <r>
    <x v="10"/>
    <x v="3"/>
    <x v="7"/>
    <n v="10.122996000000001"/>
    <x v="796"/>
    <n v="4.8806814858668099E-2"/>
  </r>
  <r>
    <x v="11"/>
    <x v="3"/>
    <x v="7"/>
    <n v="8.514303"/>
    <x v="797"/>
    <n v="4.1050693902437811E-2"/>
  </r>
  <r>
    <x v="0"/>
    <x v="4"/>
    <x v="7"/>
    <n v="4.882002"/>
    <x v="798"/>
    <n v="2.3537988926761146E-2"/>
  </r>
  <r>
    <x v="1"/>
    <x v="4"/>
    <x v="7"/>
    <n v="31.568994"/>
    <x v="799"/>
    <n v="0.15220613002636807"/>
  </r>
  <r>
    <x v="2"/>
    <x v="4"/>
    <x v="7"/>
    <n v="16.556355"/>
    <x v="800"/>
    <n v="7.9824486073034481E-2"/>
  </r>
  <r>
    <x v="3"/>
    <x v="4"/>
    <x v="7"/>
    <n v="7.2940589999999998"/>
    <x v="801"/>
    <n v="3.5167433354829115E-2"/>
  </r>
  <r>
    <x v="4"/>
    <x v="4"/>
    <x v="7"/>
    <n v="6.1555679999999997"/>
    <x v="802"/>
    <n v="2.9678335121928509E-2"/>
  </r>
  <r>
    <x v="5"/>
    <x v="4"/>
    <x v="7"/>
    <n v="17.443992000000001"/>
    <x v="803"/>
    <n v="8.4104121738276638E-2"/>
  </r>
  <r>
    <x v="6"/>
    <x v="4"/>
    <x v="7"/>
    <n v="6.0590859999999997"/>
    <x v="804"/>
    <n v="2.9213158694792317E-2"/>
  </r>
  <r>
    <x v="7"/>
    <x v="4"/>
    <x v="7"/>
    <n v="13.951333999999999"/>
    <x v="805"/>
    <n v="6.726468879069411E-2"/>
  </r>
  <r>
    <x v="8"/>
    <x v="4"/>
    <x v="7"/>
    <n v="26.841363999999999"/>
    <x v="806"/>
    <n v="0.12941242724012919"/>
  </r>
  <r>
    <x v="9"/>
    <x v="4"/>
    <x v="7"/>
    <n v="7.9115450000000003"/>
    <x v="807"/>
    <n v="3.8144568274157305E-2"/>
  </r>
  <r>
    <x v="10"/>
    <x v="4"/>
    <x v="7"/>
    <n v="42.297820999999999"/>
    <x v="808"/>
    <n v="0.20393388661539363"/>
  </r>
  <r>
    <x v="11"/>
    <x v="4"/>
    <x v="7"/>
    <n v="39.750689999999999"/>
    <x v="809"/>
    <n v="0.19165319904643935"/>
  </r>
  <r>
    <x v="0"/>
    <x v="5"/>
    <x v="7"/>
    <n v="10.552949999999999"/>
    <x v="810"/>
    <n v="5.0879786662247163E-2"/>
  </r>
  <r>
    <x v="1"/>
    <x v="5"/>
    <x v="7"/>
    <n v="12.792605"/>
    <x v="811"/>
    <n v="6.1678015460548609E-2"/>
  </r>
  <r>
    <x v="2"/>
    <x v="5"/>
    <x v="7"/>
    <n v="45.153719000000002"/>
    <x v="812"/>
    <n v="0.21770325735714249"/>
  </r>
  <r>
    <x v="3"/>
    <x v="5"/>
    <x v="7"/>
    <n v="5.7509779999999999"/>
    <x v="813"/>
    <n v="2.772765281170449E-2"/>
  </r>
  <r>
    <x v="4"/>
    <x v="5"/>
    <x v="7"/>
    <n v="23.459434999999999"/>
    <x v="814"/>
    <n v="0.11310686092674128"/>
  </r>
  <r>
    <x v="5"/>
    <x v="5"/>
    <x v="7"/>
    <n v="65.272651999999994"/>
    <x v="815"/>
    <n v="0.31470428729777933"/>
  </r>
  <r>
    <x v="6"/>
    <x v="5"/>
    <x v="7"/>
    <n v="10.837652"/>
    <x v="816"/>
    <n v="5.2252443314871798E-2"/>
  </r>
  <r>
    <x v="7"/>
    <x v="5"/>
    <x v="7"/>
    <n v="53.144351999999998"/>
    <x v="817"/>
    <n v="0.25622913896714844"/>
  </r>
  <r>
    <x v="8"/>
    <x v="5"/>
    <x v="7"/>
    <n v="41.054012"/>
    <x v="818"/>
    <n v="0.19793701023783256"/>
  </r>
  <r>
    <x v="9"/>
    <x v="5"/>
    <x v="7"/>
    <n v="14.424896"/>
    <x v="819"/>
    <n v="6.9547911352285635E-2"/>
  </r>
  <r>
    <x v="10"/>
    <x v="5"/>
    <x v="7"/>
    <n v="26.477274999999999"/>
    <x v="820"/>
    <n v="0.12765701565890583"/>
  </r>
  <r>
    <x v="11"/>
    <x v="5"/>
    <x v="7"/>
    <n v="94.369185000000002"/>
    <x v="821"/>
    <n v="0.45498974223227961"/>
  </r>
  <r>
    <x v="0"/>
    <x v="6"/>
    <x v="7"/>
    <n v="4.4627829999999999"/>
    <x v="822"/>
    <n v="2.1516774642152518E-2"/>
  </r>
  <r>
    <x v="1"/>
    <x v="6"/>
    <x v="7"/>
    <n v="23.434277000000002"/>
    <x v="823"/>
    <n v="0.11298556463775586"/>
  </r>
  <r>
    <x v="2"/>
    <x v="6"/>
    <x v="7"/>
    <n v="77.697233999999995"/>
    <x v="824"/>
    <n v="0.37460792386647307"/>
  </r>
  <r>
    <x v="3"/>
    <x v="6"/>
    <x v="7"/>
    <n v="11.48373"/>
    <x v="825"/>
    <n v="5.536743114359944E-2"/>
  </r>
  <r>
    <x v="4"/>
    <x v="6"/>
    <x v="7"/>
    <n v="42.144354"/>
    <x v="826"/>
    <n v="0.20319396382416513"/>
  </r>
  <r>
    <x v="5"/>
    <x v="6"/>
    <x v="7"/>
    <n v="33.741624999999999"/>
    <x v="827"/>
    <n v="0.16268121062238955"/>
  </r>
  <r>
    <x v="6"/>
    <x v="6"/>
    <x v="7"/>
    <n v="16.114567000000001"/>
    <x v="828"/>
    <n v="7.7694458053386831E-2"/>
  </r>
  <r>
    <x v="7"/>
    <x v="6"/>
    <x v="7"/>
    <n v="41.192045"/>
    <x v="829"/>
    <n v="0.19860251984342628"/>
  </r>
  <r>
    <x v="8"/>
    <x v="6"/>
    <x v="7"/>
    <n v="68.099450000000004"/>
    <x v="830"/>
    <n v="0.32833335586886775"/>
  </r>
  <r>
    <x v="9"/>
    <x v="6"/>
    <x v="7"/>
    <n v="4.6308369999999996"/>
    <x v="831"/>
    <n v="2.2327026909787374E-2"/>
  </r>
  <r>
    <x v="10"/>
    <x v="6"/>
    <x v="7"/>
    <n v="16.973513000000001"/>
    <x v="832"/>
    <n v="8.1835763492566438E-2"/>
  </r>
  <r>
    <x v="11"/>
    <x v="6"/>
    <x v="7"/>
    <n v="34.413843"/>
    <x v="833"/>
    <n v="0.16592222933568984"/>
  </r>
  <r>
    <x v="0"/>
    <x v="7"/>
    <x v="7"/>
    <n v="8.4899070000000005"/>
    <x v="834"/>
    <n v="4.09330715053439E-2"/>
  </r>
  <r>
    <x v="1"/>
    <x v="7"/>
    <x v="7"/>
    <n v="41.493958999999997"/>
    <x v="835"/>
    <n v="0.20005816209609928"/>
  </r>
  <r>
    <x v="2"/>
    <x v="7"/>
    <x v="7"/>
    <n v="19.7179"/>
    <x v="836"/>
    <n v="9.5067497280620444E-2"/>
  </r>
  <r>
    <x v="3"/>
    <x v="7"/>
    <x v="7"/>
    <n v="14.370361000000001"/>
    <x v="837"/>
    <n v="6.928497737025921E-2"/>
  </r>
  <r>
    <x v="4"/>
    <x v="7"/>
    <x v="7"/>
    <n v="57.775467999999996"/>
    <x v="838"/>
    <n v="0.27855751104207715"/>
  </r>
  <r>
    <x v="5"/>
    <x v="7"/>
    <x v="7"/>
    <n v="75.986501000000004"/>
    <x v="839"/>
    <n v="0.36635982925064853"/>
  </r>
  <r>
    <x v="6"/>
    <x v="7"/>
    <x v="7"/>
    <n v="1.819266"/>
    <x v="840"/>
    <n v="8.7713734985837861E-3"/>
  </r>
  <r>
    <x v="7"/>
    <x v="7"/>
    <x v="7"/>
    <n v="11.613898000000001"/>
    <x v="841"/>
    <n v="5.5995020592071322E-2"/>
  </r>
  <r>
    <x v="8"/>
    <x v="7"/>
    <x v="7"/>
    <n v="17.788376"/>
    <x v="842"/>
    <n v="8.5764528018026961E-2"/>
  </r>
  <r>
    <x v="9"/>
    <x v="7"/>
    <x v="7"/>
    <n v="8.8758110000000006"/>
    <x v="843"/>
    <n v="4.2793661500758251E-2"/>
  </r>
  <r>
    <x v="10"/>
    <x v="7"/>
    <x v="7"/>
    <n v="46.731239000000002"/>
    <x v="844"/>
    <n v="0.22530908142107042"/>
  </r>
  <r>
    <x v="11"/>
    <x v="7"/>
    <x v="7"/>
    <n v="13.690434"/>
    <x v="845"/>
    <n v="6.6006790635184956E-2"/>
  </r>
  <r>
    <x v="0"/>
    <x v="8"/>
    <x v="7"/>
    <n v="16.499137000000001"/>
    <x v="846"/>
    <n v="7.95486163273008E-2"/>
  </r>
  <r>
    <x v="1"/>
    <x v="8"/>
    <x v="7"/>
    <n v="49.823050000000002"/>
    <x v="847"/>
    <n v="0.24021587848539733"/>
  </r>
  <r>
    <x v="2"/>
    <x v="8"/>
    <x v="7"/>
    <n v="72.835003999999998"/>
    <x v="848"/>
    <n v="0.35116526327367409"/>
  </r>
  <r>
    <x v="3"/>
    <x v="8"/>
    <x v="7"/>
    <n v="1.8090999999999999E-2"/>
    <x v="849"/>
    <n v="8.7223593450808868E-5"/>
  </r>
  <r>
    <x v="4"/>
    <x v="8"/>
    <x v="7"/>
    <n v="8.9370320000000003"/>
    <x v="850"/>
    <n v="4.3088831232373524E-2"/>
  </r>
  <r>
    <x v="5"/>
    <x v="8"/>
    <x v="7"/>
    <n v="8.5390270000000008"/>
    <x v="851"/>
    <n v="4.116989771231442E-2"/>
  </r>
  <r>
    <x v="6"/>
    <x v="8"/>
    <x v="7"/>
    <n v="7.3631010000000003"/>
    <x v="852"/>
    <n v="3.5500311102827059E-2"/>
  </r>
  <r>
    <x v="7"/>
    <x v="8"/>
    <x v="7"/>
    <n v="34.680751000000001"/>
    <x v="853"/>
    <n v="0.1672090943448529"/>
  </r>
  <r>
    <x v="8"/>
    <x v="8"/>
    <x v="7"/>
    <n v="10.293869000000001"/>
    <x v="854"/>
    <n v="4.9630658597749414E-2"/>
  </r>
  <r>
    <x v="9"/>
    <x v="8"/>
    <x v="7"/>
    <n v="9.3893109999999993"/>
    <x v="855"/>
    <n v="4.5269440354165483E-2"/>
  </r>
  <r>
    <x v="10"/>
    <x v="8"/>
    <x v="7"/>
    <n v="32.093715000000003"/>
    <x v="856"/>
    <n v="0.15473600958963724"/>
  </r>
  <r>
    <x v="11"/>
    <x v="8"/>
    <x v="7"/>
    <n v="54.562933999999998"/>
    <x v="857"/>
    <n v="0.2630686624674875"/>
  </r>
  <r>
    <x v="0"/>
    <x v="0"/>
    <x v="8"/>
    <n v="2.609934"/>
    <x v="858"/>
    <n v="1.2583484724417856E-2"/>
  </r>
  <r>
    <x v="1"/>
    <x v="0"/>
    <x v="8"/>
    <n v="1.2210220000000001"/>
    <x v="859"/>
    <n v="5.8870115815871744E-3"/>
  </r>
  <r>
    <x v="2"/>
    <x v="0"/>
    <x v="8"/>
    <n v="9.7529120000000002"/>
    <x v="860"/>
    <n v="4.7022499101736524E-2"/>
  </r>
  <r>
    <x v="3"/>
    <x v="0"/>
    <x v="8"/>
    <n v="2.777825"/>
    <x v="861"/>
    <n v="1.3392951107041797E-2"/>
  </r>
  <r>
    <x v="4"/>
    <x v="0"/>
    <x v="8"/>
    <n v="0.70208800000000005"/>
    <x v="862"/>
    <n v="3.3850333468957773E-3"/>
  </r>
  <r>
    <x v="5"/>
    <x v="0"/>
    <x v="8"/>
    <n v="8.6387300000000007"/>
    <x v="863"/>
    <n v="4.1650603805831979E-2"/>
  </r>
  <r>
    <x v="6"/>
    <x v="0"/>
    <x v="8"/>
    <n v="11.00446"/>
    <x v="864"/>
    <n v="5.3056688142484563E-2"/>
  </r>
  <r>
    <x v="7"/>
    <x v="0"/>
    <x v="8"/>
    <n v="2.3046790000000001"/>
    <x v="865"/>
    <n v="1.111173423971128E-2"/>
  </r>
  <r>
    <x v="8"/>
    <x v="0"/>
    <x v="8"/>
    <n v="7.3871830000000003"/>
    <x v="866"/>
    <n v="3.561641958646436E-2"/>
  </r>
  <r>
    <x v="9"/>
    <x v="0"/>
    <x v="8"/>
    <n v="1.6331169999999999"/>
    <x v="867"/>
    <n v="7.8738783519763759E-3"/>
  </r>
  <r>
    <x v="10"/>
    <x v="0"/>
    <x v="8"/>
    <n v="1.0073430000000001"/>
    <x v="868"/>
    <n v="4.8567838316023529E-3"/>
  </r>
  <r>
    <x v="11"/>
    <x v="0"/>
    <x v="8"/>
    <n v="9.5697589999999995"/>
    <x v="869"/>
    <n v="4.6139448810912566E-2"/>
  </r>
  <r>
    <x v="0"/>
    <x v="1"/>
    <x v="8"/>
    <n v="1.7572989999999999"/>
    <x v="870"/>
    <n v="8.4726070171639491E-3"/>
  </r>
  <r>
    <x v="1"/>
    <x v="1"/>
    <x v="8"/>
    <n v="0.66086400000000001"/>
    <x v="871"/>
    <n v="3.1862767598405482E-3"/>
  </r>
  <r>
    <x v="2"/>
    <x v="1"/>
    <x v="8"/>
    <n v="7.8402560000000001"/>
    <x v="872"/>
    <n v="3.7800856884321762E-2"/>
  </r>
  <r>
    <x v="3"/>
    <x v="1"/>
    <x v="8"/>
    <n v="8.7714739999999995"/>
    <x v="873"/>
    <n v="4.2290613130304584E-2"/>
  </r>
  <r>
    <x v="4"/>
    <x v="1"/>
    <x v="8"/>
    <n v="2.4031440000000002"/>
    <x v="874"/>
    <n v="1.1586471464250217E-2"/>
  </r>
  <r>
    <x v="5"/>
    <x v="1"/>
    <x v="8"/>
    <n v="5.7525250000000003"/>
    <x v="875"/>
    <n v="2.7735111487237542E-2"/>
  </r>
  <r>
    <x v="6"/>
    <x v="1"/>
    <x v="8"/>
    <n v="1.6821999999999999"/>
    <x v="876"/>
    <n v="8.1105261678708022E-3"/>
  </r>
  <r>
    <x v="7"/>
    <x v="1"/>
    <x v="8"/>
    <n v="0.52568800000000004"/>
    <x v="877"/>
    <n v="2.5345418381498433E-3"/>
  </r>
  <r>
    <x v="8"/>
    <x v="1"/>
    <x v="8"/>
    <n v="9.4623779999999993"/>
    <x v="878"/>
    <n v="4.5621724158414569E-2"/>
  </r>
  <r>
    <x v="9"/>
    <x v="1"/>
    <x v="8"/>
    <n v="1.486945"/>
    <x v="879"/>
    <n v="7.1691275310216684E-3"/>
  </r>
  <r>
    <x v="10"/>
    <x v="1"/>
    <x v="8"/>
    <n v="0.54070700000000005"/>
    <x v="880"/>
    <n v="2.606954150904125E-3"/>
  </r>
  <r>
    <x v="11"/>
    <x v="1"/>
    <x v="8"/>
    <n v="5.5422500000000001"/>
    <x v="881"/>
    <n v="2.6721295716253691E-2"/>
  </r>
  <r>
    <x v="0"/>
    <x v="2"/>
    <x v="8"/>
    <n v="8.8817900000000005"/>
    <x v="882"/>
    <n v="4.2822488534379512E-2"/>
  </r>
  <r>
    <x v="1"/>
    <x v="2"/>
    <x v="8"/>
    <n v="1.9655210000000001"/>
    <x v="883"/>
    <n v="9.4765244941146052E-3"/>
  </r>
  <r>
    <x v="2"/>
    <x v="2"/>
    <x v="8"/>
    <n v="4.4039489999999999"/>
    <x v="884"/>
    <n v="2.1233113545635746E-2"/>
  </r>
  <r>
    <x v="3"/>
    <x v="2"/>
    <x v="8"/>
    <n v="0.871923"/>
    <x v="885"/>
    <n v="4.2038724930854917E-3"/>
  </r>
  <r>
    <x v="4"/>
    <x v="2"/>
    <x v="8"/>
    <n v="0.28078900000000001"/>
    <x v="886"/>
    <n v="1.3537905909822108E-3"/>
  </r>
  <r>
    <x v="5"/>
    <x v="2"/>
    <x v="8"/>
    <n v="5.2758719999999997"/>
    <x v="887"/>
    <n v="2.5436986038721236E-2"/>
  </r>
  <r>
    <x v="6"/>
    <x v="2"/>
    <x v="8"/>
    <n v="0.82758799999999999"/>
    <x v="888"/>
    <n v="3.9901165914967675E-3"/>
  </r>
  <r>
    <x v="7"/>
    <x v="2"/>
    <x v="8"/>
    <n v="0.79803100000000005"/>
    <x v="889"/>
    <n v="3.847611049977473E-3"/>
  </r>
  <r>
    <x v="8"/>
    <x v="2"/>
    <x v="8"/>
    <n v="3.000006"/>
    <x v="890"/>
    <n v="1.4464170233485563E-2"/>
  </r>
  <r>
    <x v="9"/>
    <x v="2"/>
    <x v="8"/>
    <n v="5.8965630000000004"/>
    <x v="891"/>
    <n v="2.8429573482343817E-2"/>
  </r>
  <r>
    <x v="10"/>
    <x v="2"/>
    <x v="8"/>
    <n v="1.004928"/>
    <x v="892"/>
    <n v="4.8451401978516651E-3"/>
  </r>
  <r>
    <x v="11"/>
    <x v="2"/>
    <x v="8"/>
    <n v="3.783258"/>
    <x v="893"/>
    <n v="1.8240526102013172E-2"/>
  </r>
  <r>
    <x v="0"/>
    <x v="3"/>
    <x v="8"/>
    <n v="0.87226400000000004"/>
    <x v="894"/>
    <n v="4.20551658381385E-3"/>
  </r>
  <r>
    <x v="1"/>
    <x v="3"/>
    <x v="8"/>
    <n v="0.61058500000000004"/>
    <x v="895"/>
    <n v="2.9438625729457822E-3"/>
  </r>
  <r>
    <x v="2"/>
    <x v="3"/>
    <x v="8"/>
    <n v="10.190950000000001"/>
    <x v="896"/>
    <n v="4.9134446944752684E-2"/>
  </r>
  <r>
    <x v="3"/>
    <x v="3"/>
    <x v="8"/>
    <n v="0.87226400000000004"/>
    <x v="894"/>
    <n v="4.20551658381385E-3"/>
  </r>
  <r>
    <x v="4"/>
    <x v="3"/>
    <x v="8"/>
    <n v="0.95948999999999995"/>
    <x v="897"/>
    <n v="4.626066313643061E-3"/>
  </r>
  <r>
    <x v="5"/>
    <x v="3"/>
    <x v="8"/>
    <n v="3.7361970000000002"/>
    <x v="898"/>
    <n v="1.8013627117358454E-2"/>
  </r>
  <r>
    <x v="6"/>
    <x v="3"/>
    <x v="8"/>
    <n v="7.268866"/>
    <x v="899"/>
    <n v="3.5045968317528459E-2"/>
  </r>
  <r>
    <x v="7"/>
    <x v="3"/>
    <x v="8"/>
    <n v="0.63966000000000001"/>
    <x v="900"/>
    <n v="3.084044209095374E-3"/>
  </r>
  <r>
    <x v="8"/>
    <x v="3"/>
    <x v="8"/>
    <n v="4.7247630000000003"/>
    <x v="901"/>
    <n v="2.2779879888531543E-2"/>
  </r>
  <r>
    <x v="9"/>
    <x v="3"/>
    <x v="8"/>
    <n v="1.788141"/>
    <x v="902"/>
    <n v="8.6213080325423051E-3"/>
  </r>
  <r>
    <x v="10"/>
    <x v="3"/>
    <x v="8"/>
    <n v="0.78503800000000001"/>
    <x v="903"/>
    <n v="3.7849668539846389E-3"/>
  </r>
  <r>
    <x v="11"/>
    <x v="3"/>
    <x v="8"/>
    <n v="16.543939000000002"/>
    <x v="904"/>
    <n v="7.976462381355269E-2"/>
  </r>
  <r>
    <x v="0"/>
    <x v="4"/>
    <x v="8"/>
    <n v="0.61487000000000003"/>
    <x v="905"/>
    <n v="2.9645221881100465E-3"/>
  </r>
  <r>
    <x v="1"/>
    <x v="4"/>
    <x v="8"/>
    <n v="1.687317"/>
    <x v="906"/>
    <n v="8.1351971715570431E-3"/>
  </r>
  <r>
    <x v="2"/>
    <x v="4"/>
    <x v="8"/>
    <n v="5.3050410000000001"/>
    <x v="907"/>
    <n v="2.5577620884631728E-2"/>
  </r>
  <r>
    <x v="3"/>
    <x v="4"/>
    <x v="8"/>
    <n v="6.7349709999999998"/>
    <x v="908"/>
    <n v="3.2471857410148013E-2"/>
  </r>
  <r>
    <x v="4"/>
    <x v="4"/>
    <x v="8"/>
    <n v="0.87225699999999995"/>
    <x v="909"/>
    <n v="4.205482834150804E-3"/>
  </r>
  <r>
    <x v="5"/>
    <x v="4"/>
    <x v="8"/>
    <n v="6.7492700000000001"/>
    <x v="910"/>
    <n v="3.2540798328989047E-2"/>
  </r>
  <r>
    <x v="6"/>
    <x v="4"/>
    <x v="8"/>
    <n v="2.3593850000000001"/>
    <x v="911"/>
    <n v="1.1375492677792091E-2"/>
  </r>
  <r>
    <x v="7"/>
    <x v="4"/>
    <x v="8"/>
    <n v="0.67206699999999997"/>
    <x v="912"/>
    <n v="3.2402906848546112E-3"/>
  </r>
  <r>
    <x v="8"/>
    <x v="4"/>
    <x v="8"/>
    <n v="29.985633"/>
    <x v="913"/>
    <n v="0.14457214427931891"/>
  </r>
  <r>
    <x v="9"/>
    <x v="4"/>
    <x v="8"/>
    <n v="0.44327800000000001"/>
    <x v="914"/>
    <n v="2.1372118764959188E-3"/>
  </r>
  <r>
    <x v="10"/>
    <x v="4"/>
    <x v="8"/>
    <n v="1.6587190000000001"/>
    <x v="915"/>
    <n v="7.9973153338749794E-3"/>
  </r>
  <r>
    <x v="11"/>
    <x v="4"/>
    <x v="8"/>
    <n v="7.8074180000000002"/>
    <x v="916"/>
    <n v="3.764253239359501E-2"/>
  </r>
  <r>
    <x v="0"/>
    <x v="5"/>
    <x v="8"/>
    <n v="9.2968949999999992"/>
    <x v="917"/>
    <n v="4.4823867659878266E-2"/>
  </r>
  <r>
    <x v="1"/>
    <x v="5"/>
    <x v="8"/>
    <n v="2.5035509999999999"/>
    <x v="918"/>
    <n v="1.2070571809594052E-2"/>
  </r>
  <r>
    <x v="2"/>
    <x v="5"/>
    <x v="8"/>
    <n v="12.152068"/>
    <x v="919"/>
    <n v="5.8589742900811682E-2"/>
  </r>
  <r>
    <x v="3"/>
    <x v="5"/>
    <x v="8"/>
    <n v="0.82982900000000004"/>
    <x v="920"/>
    <n v="4.0009213050517549E-3"/>
  </r>
  <r>
    <x v="4"/>
    <x v="5"/>
    <x v="8"/>
    <n v="0.95641299999999996"/>
    <x v="921"/>
    <n v="4.6112309260443575E-3"/>
  </r>
  <r>
    <x v="5"/>
    <x v="5"/>
    <x v="8"/>
    <n v="36.217101"/>
    <x v="922"/>
    <n v="0.17461642217626905"/>
  </r>
  <r>
    <x v="6"/>
    <x v="5"/>
    <x v="8"/>
    <n v="1.5893330000000001"/>
    <x v="923"/>
    <n v="7.6627790310073753E-3"/>
  </r>
  <r>
    <x v="7"/>
    <x v="5"/>
    <x v="8"/>
    <n v="3.3755739999999999"/>
    <x v="924"/>
    <n v="1.627492644072305E-2"/>
  </r>
  <r>
    <x v="8"/>
    <x v="5"/>
    <x v="8"/>
    <n v="6.1604229999999998"/>
    <x v="925"/>
    <n v="2.9701742923940764E-2"/>
  </r>
  <r>
    <x v="9"/>
    <x v="5"/>
    <x v="8"/>
    <n v="8.1717030000000008"/>
    <x v="926"/>
    <n v="3.9398888965383634E-2"/>
  </r>
  <r>
    <x v="10"/>
    <x v="5"/>
    <x v="8"/>
    <n v="2.3066430000000002"/>
    <x v="927"/>
    <n v="1.1121203430885754E-2"/>
  </r>
  <r>
    <x v="11"/>
    <x v="5"/>
    <x v="8"/>
    <n v="12.644339"/>
    <x v="928"/>
    <n v="6.0963168668962876E-2"/>
  </r>
  <r>
    <x v="0"/>
    <x v="6"/>
    <x v="8"/>
    <n v="0.96859700000000004"/>
    <x v="929"/>
    <n v="4.6699746252652219E-3"/>
  </r>
  <r>
    <x v="1"/>
    <x v="6"/>
    <x v="8"/>
    <n v="1.9095200000000001"/>
    <x v="930"/>
    <n v="9.206522368370381E-3"/>
  </r>
  <r>
    <x v="2"/>
    <x v="6"/>
    <x v="8"/>
    <n v="27.148396999999999"/>
    <x v="931"/>
    <n v="0.13089275013924928"/>
  </r>
  <r>
    <x v="3"/>
    <x v="6"/>
    <x v="8"/>
    <n v="0.98243400000000003"/>
    <x v="932"/>
    <n v="4.7366880663452533E-3"/>
  </r>
  <r>
    <x v="4"/>
    <x v="6"/>
    <x v="8"/>
    <n v="3.6806700000000001"/>
    <x v="933"/>
    <n v="1.7745910325940452E-2"/>
  </r>
  <r>
    <x v="5"/>
    <x v="6"/>
    <x v="8"/>
    <n v="1.923357"/>
    <x v="934"/>
    <n v="9.2732358094504124E-3"/>
  </r>
  <r>
    <x v="6"/>
    <x v="6"/>
    <x v="8"/>
    <n v="4.0681079999999996"/>
    <x v="935"/>
    <n v="1.9613896318942191E-2"/>
  </r>
  <r>
    <x v="7"/>
    <x v="6"/>
    <x v="8"/>
    <n v="2.1309140000000002"/>
    <x v="936"/>
    <n v="1.0273947068411751E-2"/>
  </r>
  <r>
    <x v="8"/>
    <x v="6"/>
    <x v="8"/>
    <n v="7.9840090000000004"/>
    <x v="937"/>
    <n v="3.8493944786004042E-2"/>
  </r>
  <r>
    <x v="9"/>
    <x v="6"/>
    <x v="8"/>
    <n v="0.193719"/>
    <x v="938"/>
    <n v="9.3399299650087034E-4"/>
  </r>
  <r>
    <x v="10"/>
    <x v="6"/>
    <x v="8"/>
    <n v="2.6982349999999999"/>
    <x v="939"/>
    <n v="1.3009217438214763E-2"/>
  </r>
  <r>
    <x v="11"/>
    <x v="6"/>
    <x v="8"/>
    <n v="9.7966689999999996"/>
    <x v="940"/>
    <n v="4.7233468245433764E-2"/>
  </r>
  <r>
    <x v="0"/>
    <x v="7"/>
    <x v="8"/>
    <n v="0.59917100000000001"/>
    <x v="941"/>
    <n v="2.8888313366599197E-3"/>
  </r>
  <r>
    <x v="1"/>
    <x v="7"/>
    <x v="8"/>
    <n v="4.0307880000000003"/>
    <x v="942"/>
    <n v="1.9433962401105467E-2"/>
  </r>
  <r>
    <x v="2"/>
    <x v="7"/>
    <x v="8"/>
    <n v="2.0426289999999998"/>
    <x v="943"/>
    <n v="9.8482914967018016E-3"/>
  </r>
  <r>
    <x v="3"/>
    <x v="7"/>
    <x v="8"/>
    <n v="2.560095"/>
    <x v="944"/>
    <n v="1.2343191944914518E-2"/>
  </r>
  <r>
    <x v="4"/>
    <x v="7"/>
    <x v="8"/>
    <n v="4.2759029999999996"/>
    <x v="945"/>
    <n v="2.0615755066447073E-2"/>
  </r>
  <r>
    <x v="5"/>
    <x v="7"/>
    <x v="8"/>
    <n v="5.0248670000000004"/>
    <x v="946"/>
    <n v="2.4226795442617084E-2"/>
  </r>
  <r>
    <x v="6"/>
    <x v="7"/>
    <x v="8"/>
    <n v="0"/>
    <x v="947"/>
    <n v="0"/>
  </r>
  <r>
    <x v="7"/>
    <x v="7"/>
    <x v="8"/>
    <n v="2.1379519999999999"/>
    <x v="948"/>
    <n v="1.0307879943913755E-2"/>
  </r>
  <r>
    <x v="8"/>
    <x v="7"/>
    <x v="8"/>
    <n v="5.5968030000000004"/>
    <x v="949"/>
    <n v="2.6984316483127942E-2"/>
  </r>
  <r>
    <x v="9"/>
    <x v="7"/>
    <x v="8"/>
    <n v="0.531084"/>
    <x v="950"/>
    <n v="2.5605580069774686E-3"/>
  </r>
  <r>
    <x v="10"/>
    <x v="7"/>
    <x v="8"/>
    <n v="3.7720549999999999"/>
    <x v="951"/>
    <n v="1.8186512176999108E-2"/>
  </r>
  <r>
    <x v="11"/>
    <x v="7"/>
    <x v="8"/>
    <n v="0.54470099999999999"/>
    <x v="952"/>
    <n v="2.6262107443617844E-3"/>
  </r>
  <r>
    <x v="0"/>
    <x v="8"/>
    <x v="8"/>
    <n v="2.5471659999999998"/>
    <x v="953"/>
    <n v="1.2280856317269526E-2"/>
  </r>
  <r>
    <x v="1"/>
    <x v="8"/>
    <x v="8"/>
    <n v="5.7378270000000002"/>
    <x v="954"/>
    <n v="2.7664246837602921E-2"/>
  </r>
  <r>
    <x v="2"/>
    <x v="8"/>
    <x v="8"/>
    <n v="4.1290899999999997"/>
    <x v="955"/>
    <n v="1.9907913740633484E-2"/>
  </r>
  <r>
    <x v="3"/>
    <x v="8"/>
    <x v="8"/>
    <n v="0"/>
    <x v="947"/>
    <n v="0"/>
  </r>
  <r>
    <x v="4"/>
    <x v="8"/>
    <x v="8"/>
    <n v="2.6812279999999999"/>
    <x v="956"/>
    <n v="1.2927220221155568E-2"/>
  </r>
  <r>
    <x v="5"/>
    <x v="8"/>
    <x v="8"/>
    <n v="2.3728859999999998"/>
    <x v="957"/>
    <n v="1.1440586135045937E-2"/>
  </r>
  <r>
    <x v="6"/>
    <x v="8"/>
    <x v="8"/>
    <n v="0.16087399999999999"/>
    <x v="958"/>
    <n v="7.7563475611107326E-4"/>
  </r>
  <r>
    <x v="7"/>
    <x v="8"/>
    <x v="8"/>
    <n v="1.474675"/>
    <x v="959"/>
    <n v="7.1099691930833885E-3"/>
  </r>
  <r>
    <x v="8"/>
    <x v="8"/>
    <x v="8"/>
    <n v="1.9975149999999999"/>
    <x v="960"/>
    <n v="9.6307797397541597E-3"/>
  </r>
  <r>
    <x v="9"/>
    <x v="8"/>
    <x v="8"/>
    <n v="0.65690099999999996"/>
    <x v="961"/>
    <n v="3.1671696291763743E-3"/>
  </r>
  <r>
    <x v="10"/>
    <x v="8"/>
    <x v="8"/>
    <n v="2.0913569999999999"/>
    <x v="962"/>
    <n v="1.0083227722541777E-2"/>
  </r>
  <r>
    <x v="11"/>
    <x v="8"/>
    <x v="8"/>
    <n v="2.667821"/>
    <x v="963"/>
    <n v="1.2862579973662615E-2"/>
  </r>
  <r>
    <x v="0"/>
    <x v="0"/>
    <x v="9"/>
    <n v="3.925287"/>
    <x v="964"/>
    <n v="1.8925301943825398E-2"/>
  </r>
  <r>
    <x v="1"/>
    <x v="0"/>
    <x v="9"/>
    <n v="2.2430210000000002"/>
    <x v="965"/>
    <n v="1.0814457564845878E-2"/>
  </r>
  <r>
    <x v="2"/>
    <x v="0"/>
    <x v="9"/>
    <n v="5.0675660000000002"/>
    <x v="966"/>
    <n v="2.4432663565814038E-2"/>
  </r>
  <r>
    <x v="3"/>
    <x v="0"/>
    <x v="9"/>
    <n v="2.2222520000000001"/>
    <x v="967"/>
    <n v="1.0714322314589958E-2"/>
  </r>
  <r>
    <x v="4"/>
    <x v="0"/>
    <x v="9"/>
    <n v="6.189076"/>
    <x v="968"/>
    <n v="2.9839889937546757E-2"/>
  </r>
  <r>
    <x v="5"/>
    <x v="0"/>
    <x v="9"/>
    <n v="12.461226999999999"/>
    <x v="969"/>
    <n v="6.0080316054736765E-2"/>
  </r>
  <r>
    <x v="6"/>
    <x v="0"/>
    <x v="9"/>
    <n v="8.2867160000000002"/>
    <x v="970"/>
    <n v="3.9953410393362067E-2"/>
  </r>
  <r>
    <x v="7"/>
    <x v="0"/>
    <x v="9"/>
    <n v="9.9482130000000009"/>
    <x v="971"/>
    <n v="4.7964119522085666E-2"/>
  </r>
  <r>
    <x v="8"/>
    <x v="0"/>
    <x v="9"/>
    <n v="12.668915"/>
    <x v="972"/>
    <n v="6.108165891453509E-2"/>
  </r>
  <r>
    <x v="9"/>
    <x v="0"/>
    <x v="9"/>
    <n v="4.9844910000000002"/>
    <x v="973"/>
    <n v="2.4032127386170794E-2"/>
  </r>
  <r>
    <x v="10"/>
    <x v="0"/>
    <x v="9"/>
    <n v="1.5368850000000001"/>
    <x v="974"/>
    <n v="7.409907269948948E-3"/>
  </r>
  <r>
    <x v="11"/>
    <x v="0"/>
    <x v="9"/>
    <n v="4.5898849999999998"/>
    <x v="975"/>
    <n v="2.2129581738210485E-2"/>
  </r>
  <r>
    <x v="0"/>
    <x v="1"/>
    <x v="9"/>
    <n v="2.391232"/>
    <x v="976"/>
    <n v="1.152903918050769E-2"/>
  </r>
  <r>
    <x v="1"/>
    <x v="1"/>
    <x v="9"/>
    <n v="4.8642159999999999"/>
    <x v="977"/>
    <n v="2.3452235854343029E-2"/>
  </r>
  <r>
    <x v="2"/>
    <x v="1"/>
    <x v="9"/>
    <n v="12.916741"/>
    <x v="978"/>
    <n v="6.2276522342236171E-2"/>
  </r>
  <r>
    <x v="3"/>
    <x v="1"/>
    <x v="9"/>
    <n v="6.1109270000000002"/>
    <x v="979"/>
    <n v="2.9463103877926659E-2"/>
  </r>
  <r>
    <x v="4"/>
    <x v="1"/>
    <x v="9"/>
    <n v="9.1766089999999991"/>
    <x v="980"/>
    <n v="4.424392309286572E-2"/>
  </r>
  <r>
    <x v="5"/>
    <x v="1"/>
    <x v="9"/>
    <n v="9.1970469999999995"/>
    <x v="981"/>
    <n v="4.4342462466197635E-2"/>
  </r>
  <r>
    <x v="6"/>
    <x v="1"/>
    <x v="9"/>
    <n v="5.8043579999999997"/>
    <x v="982"/>
    <n v="2.79850180993284E-2"/>
  </r>
  <r>
    <x v="7"/>
    <x v="1"/>
    <x v="9"/>
    <n v="2.1868530000000002"/>
    <x v="983"/>
    <n v="1.0543650268568999E-2"/>
  </r>
  <r>
    <x v="8"/>
    <x v="1"/>
    <x v="9"/>
    <n v="5.2729730000000004"/>
    <x v="984"/>
    <n v="2.5423008856839978E-2"/>
  </r>
  <r>
    <x v="9"/>
    <x v="1"/>
    <x v="9"/>
    <n v="2.6978"/>
    <x v="985"/>
    <n v="1.3007120137725509E-2"/>
  </r>
  <r>
    <x v="10"/>
    <x v="1"/>
    <x v="9"/>
    <n v="6.151802"/>
    <x v="986"/>
    <n v="2.9660177803210046E-2"/>
  </r>
  <r>
    <x v="11"/>
    <x v="1"/>
    <x v="9"/>
    <n v="14.837902"/>
    <x v="987"/>
    <n v="7.1539170400251165E-2"/>
  </r>
  <r>
    <x v="0"/>
    <x v="2"/>
    <x v="9"/>
    <n v="4.9469469999999998"/>
    <x v="988"/>
    <n v="2.3851113479116608E-2"/>
  </r>
  <r>
    <x v="1"/>
    <x v="2"/>
    <x v="9"/>
    <n v="8.345459"/>
    <x v="989"/>
    <n v="4.0236632744259246E-2"/>
  </r>
  <r>
    <x v="2"/>
    <x v="2"/>
    <x v="9"/>
    <n v="8.6068829999999998"/>
    <x v="990"/>
    <n v="4.1497057303116369E-2"/>
  </r>
  <r>
    <x v="3"/>
    <x v="2"/>
    <x v="9"/>
    <n v="5.1279329999999996"/>
    <x v="991"/>
    <n v="2.4723715838537764E-2"/>
  </r>
  <r>
    <x v="4"/>
    <x v="2"/>
    <x v="9"/>
    <n v="2.0913919999999999"/>
    <x v="992"/>
    <n v="1.0083396470857004E-2"/>
  </r>
  <r>
    <x v="5"/>
    <x v="2"/>
    <x v="9"/>
    <n v="3.9816889999999998"/>
    <x v="993"/>
    <n v="1.9197237443124078E-2"/>
  </r>
  <r>
    <x v="6"/>
    <x v="2"/>
    <x v="9"/>
    <n v="2.0913919999999999"/>
    <x v="992"/>
    <n v="1.0083396470857004E-2"/>
  </r>
  <r>
    <x v="7"/>
    <x v="2"/>
    <x v="9"/>
    <n v="7.0383389999999997"/>
    <x v="994"/>
    <n v="3.3934509949973622E-2"/>
  </r>
  <r>
    <x v="8"/>
    <x v="2"/>
    <x v="9"/>
    <n v="12.447806"/>
    <x v="995"/>
    <n v="6.0015608307917724E-2"/>
  </r>
  <r>
    <x v="9"/>
    <x v="2"/>
    <x v="9"/>
    <n v="6.6562580000000002"/>
    <x v="996"/>
    <n v="3.2092352091962532E-2"/>
  </r>
  <r>
    <x v="10"/>
    <x v="2"/>
    <x v="9"/>
    <n v="5.6507810000000003"/>
    <x v="997"/>
    <n v="2.7244564956252014E-2"/>
  </r>
  <r>
    <x v="11"/>
    <x v="2"/>
    <x v="9"/>
    <n v="6.5154909999999999"/>
    <x v="998"/>
    <n v="3.1413660832259362E-2"/>
  </r>
  <r>
    <x v="0"/>
    <x v="3"/>
    <x v="9"/>
    <n v="5.677467"/>
    <x v="999"/>
    <n v="2.7373228314542232E-2"/>
  </r>
  <r>
    <x v="1"/>
    <x v="3"/>
    <x v="9"/>
    <n v="2.927753"/>
    <x v="1000"/>
    <n v="1.4115811032910621E-2"/>
  </r>
  <r>
    <x v="2"/>
    <x v="3"/>
    <x v="9"/>
    <n v="5.9346350000000001"/>
    <x v="1001"/>
    <n v="2.8613133078267711E-2"/>
  </r>
  <r>
    <x v="3"/>
    <x v="3"/>
    <x v="9"/>
    <n v="2.1760329999999999"/>
    <x v="1002"/>
    <n v="1.0491482932261566E-2"/>
  </r>
  <r>
    <x v="4"/>
    <x v="3"/>
    <x v="9"/>
    <n v="11.691229999999999"/>
    <x v="1003"/>
    <n v="5.636786758387597E-2"/>
  </r>
  <r>
    <x v="5"/>
    <x v="3"/>
    <x v="9"/>
    <n v="14.440944999999999"/>
    <x v="1004"/>
    <n v="6.9625289686888026E-2"/>
  </r>
  <r>
    <x v="6"/>
    <x v="3"/>
    <x v="9"/>
    <n v="11.354934"/>
    <x v="1005"/>
    <n v="5.4746456629084464E-2"/>
  </r>
  <r>
    <x v="7"/>
    <x v="3"/>
    <x v="9"/>
    <n v="9.020645"/>
    <x v="1006"/>
    <n v="4.3491961314690832E-2"/>
  </r>
  <r>
    <x v="8"/>
    <x v="3"/>
    <x v="9"/>
    <n v="8.6447850000000006"/>
    <x v="1007"/>
    <n v="4.1679797264366311E-2"/>
  </r>
  <r>
    <x v="9"/>
    <x v="3"/>
    <x v="9"/>
    <n v="4.2729369999999998"/>
    <x v="1008"/>
    <n v="2.0601454852076661E-2"/>
  </r>
  <r>
    <x v="10"/>
    <x v="3"/>
    <x v="9"/>
    <n v="4.1740259999999996"/>
    <x v="1009"/>
    <n v="2.0124567291863685E-2"/>
  </r>
  <r>
    <x v="11"/>
    <x v="3"/>
    <x v="9"/>
    <n v="15.33114"/>
    <x v="1010"/>
    <n v="7.3917258443283063E-2"/>
  </r>
  <r>
    <x v="0"/>
    <x v="4"/>
    <x v="9"/>
    <n v="1.965225"/>
    <x v="1011"/>
    <n v="9.4750973655058236E-3"/>
  </r>
  <r>
    <x v="1"/>
    <x v="4"/>
    <x v="9"/>
    <n v="13.386877999999999"/>
    <x v="1012"/>
    <n v="6.4543231675837573E-2"/>
  </r>
  <r>
    <x v="2"/>
    <x v="4"/>
    <x v="9"/>
    <n v="15.682884"/>
    <x v="1013"/>
    <n v="7.5613150083035499E-2"/>
  </r>
  <r>
    <x v="3"/>
    <x v="4"/>
    <x v="9"/>
    <n v="17.628651000000001"/>
    <x v="1014"/>
    <n v="8.499443302803579E-2"/>
  </r>
  <r>
    <x v="4"/>
    <x v="4"/>
    <x v="9"/>
    <n v="16.402816999999999"/>
    <x v="1015"/>
    <n v="7.9084220963795054E-2"/>
  </r>
  <r>
    <x v="5"/>
    <x v="4"/>
    <x v="9"/>
    <n v="13.503624"/>
    <x v="1016"/>
    <n v="6.5106108556109987E-2"/>
  </r>
  <r>
    <x v="6"/>
    <x v="4"/>
    <x v="9"/>
    <n v="4.2028569999999998"/>
    <x v="1017"/>
    <n v="2.0263572511187124E-2"/>
  </r>
  <r>
    <x v="7"/>
    <x v="4"/>
    <x v="9"/>
    <n v="4.0277380000000003"/>
    <x v="1018"/>
    <n v="1.9419257190778513E-2"/>
  </r>
  <r>
    <x v="8"/>
    <x v="4"/>
    <x v="9"/>
    <n v="19.068518000000001"/>
    <x v="1019"/>
    <n v="9.1936579610935334E-2"/>
  </r>
  <r>
    <x v="9"/>
    <x v="4"/>
    <x v="9"/>
    <n v="3.0159389999999999"/>
    <x v="1020"/>
    <n v="1.4540989287957495E-2"/>
  </r>
  <r>
    <x v="10"/>
    <x v="4"/>
    <x v="9"/>
    <n v="11.460569"/>
    <x v="1021"/>
    <n v="5.5255763151342834E-2"/>
  </r>
  <r>
    <x v="11"/>
    <x v="4"/>
    <x v="9"/>
    <n v="12.161045"/>
    <x v="1022"/>
    <n v="5.8633024432977278E-2"/>
  </r>
  <r>
    <x v="0"/>
    <x v="5"/>
    <x v="9"/>
    <n v="20.516691000000002"/>
    <x v="1023"/>
    <n v="9.8918772579728559E-2"/>
  </r>
  <r>
    <x v="1"/>
    <x v="5"/>
    <x v="9"/>
    <n v="21.511904000000001"/>
    <x v="1024"/>
    <n v="0.10371707306665354"/>
  </r>
  <r>
    <x v="2"/>
    <x v="5"/>
    <x v="9"/>
    <n v="17.818134000000001"/>
    <x v="1025"/>
    <n v="8.5908002657013718E-2"/>
  </r>
  <r>
    <x v="3"/>
    <x v="5"/>
    <x v="9"/>
    <n v="2.6985570000000001"/>
    <x v="1026"/>
    <n v="1.3010769922714856E-2"/>
  </r>
  <r>
    <x v="4"/>
    <x v="5"/>
    <x v="9"/>
    <n v="2.9856379999999998"/>
    <x v="1027"/>
    <n v="1.4394896639394512E-2"/>
  </r>
  <r>
    <x v="5"/>
    <x v="5"/>
    <x v="9"/>
    <n v="18.047799000000001"/>
    <x v="1028"/>
    <n v="8.701530499463353E-2"/>
  </r>
  <r>
    <x v="6"/>
    <x v="5"/>
    <x v="9"/>
    <n v="4.6124280000000004"/>
    <x v="1029"/>
    <n v="2.2238270117358218E-2"/>
  </r>
  <r>
    <x v="7"/>
    <x v="5"/>
    <x v="9"/>
    <n v="9.875572"/>
    <x v="1030"/>
    <n v="4.7613889625901913E-2"/>
  </r>
  <r>
    <x v="8"/>
    <x v="5"/>
    <x v="9"/>
    <n v="7.5980660000000002"/>
    <x v="1031"/>
    <n v="3.6633166756752725E-2"/>
  </r>
  <r>
    <x v="9"/>
    <x v="5"/>
    <x v="9"/>
    <n v="17.741579000000002"/>
    <x v="1032"/>
    <n v="8.5538901877807119E-2"/>
  </r>
  <r>
    <x v="10"/>
    <x v="5"/>
    <x v="9"/>
    <n v="15.540628"/>
    <x v="1033"/>
    <n v="7.4927279787864523E-2"/>
  </r>
  <r>
    <x v="11"/>
    <x v="5"/>
    <x v="9"/>
    <n v="21.205684999999999"/>
    <x v="1034"/>
    <n v="0.10224067477120756"/>
  </r>
  <r>
    <x v="0"/>
    <x v="6"/>
    <x v="9"/>
    <n v="1.9958469999999999"/>
    <x v="1035"/>
    <n v="9.622737677188466E-3"/>
  </r>
  <r>
    <x v="1"/>
    <x v="6"/>
    <x v="9"/>
    <n v="1.7887310000000001"/>
    <x v="1036"/>
    <n v="8.6241526469989956E-3"/>
  </r>
  <r>
    <x v="2"/>
    <x v="6"/>
    <x v="9"/>
    <n v="11.108957999999999"/>
    <x v="1037"/>
    <n v="5.3560512755188264E-2"/>
  </r>
  <r>
    <x v="3"/>
    <x v="6"/>
    <x v="9"/>
    <n v="4.0293510000000001"/>
    <x v="1038"/>
    <n v="1.9427034077420278E-2"/>
  </r>
  <r>
    <x v="4"/>
    <x v="6"/>
    <x v="9"/>
    <n v="7.249066"/>
    <x v="1039"/>
    <n v="3.4950504984914116E-2"/>
  </r>
  <r>
    <x v="5"/>
    <x v="6"/>
    <x v="9"/>
    <n v="4.1423230000000002"/>
    <x v="1040"/>
    <n v="1.9971715067930742E-2"/>
  </r>
  <r>
    <x v="6"/>
    <x v="6"/>
    <x v="9"/>
    <n v="11.429047000000001"/>
    <x v="1041"/>
    <n v="5.5103783597268634E-2"/>
  </r>
  <r>
    <x v="7"/>
    <x v="6"/>
    <x v="9"/>
    <n v="13.048318999999999"/>
    <x v="1042"/>
    <n v="6.2910909937121492E-2"/>
  </r>
  <r>
    <x v="8"/>
    <x v="6"/>
    <x v="9"/>
    <n v="13.443721999999999"/>
    <x v="1043"/>
    <n v="6.4817298225288547E-2"/>
  </r>
  <r>
    <x v="9"/>
    <x v="6"/>
    <x v="9"/>
    <n v="1.1862109999999999"/>
    <x v="1044"/>
    <n v="5.7191745072620332E-3"/>
  </r>
  <r>
    <x v="10"/>
    <x v="6"/>
    <x v="9"/>
    <n v="2.2217920000000002"/>
    <x v="1045"/>
    <n v="1.0712104479589828E-2"/>
  </r>
  <r>
    <x v="11"/>
    <x v="6"/>
    <x v="9"/>
    <n v="4.895473"/>
    <x v="1046"/>
    <n v="2.3602937742601939E-2"/>
  </r>
  <r>
    <x v="0"/>
    <x v="7"/>
    <x v="9"/>
    <n v="2.3533040000000001"/>
    <x v="1047"/>
    <n v="1.1346173863366444E-2"/>
  </r>
  <r>
    <x v="1"/>
    <x v="7"/>
    <x v="9"/>
    <n v="9.2279160000000005"/>
    <x v="1048"/>
    <n v="4.4491293658847748E-2"/>
  </r>
  <r>
    <x v="2"/>
    <x v="7"/>
    <x v="9"/>
    <n v="3.650401"/>
    <x v="1049"/>
    <n v="1.759997196155139E-2"/>
  </r>
  <r>
    <x v="3"/>
    <x v="7"/>
    <x v="9"/>
    <n v="11.840638999999999"/>
    <x v="1050"/>
    <n v="5.7088225213298996E-2"/>
  </r>
  <r>
    <x v="4"/>
    <x v="7"/>
    <x v="9"/>
    <n v="11.155030999999999"/>
    <x v="1051"/>
    <n v="5.3782648215973131E-2"/>
  </r>
  <r>
    <x v="5"/>
    <x v="7"/>
    <x v="9"/>
    <n v="11.062381"/>
    <x v="1052"/>
    <n v="5.3335947318664118E-2"/>
  </r>
  <r>
    <x v="6"/>
    <x v="7"/>
    <x v="9"/>
    <n v="1.4082760000000001"/>
    <x v="1053"/>
    <n v="6.789834353575332E-3"/>
  </r>
  <r>
    <x v="7"/>
    <x v="7"/>
    <x v="9"/>
    <n v="2.5386030000000002"/>
    <x v="1054"/>
    <n v="1.2239570836604046E-2"/>
  </r>
  <r>
    <x v="8"/>
    <x v="7"/>
    <x v="9"/>
    <n v="2.0382950000000002"/>
    <x v="1055"/>
    <n v="9.8273956338962194E-3"/>
  </r>
  <r>
    <x v="9"/>
    <x v="7"/>
    <x v="9"/>
    <n v="2.3162440000000002"/>
    <x v="1056"/>
    <n v="1.1167493504442837E-2"/>
  </r>
  <r>
    <x v="10"/>
    <x v="7"/>
    <x v="9"/>
    <n v="11.080911"/>
    <x v="1057"/>
    <n v="5.3425287498125924E-2"/>
  </r>
  <r>
    <x v="11"/>
    <x v="7"/>
    <x v="9"/>
    <n v="3.7615799999999999"/>
    <x v="1058"/>
    <n v="1.8136008216941776E-2"/>
  </r>
  <r>
    <x v="0"/>
    <x v="8"/>
    <x v="9"/>
    <n v="8.9752159999999996"/>
    <x v="1059"/>
    <n v="4.3272930822906147E-2"/>
  </r>
  <r>
    <x v="1"/>
    <x v="8"/>
    <x v="9"/>
    <n v="9.1758819999999996"/>
    <x v="1060"/>
    <n v="4.4240417949289429E-2"/>
  </r>
  <r>
    <x v="2"/>
    <x v="8"/>
    <x v="9"/>
    <n v="10.288663"/>
    <x v="1061"/>
    <n v="4.9605558491204439E-2"/>
  </r>
  <r>
    <x v="3"/>
    <x v="8"/>
    <x v="9"/>
    <n v="1.8242309999999999"/>
    <x v="1062"/>
    <n v="8.7953116524438976E-3"/>
  </r>
  <r>
    <x v="4"/>
    <x v="8"/>
    <x v="9"/>
    <n v="3.0099809999999998"/>
    <x v="1063"/>
    <n v="1.4512263503325363E-2"/>
  </r>
  <r>
    <x v="5"/>
    <x v="8"/>
    <x v="9"/>
    <n v="0.69320800000000005"/>
    <x v="1064"/>
    <n v="3.3422194886323768E-3"/>
  </r>
  <r>
    <x v="6"/>
    <x v="8"/>
    <x v="9"/>
    <n v="1.0762959999999999"/>
    <x v="1065"/>
    <n v="5.1892324767415727E-3"/>
  </r>
  <r>
    <x v="7"/>
    <x v="8"/>
    <x v="9"/>
    <n v="8.1360700000000001"/>
    <x v="1066"/>
    <n v="3.9227088716340869E-2"/>
  </r>
  <r>
    <x v="8"/>
    <x v="8"/>
    <x v="9"/>
    <n v="3.7214309999999999"/>
    <x v="1067"/>
    <n v="1.7942434613854245E-2"/>
  </r>
  <r>
    <x v="9"/>
    <x v="8"/>
    <x v="9"/>
    <n v="4.7977270000000001"/>
    <x v="1068"/>
    <n v="2.3131667090595817E-2"/>
  </r>
  <r>
    <x v="10"/>
    <x v="8"/>
    <x v="9"/>
    <n v="5.9287510000000001"/>
    <x v="1069"/>
    <n v="2.8584764075787774E-2"/>
  </r>
  <r>
    <x v="11"/>
    <x v="8"/>
    <x v="9"/>
    <n v="7.7712240000000001"/>
    <x v="1070"/>
    <n v="3.7468027350128177E-2"/>
  </r>
  <r>
    <x v="0"/>
    <x v="0"/>
    <x v="10"/>
    <n v="4.66066"/>
    <x v="1071"/>
    <n v="2.2470814938502399E-2"/>
  </r>
  <r>
    <x v="1"/>
    <x v="0"/>
    <x v="10"/>
    <n v="2.458154"/>
    <x v="1072"/>
    <n v="1.1851695601983287E-2"/>
  </r>
  <r>
    <x v="2"/>
    <x v="0"/>
    <x v="10"/>
    <n v="10.068598"/>
    <x v="1073"/>
    <n v="4.8544541405761275E-2"/>
  </r>
  <r>
    <x v="3"/>
    <x v="0"/>
    <x v="10"/>
    <n v="5.6242559999999999"/>
    <x v="1074"/>
    <n v="2.7116677840211847E-2"/>
  </r>
  <r>
    <x v="4"/>
    <x v="0"/>
    <x v="10"/>
    <n v="3.3234240000000002"/>
    <x v="1075"/>
    <n v="1.6023491451034273E-2"/>
  </r>
  <r>
    <x v="5"/>
    <x v="0"/>
    <x v="10"/>
    <n v="12.546417"/>
    <x v="1076"/>
    <n v="6.0491049454000169E-2"/>
  </r>
  <r>
    <x v="6"/>
    <x v="0"/>
    <x v="10"/>
    <n v="7.4334569999999998"/>
    <x v="1077"/>
    <n v="3.5839524144716674E-2"/>
  </r>
  <r>
    <x v="7"/>
    <x v="0"/>
    <x v="10"/>
    <n v="17.502056"/>
    <x v="1078"/>
    <n v="8.4384070371858383E-2"/>
  </r>
  <r>
    <x v="8"/>
    <x v="0"/>
    <x v="10"/>
    <n v="29.281528999999999"/>
    <x v="1079"/>
    <n v="0.14117739102946605"/>
  </r>
  <r>
    <x v="9"/>
    <x v="0"/>
    <x v="10"/>
    <n v="2.851458"/>
    <x v="1080"/>
    <n v="1.3747963812617135E-2"/>
  </r>
  <r>
    <x v="10"/>
    <x v="0"/>
    <x v="10"/>
    <n v="2.3598279999999998"/>
    <x v="1081"/>
    <n v="1.1377628549324824E-2"/>
  </r>
  <r>
    <x v="11"/>
    <x v="0"/>
    <x v="10"/>
    <n v="8.4953800000000008"/>
    <x v="1082"/>
    <n v="4.0959458920465028E-2"/>
  </r>
  <r>
    <x v="0"/>
    <x v="1"/>
    <x v="10"/>
    <n v="3.3672439999999999"/>
    <x v="1083"/>
    <n v="1.6234764341698935E-2"/>
  </r>
  <r>
    <x v="1"/>
    <x v="1"/>
    <x v="10"/>
    <n v="3.3478919999999999"/>
    <x v="1084"/>
    <n v="1.614146098751951E-2"/>
  </r>
  <r>
    <x v="2"/>
    <x v="1"/>
    <x v="10"/>
    <n v="10.353306999999999"/>
    <x v="1085"/>
    <n v="4.9917231808048954E-2"/>
  </r>
  <r>
    <x v="3"/>
    <x v="1"/>
    <x v="10"/>
    <n v="6.1926319999999997"/>
    <x v="1086"/>
    <n v="2.9857034766373858E-2"/>
  </r>
  <r>
    <x v="4"/>
    <x v="1"/>
    <x v="10"/>
    <n v="14.68815"/>
    <x v="1087"/>
    <n v="7.0817159037338928E-2"/>
  </r>
  <r>
    <x v="5"/>
    <x v="1"/>
    <x v="10"/>
    <n v="23.648115000000001"/>
    <x v="1088"/>
    <n v="0.11401655898722984"/>
  </r>
  <r>
    <x v="6"/>
    <x v="1"/>
    <x v="10"/>
    <n v="1.56751"/>
    <x v="1089"/>
    <n v="7.5575620457728945E-3"/>
  </r>
  <r>
    <x v="7"/>
    <x v="1"/>
    <x v="10"/>
    <n v="3.1350199999999999"/>
    <x v="1090"/>
    <n v="1.5115124091545789E-2"/>
  </r>
  <r>
    <x v="8"/>
    <x v="1"/>
    <x v="10"/>
    <n v="7.4311590000000001"/>
    <x v="1091"/>
    <n v="3.582844461247689E-2"/>
  </r>
  <r>
    <x v="9"/>
    <x v="1"/>
    <x v="10"/>
    <n v="2.5738129999999999"/>
    <x v="1092"/>
    <n v="1.2409331641722776E-2"/>
  </r>
  <r>
    <x v="10"/>
    <x v="1"/>
    <x v="10"/>
    <n v="5.2250329999999998"/>
    <x v="1093"/>
    <n v="2.5191871878782836E-2"/>
  </r>
  <r>
    <x v="11"/>
    <x v="1"/>
    <x v="10"/>
    <n v="7.1215270000000004"/>
    <x v="1094"/>
    <n v="3.4335590945606023E-2"/>
  </r>
  <r>
    <x v="0"/>
    <x v="2"/>
    <x v="10"/>
    <n v="9.3872520000000002"/>
    <x v="1095"/>
    <n v="4.5259513131849685E-2"/>
  </r>
  <r>
    <x v="1"/>
    <x v="2"/>
    <x v="10"/>
    <n v="11.158073"/>
    <x v="1096"/>
    <n v="5.3797314855256614E-2"/>
  </r>
  <r>
    <x v="2"/>
    <x v="2"/>
    <x v="10"/>
    <n v="19.40286"/>
    <x v="1097"/>
    <n v="9.3548569588356723E-2"/>
  </r>
  <r>
    <x v="3"/>
    <x v="2"/>
    <x v="10"/>
    <n v="1.1424650000000001"/>
    <x v="1098"/>
    <n v="5.508258398749564E-3"/>
  </r>
  <r>
    <x v="4"/>
    <x v="2"/>
    <x v="10"/>
    <n v="1.447122"/>
    <x v="1099"/>
    <n v="6.9771256979559697E-3"/>
  </r>
  <r>
    <x v="5"/>
    <x v="2"/>
    <x v="10"/>
    <n v="4.8935579999999996"/>
    <x v="1100"/>
    <n v="2.3593704799068783E-2"/>
  </r>
  <r>
    <x v="6"/>
    <x v="2"/>
    <x v="10"/>
    <n v="1.827944"/>
    <x v="1101"/>
    <n v="8.8132134379993038E-3"/>
  </r>
  <r>
    <x v="7"/>
    <x v="2"/>
    <x v="10"/>
    <n v="5.3886260000000004"/>
    <x v="1102"/>
    <n v="2.5980615968296861E-2"/>
  </r>
  <r>
    <x v="8"/>
    <x v="2"/>
    <x v="10"/>
    <n v="5.3315020000000004"/>
    <x v="1103"/>
    <n v="2.5705199432324057E-2"/>
  </r>
  <r>
    <x v="9"/>
    <x v="2"/>
    <x v="10"/>
    <n v="7.4641029999999997"/>
    <x v="1104"/>
    <n v="3.5987280169529755E-2"/>
  </r>
  <r>
    <x v="10"/>
    <x v="2"/>
    <x v="10"/>
    <n v="8.0162949999999995"/>
    <x v="1105"/>
    <n v="3.8649607874730638E-2"/>
  </r>
  <r>
    <x v="11"/>
    <x v="2"/>
    <x v="10"/>
    <n v="15.175741"/>
    <x v="1106"/>
    <n v="7.3168020745054005E-2"/>
  </r>
  <r>
    <x v="0"/>
    <x v="3"/>
    <x v="10"/>
    <n v="1.2175180000000001"/>
    <x v="1107"/>
    <n v="5.8701174645426962E-3"/>
  </r>
  <r>
    <x v="1"/>
    <x v="3"/>
    <x v="10"/>
    <n v="1.367367"/>
    <x v="1108"/>
    <n v="6.5925965013571494E-3"/>
  </r>
  <r>
    <x v="2"/>
    <x v="3"/>
    <x v="10"/>
    <n v="8.2416640000000001"/>
    <x v="1109"/>
    <n v="3.9736197562001405E-2"/>
  </r>
  <r>
    <x v="3"/>
    <x v="3"/>
    <x v="10"/>
    <n v="2.6598099999999998"/>
    <x v="1110"/>
    <n v="1.2823955894997288E-2"/>
  </r>
  <r>
    <x v="4"/>
    <x v="3"/>
    <x v="10"/>
    <n v="7.6235390000000001"/>
    <x v="1111"/>
    <n v="3.6755981780575209E-2"/>
  </r>
  <r>
    <x v="5"/>
    <x v="3"/>
    <x v="10"/>
    <n v="7.8483109999999998"/>
    <x v="1112"/>
    <n v="3.7839693103726237E-2"/>
  </r>
  <r>
    <x v="6"/>
    <x v="3"/>
    <x v="10"/>
    <n v="10.021114000000001"/>
    <x v="1113"/>
    <n v="4.8315602977182528E-2"/>
  </r>
  <r>
    <x v="7"/>
    <x v="3"/>
    <x v="10"/>
    <n v="7.82958"/>
    <x v="1114"/>
    <n v="3.7749383826796983E-2"/>
  </r>
  <r>
    <x v="8"/>
    <x v="3"/>
    <x v="10"/>
    <n v="13.467627"/>
    <x v="1115"/>
    <n v="6.4932553324588832E-2"/>
  </r>
  <r>
    <x v="9"/>
    <x v="3"/>
    <x v="10"/>
    <n v="1.7419880000000001"/>
    <x v="1116"/>
    <n v="8.3987868613226296E-3"/>
  </r>
  <r>
    <x v="10"/>
    <x v="3"/>
    <x v="10"/>
    <n v="2.472499"/>
    <x v="1117"/>
    <n v="1.1920858304324333E-2"/>
  </r>
  <r>
    <x v="11"/>
    <x v="3"/>
    <x v="10"/>
    <n v="17.363686999999999"/>
    <x v="1118"/>
    <n v="8.371694078243852E-2"/>
  </r>
  <r>
    <x v="0"/>
    <x v="4"/>
    <x v="10"/>
    <n v="2.892544"/>
    <x v="1119"/>
    <n v="1.3946055049172325E-2"/>
  </r>
  <r>
    <x v="1"/>
    <x v="4"/>
    <x v="10"/>
    <n v="10.925341"/>
    <x v="1120"/>
    <n v="5.2675225343842447E-2"/>
  </r>
  <r>
    <x v="2"/>
    <x v="4"/>
    <x v="10"/>
    <n v="7.5906250000000002"/>
    <x v="1121"/>
    <n v="3.6597290864935392E-2"/>
  </r>
  <r>
    <x v="3"/>
    <x v="4"/>
    <x v="10"/>
    <n v="20.671557"/>
    <x v="1122"/>
    <n v="9.9665440482185744E-2"/>
  </r>
  <r>
    <x v="4"/>
    <x v="4"/>
    <x v="10"/>
    <n v="12.233435"/>
    <x v="1123"/>
    <n v="5.8982044162671832E-2"/>
  </r>
  <r>
    <x v="5"/>
    <x v="4"/>
    <x v="10"/>
    <n v="21.500630000000001"/>
    <x v="1124"/>
    <n v="0.10366271682362858"/>
  </r>
  <r>
    <x v="6"/>
    <x v="4"/>
    <x v="10"/>
    <n v="1.8055369999999999"/>
    <x v="1125"/>
    <n v="8.7051807665907404E-3"/>
  </r>
  <r>
    <x v="7"/>
    <x v="4"/>
    <x v="10"/>
    <n v="5.3244920000000002"/>
    <x v="1126"/>
    <n v="2.5671401555474229E-2"/>
  </r>
  <r>
    <x v="8"/>
    <x v="4"/>
    <x v="10"/>
    <n v="28.041094999999999"/>
    <x v="1127"/>
    <n v="0.13519678681087335"/>
  </r>
  <r>
    <x v="9"/>
    <x v="4"/>
    <x v="10"/>
    <n v="2.855696"/>
    <x v="1128"/>
    <n v="1.3768396822900949E-2"/>
  </r>
  <r>
    <x v="10"/>
    <x v="4"/>
    <x v="10"/>
    <n v="16.673582"/>
    <x v="1129"/>
    <n v="8.0389682037296156E-2"/>
  </r>
  <r>
    <x v="11"/>
    <x v="4"/>
    <x v="10"/>
    <n v="9.7462149999999994"/>
    <x v="1130"/>
    <n v="4.6990210316962863E-2"/>
  </r>
  <r>
    <x v="0"/>
    <x v="5"/>
    <x v="10"/>
    <n v="27.110254999999999"/>
    <x v="1131"/>
    <n v="0.13070885304669497"/>
  </r>
  <r>
    <x v="1"/>
    <x v="5"/>
    <x v="10"/>
    <n v="19.426600000000001"/>
    <x v="1132"/>
    <n v="9.3663029159885225E-2"/>
  </r>
  <r>
    <x v="2"/>
    <x v="5"/>
    <x v="10"/>
    <n v="42.586297000000002"/>
    <x v="1133"/>
    <n v="0.20532473915778021"/>
  </r>
  <r>
    <x v="3"/>
    <x v="5"/>
    <x v="10"/>
    <n v="1.630965"/>
    <x v="1134"/>
    <n v="7.8635027412801116E-3"/>
  </r>
  <r>
    <x v="4"/>
    <x v="5"/>
    <x v="10"/>
    <n v="6.8319289999999997"/>
    <x v="1135"/>
    <n v="3.2939328814371303E-2"/>
  </r>
  <r>
    <x v="5"/>
    <x v="5"/>
    <x v="10"/>
    <n v="22.181118000000001"/>
    <x v="1136"/>
    <n v="0.10694360835312691"/>
  </r>
  <r>
    <x v="6"/>
    <x v="5"/>
    <x v="10"/>
    <n v="4.7116749999999996"/>
    <x v="1137"/>
    <n v="2.2716777661397371E-2"/>
  </r>
  <r>
    <x v="7"/>
    <x v="5"/>
    <x v="10"/>
    <n v="28.233809000000001"/>
    <x v="1138"/>
    <n v="0.13612593432003697"/>
  </r>
  <r>
    <x v="8"/>
    <x v="5"/>
    <x v="10"/>
    <n v="6.9225380000000003"/>
    <x v="1139"/>
    <n v="3.3376189274212355E-2"/>
  </r>
  <r>
    <x v="9"/>
    <x v="5"/>
    <x v="10"/>
    <n v="29.33924"/>
    <x v="1140"/>
    <n v="0.14145563771575423"/>
  </r>
  <r>
    <x v="10"/>
    <x v="5"/>
    <x v="10"/>
    <n v="18.611118000000001"/>
    <x v="1141"/>
    <n v="8.9731280199935398E-2"/>
  </r>
  <r>
    <x v="11"/>
    <x v="5"/>
    <x v="10"/>
    <n v="58.098582"/>
    <x v="1142"/>
    <n v="0.2801153665599736"/>
  </r>
  <r>
    <x v="0"/>
    <x v="6"/>
    <x v="10"/>
    <n v="1.2479830000000001"/>
    <x v="1143"/>
    <n v="6.0170008194970325E-3"/>
  </r>
  <r>
    <x v="1"/>
    <x v="6"/>
    <x v="10"/>
    <n v="4.9027919999999998"/>
    <x v="1144"/>
    <n v="2.3638225426006198E-2"/>
  </r>
  <r>
    <x v="2"/>
    <x v="6"/>
    <x v="10"/>
    <n v="14.940144"/>
    <x v="1145"/>
    <n v="7.2032117978693355E-2"/>
  </r>
  <r>
    <x v="3"/>
    <x v="6"/>
    <x v="10"/>
    <n v="4.8493069999999996"/>
    <x v="1146"/>
    <n v="2.3380353893436602E-2"/>
  </r>
  <r>
    <x v="4"/>
    <x v="6"/>
    <x v="10"/>
    <n v="16.241612"/>
    <x v="1147"/>
    <n v="7.8306990330759982E-2"/>
  </r>
  <r>
    <x v="5"/>
    <x v="6"/>
    <x v="10"/>
    <n v="12.283721999999999"/>
    <x v="1148"/>
    <n v="5.9224496920610083E-2"/>
  </r>
  <r>
    <x v="6"/>
    <x v="6"/>
    <x v="10"/>
    <n v="28.650133"/>
    <x v="1149"/>
    <n v="0.13813319070828606"/>
  </r>
  <r>
    <x v="7"/>
    <x v="6"/>
    <x v="10"/>
    <n v="19.111974"/>
    <x v="1150"/>
    <n v="9.2146097519121631E-2"/>
  </r>
  <r>
    <x v="8"/>
    <x v="6"/>
    <x v="10"/>
    <n v="41.967899000000003"/>
    <x v="1151"/>
    <n v="0.20234320713949527"/>
  </r>
  <r>
    <x v="9"/>
    <x v="6"/>
    <x v="10"/>
    <n v="1.1588419999999999"/>
    <x v="1152"/>
    <n v="5.5872181461346674E-3"/>
  </r>
  <r>
    <x v="10"/>
    <x v="6"/>
    <x v="10"/>
    <n v="2.192885"/>
    <x v="1153"/>
    <n v="1.0572732835353326E-2"/>
  </r>
  <r>
    <x v="11"/>
    <x v="6"/>
    <x v="10"/>
    <n v="8.6467419999999997"/>
    <x v="1154"/>
    <n v="4.1689232705877731E-2"/>
  </r>
  <r>
    <x v="0"/>
    <x v="7"/>
    <x v="10"/>
    <n v="2.351086"/>
    <x v="1155"/>
    <n v="1.1335480041561465E-2"/>
  </r>
  <r>
    <x v="1"/>
    <x v="7"/>
    <x v="10"/>
    <n v="7.6498030000000004"/>
    <x v="1156"/>
    <n v="3.6882610516321822E-2"/>
  </r>
  <r>
    <x v="2"/>
    <x v="7"/>
    <x v="10"/>
    <n v="7.4918940000000003"/>
    <x v="1157"/>
    <n v="3.6121271153200726E-2"/>
  </r>
  <r>
    <x v="3"/>
    <x v="7"/>
    <x v="10"/>
    <n v="27.581401"/>
    <x v="1158"/>
    <n v="0.13298042715315536"/>
  </r>
  <r>
    <x v="4"/>
    <x v="7"/>
    <x v="10"/>
    <n v="19.528053"/>
    <x v="1159"/>
    <n v="9.4152172669164147E-2"/>
  </r>
  <r>
    <x v="5"/>
    <x v="7"/>
    <x v="10"/>
    <n v="26.686584"/>
    <x v="1160"/>
    <n v="0.12866617397638941"/>
  </r>
  <r>
    <x v="6"/>
    <x v="7"/>
    <x v="10"/>
    <n v="0.92990700000000004"/>
    <x v="1161"/>
    <n v="4.4834354162324539E-3"/>
  </r>
  <r>
    <x v="7"/>
    <x v="7"/>
    <x v="10"/>
    <n v="6.1759880000000003"/>
    <x v="1162"/>
    <n v="2.9776787710412592E-2"/>
  </r>
  <r>
    <x v="8"/>
    <x v="7"/>
    <x v="10"/>
    <n v="5.0179900000000002"/>
    <x v="1163"/>
    <n v="2.4193638809365123E-2"/>
  </r>
  <r>
    <x v="9"/>
    <x v="7"/>
    <x v="10"/>
    <n v="2.000178"/>
    <x v="1164"/>
    <n v="9.6436190758527433E-3"/>
  </r>
  <r>
    <x v="10"/>
    <x v="7"/>
    <x v="10"/>
    <n v="9.2288910000000008"/>
    <x v="1165"/>
    <n v="4.4495994504771937E-2"/>
  </r>
  <r>
    <x v="11"/>
    <x v="7"/>
    <x v="10"/>
    <n v="5.4039890000000002"/>
    <x v="1166"/>
    <n v="2.6054686835920802E-2"/>
  </r>
  <r>
    <x v="0"/>
    <x v="8"/>
    <x v="10"/>
    <n v="25.356847999999999"/>
    <x v="1167"/>
    <n v="0.12225501084218429"/>
  </r>
  <r>
    <x v="1"/>
    <x v="8"/>
    <x v="10"/>
    <n v="20.4513"/>
    <x v="1168"/>
    <n v="9.8603497691699044E-2"/>
  </r>
  <r>
    <x v="2"/>
    <x v="8"/>
    <x v="10"/>
    <n v="19.743105"/>
    <x v="1169"/>
    <n v="9.5189020174486313E-2"/>
  </r>
  <r>
    <x v="3"/>
    <x v="8"/>
    <x v="10"/>
    <n v="0.27636899999999998"/>
    <x v="1170"/>
    <n v="1.3324800894592116E-3"/>
  </r>
  <r>
    <x v="4"/>
    <x v="8"/>
    <x v="10"/>
    <n v="2.3318629999999998"/>
    <x v="1171"/>
    <n v="1.1242798645458157E-2"/>
  </r>
  <r>
    <x v="5"/>
    <x v="8"/>
    <x v="10"/>
    <n v="1.848217"/>
    <x v="1172"/>
    <n v="8.91095728355943E-3"/>
  </r>
  <r>
    <x v="6"/>
    <x v="8"/>
    <x v="10"/>
    <n v="1.330025"/>
    <x v="1173"/>
    <n v="6.4125565131508524E-3"/>
  </r>
  <r>
    <x v="7"/>
    <x v="8"/>
    <x v="10"/>
    <n v="5.5101050000000003"/>
    <x v="1174"/>
    <n v="2.6566312442168439E-2"/>
  </r>
  <r>
    <x v="8"/>
    <x v="8"/>
    <x v="10"/>
    <n v="6.4601240000000004"/>
    <x v="1175"/>
    <n v="3.1146715461710977E-2"/>
  </r>
  <r>
    <x v="9"/>
    <x v="8"/>
    <x v="10"/>
    <n v="12.954793"/>
    <x v="1176"/>
    <n v="6.2459985510551361E-2"/>
  </r>
  <r>
    <x v="10"/>
    <x v="8"/>
    <x v="10"/>
    <n v="18.948543999999998"/>
    <x v="1177"/>
    <n v="9.1358139314618531E-2"/>
  </r>
  <r>
    <x v="11"/>
    <x v="8"/>
    <x v="10"/>
    <n v="15.442113000000001"/>
    <x v="1178"/>
    <n v="7.4452301494303832E-2"/>
  </r>
  <r>
    <x v="0"/>
    <x v="0"/>
    <x v="11"/>
    <n v="3.9575200000000001"/>
    <x v="1179"/>
    <n v="1.9080709499388931E-2"/>
  </r>
  <r>
    <x v="1"/>
    <x v="0"/>
    <x v="11"/>
    <n v="5.5970630000000003"/>
    <x v="1180"/>
    <n v="2.6985570042041059E-2"/>
  </r>
  <r>
    <x v="2"/>
    <x v="0"/>
    <x v="11"/>
    <n v="9.4038199999999996"/>
    <x v="1181"/>
    <n v="4.5339393762897882E-2"/>
  </r>
  <r>
    <x v="3"/>
    <x v="0"/>
    <x v="11"/>
    <n v="4.975168"/>
    <x v="1182"/>
    <n v="2.3987177656374654E-2"/>
  </r>
  <r>
    <x v="4"/>
    <x v="0"/>
    <x v="11"/>
    <n v="8.9138420000000007"/>
    <x v="1183"/>
    <n v="4.2977023420084304E-2"/>
  </r>
  <r>
    <x v="5"/>
    <x v="0"/>
    <x v="11"/>
    <n v="13.775937000000001"/>
    <x v="1184"/>
    <n v="6.6419033126524571E-2"/>
  </r>
  <r>
    <x v="6"/>
    <x v="0"/>
    <x v="11"/>
    <n v="10.214169999999999"/>
    <x v="1185"/>
    <n v="4.9246399398454946E-2"/>
  </r>
  <r>
    <x v="7"/>
    <x v="0"/>
    <x v="11"/>
    <n v="8.0658019999999997"/>
    <x v="1186"/>
    <n v="3.8888299955929531E-2"/>
  </r>
  <r>
    <x v="8"/>
    <x v="0"/>
    <x v="11"/>
    <n v="15.3401"/>
    <x v="1187"/>
    <n v="7.3960458011981284E-2"/>
  </r>
  <r>
    <x v="9"/>
    <x v="0"/>
    <x v="11"/>
    <n v="3.6559940000000002"/>
    <x v="1188"/>
    <n v="1.7626937942324724E-2"/>
  </r>
  <r>
    <x v="10"/>
    <x v="0"/>
    <x v="11"/>
    <n v="4.1836640000000003"/>
    <x v="1189"/>
    <n v="2.0171035756496869E-2"/>
  </r>
  <r>
    <x v="11"/>
    <x v="0"/>
    <x v="11"/>
    <n v="8.5746260000000003"/>
    <x v="1190"/>
    <n v="4.1341534034422395E-2"/>
  </r>
  <r>
    <x v="0"/>
    <x v="1"/>
    <x v="11"/>
    <n v="3.8017530000000002"/>
    <x v="1191"/>
    <n v="1.8329697533159748E-2"/>
  </r>
  <r>
    <x v="1"/>
    <x v="1"/>
    <x v="11"/>
    <n v="8.7718500000000006"/>
    <x v="1192"/>
    <n v="4.229242596934818E-2"/>
  </r>
  <r>
    <x v="2"/>
    <x v="1"/>
    <x v="11"/>
    <n v="25.610835000000002"/>
    <x v="1193"/>
    <n v="0.12347957879474583"/>
  </r>
  <r>
    <x v="3"/>
    <x v="1"/>
    <x v="11"/>
    <n v="7.6776869999999997"/>
    <x v="1194"/>
    <n v="3.7017049888373246E-2"/>
  </r>
  <r>
    <x v="4"/>
    <x v="1"/>
    <x v="11"/>
    <n v="6.8060660000000004"/>
    <x v="1195"/>
    <n v="3.2814633452179151E-2"/>
  </r>
  <r>
    <x v="5"/>
    <x v="1"/>
    <x v="11"/>
    <n v="13.389589000000001"/>
    <x v="1196"/>
    <n v="6.4556302438197044E-2"/>
  </r>
  <r>
    <x v="6"/>
    <x v="1"/>
    <x v="11"/>
    <n v="3.0414029999999999"/>
    <x v="1197"/>
    <n v="1.4663760919356058E-2"/>
  </r>
  <r>
    <x v="7"/>
    <x v="1"/>
    <x v="11"/>
    <n v="4.8217359999999996"/>
    <x v="1198"/>
    <n v="2.3247423613461354E-2"/>
  </r>
  <r>
    <x v="8"/>
    <x v="1"/>
    <x v="11"/>
    <n v="7.4366000000000003"/>
    <x v="1199"/>
    <n v="3.5854677743424095E-2"/>
  </r>
  <r>
    <x v="9"/>
    <x v="1"/>
    <x v="11"/>
    <n v="4.376652"/>
    <x v="1200"/>
    <n v="2.1101504323899706E-2"/>
  </r>
  <r>
    <x v="10"/>
    <x v="1"/>
    <x v="11"/>
    <n v="9.5322010000000006"/>
    <x v="1201"/>
    <n v="4.5958367404532303E-2"/>
  </r>
  <r>
    <x v="11"/>
    <x v="1"/>
    <x v="11"/>
    <n v="24.071588999999999"/>
    <x v="1202"/>
    <n v="0.11605828824558968"/>
  </r>
  <r>
    <x v="0"/>
    <x v="2"/>
    <x v="11"/>
    <n v="5.9120949999999999"/>
    <x v="1203"/>
    <n v="2.8504459163261282E-2"/>
  </r>
  <r>
    <x v="1"/>
    <x v="2"/>
    <x v="11"/>
    <n v="3.5034640000000001"/>
    <x v="1204"/>
    <n v="1.6891532784563856E-2"/>
  </r>
  <r>
    <x v="2"/>
    <x v="2"/>
    <x v="11"/>
    <n v="11.550482000000001"/>
    <x v="1205"/>
    <n v="5.5689267930401076E-2"/>
  </r>
  <r>
    <x v="3"/>
    <x v="2"/>
    <x v="11"/>
    <n v="3.6129470000000001"/>
    <x v="1206"/>
    <n v="1.7419391978736366E-2"/>
  </r>
  <r>
    <x v="4"/>
    <x v="2"/>
    <x v="11"/>
    <n v="4.9267459999999996"/>
    <x v="1207"/>
    <n v="2.3753716772947808E-2"/>
  </r>
  <r>
    <x v="5"/>
    <x v="2"/>
    <x v="11"/>
    <n v="4.7625209999999996"/>
    <x v="1208"/>
    <n v="2.2961925570998822E-2"/>
  </r>
  <r>
    <x v="6"/>
    <x v="2"/>
    <x v="11"/>
    <n v="4.4705659999999998"/>
    <x v="1209"/>
    <n v="2.1554299446078645E-2"/>
  </r>
  <r>
    <x v="7"/>
    <x v="2"/>
    <x v="11"/>
    <n v="10.236682999999999"/>
    <x v="1210"/>
    <n v="4.935494313618962E-2"/>
  </r>
  <r>
    <x v="8"/>
    <x v="2"/>
    <x v="11"/>
    <n v="14.652507"/>
    <x v="1211"/>
    <n v="7.0645310574491804E-2"/>
  </r>
  <r>
    <x v="9"/>
    <x v="2"/>
    <x v="11"/>
    <n v="5.1274649999999999"/>
    <x v="1212"/>
    <n v="2.4721459432494153E-2"/>
  </r>
  <r>
    <x v="10"/>
    <x v="2"/>
    <x v="11"/>
    <n v="3.3209919999999999"/>
    <x v="1213"/>
    <n v="1.6011765853816189E-2"/>
  </r>
  <r>
    <x v="11"/>
    <x v="2"/>
    <x v="11"/>
    <n v="10.692862999999999"/>
    <x v="1214"/>
    <n v="5.1554360463058779E-2"/>
  </r>
  <r>
    <x v="0"/>
    <x v="3"/>
    <x v="11"/>
    <n v="3.8772229999999999"/>
    <x v="1215"/>
    <n v="1.8693567114594304E-2"/>
  </r>
  <r>
    <x v="1"/>
    <x v="3"/>
    <x v="11"/>
    <n v="4.6131770000000003"/>
    <x v="1216"/>
    <n v="2.2241881331304083E-2"/>
  </r>
  <r>
    <x v="2"/>
    <x v="3"/>
    <x v="11"/>
    <n v="8.5442499999999999"/>
    <x v="1217"/>
    <n v="4.1195079782326782E-2"/>
  </r>
  <r>
    <x v="3"/>
    <x v="3"/>
    <x v="11"/>
    <n v="4.3080249999999998"/>
    <x v="1218"/>
    <n v="2.0770627448782317E-2"/>
  </r>
  <r>
    <x v="4"/>
    <x v="3"/>
    <x v="11"/>
    <n v="16.926949"/>
    <x v="1219"/>
    <n v="8.1611260733987945E-2"/>
  </r>
  <r>
    <x v="5"/>
    <x v="3"/>
    <x v="11"/>
    <n v="14.324184000000001"/>
    <x v="1220"/>
    <n v="6.9062340485909091E-2"/>
  </r>
  <r>
    <x v="6"/>
    <x v="3"/>
    <x v="11"/>
    <n v="8.2929490000000001"/>
    <x v="1221"/>
    <n v="3.9983462057613842E-2"/>
  </r>
  <r>
    <x v="7"/>
    <x v="3"/>
    <x v="11"/>
    <n v="3.6618210000000002"/>
    <x v="1222"/>
    <n v="1.7655032126119866E-2"/>
  </r>
  <r>
    <x v="8"/>
    <x v="3"/>
    <x v="11"/>
    <n v="10.15976"/>
    <x v="1223"/>
    <n v="4.8984068088982917E-2"/>
  </r>
  <r>
    <x v="9"/>
    <x v="3"/>
    <x v="11"/>
    <n v="5.4209319999999996"/>
    <x v="1224"/>
    <n v="2.613637548463215E-2"/>
  </r>
  <r>
    <x v="10"/>
    <x v="3"/>
    <x v="11"/>
    <n v="8.1493479999999998"/>
    <x v="1225"/>
    <n v="3.9291107005757692E-2"/>
  </r>
  <r>
    <x v="11"/>
    <x v="3"/>
    <x v="11"/>
    <n v="21.414474999999999"/>
    <x v="1226"/>
    <n v="0.10324733079224535"/>
  </r>
  <r>
    <x v="0"/>
    <x v="4"/>
    <x v="11"/>
    <n v="5.5968590000000003"/>
    <x v="1227"/>
    <n v="2.6984586480432299E-2"/>
  </r>
  <r>
    <x v="1"/>
    <x v="4"/>
    <x v="11"/>
    <n v="25.247661000000001"/>
    <x v="1228"/>
    <n v="0.12172857877662058"/>
  </r>
  <r>
    <x v="2"/>
    <x v="4"/>
    <x v="11"/>
    <n v="14.689548"/>
    <x v="1229"/>
    <n v="7.0823899327187148E-2"/>
  </r>
  <r>
    <x v="3"/>
    <x v="4"/>
    <x v="11"/>
    <n v="16.808233000000001"/>
    <x v="1230"/>
    <n v="8.1038885734258451E-2"/>
  </r>
  <r>
    <x v="4"/>
    <x v="4"/>
    <x v="11"/>
    <n v="6.0912189999999997"/>
    <x v="1231"/>
    <n v="2.9368084112312346E-2"/>
  </r>
  <r>
    <x v="5"/>
    <x v="4"/>
    <x v="11"/>
    <n v="21.010290999999999"/>
    <x v="1232"/>
    <n v="0.10129860596247794"/>
  </r>
  <r>
    <x v="6"/>
    <x v="4"/>
    <x v="11"/>
    <n v="7.2564960000000003"/>
    <x v="1233"/>
    <n v="3.498632784154667E-2"/>
  </r>
  <r>
    <x v="7"/>
    <x v="4"/>
    <x v="11"/>
    <n v="6.2324650000000004"/>
    <x v="1234"/>
    <n v="3.004908481324391E-2"/>
  </r>
  <r>
    <x v="8"/>
    <x v="4"/>
    <x v="11"/>
    <n v="39.230981"/>
    <x v="1235"/>
    <n v="0.18914748424191075"/>
  </r>
  <r>
    <x v="9"/>
    <x v="4"/>
    <x v="11"/>
    <n v="9.904852"/>
    <x v="1236"/>
    <n v="4.7755059645040697E-2"/>
  </r>
  <r>
    <x v="10"/>
    <x v="4"/>
    <x v="11"/>
    <n v="24.082384000000001"/>
    <x v="1237"/>
    <n v="0.11611033504738623"/>
  </r>
  <r>
    <x v="11"/>
    <x v="4"/>
    <x v="11"/>
    <n v="22.228535000000001"/>
    <x v="1238"/>
    <n v="0.10717222374921651"/>
  </r>
  <r>
    <x v="0"/>
    <x v="5"/>
    <x v="11"/>
    <n v="26.292546000000002"/>
    <x v="1239"/>
    <n v="0.12676636687251622"/>
  </r>
  <r>
    <x v="1"/>
    <x v="5"/>
    <x v="11"/>
    <n v="9.8293140000000001"/>
    <x v="1240"/>
    <n v="4.739086220973656E-2"/>
  </r>
  <r>
    <x v="2"/>
    <x v="5"/>
    <x v="11"/>
    <n v="37.406965"/>
    <x v="1241"/>
    <n v="0.18035320918626038"/>
  </r>
  <r>
    <x v="3"/>
    <x v="5"/>
    <x v="11"/>
    <n v="6.1997619999999998"/>
    <x v="1242"/>
    <n v="2.9891411208875892E-2"/>
  </r>
  <r>
    <x v="4"/>
    <x v="5"/>
    <x v="11"/>
    <n v="6.824948"/>
    <x v="1243"/>
    <n v="3.2905670757554101E-2"/>
  </r>
  <r>
    <x v="5"/>
    <x v="5"/>
    <x v="11"/>
    <n v="30.877244000000001"/>
    <x v="1244"/>
    <n v="0.14887094011041002"/>
  </r>
  <r>
    <x v="6"/>
    <x v="5"/>
    <x v="11"/>
    <n v="9.7598490000000009"/>
    <x v="1245"/>
    <n v="4.7055945017814585E-2"/>
  </r>
  <r>
    <x v="7"/>
    <x v="5"/>
    <x v="11"/>
    <n v="20.318546000000001"/>
    <x v="1246"/>
    <n v="9.7963440153422093E-2"/>
  </r>
  <r>
    <x v="8"/>
    <x v="5"/>
    <x v="11"/>
    <n v="19.693359999999998"/>
    <x v="1247"/>
    <n v="9.494918060474386E-2"/>
  </r>
  <r>
    <x v="9"/>
    <x v="5"/>
    <x v="11"/>
    <n v="24.104395"/>
    <x v="1248"/>
    <n v="0.11621645845214253"/>
  </r>
  <r>
    <x v="10"/>
    <x v="5"/>
    <x v="11"/>
    <n v="8.7873370000000008"/>
    <x v="1249"/>
    <n v="4.2367094688146076E-2"/>
  </r>
  <r>
    <x v="11"/>
    <x v="5"/>
    <x v="11"/>
    <n v="37.910587"/>
    <x v="1250"/>
    <n v="0.18278136244373006"/>
  </r>
  <r>
    <x v="0"/>
    <x v="6"/>
    <x v="11"/>
    <n v="5.689311"/>
    <x v="1251"/>
    <n v="2.743033274441517E-2"/>
  </r>
  <r>
    <x v="1"/>
    <x v="6"/>
    <x v="11"/>
    <n v="7.7907690000000001"/>
    <x v="1252"/>
    <n v="3.7562261230731572E-2"/>
  </r>
  <r>
    <x v="2"/>
    <x v="6"/>
    <x v="11"/>
    <n v="18.178460000000001"/>
    <x v="1253"/>
    <n v="8.7645271383659906E-2"/>
  </r>
  <r>
    <x v="3"/>
    <x v="6"/>
    <x v="11"/>
    <n v="7.4661530000000003"/>
    <x v="1254"/>
    <n v="3.5997163999421655E-2"/>
  </r>
  <r>
    <x v="4"/>
    <x v="6"/>
    <x v="11"/>
    <n v="15.068987"/>
    <x v="1255"/>
    <n v="7.2653319098088781E-2"/>
  </r>
  <r>
    <x v="5"/>
    <x v="6"/>
    <x v="11"/>
    <n v="17.221699000000001"/>
    <x v="1256"/>
    <n v="8.3032362617224145E-2"/>
  </r>
  <r>
    <x v="6"/>
    <x v="6"/>
    <x v="11"/>
    <n v="15.974493000000001"/>
    <x v="1257"/>
    <n v="7.701910801032516E-2"/>
  </r>
  <r>
    <x v="7"/>
    <x v="6"/>
    <x v="11"/>
    <n v="8.0299589999999998"/>
    <x v="1258"/>
    <n v="3.8715487216995401E-2"/>
  </r>
  <r>
    <x v="8"/>
    <x v="6"/>
    <x v="11"/>
    <n v="18.127205"/>
    <x v="1259"/>
    <n v="8.739815152946051E-2"/>
  </r>
  <r>
    <x v="9"/>
    <x v="6"/>
    <x v="11"/>
    <n v="5.3305259999999999"/>
    <x v="1260"/>
    <n v="2.5700493765019428E-2"/>
  </r>
  <r>
    <x v="10"/>
    <x v="6"/>
    <x v="11"/>
    <n v="7.1415379999999997"/>
    <x v="1261"/>
    <n v="3.4432071589492158E-2"/>
  </r>
  <r>
    <x v="11"/>
    <x v="6"/>
    <x v="11"/>
    <n v="7.9787039999999996"/>
    <x v="1262"/>
    <n v="3.8468367362796005E-2"/>
  </r>
  <r>
    <x v="0"/>
    <x v="7"/>
    <x v="11"/>
    <n v="6.6246780000000003"/>
    <x v="1263"/>
    <n v="3.1940092897823097E-2"/>
  </r>
  <r>
    <x v="1"/>
    <x v="7"/>
    <x v="11"/>
    <n v="15.233396000000001"/>
    <x v="1264"/>
    <n v="7.3445997434037832E-2"/>
  </r>
  <r>
    <x v="2"/>
    <x v="7"/>
    <x v="11"/>
    <n v="10.458247999999999"/>
    <x v="1265"/>
    <n v="5.0423192292285389E-2"/>
  </r>
  <r>
    <x v="3"/>
    <x v="7"/>
    <x v="11"/>
    <n v="12.257334999999999"/>
    <x v="1266"/>
    <n v="5.9097275155069941E-2"/>
  </r>
  <r>
    <x v="4"/>
    <x v="7"/>
    <x v="11"/>
    <n v="7.8016509999999997"/>
    <x v="1267"/>
    <n v="3.7614727492625975E-2"/>
  </r>
  <r>
    <x v="5"/>
    <x v="7"/>
    <x v="11"/>
    <n v="14.409515000000001"/>
    <x v="1268"/>
    <n v="6.9473753699813845E-2"/>
  </r>
  <r>
    <x v="6"/>
    <x v="7"/>
    <x v="11"/>
    <n v="4.9096599999999997"/>
    <x v="1269"/>
    <n v="2.3671338666834241E-2"/>
  </r>
  <r>
    <x v="7"/>
    <x v="7"/>
    <x v="11"/>
    <n v="4.7078930000000003"/>
    <x v="1270"/>
    <n v="2.2698543200591954E-2"/>
  </r>
  <r>
    <x v="8"/>
    <x v="7"/>
    <x v="11"/>
    <n v="4.0521510000000003"/>
    <x v="1271"/>
    <n v="1.953696155133982E-2"/>
  </r>
  <r>
    <x v="9"/>
    <x v="7"/>
    <x v="11"/>
    <n v="6.2884000000000002"/>
    <x v="1272"/>
    <n v="3.0318768727879416E-2"/>
  </r>
  <r>
    <x v="10"/>
    <x v="7"/>
    <x v="11"/>
    <n v="11.685663"/>
    <x v="1273"/>
    <n v="5.6341026958993956E-2"/>
  </r>
  <r>
    <x v="11"/>
    <x v="7"/>
    <x v="11"/>
    <n v="7.1627229999999997"/>
    <x v="1274"/>
    <n v="3.4534212534009068E-2"/>
  </r>
  <r>
    <x v="0"/>
    <x v="8"/>
    <x v="11"/>
    <n v="9.6834439999999997"/>
    <x v="1275"/>
    <n v="4.6687567445673241E-2"/>
  </r>
  <r>
    <x v="1"/>
    <x v="8"/>
    <x v="11"/>
    <n v="9.2034099999999999"/>
    <x v="1276"/>
    <n v="4.4373140909905968E-2"/>
  </r>
  <r>
    <x v="2"/>
    <x v="8"/>
    <x v="11"/>
    <n v="13.391292999999999"/>
    <x v="1277"/>
    <n v="6.4564518070458377E-2"/>
  </r>
  <r>
    <x v="3"/>
    <x v="8"/>
    <x v="11"/>
    <n v="2.9960740000000001"/>
    <x v="1278"/>
    <n v="1.4445212565614879E-2"/>
  </r>
  <r>
    <x v="4"/>
    <x v="8"/>
    <x v="11"/>
    <n v="8.5909530000000007"/>
    <x v="1279"/>
    <n v="4.1420252712785745E-2"/>
  </r>
  <r>
    <x v="5"/>
    <x v="8"/>
    <x v="11"/>
    <n v="1.7877130000000001"/>
    <x v="1280"/>
    <n v="8.6192444817160974E-3"/>
  </r>
  <r>
    <x v="6"/>
    <x v="8"/>
    <x v="11"/>
    <n v="5.6776429999999998"/>
    <x v="1281"/>
    <n v="2.7374076877498803E-2"/>
  </r>
  <r>
    <x v="7"/>
    <x v="8"/>
    <x v="11"/>
    <n v="11.520816"/>
    <x v="1282"/>
    <n v="5.5546236858414359E-2"/>
  </r>
  <r>
    <x v="8"/>
    <x v="8"/>
    <x v="11"/>
    <n v="9.8324200000000008"/>
    <x v="1283"/>
    <n v="4.7405837417367883E-2"/>
  </r>
  <r>
    <x v="9"/>
    <x v="8"/>
    <x v="11"/>
    <n v="7.2005100000000004"/>
    <x v="1284"/>
    <n v="3.4716398036508972E-2"/>
  </r>
  <r>
    <x v="10"/>
    <x v="8"/>
    <x v="11"/>
    <n v="12.861599999999999"/>
    <x v="1285"/>
    <n v="6.2010666603666095E-2"/>
  </r>
  <r>
    <x v="11"/>
    <x v="8"/>
    <x v="11"/>
    <n v="11.553921000000001"/>
    <x v="1286"/>
    <n v="5.5705848657717279E-2"/>
  </r>
  <r>
    <x v="0"/>
    <x v="0"/>
    <x v="12"/>
    <n v="3.083831"/>
    <x v="1287"/>
    <n v="1.4868322448455108E-2"/>
  </r>
  <r>
    <x v="1"/>
    <x v="0"/>
    <x v="12"/>
    <n v="4.524305"/>
    <x v="1288"/>
    <n v="2.1813395609278752E-2"/>
  </r>
  <r>
    <x v="2"/>
    <x v="0"/>
    <x v="12"/>
    <n v="10.732544000000001"/>
    <x v="1289"/>
    <n v="5.1745677660102719E-2"/>
  </r>
  <r>
    <x v="3"/>
    <x v="0"/>
    <x v="12"/>
    <n v="5.1329560000000001"/>
    <x v="1290"/>
    <n v="2.4747933632463113E-2"/>
  </r>
  <r>
    <x v="4"/>
    <x v="0"/>
    <x v="12"/>
    <n v="3.2055609999999999"/>
    <x v="1291"/>
    <n v="1.5455229088815893E-2"/>
  </r>
  <r>
    <x v="5"/>
    <x v="0"/>
    <x v="12"/>
    <n v="14.790215999999999"/>
    <x v="1292"/>
    <n v="7.1309258052824523E-2"/>
  </r>
  <r>
    <x v="6"/>
    <x v="0"/>
    <x v="12"/>
    <n v="11.381771000000001"/>
    <x v="1293"/>
    <n v="5.4875848015820378E-2"/>
  </r>
  <r>
    <x v="7"/>
    <x v="0"/>
    <x v="12"/>
    <n v="9.0891859999999998"/>
    <x v="1294"/>
    <n v="4.3822423551090804E-2"/>
  </r>
  <r>
    <x v="8"/>
    <x v="0"/>
    <x v="12"/>
    <n v="25.218434999999999"/>
    <x v="1295"/>
    <n v="0.12158766911202529"/>
  </r>
  <r>
    <x v="9"/>
    <x v="0"/>
    <x v="12"/>
    <n v="3.2055609999999999"/>
    <x v="1291"/>
    <n v="1.5455229088815893E-2"/>
  </r>
  <r>
    <x v="10"/>
    <x v="0"/>
    <x v="12"/>
    <n v="4.0373840000000003"/>
    <x v="1296"/>
    <n v="1.9465764226455174E-2"/>
  </r>
  <r>
    <x v="11"/>
    <x v="0"/>
    <x v="12"/>
    <n v="10.022451"/>
    <x v="1297"/>
    <n v="4.8322049162824218E-2"/>
  </r>
  <r>
    <x v="0"/>
    <x v="1"/>
    <x v="12"/>
    <n v="4.1327920000000002"/>
    <x v="1298"/>
    <n v="1.9925762491004109E-2"/>
  </r>
  <r>
    <x v="1"/>
    <x v="1"/>
    <x v="12"/>
    <n v="3.9131749999999998"/>
    <x v="1299"/>
    <n v="1.8866905383995856E-2"/>
  </r>
  <r>
    <x v="2"/>
    <x v="1"/>
    <x v="12"/>
    <n v="17.289847000000002"/>
    <x v="1300"/>
    <n v="8.3360930051113127E-2"/>
  </r>
  <r>
    <x v="3"/>
    <x v="1"/>
    <x v="12"/>
    <n v="8.8445750000000007"/>
    <x v="1301"/>
    <n v="4.2643060861488474E-2"/>
  </r>
  <r>
    <x v="4"/>
    <x v="1"/>
    <x v="12"/>
    <n v="10.641441"/>
    <x v="1302"/>
    <n v="5.1306435438326747E-2"/>
  </r>
  <r>
    <x v="5"/>
    <x v="1"/>
    <x v="12"/>
    <n v="19.066748"/>
    <x v="1303"/>
    <n v="9.1928045767565261E-2"/>
  </r>
  <r>
    <x v="6"/>
    <x v="1"/>
    <x v="12"/>
    <n v="3.4939070000000001"/>
    <x v="1304"/>
    <n v="1.6845454851745913E-2"/>
  </r>
  <r>
    <x v="7"/>
    <x v="1"/>
    <x v="12"/>
    <n v="5.0511910000000002"/>
    <x v="1305"/>
    <n v="2.4353713461189808E-2"/>
  </r>
  <r>
    <x v="8"/>
    <x v="1"/>
    <x v="12"/>
    <n v="12.039004"/>
    <x v="1306"/>
    <n v="5.8044618343301206E-2"/>
  </r>
  <r>
    <x v="9"/>
    <x v="1"/>
    <x v="12"/>
    <n v="3.6336629999999999"/>
    <x v="1307"/>
    <n v="1.7519271695829227E-2"/>
  </r>
  <r>
    <x v="10"/>
    <x v="1"/>
    <x v="12"/>
    <n v="5.2508429999999997"/>
    <x v="1308"/>
    <n v="2.5316311707811928E-2"/>
  </r>
  <r>
    <x v="11"/>
    <x v="1"/>
    <x v="12"/>
    <n v="21.043299999999999"/>
    <x v="1309"/>
    <n v="0.10145775490925911"/>
  </r>
  <r>
    <x v="0"/>
    <x v="2"/>
    <x v="12"/>
    <n v="11.000883999999999"/>
    <x v="1310"/>
    <n v="5.3039446886048752E-2"/>
  </r>
  <r>
    <x v="1"/>
    <x v="2"/>
    <x v="12"/>
    <n v="11.550928000000001"/>
    <x v="1311"/>
    <n v="5.5691418266075113E-2"/>
  </r>
  <r>
    <x v="2"/>
    <x v="2"/>
    <x v="12"/>
    <n v="15.165504"/>
    <x v="1312"/>
    <n v="7.3118664273540204E-2"/>
  </r>
  <r>
    <x v="3"/>
    <x v="2"/>
    <x v="12"/>
    <n v="2.3769770000000001"/>
    <x v="1313"/>
    <n v="1.1460310402405801E-2"/>
  </r>
  <r>
    <x v="4"/>
    <x v="2"/>
    <x v="12"/>
    <n v="4.989687"/>
    <x v="1314"/>
    <n v="2.4057179278911402E-2"/>
  </r>
  <r>
    <x v="5"/>
    <x v="2"/>
    <x v="12"/>
    <n v="9.8025730000000006"/>
    <x v="1315"/>
    <n v="4.7261933675522415E-2"/>
  </r>
  <r>
    <x v="6"/>
    <x v="2"/>
    <x v="12"/>
    <n v="3.4181319999999999"/>
    <x v="1316"/>
    <n v="1.6480114749278661E-2"/>
  </r>
  <r>
    <x v="7"/>
    <x v="2"/>
    <x v="12"/>
    <n v="6.6594639999999998"/>
    <x v="1317"/>
    <n v="3.2107809437637358E-2"/>
  </r>
  <r>
    <x v="8"/>
    <x v="2"/>
    <x v="12"/>
    <n v="19.349768999999998"/>
    <x v="1318"/>
    <n v="9.3292597679678541E-2"/>
  </r>
  <r>
    <x v="9"/>
    <x v="2"/>
    <x v="12"/>
    <n v="9.1150179999999992"/>
    <x v="1319"/>
    <n v="4.3946969450489468E-2"/>
  </r>
  <r>
    <x v="10"/>
    <x v="2"/>
    <x v="12"/>
    <n v="8.8007069999999992"/>
    <x v="1320"/>
    <n v="4.2431556544562918E-2"/>
  </r>
  <r>
    <x v="11"/>
    <x v="2"/>
    <x v="12"/>
    <n v="12.788527999999999"/>
    <x v="1321"/>
    <n v="6.1658358692514841E-2"/>
  </r>
  <r>
    <x v="0"/>
    <x v="3"/>
    <x v="12"/>
    <n v="2.5701689999999999"/>
    <x v="1322"/>
    <n v="1.239176253141739E-2"/>
  </r>
  <r>
    <x v="1"/>
    <x v="3"/>
    <x v="12"/>
    <n v="5.7973749999999997"/>
    <x v="1323"/>
    <n v="2.7951350399750323E-2"/>
  </r>
  <r>
    <x v="2"/>
    <x v="3"/>
    <x v="12"/>
    <n v="14.763980999999999"/>
    <x v="1324"/>
    <n v="7.1182769137110524E-2"/>
  </r>
  <r>
    <x v="3"/>
    <x v="3"/>
    <x v="12"/>
    <n v="5.0050670000000004"/>
    <x v="1325"/>
    <n v="2.4131332110002745E-2"/>
  </r>
  <r>
    <x v="4"/>
    <x v="3"/>
    <x v="12"/>
    <n v="11.246907"/>
    <x v="1326"/>
    <n v="5.4225617364825403E-2"/>
  </r>
  <r>
    <x v="5"/>
    <x v="3"/>
    <x v="12"/>
    <n v="24.967361"/>
    <x v="1327"/>
    <n v="0.12037714584067112"/>
  </r>
  <r>
    <x v="6"/>
    <x v="3"/>
    <x v="12"/>
    <n v="13.063418"/>
    <x v="1328"/>
    <n v="6.2983707960310581E-2"/>
  </r>
  <r>
    <x v="7"/>
    <x v="3"/>
    <x v="12"/>
    <n v="9.9135109999999997"/>
    <x v="1329"/>
    <n v="4.7796807978227947E-2"/>
  </r>
  <r>
    <x v="8"/>
    <x v="3"/>
    <x v="12"/>
    <n v="14.203568000000001"/>
    <x v="1330"/>
    <n v="6.8480804863352965E-2"/>
  </r>
  <r>
    <x v="9"/>
    <x v="3"/>
    <x v="12"/>
    <n v="3.343153"/>
    <x v="1331"/>
    <n v="1.611861246563772E-2"/>
  </r>
  <r>
    <x v="10"/>
    <x v="3"/>
    <x v="12"/>
    <n v="9.1598520000000008"/>
    <x v="1332"/>
    <n v="4.4163131220915301E-2"/>
  </r>
  <r>
    <x v="11"/>
    <x v="3"/>
    <x v="12"/>
    <n v="27.035091000000001"/>
    <x v="1333"/>
    <n v="0.13034645880767354"/>
  </r>
  <r>
    <x v="0"/>
    <x v="4"/>
    <x v="12"/>
    <n v="6.9187810000000001"/>
    <x v="1334"/>
    <n v="3.33580753479178E-2"/>
  </r>
  <r>
    <x v="1"/>
    <x v="4"/>
    <x v="12"/>
    <n v="11.11947"/>
    <x v="1335"/>
    <n v="5.3611195106321695E-2"/>
  </r>
  <r>
    <x v="2"/>
    <x v="4"/>
    <x v="12"/>
    <n v="31.248563000000001"/>
    <x v="1336"/>
    <n v="0.15066121027217894"/>
  </r>
  <r>
    <x v="3"/>
    <x v="4"/>
    <x v="12"/>
    <n v="15.928404"/>
    <x v="1337"/>
    <n v="7.6796895407453325E-2"/>
  </r>
  <r>
    <x v="4"/>
    <x v="4"/>
    <x v="12"/>
    <n v="15.814358"/>
    <x v="1338"/>
    <n v="7.6247036254355596E-2"/>
  </r>
  <r>
    <x v="5"/>
    <x v="4"/>
    <x v="12"/>
    <n v="28.188331999999999"/>
    <x v="1339"/>
    <n v="0.13590667240199139"/>
  </r>
  <r>
    <x v="6"/>
    <x v="4"/>
    <x v="12"/>
    <n v="2.3189320000000002"/>
    <x v="1340"/>
    <n v="1.1180453375052298E-2"/>
  </r>
  <r>
    <x v="7"/>
    <x v="4"/>
    <x v="12"/>
    <n v="8.8195460000000008"/>
    <x v="1341"/>
    <n v="4.2522386530579166E-2"/>
  </r>
  <r>
    <x v="8"/>
    <x v="4"/>
    <x v="12"/>
    <n v="40.600321999999998"/>
    <x v="1342"/>
    <n v="0.19574959814824669"/>
  </r>
  <r>
    <x v="9"/>
    <x v="4"/>
    <x v="12"/>
    <n v="6.253514"/>
    <x v="1343"/>
    <n v="3.0150570050021645E-2"/>
  </r>
  <r>
    <x v="10"/>
    <x v="4"/>
    <x v="12"/>
    <n v="9.5798509999999997"/>
    <x v="1344"/>
    <n v="4.6188106182263274E-2"/>
  </r>
  <r>
    <x v="11"/>
    <x v="4"/>
    <x v="12"/>
    <n v="42.196964000000001"/>
    <x v="1345"/>
    <n v="0.20344761664885402"/>
  </r>
  <r>
    <x v="0"/>
    <x v="5"/>
    <x v="12"/>
    <n v="16.377741"/>
    <x v="1346"/>
    <n v="7.896332002800531E-2"/>
  </r>
  <r>
    <x v="1"/>
    <x v="5"/>
    <x v="12"/>
    <n v="24.604004"/>
    <x v="1347"/>
    <n v="0.11862526350992623"/>
  </r>
  <r>
    <x v="2"/>
    <x v="5"/>
    <x v="12"/>
    <n v="56.518163000000001"/>
    <x v="1348"/>
    <n v="0.27249556531416441"/>
  </r>
  <r>
    <x v="3"/>
    <x v="5"/>
    <x v="12"/>
    <n v="0.95349899999999999"/>
    <x v="1349"/>
    <n v="4.5971814234565698E-3"/>
  </r>
  <r>
    <x v="4"/>
    <x v="5"/>
    <x v="12"/>
    <n v="6.5436180000000004"/>
    <x v="1350"/>
    <n v="3.1549271799756515E-2"/>
  </r>
  <r>
    <x v="5"/>
    <x v="5"/>
    <x v="12"/>
    <n v="35.859026999999998"/>
    <x v="1351"/>
    <n v="0.17289001119836264"/>
  </r>
  <r>
    <x v="6"/>
    <x v="5"/>
    <x v="12"/>
    <n v="6.8240590000000001"/>
    <x v="1352"/>
    <n v="3.2901384550347322E-2"/>
  </r>
  <r>
    <x v="7"/>
    <x v="5"/>
    <x v="12"/>
    <n v="7.9271260000000003"/>
    <x v="1353"/>
    <n v="3.8219690202716088E-2"/>
  </r>
  <r>
    <x v="8"/>
    <x v="5"/>
    <x v="12"/>
    <n v="27.913205000000001"/>
    <x v="1354"/>
    <n v="0.13458018046703255"/>
  </r>
  <r>
    <x v="9"/>
    <x v="5"/>
    <x v="12"/>
    <n v="17.088190999999998"/>
    <x v="1355"/>
    <n v="8.2388669758099109E-2"/>
  </r>
  <r>
    <x v="10"/>
    <x v="5"/>
    <x v="12"/>
    <n v="23.089623"/>
    <x v="1356"/>
    <n v="0.11132385658528803"/>
  </r>
  <r>
    <x v="11"/>
    <x v="5"/>
    <x v="12"/>
    <n v="52.909824999999998"/>
    <x v="1357"/>
    <n v="0.25509839507785331"/>
  </r>
  <r>
    <x v="0"/>
    <x v="6"/>
    <x v="12"/>
    <n v="0.20232600000000001"/>
    <x v="1358"/>
    <n v="9.7549061790549779E-4"/>
  </r>
  <r>
    <x v="1"/>
    <x v="6"/>
    <x v="12"/>
    <n v="5.150112"/>
    <x v="1359"/>
    <n v="2.4830649235207135E-2"/>
  </r>
  <r>
    <x v="2"/>
    <x v="6"/>
    <x v="12"/>
    <n v="17.400020999999999"/>
    <x v="1360"/>
    <n v="8.3892120819166263E-2"/>
  </r>
  <r>
    <x v="3"/>
    <x v="6"/>
    <x v="12"/>
    <n v="4.8374269999999999"/>
    <x v="1361"/>
    <n v="2.3323075893868003E-2"/>
  </r>
  <r>
    <x v="4"/>
    <x v="6"/>
    <x v="12"/>
    <n v="7.2653369999999997"/>
    <x v="1362"/>
    <n v="3.5028953665973105E-2"/>
  </r>
  <r>
    <x v="5"/>
    <x v="6"/>
    <x v="12"/>
    <n v="20.545268"/>
    <x v="1363"/>
    <n v="9.9056553168421504E-2"/>
  </r>
  <r>
    <x v="6"/>
    <x v="6"/>
    <x v="12"/>
    <n v="10.999167999999999"/>
    <x v="1364"/>
    <n v="5.3031173397222173E-2"/>
  </r>
  <r>
    <x v="7"/>
    <x v="6"/>
    <x v="12"/>
    <n v="16.075707000000001"/>
    <x v="1365"/>
    <n v="7.7507099209680103E-2"/>
  </r>
  <r>
    <x v="8"/>
    <x v="6"/>
    <x v="12"/>
    <n v="41.881445999999997"/>
    <x v="1366"/>
    <n v="0.20192638433674232"/>
  </r>
  <r>
    <x v="9"/>
    <x v="6"/>
    <x v="12"/>
    <n v="7.3573E-2"/>
    <x v="1367"/>
    <n v="3.5472342274923231E-4"/>
  </r>
  <r>
    <x v="10"/>
    <x v="6"/>
    <x v="12"/>
    <n v="3.5498989999999999"/>
    <x v="1368"/>
    <n v="1.7115413585066217E-2"/>
  </r>
  <r>
    <x v="11"/>
    <x v="6"/>
    <x v="12"/>
    <n v="6.1801339999999998"/>
    <x v="1369"/>
    <n v="2.9796777153696382E-2"/>
  </r>
  <r>
    <x v="0"/>
    <x v="7"/>
    <x v="12"/>
    <n v="2.7514099999999999"/>
    <x v="1370"/>
    <n v="1.3265594342849485E-2"/>
  </r>
  <r>
    <x v="1"/>
    <x v="7"/>
    <x v="12"/>
    <n v="7.9465070000000004"/>
    <x v="1371"/>
    <n v="3.8313133376928141E-2"/>
  </r>
  <r>
    <x v="2"/>
    <x v="7"/>
    <x v="12"/>
    <n v="11.114248999999999"/>
    <x v="1372"/>
    <n v="5.35860226790702E-2"/>
  </r>
  <r>
    <x v="3"/>
    <x v="7"/>
    <x v="12"/>
    <n v="9.5575299999999999"/>
    <x v="1373"/>
    <n v="4.6080488149572128E-2"/>
  </r>
  <r>
    <x v="4"/>
    <x v="7"/>
    <x v="12"/>
    <n v="16.888590000000001"/>
    <x v="1374"/>
    <n v="8.1426317401879181E-2"/>
  </r>
  <r>
    <x v="5"/>
    <x v="7"/>
    <x v="12"/>
    <n v="35.279594000000003"/>
    <x v="1375"/>
    <n v="0.1700963442687301"/>
  </r>
  <r>
    <x v="6"/>
    <x v="7"/>
    <x v="12"/>
    <n v="7.2405999999999998E-2"/>
    <x v="1376"/>
    <n v="3.4909687178150833E-4"/>
  </r>
  <r>
    <x v="7"/>
    <x v="7"/>
    <x v="12"/>
    <n v="2.35318"/>
    <x v="1377"/>
    <n v="1.1345576012192497E-2"/>
  </r>
  <r>
    <x v="8"/>
    <x v="7"/>
    <x v="12"/>
    <n v="3.5297700000000001"/>
    <x v="1378"/>
    <n v="1.7018364018288743E-2"/>
  </r>
  <r>
    <x v="9"/>
    <x v="7"/>
    <x v="12"/>
    <n v="1.737733"/>
    <x v="1379"/>
    <n v="8.3782718875714136E-3"/>
  </r>
  <r>
    <x v="10"/>
    <x v="7"/>
    <x v="12"/>
    <n v="6.0820639999999999"/>
    <x v="1380"/>
    <n v="2.9323944374429298E-2"/>
  </r>
  <r>
    <x v="11"/>
    <x v="7"/>
    <x v="12"/>
    <n v="8.9239809999999995"/>
    <x v="1381"/>
    <n v="4.3025907396315448E-2"/>
  </r>
  <r>
    <x v="0"/>
    <x v="8"/>
    <x v="12"/>
    <n v="8.3577619999999992"/>
    <x v="1382"/>
    <n v="4.0295950187751881E-2"/>
  </r>
  <r>
    <x v="1"/>
    <x v="8"/>
    <x v="12"/>
    <n v="15.325533999999999"/>
    <x v="1383"/>
    <n v="7.3890229784564082E-2"/>
  </r>
  <r>
    <x v="2"/>
    <x v="8"/>
    <x v="12"/>
    <n v="32.540028999999997"/>
    <x v="1384"/>
    <n v="0.15688785917713396"/>
  </r>
  <r>
    <x v="3"/>
    <x v="8"/>
    <x v="12"/>
    <n v="1.7819999999999999E-2"/>
    <x v="1385"/>
    <n v="8.5916999352905545E-5"/>
  </r>
  <r>
    <x v="4"/>
    <x v="8"/>
    <x v="12"/>
    <n v="2.1740870000000001"/>
    <x v="1386"/>
    <n v="1.0482100525934925E-2"/>
  </r>
  <r>
    <x v="5"/>
    <x v="8"/>
    <x v="12"/>
    <n v="2.1028060000000002"/>
    <x v="1387"/>
    <n v="1.0138427707142867E-2"/>
  </r>
  <r>
    <x v="6"/>
    <x v="8"/>
    <x v="12"/>
    <n v="1.6216550000000001"/>
    <x v="1388"/>
    <n v="7.8186156894296307E-3"/>
  </r>
  <r>
    <x v="7"/>
    <x v="8"/>
    <x v="12"/>
    <n v="6.2727769999999996"/>
    <x v="1389"/>
    <n v="3.0243444301342355E-2"/>
  </r>
  <r>
    <x v="8"/>
    <x v="8"/>
    <x v="12"/>
    <n v="9.9259559999999993"/>
    <x v="1390"/>
    <n v="4.7856810057742366E-2"/>
  </r>
  <r>
    <x v="9"/>
    <x v="8"/>
    <x v="12"/>
    <n v="5.7025240000000004"/>
    <x v="1391"/>
    <n v="2.7494037644103724E-2"/>
  </r>
  <r>
    <x v="10"/>
    <x v="8"/>
    <x v="12"/>
    <n v="17.927311"/>
    <x v="1392"/>
    <n v="8.6434386508773081E-2"/>
  </r>
  <r>
    <x v="11"/>
    <x v="8"/>
    <x v="12"/>
    <n v="26.445456"/>
    <x v="1393"/>
    <n v="0.12750360415484241"/>
  </r>
  <r>
    <x v="0"/>
    <x v="0"/>
    <x v="13"/>
    <n v="0.68283199999999999"/>
    <x v="1394"/>
    <n v="3.2921928452381145E-3"/>
  </r>
  <r>
    <x v="1"/>
    <x v="0"/>
    <x v="13"/>
    <n v="0.70721900000000004"/>
    <x v="1395"/>
    <n v="3.4097718499081094E-3"/>
  </r>
  <r>
    <x v="2"/>
    <x v="0"/>
    <x v="13"/>
    <n v="1.3900520000000001"/>
    <x v="1396"/>
    <n v="6.7019695165266594E-3"/>
  </r>
  <r>
    <x v="3"/>
    <x v="0"/>
    <x v="13"/>
    <n v="0.99986200000000003"/>
    <x v="1397"/>
    <n v="4.8207150845676122E-3"/>
  </r>
  <r>
    <x v="4"/>
    <x v="0"/>
    <x v="13"/>
    <n v="0.80476700000000001"/>
    <x v="1398"/>
    <n v="3.8800878685880881E-3"/>
  </r>
  <r>
    <x v="5"/>
    <x v="0"/>
    <x v="13"/>
    <n v="0.85353999999999997"/>
    <x v="1399"/>
    <n v="4.1152410565476428E-3"/>
  </r>
  <r>
    <x v="6"/>
    <x v="0"/>
    <x v="13"/>
    <n v="1.121796"/>
    <x v="1400"/>
    <n v="5.4086052865371511E-3"/>
  </r>
  <r>
    <x v="7"/>
    <x v="0"/>
    <x v="13"/>
    <n v="1.9997229999999999"/>
    <x v="1401"/>
    <n v="9.6414253477547888E-3"/>
  </r>
  <r>
    <x v="8"/>
    <x v="0"/>
    <x v="13"/>
    <n v="3.170293"/>
    <x v="1402"/>
    <n v="1.5285188643631927E-2"/>
  </r>
  <r>
    <x v="9"/>
    <x v="0"/>
    <x v="13"/>
    <n v="0.82915399999999995"/>
    <x v="1403"/>
    <n v="3.9976668732580834E-3"/>
  </r>
  <r>
    <x v="10"/>
    <x v="0"/>
    <x v="13"/>
    <n v="0.58528500000000006"/>
    <x v="1404"/>
    <n v="2.8218816479385705E-3"/>
  </r>
  <r>
    <x v="11"/>
    <x v="0"/>
    <x v="13"/>
    <n v="1.3656649999999999"/>
    <x v="1405"/>
    <n v="6.5843905118566646E-3"/>
  </r>
  <r>
    <x v="0"/>
    <x v="1"/>
    <x v="13"/>
    <n v="0.83994400000000002"/>
    <x v="1406"/>
    <n v="4.0496895681524639E-3"/>
  </r>
  <r>
    <x v="1"/>
    <x v="1"/>
    <x v="13"/>
    <n v="0.91193900000000006"/>
    <x v="1407"/>
    <n v="4.3968048525751587E-3"/>
  </r>
  <r>
    <x v="2"/>
    <x v="1"/>
    <x v="13"/>
    <n v="0.59996000000000005"/>
    <x v="1408"/>
    <n v="2.8926354058231886E-3"/>
  </r>
  <r>
    <x v="3"/>
    <x v="1"/>
    <x v="13"/>
    <n v="1.4399040000000001"/>
    <x v="1409"/>
    <n v="6.9423249739756507E-3"/>
  </r>
  <r>
    <x v="4"/>
    <x v="1"/>
    <x v="13"/>
    <n v="2.159856"/>
    <x v="1410"/>
    <n v="1.0413487460963477E-2"/>
  </r>
  <r>
    <x v="5"/>
    <x v="1"/>
    <x v="13"/>
    <n v="2.6158260000000002"/>
    <x v="1411"/>
    <n v="1.2611892297941275E-2"/>
  </r>
  <r>
    <x v="6"/>
    <x v="1"/>
    <x v="13"/>
    <n v="0.45596999999999999"/>
    <x v="1412"/>
    <n v="2.1984048369777967E-3"/>
  </r>
  <r>
    <x v="7"/>
    <x v="1"/>
    <x v="13"/>
    <n v="0.47996800000000001"/>
    <x v="1413"/>
    <n v="2.3141083246585505E-3"/>
  </r>
  <r>
    <x v="8"/>
    <x v="1"/>
    <x v="13"/>
    <n v="1.7998799999999999"/>
    <x v="1414"/>
    <n v="8.677906217469564E-3"/>
  </r>
  <r>
    <x v="9"/>
    <x v="1"/>
    <x v="13"/>
    <n v="0.62395800000000001"/>
    <x v="1415"/>
    <n v="3.0083388935039416E-3"/>
  </r>
  <r>
    <x v="10"/>
    <x v="1"/>
    <x v="13"/>
    <n v="0.55196299999999998"/>
    <x v="1416"/>
    <n v="2.6612236090812458E-3"/>
  </r>
  <r>
    <x v="11"/>
    <x v="1"/>
    <x v="13"/>
    <n v="0.57596199999999997"/>
    <x v="1417"/>
    <n v="2.7769319181424343E-3"/>
  </r>
  <r>
    <x v="0"/>
    <x v="2"/>
    <x v="13"/>
    <n v="0.920902"/>
    <x v="1418"/>
    <n v="4.44001888541467E-3"/>
  </r>
  <r>
    <x v="1"/>
    <x v="2"/>
    <x v="13"/>
    <n v="2.0779320000000001"/>
    <x v="1419"/>
    <n v="1.0018500690200995E-2"/>
  </r>
  <r>
    <x v="2"/>
    <x v="2"/>
    <x v="13"/>
    <n v="2.6210279999999999"/>
    <x v="1420"/>
    <n v="1.2636973118964494E-2"/>
  </r>
  <r>
    <x v="3"/>
    <x v="2"/>
    <x v="13"/>
    <n v="0.70838599999999996"/>
    <x v="1421"/>
    <n v="3.415398400875833E-3"/>
  </r>
  <r>
    <x v="4"/>
    <x v="2"/>
    <x v="13"/>
    <n v="0.30696699999999999"/>
    <x v="1422"/>
    <n v="1.4800046880114118E-3"/>
  </r>
  <r>
    <x v="5"/>
    <x v="2"/>
    <x v="13"/>
    <n v="1.4167719999999999"/>
    <x v="1423"/>
    <n v="6.830796801751666E-3"/>
  </r>
  <r>
    <x v="6"/>
    <x v="2"/>
    <x v="13"/>
    <n v="0.42503200000000002"/>
    <x v="1424"/>
    <n v="2.0492409690776744E-3"/>
  </r>
  <r>
    <x v="7"/>
    <x v="2"/>
    <x v="13"/>
    <n v="1.1806430000000001"/>
    <x v="1425"/>
    <n v="5.6923290609995772E-3"/>
  </r>
  <r>
    <x v="8"/>
    <x v="2"/>
    <x v="13"/>
    <n v="1.015353"/>
    <x v="1426"/>
    <n v="4.8954030888872443E-3"/>
  </r>
  <r>
    <x v="9"/>
    <x v="2"/>
    <x v="13"/>
    <n v="1.4167719999999999"/>
    <x v="1423"/>
    <n v="6.830796801751666E-3"/>
  </r>
  <r>
    <x v="10"/>
    <x v="2"/>
    <x v="13"/>
    <n v="1.7237389999999999"/>
    <x v="1427"/>
    <n v="8.3108014897630787E-3"/>
  </r>
  <r>
    <x v="11"/>
    <x v="2"/>
    <x v="13"/>
    <n v="3.0460590000000001"/>
    <x v="1428"/>
    <n v="1.4686209266661735E-2"/>
  </r>
  <r>
    <x v="0"/>
    <x v="3"/>
    <x v="13"/>
    <n v="0.88267899999999999"/>
    <x v="1429"/>
    <n v="4.2557312610450792E-3"/>
  </r>
  <r>
    <x v="1"/>
    <x v="3"/>
    <x v="13"/>
    <n v="0.69685200000000003"/>
    <x v="1430"/>
    <n v="3.3597885989377625E-3"/>
  </r>
  <r>
    <x v="2"/>
    <x v="3"/>
    <x v="13"/>
    <n v="2.7177229999999999"/>
    <x v="1431"/>
    <n v="1.3103176500133361E-2"/>
  </r>
  <r>
    <x v="3"/>
    <x v="3"/>
    <x v="13"/>
    <n v="0.58070999999999995"/>
    <x v="1432"/>
    <n v="2.7998238324481355E-3"/>
  </r>
  <r>
    <x v="4"/>
    <x v="3"/>
    <x v="13"/>
    <n v="1.509846"/>
    <x v="1433"/>
    <n v="7.2795419643651533E-3"/>
  </r>
  <r>
    <x v="5"/>
    <x v="3"/>
    <x v="13"/>
    <n v="1.2543340000000001"/>
    <x v="1434"/>
    <n v="6.0476214066401473E-3"/>
  </r>
  <r>
    <x v="6"/>
    <x v="3"/>
    <x v="13"/>
    <n v="2.485439"/>
    <x v="1435"/>
    <n v="1.1983246967154108E-2"/>
  </r>
  <r>
    <x v="7"/>
    <x v="3"/>
    <x v="13"/>
    <n v="1.509846"/>
    <x v="1433"/>
    <n v="7.2795419643651533E-3"/>
  </r>
  <r>
    <x v="8"/>
    <x v="3"/>
    <x v="13"/>
    <n v="3.5539450000000001"/>
    <x v="1436"/>
    <n v="1.7134920890306504E-2"/>
  </r>
  <r>
    <x v="9"/>
    <x v="3"/>
    <x v="13"/>
    <n v="0.65039499999999995"/>
    <x v="1437"/>
    <n v="3.1358017280658248E-3"/>
  </r>
  <r>
    <x v="10"/>
    <x v="3"/>
    <x v="13"/>
    <n v="1.2078770000000001"/>
    <x v="1438"/>
    <n v="5.8236345357682096E-3"/>
  </r>
  <r>
    <x v="11"/>
    <x v="3"/>
    <x v="13"/>
    <n v="4.4133959999999997"/>
    <x v="1439"/>
    <n v="2.1278661126605831E-2"/>
  </r>
  <r>
    <x v="0"/>
    <x v="4"/>
    <x v="13"/>
    <n v="0.54833799999999999"/>
    <x v="1440"/>
    <n v="2.6437461050041254E-3"/>
  </r>
  <r>
    <x v="1"/>
    <x v="4"/>
    <x v="13"/>
    <n v="2.2390490000000001"/>
    <x v="1441"/>
    <n v="1.0795307041757789E-2"/>
  </r>
  <r>
    <x v="2"/>
    <x v="4"/>
    <x v="13"/>
    <n v="1.2337610000000001"/>
    <x v="1442"/>
    <n v="5.9484311469495009E-3"/>
  </r>
  <r>
    <x v="3"/>
    <x v="4"/>
    <x v="13"/>
    <n v="3.6098949999999999"/>
    <x v="1443"/>
    <n v="1.7404677125648537E-2"/>
  </r>
  <r>
    <x v="4"/>
    <x v="4"/>
    <x v="13"/>
    <n v="2.5132180000000002"/>
    <x v="1444"/>
    <n v="1.2117180094259853E-2"/>
  </r>
  <r>
    <x v="5"/>
    <x v="4"/>
    <x v="13"/>
    <n v="7.5396530000000004"/>
    <x v="1445"/>
    <n v="3.6351535461399125E-2"/>
  </r>
  <r>
    <x v="6"/>
    <x v="4"/>
    <x v="13"/>
    <n v="0.84535499999999997"/>
    <x v="1446"/>
    <n v="4.0757780576866137E-3"/>
  </r>
  <r>
    <x v="7"/>
    <x v="4"/>
    <x v="13"/>
    <n v="1.6221680000000001"/>
    <x v="1447"/>
    <n v="7.8210890575928227E-3"/>
  </r>
  <r>
    <x v="8"/>
    <x v="4"/>
    <x v="13"/>
    <n v="4.9121980000000001"/>
    <x v="1448"/>
    <n v="2.3683575330378445E-2"/>
  </r>
  <r>
    <x v="9"/>
    <x v="4"/>
    <x v="13"/>
    <n v="0.479796"/>
    <x v="1449"/>
    <n v="2.313279047223719E-3"/>
  </r>
  <r>
    <x v="10"/>
    <x v="4"/>
    <x v="13"/>
    <n v="3.6784370000000002"/>
    <x v="1450"/>
    <n v="1.7735144183428947E-2"/>
  </r>
  <r>
    <x v="11"/>
    <x v="4"/>
    <x v="13"/>
    <n v="1.005287"/>
    <x v="1451"/>
    <n v="4.8468710734278541E-3"/>
  </r>
  <r>
    <x v="0"/>
    <x v="5"/>
    <x v="13"/>
    <n v="4.9665100000000004"/>
    <x v="1452"/>
    <n v="2.3945434144567842E-2"/>
  </r>
  <r>
    <x v="1"/>
    <x v="5"/>
    <x v="13"/>
    <n v="3.3934069999999998"/>
    <x v="1453"/>
    <n v="1.6360906118021615E-2"/>
  </r>
  <r>
    <x v="2"/>
    <x v="5"/>
    <x v="13"/>
    <n v="9.4161429999999999"/>
    <x v="1454"/>
    <n v="4.5398807633999221E-2"/>
  </r>
  <r>
    <x v="3"/>
    <x v="5"/>
    <x v="13"/>
    <n v="0.31462099999999998"/>
    <x v="1455"/>
    <n v="1.5169075338614193E-3"/>
  </r>
  <r>
    <x v="4"/>
    <x v="5"/>
    <x v="13"/>
    <n v="0.80902399999999997"/>
    <x v="1456"/>
    <n v="3.9006124851001713E-3"/>
  </r>
  <r>
    <x v="5"/>
    <x v="5"/>
    <x v="13"/>
    <n v="1.0562260000000001"/>
    <x v="1457"/>
    <n v="5.0924673714097656E-3"/>
  </r>
  <r>
    <x v="6"/>
    <x v="5"/>
    <x v="13"/>
    <n v="0.65171400000000002"/>
    <x v="1458"/>
    <n v="3.1421611288596791E-3"/>
  </r>
  <r>
    <x v="7"/>
    <x v="5"/>
    <x v="13"/>
    <n v="6.247465"/>
    <x v="1459"/>
    <n v="3.0121405519769922E-2"/>
  </r>
  <r>
    <x v="8"/>
    <x v="5"/>
    <x v="13"/>
    <n v="0.74160599999999999"/>
    <x v="1460"/>
    <n v="3.5755646589287807E-3"/>
  </r>
  <r>
    <x v="9"/>
    <x v="5"/>
    <x v="13"/>
    <n v="5.5957509999999999"/>
    <x v="1461"/>
    <n v="2.6979244390910245E-2"/>
  </r>
  <r>
    <x v="10"/>
    <x v="5"/>
    <x v="13"/>
    <n v="2.0225610000000001"/>
    <x v="1462"/>
    <n v="9.751536034130863E-3"/>
  </r>
  <r>
    <x v="11"/>
    <x v="5"/>
    <x v="13"/>
    <n v="7.9554049999999998"/>
    <x v="1463"/>
    <n v="3.835603402003937E-2"/>
  </r>
  <r>
    <x v="0"/>
    <x v="6"/>
    <x v="13"/>
    <n v="0.39796100000000001"/>
    <x v="1464"/>
    <n v="1.9187213793199576E-3"/>
  </r>
  <r>
    <x v="1"/>
    <x v="6"/>
    <x v="13"/>
    <n v="1.2381"/>
    <x v="1465"/>
    <n v="5.9693511166572589E-3"/>
  </r>
  <r>
    <x v="2"/>
    <x v="6"/>
    <x v="13"/>
    <n v="0.72959499999999999"/>
    <x v="1466"/>
    <n v="3.517655058523183E-3"/>
  </r>
  <r>
    <x v="3"/>
    <x v="6"/>
    <x v="13"/>
    <n v="0.176871"/>
    <x v="1467"/>
    <n v="8.5276237893085042E-4"/>
  </r>
  <r>
    <x v="4"/>
    <x v="6"/>
    <x v="13"/>
    <n v="5.8588680000000002"/>
    <x v="1468"/>
    <n v="2.8247831546843943E-2"/>
  </r>
  <r>
    <x v="5"/>
    <x v="6"/>
    <x v="13"/>
    <n v="0.46428799999999998"/>
    <x v="1469"/>
    <n v="2.2385090794366895E-3"/>
  </r>
  <r>
    <x v="6"/>
    <x v="6"/>
    <x v="13"/>
    <n v="3.8690639999999998"/>
    <x v="1470"/>
    <n v="1.8654229471624588E-2"/>
  </r>
  <r>
    <x v="7"/>
    <x v="6"/>
    <x v="13"/>
    <n v="1.8350420000000001"/>
    <x v="1471"/>
    <n v="8.8474355963274135E-3"/>
  </r>
  <r>
    <x v="8"/>
    <x v="6"/>
    <x v="13"/>
    <n v="5.5493430000000004"/>
    <x v="1472"/>
    <n v="2.6755493767679626E-2"/>
  </r>
  <r>
    <x v="9"/>
    <x v="6"/>
    <x v="13"/>
    <n v="0.110545"/>
    <x v="1473"/>
    <n v="5.3297950019455358E-4"/>
  </r>
  <r>
    <x v="10"/>
    <x v="6"/>
    <x v="13"/>
    <n v="0.72959499999999999"/>
    <x v="1466"/>
    <n v="3.517655058523183E-3"/>
  </r>
  <r>
    <x v="11"/>
    <x v="6"/>
    <x v="13"/>
    <n v="0.79592200000000002"/>
    <x v="1474"/>
    <n v="3.8374427586399151E-3"/>
  </r>
  <r>
    <x v="0"/>
    <x v="7"/>
    <x v="13"/>
    <n v="0.41340399999999999"/>
    <x v="1475"/>
    <n v="1.9931779573787076E-3"/>
  </r>
  <r>
    <x v="1"/>
    <x v="7"/>
    <x v="13"/>
    <n v="3.6988759999999998"/>
    <x v="1476"/>
    <n v="1.7833688378141293E-2"/>
  </r>
  <r>
    <x v="2"/>
    <x v="7"/>
    <x v="13"/>
    <n v="0.36988799999999999"/>
    <x v="1477"/>
    <n v="1.7833707663663034E-3"/>
  </r>
  <r>
    <x v="3"/>
    <x v="7"/>
    <x v="13"/>
    <n v="2.5021810000000002"/>
    <x v="1478"/>
    <n v="1.2063966518398011E-2"/>
  </r>
  <r>
    <x v="4"/>
    <x v="7"/>
    <x v="13"/>
    <n v="2.045261"/>
    <x v="1479"/>
    <n v="9.8609813700068997E-3"/>
  </r>
  <r>
    <x v="5"/>
    <x v="7"/>
    <x v="13"/>
    <n v="3.720634"/>
    <x v="1480"/>
    <n v="1.7938591973647496E-2"/>
  </r>
  <r>
    <x v="6"/>
    <x v="7"/>
    <x v="13"/>
    <n v="6.5273999999999999E-2"/>
    <x v="1481"/>
    <n v="3.1471078651860583E-4"/>
  </r>
  <r>
    <x v="7"/>
    <x v="7"/>
    <x v="13"/>
    <n v="0.67450100000000002"/>
    <x v="1482"/>
    <n v="3.2520259248335665E-3"/>
  </r>
  <r>
    <x v="8"/>
    <x v="7"/>
    <x v="13"/>
    <n v="0.56571000000000005"/>
    <x v="1483"/>
    <n v="2.7275031259221213E-3"/>
  </r>
  <r>
    <x v="9"/>
    <x v="7"/>
    <x v="13"/>
    <n v="0.41340399999999999"/>
    <x v="1475"/>
    <n v="1.9931779573787076E-3"/>
  </r>
  <r>
    <x v="10"/>
    <x v="7"/>
    <x v="13"/>
    <n v="3.6988759999999998"/>
    <x v="1476"/>
    <n v="1.7833688378141293E-2"/>
  </r>
  <r>
    <x v="11"/>
    <x v="7"/>
    <x v="13"/>
    <n v="0.52219400000000005"/>
    <x v="1484"/>
    <n v="2.5176959349097173E-3"/>
  </r>
  <r>
    <x v="0"/>
    <x v="8"/>
    <x v="13"/>
    <n v="3.4915150000000001"/>
    <x v="1485"/>
    <n v="1.6833922109745228E-2"/>
  </r>
  <r>
    <x v="1"/>
    <x v="8"/>
    <x v="13"/>
    <n v="1.9064099999999999"/>
    <x v="1486"/>
    <n v="9.1915278752173202E-3"/>
  </r>
  <r>
    <x v="2"/>
    <x v="8"/>
    <x v="13"/>
    <n v="4.155545"/>
    <x v="1487"/>
    <n v="2.0035463360043203E-2"/>
  </r>
  <r>
    <x v="3"/>
    <x v="8"/>
    <x v="13"/>
    <n v="0.19278300000000001"/>
    <x v="1488"/>
    <n v="9.29480184413647E-4"/>
  </r>
  <r>
    <x v="4"/>
    <x v="8"/>
    <x v="13"/>
    <n v="0.235624"/>
    <x v="1489"/>
    <n v="1.1360329436323803E-3"/>
  </r>
  <r>
    <x v="5"/>
    <x v="8"/>
    <x v="13"/>
    <n v="0.38556600000000002"/>
    <x v="1490"/>
    <n v="1.858960368827294E-3"/>
  </r>
  <r>
    <x v="6"/>
    <x v="8"/>
    <x v="13"/>
    <n v="0.29988500000000001"/>
    <x v="1491"/>
    <n v="1.4458596717702625E-3"/>
  </r>
  <r>
    <x v="7"/>
    <x v="8"/>
    <x v="13"/>
    <n v="2.313396"/>
    <x v="1492"/>
    <n v="1.1153762212963764E-2"/>
  </r>
  <r>
    <x v="8"/>
    <x v="8"/>
    <x v="13"/>
    <n v="0.53550799999999998"/>
    <x v="1493"/>
    <n v="2.5818877940222075E-3"/>
  </r>
  <r>
    <x v="9"/>
    <x v="8"/>
    <x v="13"/>
    <n v="2.313396"/>
    <x v="1492"/>
    <n v="1.1153762212963764E-2"/>
  </r>
  <r>
    <x v="10"/>
    <x v="8"/>
    <x v="13"/>
    <n v="2.270556"/>
    <x v="1494"/>
    <n v="1.0947214275125466E-2"/>
  </r>
  <r>
    <x v="11"/>
    <x v="8"/>
    <x v="13"/>
    <n v="3.427254"/>
    <x v="1495"/>
    <n v="1.6524095381607349E-2"/>
  </r>
  <r>
    <x v="0"/>
    <x v="0"/>
    <x v="14"/>
    <n v="2.998891"/>
    <x v="1496"/>
    <n v="1.4458794394300463E-2"/>
  </r>
  <r>
    <x v="1"/>
    <x v="0"/>
    <x v="14"/>
    <n v="3.4273039999999999"/>
    <x v="1497"/>
    <n v="1.6524336450629097E-2"/>
  </r>
  <r>
    <x v="2"/>
    <x v="0"/>
    <x v="14"/>
    <n v="4.3912329999999997"/>
    <x v="1498"/>
    <n v="2.1171804872023425E-2"/>
  </r>
  <r>
    <x v="3"/>
    <x v="0"/>
    <x v="14"/>
    <n v="6.6404009999999998"/>
    <x v="1499"/>
    <n v="3.2015899462403664E-2"/>
  </r>
  <r>
    <x v="4"/>
    <x v="0"/>
    <x v="14"/>
    <n v="11.888461"/>
    <x v="1500"/>
    <n v="5.7318793268464799E-2"/>
  </r>
  <r>
    <x v="5"/>
    <x v="0"/>
    <x v="14"/>
    <n v="12.477528"/>
    <x v="1501"/>
    <n v="6.0158909377208802E-2"/>
  </r>
  <r>
    <x v="6"/>
    <x v="0"/>
    <x v="14"/>
    <n v="10.817428"/>
    <x v="1502"/>
    <n v="5.215493571695299E-2"/>
  </r>
  <r>
    <x v="7"/>
    <x v="0"/>
    <x v="14"/>
    <n v="10.335463000000001"/>
    <x v="1503"/>
    <n v="4.9831199095565618E-2"/>
  </r>
  <r>
    <x v="8"/>
    <x v="0"/>
    <x v="14"/>
    <n v="31.649010000000001"/>
    <x v="1504"/>
    <n v="0.15259191760326044"/>
  </r>
  <r>
    <x v="9"/>
    <x v="0"/>
    <x v="14"/>
    <n v="2.6240299999999999"/>
    <x v="1505"/>
    <n v="1.2651446903030569E-2"/>
  </r>
  <r>
    <x v="10"/>
    <x v="0"/>
    <x v="14"/>
    <n v="1.9814099999999999"/>
    <x v="1506"/>
    <n v="9.5531314078473959E-3"/>
  </r>
  <r>
    <x v="11"/>
    <x v="0"/>
    <x v="14"/>
    <n v="4.8196459999999997"/>
    <x v="1507"/>
    <n v="2.3237346928352064E-2"/>
  </r>
  <r>
    <x v="0"/>
    <x v="1"/>
    <x v="14"/>
    <n v="5.9022389999999998"/>
    <x v="1508"/>
    <n v="2.845693963769326E-2"/>
  </r>
  <r>
    <x v="1"/>
    <x v="1"/>
    <x v="14"/>
    <n v="6.0603350000000002"/>
    <x v="1509"/>
    <n v="2.9219180598955712E-2"/>
  </r>
  <r>
    <x v="2"/>
    <x v="1"/>
    <x v="14"/>
    <n v="9.4857410000000009"/>
    <x v="1510"/>
    <n v="4.5734366069519056E-2"/>
  </r>
  <r>
    <x v="3"/>
    <x v="1"/>
    <x v="14"/>
    <n v="7.5885930000000004"/>
    <x v="1511"/>
    <n v="3.6587493819891334E-2"/>
  </r>
  <r>
    <x v="4"/>
    <x v="1"/>
    <x v="14"/>
    <n v="6.7454159999999996"/>
    <x v="1512"/>
    <n v="3.2522216728792297E-2"/>
  </r>
  <r>
    <x v="5"/>
    <x v="1"/>
    <x v="14"/>
    <n v="17.970210000000002"/>
    <x v="1513"/>
    <n v="8.6641218908057066E-2"/>
  </r>
  <r>
    <x v="6"/>
    <x v="1"/>
    <x v="14"/>
    <n v="2.793024"/>
    <x v="1514"/>
    <n v="1.3466231268274393E-2"/>
  </r>
  <r>
    <x v="7"/>
    <x v="1"/>
    <x v="14"/>
    <n v="2.002545"/>
    <x v="1515"/>
    <n v="9.6550312833425488E-3"/>
  </r>
  <r>
    <x v="8"/>
    <x v="1"/>
    <x v="14"/>
    <n v="4.6901719999999996"/>
    <x v="1516"/>
    <n v="2.2613103517902116E-2"/>
  </r>
  <r>
    <x v="9"/>
    <x v="1"/>
    <x v="14"/>
    <n v="4.5847749999999996"/>
    <x v="1517"/>
    <n v="2.2104944484187289E-2"/>
  </r>
  <r>
    <x v="10"/>
    <x v="1"/>
    <x v="14"/>
    <n v="4.7428710000000001"/>
    <x v="1518"/>
    <n v="2.2867185445449748E-2"/>
  </r>
  <r>
    <x v="11"/>
    <x v="1"/>
    <x v="14"/>
    <n v="6.1657320000000002"/>
    <x v="1519"/>
    <n v="2.9727339632670543E-2"/>
  </r>
  <r>
    <x v="0"/>
    <x v="2"/>
    <x v="14"/>
    <n v="4.5111189999999999"/>
    <x v="1520"/>
    <n v="2.1749820886861945E-2"/>
  </r>
  <r>
    <x v="1"/>
    <x v="2"/>
    <x v="14"/>
    <n v="4.7185269999999999"/>
    <x v="1521"/>
    <n v="2.274981376013846E-2"/>
  </r>
  <r>
    <x v="2"/>
    <x v="2"/>
    <x v="14"/>
    <n v="11.614834999999999"/>
    <x v="1522"/>
    <n v="5.5999538225538985E-2"/>
  </r>
  <r>
    <x v="3"/>
    <x v="2"/>
    <x v="14"/>
    <n v="1.2962990000000001"/>
    <x v="1523"/>
    <n v="6.2499506365977613E-3"/>
  </r>
  <r>
    <x v="4"/>
    <x v="2"/>
    <x v="14"/>
    <n v="2.1777820000000001"/>
    <x v="1524"/>
    <n v="1.0499915526642501E-2"/>
  </r>
  <r>
    <x v="5"/>
    <x v="2"/>
    <x v="14"/>
    <n v="3.422228"/>
    <x v="1525"/>
    <n v="1.6499863123540699E-2"/>
  </r>
  <r>
    <x v="6"/>
    <x v="2"/>
    <x v="14"/>
    <n v="3.5259320000000001"/>
    <x v="1526"/>
    <n v="1.6999859560178954E-2"/>
  </r>
  <r>
    <x v="7"/>
    <x v="2"/>
    <x v="14"/>
    <n v="4.3037109999999998"/>
    <x v="1527"/>
    <n v="2.0749828013585433E-2"/>
  </r>
  <r>
    <x v="8"/>
    <x v="2"/>
    <x v="14"/>
    <n v="7.4666800000000002"/>
    <x v="1528"/>
    <n v="3.5999704866910932E-2"/>
  </r>
  <r>
    <x v="9"/>
    <x v="2"/>
    <x v="14"/>
    <n v="3.5259320000000001"/>
    <x v="1526"/>
    <n v="1.6999859560178954E-2"/>
  </r>
  <r>
    <x v="10"/>
    <x v="2"/>
    <x v="14"/>
    <n v="5.3926020000000001"/>
    <x v="1529"/>
    <n v="2.5999785776906693E-2"/>
  </r>
  <r>
    <x v="11"/>
    <x v="2"/>
    <x v="14"/>
    <n v="13.481505"/>
    <x v="1530"/>
    <n v="6.4999464442266716E-2"/>
  </r>
  <r>
    <x v="0"/>
    <x v="3"/>
    <x v="14"/>
    <n v="1.4282159999999999"/>
    <x v="1531"/>
    <n v="6.8859726794505806E-3"/>
  </r>
  <r>
    <x v="1"/>
    <x v="3"/>
    <x v="14"/>
    <n v="2.1933310000000001"/>
    <x v="1532"/>
    <n v="1.0574883171027366E-2"/>
  </r>
  <r>
    <x v="2"/>
    <x v="3"/>
    <x v="14"/>
    <n v="8.7223179999999996"/>
    <x v="1533"/>
    <n v="4.2053613353638407E-2"/>
  </r>
  <r>
    <x v="3"/>
    <x v="3"/>
    <x v="14"/>
    <n v="3.4685239999999999"/>
    <x v="1534"/>
    <n v="1.6723073752162591E-2"/>
  </r>
  <r>
    <x v="4"/>
    <x v="3"/>
    <x v="14"/>
    <n v="9.2323950000000004"/>
    <x v="1535"/>
    <n v="4.4512888621816404E-2"/>
  </r>
  <r>
    <x v="5"/>
    <x v="3"/>
    <x v="14"/>
    <n v="17.342621000000001"/>
    <x v="1536"/>
    <n v="8.3615373582193384E-2"/>
  </r>
  <r>
    <x v="6"/>
    <x v="3"/>
    <x v="14"/>
    <n v="7.4981330000000002"/>
    <x v="1537"/>
    <n v="3.6151351745735118E-2"/>
  </r>
  <r>
    <x v="7"/>
    <x v="3"/>
    <x v="14"/>
    <n v="8.5182870000000008"/>
    <x v="1538"/>
    <n v="4.106990228209112E-2"/>
  </r>
  <r>
    <x v="8"/>
    <x v="3"/>
    <x v="14"/>
    <n v="26.473001"/>
    <x v="1539"/>
    <n v="0.12763640907892637"/>
  </r>
  <r>
    <x v="9"/>
    <x v="3"/>
    <x v="14"/>
    <n v="4.2336400000000003"/>
    <x v="1540"/>
    <n v="2.0411989065119814E-2"/>
  </r>
  <r>
    <x v="10"/>
    <x v="3"/>
    <x v="14"/>
    <n v="8.2632490000000001"/>
    <x v="1541"/>
    <n v="3.9840267058692334E-2"/>
  </r>
  <r>
    <x v="11"/>
    <x v="3"/>
    <x v="14"/>
    <n v="27.544162"/>
    <x v="1542"/>
    <n v="0.13280088376713386"/>
  </r>
  <r>
    <x v="0"/>
    <x v="4"/>
    <x v="14"/>
    <n v="16.857500999999999"/>
    <x v="1543"/>
    <n v="8.1276425505533365E-2"/>
  </r>
  <r>
    <x v="1"/>
    <x v="4"/>
    <x v="14"/>
    <n v="32.661408000000002"/>
    <x v="1544"/>
    <n v="0.15747307351296208"/>
  </r>
  <r>
    <x v="2"/>
    <x v="4"/>
    <x v="14"/>
    <n v="79.471075999999996"/>
    <x v="1545"/>
    <n v="0.38316029098017435"/>
  </r>
  <r>
    <x v="3"/>
    <x v="4"/>
    <x v="14"/>
    <n v="7.124301"/>
    <x v="1546"/>
    <n v="3.4348965454932899E-2"/>
  </r>
  <r>
    <x v="4"/>
    <x v="4"/>
    <x v="14"/>
    <n v="41.842725999999999"/>
    <x v="1547"/>
    <n v="0.20173970048629652"/>
  </r>
  <r>
    <x v="5"/>
    <x v="4"/>
    <x v="14"/>
    <n v="80.123300999999998"/>
    <x v="1548"/>
    <n v="0.38630491583443638"/>
  </r>
  <r>
    <x v="6"/>
    <x v="4"/>
    <x v="14"/>
    <n v="6.6225899999999998"/>
    <x v="1549"/>
    <n v="3.1930025855474671E-2"/>
  </r>
  <r>
    <x v="7"/>
    <x v="4"/>
    <x v="14"/>
    <n v="16.405961000000001"/>
    <x v="1550"/>
    <n v="7.9099379383882923E-2"/>
  </r>
  <r>
    <x v="8"/>
    <x v="4"/>
    <x v="14"/>
    <n v="67.480175000000003"/>
    <x v="1551"/>
    <n v="0.32534759549994124"/>
  </r>
  <r>
    <x v="9"/>
    <x v="4"/>
    <x v="14"/>
    <n v="39.835880000000003"/>
    <x v="1552"/>
    <n v="0.19206393244570277"/>
  </r>
  <r>
    <x v="10"/>
    <x v="4"/>
    <x v="14"/>
    <n v="65.573672000000002"/>
    <x v="1553"/>
    <n v="0.31615561923634344"/>
  </r>
  <r>
    <x v="11"/>
    <x v="4"/>
    <x v="14"/>
    <n v="106.21229"/>
    <x v="1554"/>
    <n v="0.51208985696973153"/>
  </r>
  <r>
    <x v="0"/>
    <x v="5"/>
    <x v="14"/>
    <n v="15.59418"/>
    <x v="1555"/>
    <n v="7.5185474352923276E-2"/>
  </r>
  <r>
    <x v="1"/>
    <x v="5"/>
    <x v="14"/>
    <n v="80.586381000000003"/>
    <x v="1556"/>
    <n v="0.38853760068630749"/>
  </r>
  <r>
    <x v="2"/>
    <x v="5"/>
    <x v="14"/>
    <n v="124.161258"/>
    <x v="1557"/>
    <n v="0.59862866011458693"/>
  </r>
  <r>
    <x v="3"/>
    <x v="5"/>
    <x v="14"/>
    <n v="5.7244460000000004"/>
    <x v="1558"/>
    <n v="2.759973194600128E-2"/>
  </r>
  <r>
    <x v="4"/>
    <x v="5"/>
    <x v="14"/>
    <n v="23.095178000000001"/>
    <x v="1559"/>
    <n v="0.11135063935360485"/>
  </r>
  <r>
    <x v="5"/>
    <x v="5"/>
    <x v="14"/>
    <n v="107.826847"/>
    <x v="1560"/>
    <n v="0.51987425050083302"/>
  </r>
  <r>
    <x v="6"/>
    <x v="5"/>
    <x v="14"/>
    <n v="74.023007000000007"/>
    <x v="1561"/>
    <n v="0.35689307769467582"/>
  </r>
  <r>
    <x v="7"/>
    <x v="5"/>
    <x v="14"/>
    <n v="66.916798999999997"/>
    <x v="1562"/>
    <n v="0.32263134547595451"/>
  </r>
  <r>
    <x v="8"/>
    <x v="5"/>
    <x v="14"/>
    <n v="83.053814000000003"/>
    <x v="1563"/>
    <n v="0.40043403387734783"/>
  </r>
  <r>
    <x v="9"/>
    <x v="5"/>
    <x v="14"/>
    <n v="17.469429999999999"/>
    <x v="1564"/>
    <n v="8.4226768013783884E-2"/>
  </r>
  <r>
    <x v="10"/>
    <x v="5"/>
    <x v="14"/>
    <n v="109.10991300000001"/>
    <x v="1565"/>
    <n v="0.52606039981013364"/>
  </r>
  <r>
    <x v="11"/>
    <x v="5"/>
    <x v="14"/>
    <n v="114.883707"/>
    <x v="1566"/>
    <n v="0.55389805723784458"/>
  </r>
  <r>
    <x v="0"/>
    <x v="6"/>
    <x v="14"/>
    <n v="2.5731199999999999"/>
    <x v="1567"/>
    <n v="1.2405990425081273E-2"/>
  </r>
  <r>
    <x v="1"/>
    <x v="6"/>
    <x v="14"/>
    <n v="19.516874999999999"/>
    <x v="1568"/>
    <n v="9.4098279278660962E-2"/>
  </r>
  <r>
    <x v="2"/>
    <x v="6"/>
    <x v="14"/>
    <n v="51.559505000000001"/>
    <x v="1569"/>
    <n v="0.24858798864877274"/>
  </r>
  <r>
    <x v="3"/>
    <x v="6"/>
    <x v="14"/>
    <n v="45.442276"/>
    <x v="1570"/>
    <n v="0.21909450043134426"/>
  </r>
  <r>
    <x v="4"/>
    <x v="6"/>
    <x v="14"/>
    <n v="44.908231999999998"/>
    <x v="1571"/>
    <n v="0.21651967113827902"/>
  </r>
  <r>
    <x v="5"/>
    <x v="6"/>
    <x v="14"/>
    <n v="50.151570999999997"/>
    <x v="1572"/>
    <n v="0.24179980320730618"/>
  </r>
  <r>
    <x v="6"/>
    <x v="6"/>
    <x v="14"/>
    <n v="17.526347999999999"/>
    <x v="1573"/>
    <n v="8.4501191345387056E-2"/>
  </r>
  <r>
    <x v="7"/>
    <x v="6"/>
    <x v="14"/>
    <n v="89.913562999999996"/>
    <x v="1574"/>
    <n v="0.43350749349542261"/>
  </r>
  <r>
    <x v="8"/>
    <x v="6"/>
    <x v="14"/>
    <n v="58.404975999999998"/>
    <x v="1575"/>
    <n v="0.2815926085969957"/>
  </r>
  <r>
    <x v="9"/>
    <x v="6"/>
    <x v="14"/>
    <n v="4.8549000000000002E-2"/>
    <x v="1576"/>
    <n v="2.3407319874209944E-4"/>
  </r>
  <r>
    <x v="10"/>
    <x v="6"/>
    <x v="14"/>
    <n v="7.6222620000000001"/>
    <x v="1577"/>
    <n v="3.6749824877759622E-2"/>
  </r>
  <r>
    <x v="11"/>
    <x v="6"/>
    <x v="14"/>
    <n v="20.050919"/>
    <x v="1578"/>
    <n v="9.667310857172623E-2"/>
  </r>
  <r>
    <x v="0"/>
    <x v="7"/>
    <x v="14"/>
    <n v="13.760357000000001"/>
    <x v="1579"/>
    <n v="6.6343916019346208E-2"/>
  </r>
  <r>
    <x v="1"/>
    <x v="7"/>
    <x v="14"/>
    <n v="20.927209000000001"/>
    <x v="1580"/>
    <n v="0.10089803603317167"/>
  </r>
  <r>
    <x v="2"/>
    <x v="7"/>
    <x v="14"/>
    <n v="33.158636999999999"/>
    <x v="1581"/>
    <n v="0.1598704036853103"/>
  </r>
  <r>
    <x v="3"/>
    <x v="7"/>
    <x v="14"/>
    <n v="12.183649000000001"/>
    <x v="1582"/>
    <n v="5.8742006916331566E-2"/>
  </r>
  <r>
    <x v="4"/>
    <x v="7"/>
    <x v="14"/>
    <n v="72.002977999999999"/>
    <x v="1583"/>
    <n v="0.34715374939580651"/>
  </r>
  <r>
    <x v="5"/>
    <x v="7"/>
    <x v="14"/>
    <n v="27.186260000000001"/>
    <x v="1584"/>
    <n v="0.13107530206666229"/>
  </r>
  <r>
    <x v="6"/>
    <x v="7"/>
    <x v="14"/>
    <n v="0"/>
    <x v="947"/>
    <n v="0"/>
  </r>
  <r>
    <x v="7"/>
    <x v="7"/>
    <x v="14"/>
    <n v="3.0578569999999998"/>
    <x v="1585"/>
    <n v="1.4743091913034662E-2"/>
  </r>
  <r>
    <x v="8"/>
    <x v="7"/>
    <x v="14"/>
    <n v="8.4568860000000008"/>
    <x v="1586"/>
    <n v="4.0773864701997536E-2"/>
  </r>
  <r>
    <x v="9"/>
    <x v="7"/>
    <x v="14"/>
    <n v="12.183649000000001"/>
    <x v="1582"/>
    <n v="5.8742006916331566E-2"/>
  </r>
  <r>
    <x v="10"/>
    <x v="7"/>
    <x v="14"/>
    <n v="11.036953"/>
    <x v="1587"/>
    <n v="5.3213349256961223E-2"/>
  </r>
  <r>
    <x v="11"/>
    <x v="7"/>
    <x v="14"/>
    <n v="21.83501"/>
    <x v="1588"/>
    <n v="0.10527489001350651"/>
  </r>
  <r>
    <x v="0"/>
    <x v="8"/>
    <x v="14"/>
    <n v="14.581579"/>
    <x v="1589"/>
    <n v="7.0303339702993323E-2"/>
  </r>
  <r>
    <x v="1"/>
    <x v="8"/>
    <x v="14"/>
    <n v="44.591410000000003"/>
    <x v="1590"/>
    <n v="0.21499215174608002"/>
  </r>
  <r>
    <x v="2"/>
    <x v="8"/>
    <x v="14"/>
    <n v="10.677479"/>
    <x v="1591"/>
    <n v="5.1480188346445702E-2"/>
  </r>
  <r>
    <x v="3"/>
    <x v="8"/>
    <x v="14"/>
    <n v="0"/>
    <x v="947"/>
    <n v="0"/>
  </r>
  <r>
    <x v="4"/>
    <x v="8"/>
    <x v="14"/>
    <n v="2.1166809999999998"/>
    <x v="1592"/>
    <n v="1.0205324360679431E-2"/>
  </r>
  <r>
    <x v="5"/>
    <x v="8"/>
    <x v="14"/>
    <n v="3.6218759999999999"/>
    <x v="1593"/>
    <n v="1.746244208464108E-2"/>
  </r>
  <r>
    <x v="6"/>
    <x v="8"/>
    <x v="14"/>
    <n v="5.9737439999999999"/>
    <x v="1594"/>
    <n v="2.8801692445702774E-2"/>
  </r>
  <r>
    <x v="7"/>
    <x v="8"/>
    <x v="14"/>
    <n v="7.1496779999999998"/>
    <x v="1595"/>
    <n v="3.4471317626233615E-2"/>
  </r>
  <r>
    <x v="8"/>
    <x v="8"/>
    <x v="14"/>
    <n v="6.3970799999999999"/>
    <x v="1596"/>
    <n v="3.0842756353562574E-2"/>
  </r>
  <r>
    <x v="9"/>
    <x v="8"/>
    <x v="14"/>
    <n v="9.2193210000000008"/>
    <x v="1597"/>
    <n v="4.4449853894008337E-2"/>
  </r>
  <r>
    <x v="10"/>
    <x v="8"/>
    <x v="14"/>
    <n v="34.572454"/>
    <x v="1598"/>
    <n v="0.16668695330787636"/>
  </r>
  <r>
    <x v="11"/>
    <x v="8"/>
    <x v="14"/>
    <n v="5.5974449999999996"/>
    <x v="1599"/>
    <n v="2.698741180936725E-2"/>
  </r>
  <r>
    <x v="0"/>
    <x v="0"/>
    <x v="15"/>
    <n v="2.7699929999999999"/>
    <x v="1600"/>
    <n v="1.3355190055474347E-2"/>
  </r>
  <r>
    <x v="1"/>
    <x v="0"/>
    <x v="15"/>
    <n v="2.9475560000000001"/>
    <x v="1601"/>
    <n v="1.4211288829666267E-2"/>
  </r>
  <r>
    <x v="2"/>
    <x v="0"/>
    <x v="15"/>
    <n v="13.992013999999999"/>
    <x v="1602"/>
    <n v="6.7460822546792656E-2"/>
  </r>
  <r>
    <x v="3"/>
    <x v="0"/>
    <x v="15"/>
    <n v="5.1138320000000004"/>
    <x v="1603"/>
    <n v="2.4655729553022875E-2"/>
  </r>
  <r>
    <x v="4"/>
    <x v="0"/>
    <x v="15"/>
    <n v="5.2913959999999998"/>
    <x v="1604"/>
    <n v="2.5511833148595228E-2"/>
  </r>
  <r>
    <x v="5"/>
    <x v="0"/>
    <x v="15"/>
    <n v="13.352785000000001"/>
    <x v="1605"/>
    <n v="6.4378856352664798E-2"/>
  </r>
  <r>
    <x v="6"/>
    <x v="0"/>
    <x v="15"/>
    <n v="16.690981000000001"/>
    <x v="1606"/>
    <n v="8.0473569235485903E-2"/>
  </r>
  <r>
    <x v="7"/>
    <x v="0"/>
    <x v="15"/>
    <n v="18.715205999999998"/>
    <x v="1607"/>
    <n v="9.0233128046660713E-2"/>
  </r>
  <r>
    <x v="8"/>
    <x v="0"/>
    <x v="15"/>
    <n v="40.484507000000001"/>
    <x v="1608"/>
    <n v="0.19519120997315936"/>
  </r>
  <r>
    <x v="9"/>
    <x v="0"/>
    <x v="15"/>
    <n v="1.8111489999999999"/>
    <x v="1609"/>
    <n v="8.732238353592341E-3"/>
  </r>
  <r>
    <x v="10"/>
    <x v="0"/>
    <x v="15"/>
    <n v="1.882174"/>
    <x v="1610"/>
    <n v="9.0746768989930209E-3"/>
  </r>
  <r>
    <x v="11"/>
    <x v="0"/>
    <x v="15"/>
    <n v="10.369716"/>
    <x v="1611"/>
    <n v="4.9996345839607985E-2"/>
  </r>
  <r>
    <x v="0"/>
    <x v="1"/>
    <x v="15"/>
    <n v="3.7742789999999999"/>
    <x v="1612"/>
    <n v="1.8197234927086699E-2"/>
  </r>
  <r>
    <x v="1"/>
    <x v="1"/>
    <x v="15"/>
    <n v="3.9140670000000002"/>
    <x v="1613"/>
    <n v="1.8871206055343936E-2"/>
  </r>
  <r>
    <x v="2"/>
    <x v="1"/>
    <x v="15"/>
    <n v="12.895452000000001"/>
    <x v="1614"/>
    <n v="6.2173879974154009E-2"/>
  </r>
  <r>
    <x v="3"/>
    <x v="1"/>
    <x v="15"/>
    <n v="12.580928999999999"/>
    <x v="1615"/>
    <n v="6.0657444935575226E-2"/>
  </r>
  <r>
    <x v="4"/>
    <x v="1"/>
    <x v="15"/>
    <n v="13.175027999999999"/>
    <x v="1616"/>
    <n v="6.3521822230668476E-2"/>
  </r>
  <r>
    <x v="5"/>
    <x v="1"/>
    <x v="15"/>
    <n v="25.860797999999999"/>
    <x v="1617"/>
    <n v="0.12468474551243663"/>
  </r>
  <r>
    <x v="6"/>
    <x v="1"/>
    <x v="15"/>
    <n v="1.572616"/>
    <x v="1618"/>
    <n v="7.5821800142743499E-3"/>
  </r>
  <r>
    <x v="7"/>
    <x v="1"/>
    <x v="15"/>
    <n v="3.0753379999999999"/>
    <x v="1619"/>
    <n v="1.482737446442008E-2"/>
  </r>
  <r>
    <x v="8"/>
    <x v="1"/>
    <x v="15"/>
    <n v="9.5055899999999998"/>
    <x v="1620"/>
    <n v="4.5830065649774716E-2"/>
  </r>
  <r>
    <x v="9"/>
    <x v="1"/>
    <x v="15"/>
    <n v="2.6909209999999999"/>
    <x v="1621"/>
    <n v="1.2973953861712679E-2"/>
  </r>
  <r>
    <x v="10"/>
    <x v="1"/>
    <x v="15"/>
    <n v="3.949014"/>
    <x v="1622"/>
    <n v="1.9039698837408248E-2"/>
  </r>
  <r>
    <x v="11"/>
    <x v="1"/>
    <x v="15"/>
    <n v="12.371245999999999"/>
    <x v="1623"/>
    <n v="5.9646483421808935E-2"/>
  </r>
  <r>
    <x v="0"/>
    <x v="2"/>
    <x v="15"/>
    <n v="11.656715"/>
    <x v="1624"/>
    <n v="5.6201457638159619E-2"/>
  </r>
  <r>
    <x v="1"/>
    <x v="2"/>
    <x v="15"/>
    <n v="8.9746389999999998"/>
    <x v="1625"/>
    <n v="4.3270148886395111E-2"/>
  </r>
  <r>
    <x v="2"/>
    <x v="2"/>
    <x v="15"/>
    <n v="20.356269000000001"/>
    <x v="1626"/>
    <n v="9.8145317087574152E-2"/>
  </r>
  <r>
    <x v="3"/>
    <x v="2"/>
    <x v="15"/>
    <n v="1.47858"/>
    <x v="1627"/>
    <n v="7.1287966836823275E-3"/>
  </r>
  <r>
    <x v="4"/>
    <x v="2"/>
    <x v="15"/>
    <n v="2.0631349999999999"/>
    <x v="1628"/>
    <n v="9.9471587239032995E-3"/>
  </r>
  <r>
    <x v="5"/>
    <x v="2"/>
    <x v="15"/>
    <n v="6.6708040000000004"/>
    <x v="1629"/>
    <n v="3.2162483891771024E-2"/>
  </r>
  <r>
    <x v="6"/>
    <x v="2"/>
    <x v="15"/>
    <n v="3.060317"/>
    <x v="1630"/>
    <n v="1.475495250890493E-2"/>
  </r>
  <r>
    <x v="7"/>
    <x v="2"/>
    <x v="15"/>
    <n v="2.4069910000000001"/>
    <x v="1631"/>
    <n v="1.1605019314783921E-2"/>
  </r>
  <r>
    <x v="8"/>
    <x v="2"/>
    <x v="15"/>
    <n v="8.2869270000000004"/>
    <x v="1632"/>
    <n v="3.9954427704633866E-2"/>
  </r>
  <r>
    <x v="9"/>
    <x v="2"/>
    <x v="15"/>
    <n v="15.370359000000001"/>
    <x v="1633"/>
    <n v="7.4106348162565991E-2"/>
  </r>
  <r>
    <x v="10"/>
    <x v="2"/>
    <x v="15"/>
    <n v="5.7423929999999999"/>
    <x v="1634"/>
    <n v="2.7686261260669434E-2"/>
  </r>
  <r>
    <x v="11"/>
    <x v="2"/>
    <x v="15"/>
    <n v="15.43913"/>
    <x v="1635"/>
    <n v="7.4437919316466025E-2"/>
  </r>
  <r>
    <x v="0"/>
    <x v="3"/>
    <x v="15"/>
    <n v="0.98094599999999998"/>
    <x v="1636"/>
    <n v="4.7295138522578713E-3"/>
  </r>
  <r>
    <x v="1"/>
    <x v="3"/>
    <x v="15"/>
    <n v="3.2472690000000002"/>
    <x v="1637"/>
    <n v="1.5656319224001698E-2"/>
  </r>
  <r>
    <x v="2"/>
    <x v="3"/>
    <x v="15"/>
    <n v="5.7165470000000003"/>
    <x v="1638"/>
    <n v="2.7561647861944684E-2"/>
  </r>
  <r>
    <x v="3"/>
    <x v="3"/>
    <x v="15"/>
    <n v="1.826589"/>
    <x v="1639"/>
    <n v="8.8066804675097851E-3"/>
  </r>
  <r>
    <x v="4"/>
    <x v="3"/>
    <x v="15"/>
    <n v="3.6870039999999999"/>
    <x v="1640"/>
    <n v="1.7776448949616171E-2"/>
  </r>
  <r>
    <x v="5"/>
    <x v="3"/>
    <x v="15"/>
    <n v="9.0652939999999997"/>
    <x v="1641"/>
    <n v="4.3707231129736165E-2"/>
  </r>
  <r>
    <x v="6"/>
    <x v="3"/>
    <x v="15"/>
    <n v="23.441226"/>
    <x v="1642"/>
    <n v="0.11301906841039915"/>
  </r>
  <r>
    <x v="7"/>
    <x v="3"/>
    <x v="15"/>
    <n v="6.7989699999999997"/>
    <x v="1643"/>
    <n v="3.2780420936611904E-2"/>
  </r>
  <r>
    <x v="8"/>
    <x v="3"/>
    <x v="15"/>
    <n v="17.014339"/>
    <x v="1644"/>
    <n v="8.2032601170208497E-2"/>
  </r>
  <r>
    <x v="9"/>
    <x v="3"/>
    <x v="15"/>
    <n v="1.6236349999999999"/>
    <x v="1645"/>
    <n v="7.8281620226910657E-3"/>
  </r>
  <r>
    <x v="10"/>
    <x v="3"/>
    <x v="15"/>
    <n v="3.1119669999999999"/>
    <x v="1646"/>
    <n v="1.5003976808376174E-2"/>
  </r>
  <r>
    <x v="11"/>
    <x v="3"/>
    <x v="15"/>
    <n v="9.3697250000000007"/>
    <x v="1647"/>
    <n v="4.5175008796964254E-2"/>
  </r>
  <r>
    <x v="0"/>
    <x v="4"/>
    <x v="15"/>
    <n v="2.328967"/>
    <x v="1648"/>
    <n v="1.1228835927718202E-2"/>
  </r>
  <r>
    <x v="1"/>
    <x v="4"/>
    <x v="15"/>
    <n v="5.8556869999999996"/>
    <x v="1649"/>
    <n v="2.8232494735679986E-2"/>
  </r>
  <r>
    <x v="2"/>
    <x v="4"/>
    <x v="15"/>
    <n v="10.912872"/>
    <x v="1650"/>
    <n v="5.2615107551197589E-2"/>
  </r>
  <r>
    <x v="3"/>
    <x v="4"/>
    <x v="15"/>
    <n v="32.239550999999999"/>
    <x v="1651"/>
    <n v="0.15543914042676574"/>
  </r>
  <r>
    <x v="4"/>
    <x v="4"/>
    <x v="15"/>
    <n v="8.9831570000000003"/>
    <x v="1652"/>
    <n v="4.3311217404941017E-2"/>
  </r>
  <r>
    <x v="5"/>
    <x v="4"/>
    <x v="15"/>
    <n v="23.622375000000002"/>
    <x v="1653"/>
    <n v="0.11389245665483121"/>
  </r>
  <r>
    <x v="6"/>
    <x v="4"/>
    <x v="15"/>
    <n v="1.6968179999999999"/>
    <x v="1654"/>
    <n v="8.1810051070706213E-3"/>
  </r>
  <r>
    <x v="7"/>
    <x v="4"/>
    <x v="15"/>
    <n v="3.1607400000000001"/>
    <x v="1655"/>
    <n v="1.5239129996335728E-2"/>
  </r>
  <r>
    <x v="8"/>
    <x v="4"/>
    <x v="15"/>
    <n v="10.813059000000001"/>
    <x v="1656"/>
    <n v="5.2133871105832189E-2"/>
  </r>
  <r>
    <x v="9"/>
    <x v="4"/>
    <x v="15"/>
    <n v="4.059056"/>
    <x v="1657"/>
    <n v="1.9570253183243961E-2"/>
  </r>
  <r>
    <x v="10"/>
    <x v="4"/>
    <x v="15"/>
    <n v="10.313995"/>
    <x v="1658"/>
    <n v="4.9727693700385572E-2"/>
  </r>
  <r>
    <x v="11"/>
    <x v="4"/>
    <x v="15"/>
    <n v="9.8149300000000004"/>
    <x v="1659"/>
    <n v="4.7321511473558543E-2"/>
  </r>
  <r>
    <x v="0"/>
    <x v="5"/>
    <x v="15"/>
    <n v="41.986871999999998"/>
    <x v="1660"/>
    <n v="0.20243468319048979"/>
  </r>
  <r>
    <x v="1"/>
    <x v="5"/>
    <x v="15"/>
    <n v="14.595592"/>
    <x v="1661"/>
    <n v="7.037090170702992E-2"/>
  </r>
  <r>
    <x v="2"/>
    <x v="5"/>
    <x v="15"/>
    <n v="25.165942999999999"/>
    <x v="1662"/>
    <n v="0.12133458521022769"/>
  </r>
  <r>
    <x v="3"/>
    <x v="5"/>
    <x v="15"/>
    <n v="1.2108449999999999"/>
    <x v="1663"/>
    <n v="5.8379443928994901E-3"/>
  </r>
  <r>
    <x v="4"/>
    <x v="5"/>
    <x v="15"/>
    <n v="5.170636"/>
    <x v="1664"/>
    <n v="2.492960324725646E-2"/>
  </r>
  <r>
    <x v="5"/>
    <x v="5"/>
    <x v="15"/>
    <n v="11.781196"/>
    <x v="1665"/>
    <n v="5.6801627896097266E-2"/>
  </r>
  <r>
    <x v="6"/>
    <x v="5"/>
    <x v="15"/>
    <n v="3.8288890000000002"/>
    <x v="1666"/>
    <n v="1.8460530512645745E-2"/>
  </r>
  <r>
    <x v="7"/>
    <x v="5"/>
    <x v="15"/>
    <n v="11.944823"/>
    <x v="1667"/>
    <n v="5.7590535912546086E-2"/>
  </r>
  <r>
    <x v="8"/>
    <x v="5"/>
    <x v="15"/>
    <n v="10.635802"/>
    <x v="1668"/>
    <n v="5.1279247674053396E-2"/>
  </r>
  <r>
    <x v="9"/>
    <x v="5"/>
    <x v="15"/>
    <n v="49.448295999999999"/>
    <x v="1669"/>
    <n v="0.23840904688183398"/>
  </r>
  <r>
    <x v="10"/>
    <x v="5"/>
    <x v="15"/>
    <n v="18.424481"/>
    <x v="1670"/>
    <n v="8.8831432219675682E-2"/>
  </r>
  <r>
    <x v="11"/>
    <x v="5"/>
    <x v="15"/>
    <n v="31.351071000000001"/>
    <x v="1671"/>
    <n v="0.15115544033781683"/>
  </r>
  <r>
    <x v="0"/>
    <x v="6"/>
    <x v="15"/>
    <n v="1.609777"/>
    <x v="1672"/>
    <n v="7.7613473326218988E-3"/>
  </r>
  <r>
    <x v="1"/>
    <x v="6"/>
    <x v="15"/>
    <n v="5.2800669999999998"/>
    <x v="1673"/>
    <n v="2.5457211729646344E-2"/>
  </r>
  <r>
    <x v="2"/>
    <x v="6"/>
    <x v="15"/>
    <n v="11.719174000000001"/>
    <x v="1674"/>
    <n v="5.6502596238753512E-2"/>
  </r>
  <r>
    <x v="3"/>
    <x v="6"/>
    <x v="15"/>
    <n v="3.058576"/>
    <x v="1675"/>
    <n v="1.4746558485567473E-2"/>
  </r>
  <r>
    <x v="4"/>
    <x v="6"/>
    <x v="15"/>
    <n v="9.9484200000000005"/>
    <x v="1676"/>
    <n v="4.7965117547835723E-2"/>
  </r>
  <r>
    <x v="5"/>
    <x v="6"/>
    <x v="15"/>
    <n v="8.9181620000000006"/>
    <x v="1677"/>
    <n v="4.2997851783563801E-2"/>
  </r>
  <r>
    <x v="6"/>
    <x v="6"/>
    <x v="15"/>
    <n v="23.309566"/>
    <x v="1678"/>
    <n v="0.11238428546231814"/>
  </r>
  <r>
    <x v="7"/>
    <x v="6"/>
    <x v="15"/>
    <n v="24.565190999999999"/>
    <x v="1679"/>
    <n v="0.11843813127109996"/>
  </r>
  <r>
    <x v="8"/>
    <x v="6"/>
    <x v="15"/>
    <n v="22.762241"/>
    <x v="1680"/>
    <n v="0.10974542341569474"/>
  </r>
  <r>
    <x v="9"/>
    <x v="6"/>
    <x v="15"/>
    <n v="2.1892960000000001"/>
    <x v="1681"/>
    <n v="1.0555428900971869E-2"/>
  </r>
  <r>
    <x v="10"/>
    <x v="6"/>
    <x v="15"/>
    <n v="6.084956"/>
    <x v="1682"/>
    <n v="2.9337887806647513E-2"/>
  </r>
  <r>
    <x v="11"/>
    <x v="6"/>
    <x v="15"/>
    <n v="7.4693639999999997"/>
    <x v="1683"/>
    <n v="3.6012645451998657E-2"/>
  </r>
  <r>
    <x v="0"/>
    <x v="7"/>
    <x v="15"/>
    <n v="3.168463"/>
    <x v="1684"/>
    <n v="1.5276365517435754E-2"/>
  </r>
  <r>
    <x v="1"/>
    <x v="7"/>
    <x v="15"/>
    <n v="10.550983"/>
    <x v="1685"/>
    <n v="5.0870303006931392E-2"/>
  </r>
  <r>
    <x v="2"/>
    <x v="7"/>
    <x v="15"/>
    <n v="7.6043120000000002"/>
    <x v="1686"/>
    <n v="3.6663281098950166E-2"/>
  </r>
  <r>
    <x v="3"/>
    <x v="7"/>
    <x v="15"/>
    <n v="21.545551"/>
    <x v="1687"/>
    <n v="0.10387929805415227"/>
  </r>
  <r>
    <x v="4"/>
    <x v="7"/>
    <x v="15"/>
    <n v="28.516171"/>
    <x v="1688"/>
    <n v="0.13748730894244354"/>
  </r>
  <r>
    <x v="5"/>
    <x v="7"/>
    <x v="15"/>
    <n v="19.390996000000001"/>
    <x v="1689"/>
    <n v="9.3491368730875088E-2"/>
  </r>
  <r>
    <x v="6"/>
    <x v="7"/>
    <x v="15"/>
    <n v="3.5803639999999999"/>
    <x v="1690"/>
    <n v="1.7262296940020554E-2"/>
  </r>
  <r>
    <x v="7"/>
    <x v="7"/>
    <x v="15"/>
    <n v="4.4358490000000002"/>
    <x v="1691"/>
    <n v="2.1386915581514405E-2"/>
  </r>
  <r>
    <x v="8"/>
    <x v="7"/>
    <x v="15"/>
    <n v="4.4041639999999997"/>
    <x v="1692"/>
    <n v="2.1234150142429284E-2"/>
  </r>
  <r>
    <x v="9"/>
    <x v="7"/>
    <x v="15"/>
    <n v="3.0734089999999998"/>
    <x v="1693"/>
    <n v="1.4818074021560832E-2"/>
  </r>
  <r>
    <x v="10"/>
    <x v="7"/>
    <x v="15"/>
    <n v="10.487614000000001"/>
    <x v="1694"/>
    <n v="5.0564776950141596E-2"/>
  </r>
  <r>
    <x v="11"/>
    <x v="7"/>
    <x v="15"/>
    <n v="5.0695410000000001"/>
    <x v="1695"/>
    <n v="2.4442185792173297E-2"/>
  </r>
  <r>
    <x v="0"/>
    <x v="8"/>
    <x v="15"/>
    <n v="20.992740999999999"/>
    <x v="1696"/>
    <n v="0.10121399073584252"/>
  </r>
  <r>
    <x v="1"/>
    <x v="8"/>
    <x v="15"/>
    <n v="31.130395"/>
    <x v="1697"/>
    <n v="0.15009147738892784"/>
  </r>
  <r>
    <x v="2"/>
    <x v="8"/>
    <x v="15"/>
    <n v="20.150535999999999"/>
    <x v="1698"/>
    <n v="9.7153400026526365E-2"/>
  </r>
  <r>
    <x v="3"/>
    <x v="8"/>
    <x v="15"/>
    <n v="1.559639"/>
    <x v="1699"/>
    <n v="7.5196129603684759E-3"/>
  </r>
  <r>
    <x v="4"/>
    <x v="8"/>
    <x v="15"/>
    <n v="10.293618"/>
    <x v="1700"/>
    <n v="4.9629448431260208E-2"/>
  </r>
  <r>
    <x v="5"/>
    <x v="8"/>
    <x v="15"/>
    <n v="3.3688199999999999"/>
    <x v="1701"/>
    <n v="1.6242362837264605E-2"/>
  </r>
  <r>
    <x v="6"/>
    <x v="8"/>
    <x v="15"/>
    <n v="4.2110250000000002"/>
    <x v="1702"/>
    <n v="2.0302953546580758E-2"/>
  </r>
  <r>
    <x v="7"/>
    <x v="8"/>
    <x v="15"/>
    <n v="10.823895"/>
    <x v="1703"/>
    <n v="5.2186115584226575E-2"/>
  </r>
  <r>
    <x v="8"/>
    <x v="8"/>
    <x v="15"/>
    <n v="11.229400999999999"/>
    <x v="1704"/>
    <n v="5.4141214278929116E-2"/>
  </r>
  <r>
    <x v="9"/>
    <x v="8"/>
    <x v="15"/>
    <n v="14.629414000000001"/>
    <x v="1705"/>
    <n v="7.0533970436104793E-2"/>
  </r>
  <r>
    <x v="10"/>
    <x v="8"/>
    <x v="15"/>
    <n v="38.304735000000001"/>
    <x v="1706"/>
    <n v="0.18468169989945107"/>
  </r>
  <r>
    <x v="11"/>
    <x v="8"/>
    <x v="15"/>
    <n v="15.346848"/>
    <x v="1707"/>
    <n v="7.3992992687157116E-2"/>
  </r>
  <r>
    <x v="0"/>
    <x v="0"/>
    <x v="16"/>
    <n v="12.037927"/>
    <x v="1708"/>
    <n v="5.8039425716572626E-2"/>
  </r>
  <r>
    <x v="1"/>
    <x v="0"/>
    <x v="16"/>
    <n v="6.0655109999999999"/>
    <x v="1709"/>
    <n v="2.9244136064087621E-2"/>
  </r>
  <r>
    <x v="2"/>
    <x v="0"/>
    <x v="16"/>
    <n v="8.5003089999999997"/>
    <x v="1710"/>
    <n v="4.0983223504629469E-2"/>
  </r>
  <r>
    <x v="3"/>
    <x v="0"/>
    <x v="16"/>
    <n v="21.641057"/>
    <x v="1711"/>
    <n v="0.10433976881398385"/>
  </r>
  <r>
    <x v="4"/>
    <x v="0"/>
    <x v="16"/>
    <n v="16.255856999999999"/>
    <x v="1712"/>
    <n v="7.8375670895057523E-2"/>
  </r>
  <r>
    <x v="5"/>
    <x v="0"/>
    <x v="16"/>
    <n v="9.3596500000000002"/>
    <x v="1713"/>
    <n v="4.5126433389080942E-2"/>
  </r>
  <r>
    <x v="6"/>
    <x v="0"/>
    <x v="16"/>
    <n v="7.9918659999999999"/>
    <x v="1714"/>
    <n v="3.8531826372082363E-2"/>
  </r>
  <r>
    <x v="7"/>
    <x v="0"/>
    <x v="16"/>
    <n v="11.135619999999999"/>
    <x v="1715"/>
    <n v="5.3689060400348043E-2"/>
  </r>
  <r>
    <x v="8"/>
    <x v="0"/>
    <x v="16"/>
    <n v="9.3023600000000002"/>
    <x v="1716"/>
    <n v="4.4850216503955917E-2"/>
  </r>
  <r>
    <x v="9"/>
    <x v="0"/>
    <x v="16"/>
    <n v="8.5719209999999997"/>
    <x v="1717"/>
    <n v="4.1328492200345533E-2"/>
  </r>
  <r>
    <x v="10"/>
    <x v="0"/>
    <x v="16"/>
    <n v="4.1892849999999999"/>
    <x v="1718"/>
    <n v="2.0198136735922384E-2"/>
  </r>
  <r>
    <x v="11"/>
    <x v="0"/>
    <x v="16"/>
    <n v="4.2250899999999998"/>
    <x v="1719"/>
    <n v="2.0370766262399982E-2"/>
  </r>
  <r>
    <x v="0"/>
    <x v="1"/>
    <x v="16"/>
    <n v="13.777075999999999"/>
    <x v="1720"/>
    <n v="6.642452467884008E-2"/>
  </r>
  <r>
    <x v="1"/>
    <x v="1"/>
    <x v="16"/>
    <n v="12.642493"/>
    <x v="1721"/>
    <n v="6.0954268400679738E-2"/>
  </r>
  <r>
    <x v="2"/>
    <x v="1"/>
    <x v="16"/>
    <n v="7.0752860000000002"/>
    <x v="1722"/>
    <n v="3.4112645492908059E-2"/>
  </r>
  <r>
    <x v="3"/>
    <x v="1"/>
    <x v="16"/>
    <n v="3.6997260000000001"/>
    <x v="1723"/>
    <n v="1.7837786551511102E-2"/>
  </r>
  <r>
    <x v="4"/>
    <x v="1"/>
    <x v="16"/>
    <n v="8.3014810000000008"/>
    <x v="1724"/>
    <n v="4.0024598075485841E-2"/>
  </r>
  <r>
    <x v="5"/>
    <x v="1"/>
    <x v="16"/>
    <n v="7.4487819999999996"/>
    <x v="1725"/>
    <n v="3.5913411799884089E-2"/>
  </r>
  <r>
    <x v="6"/>
    <x v="1"/>
    <x v="16"/>
    <n v="4.9682040000000001"/>
    <x v="1726"/>
    <n v="2.3953601563024847E-2"/>
  </r>
  <r>
    <x v="7"/>
    <x v="1"/>
    <x v="16"/>
    <n v="3.0161579999999999"/>
    <x v="1727"/>
    <n v="1.4542045170272777E-2"/>
  </r>
  <r>
    <x v="8"/>
    <x v="1"/>
    <x v="16"/>
    <n v="3.2134770000000001"/>
    <x v="1728"/>
    <n v="1.5493395136339893E-2"/>
  </r>
  <r>
    <x v="9"/>
    <x v="1"/>
    <x v="16"/>
    <n v="10.274668"/>
    <x v="1729"/>
    <n v="4.9538083272015671E-2"/>
  </r>
  <r>
    <x v="10"/>
    <x v="1"/>
    <x v="16"/>
    <n v="11.733418"/>
    <x v="1730"/>
    <n v="5.6571271981670612E-2"/>
  </r>
  <r>
    <x v="11"/>
    <x v="1"/>
    <x v="16"/>
    <n v="5.4403589999999999"/>
    <x v="1731"/>
    <n v="2.6230040442344213E-2"/>
  </r>
  <r>
    <x v="0"/>
    <x v="2"/>
    <x v="16"/>
    <n v="1.941487"/>
    <x v="1732"/>
    <n v="9.3606474367381887E-3"/>
  </r>
  <r>
    <x v="1"/>
    <x v="2"/>
    <x v="16"/>
    <n v="4.9577270000000002"/>
    <x v="1733"/>
    <n v="2.390308796020664E-2"/>
  </r>
  <r>
    <x v="2"/>
    <x v="2"/>
    <x v="16"/>
    <n v="5.3529580000000001"/>
    <x v="1734"/>
    <n v="2.5808646970938865E-2"/>
  </r>
  <r>
    <x v="3"/>
    <x v="2"/>
    <x v="16"/>
    <n v="3.4738760000000002"/>
    <x v="1735"/>
    <n v="1.6748877780251074E-2"/>
  </r>
  <r>
    <x v="4"/>
    <x v="2"/>
    <x v="16"/>
    <n v="2.1425700000000001"/>
    <x v="1736"/>
    <n v="1.0330145078762898E-2"/>
  </r>
  <r>
    <x v="5"/>
    <x v="2"/>
    <x v="16"/>
    <n v="2.2951160000000002"/>
    <x v="1737"/>
    <n v="1.1065627378610728E-2"/>
  </r>
  <r>
    <x v="6"/>
    <x v="2"/>
    <x v="16"/>
    <n v="6.2612969999999999"/>
    <x v="1738"/>
    <n v="3.0188094853947779E-2"/>
  </r>
  <r>
    <x v="7"/>
    <x v="2"/>
    <x v="16"/>
    <n v="8.6326850000000004"/>
    <x v="1739"/>
    <n v="4.1621458561101991E-2"/>
  </r>
  <r>
    <x v="8"/>
    <x v="2"/>
    <x v="16"/>
    <n v="4.6595700000000004"/>
    <x v="1740"/>
    <n v="2.2465559633828177E-2"/>
  </r>
  <r>
    <x v="9"/>
    <x v="2"/>
    <x v="16"/>
    <n v="1.220364"/>
    <x v="1741"/>
    <n v="5.883839113260899E-3"/>
  </r>
  <r>
    <x v="10"/>
    <x v="2"/>
    <x v="16"/>
    <n v="3.238124"/>
    <x v="1742"/>
    <n v="1.5612227699923004E-2"/>
  </r>
  <r>
    <x v="11"/>
    <x v="2"/>
    <x v="16"/>
    <n v="2.946901"/>
    <x v="1743"/>
    <n v="1.4208130825481296E-2"/>
  </r>
  <r>
    <x v="0"/>
    <x v="3"/>
    <x v="16"/>
    <n v="2.946666"/>
    <x v="1744"/>
    <n v="1.4206997801079056E-2"/>
  </r>
  <r>
    <x v="1"/>
    <x v="3"/>
    <x v="16"/>
    <n v="3.5059870000000002"/>
    <x v="1745"/>
    <n v="1.6903697127401529E-2"/>
  </r>
  <r>
    <x v="2"/>
    <x v="3"/>
    <x v="16"/>
    <n v="2.0735800000000002"/>
    <x v="1746"/>
    <n v="9.9975180425475822E-3"/>
  </r>
  <r>
    <x v="3"/>
    <x v="3"/>
    <x v="16"/>
    <n v="4.0994130000000002"/>
    <x v="1747"/>
    <n v="1.9764829633461989E-2"/>
  </r>
  <r>
    <x v="4"/>
    <x v="3"/>
    <x v="16"/>
    <n v="11.350122000000001"/>
    <x v="1748"/>
    <n v="5.4723256146430935E-2"/>
  </r>
  <r>
    <x v="5"/>
    <x v="3"/>
    <x v="16"/>
    <n v="4.8156160000000003"/>
    <x v="1749"/>
    <n v="2.3217916765198743E-2"/>
  </r>
  <r>
    <x v="6"/>
    <x v="3"/>
    <x v="16"/>
    <n v="1.0708949999999999"/>
    <x v="1750"/>
    <n v="5.1631922010117719E-3"/>
  </r>
  <r>
    <x v="7"/>
    <x v="3"/>
    <x v="16"/>
    <n v="2.9739499999999999"/>
    <x v="1751"/>
    <n v="1.433854434486944E-2"/>
  </r>
  <r>
    <x v="8"/>
    <x v="3"/>
    <x v="16"/>
    <n v="2.435092"/>
    <x v="1752"/>
    <n v="1.1740504926389757E-2"/>
  </r>
  <r>
    <x v="9"/>
    <x v="3"/>
    <x v="16"/>
    <n v="6.2275609999999997"/>
    <x v="1753"/>
    <n v="3.0025440763590334E-2"/>
  </r>
  <r>
    <x v="10"/>
    <x v="3"/>
    <x v="16"/>
    <n v="6.9846899999999996"/>
    <x v="1754"/>
    <n v="3.3675847711012674E-2"/>
  </r>
  <r>
    <x v="11"/>
    <x v="3"/>
    <x v="16"/>
    <n v="2.271388"/>
    <x v="1755"/>
    <n v="1.0951225663647441E-2"/>
  </r>
  <r>
    <x v="0"/>
    <x v="4"/>
    <x v="16"/>
    <n v="7.3800280000000003"/>
    <x v="1756"/>
    <n v="3.558192260945145E-2"/>
  </r>
  <r>
    <x v="1"/>
    <x v="4"/>
    <x v="16"/>
    <n v="17.369902"/>
    <x v="1757"/>
    <n v="8.3746905661842466E-2"/>
  </r>
  <r>
    <x v="2"/>
    <x v="4"/>
    <x v="16"/>
    <n v="8.7285599999999999"/>
    <x v="1758"/>
    <n v="4.20837084103141E-2"/>
  </r>
  <r>
    <x v="3"/>
    <x v="4"/>
    <x v="16"/>
    <n v="0.91914899999999999"/>
    <x v="1759"/>
    <n v="4.4315670055119962E-3"/>
  </r>
  <r>
    <x v="4"/>
    <x v="4"/>
    <x v="16"/>
    <n v="4.7567630000000003"/>
    <x v="1760"/>
    <n v="2.2934164062453709E-2"/>
  </r>
  <r>
    <x v="5"/>
    <x v="4"/>
    <x v="16"/>
    <n v="3.2337940000000001"/>
    <x v="1761"/>
    <n v="1.5591351122639161E-2"/>
  </r>
  <r>
    <x v="6"/>
    <x v="4"/>
    <x v="16"/>
    <n v="10.010001000000001"/>
    <x v="1762"/>
    <n v="4.8262022976407623E-2"/>
  </r>
  <r>
    <x v="7"/>
    <x v="4"/>
    <x v="16"/>
    <n v="10.848641000000001"/>
    <x v="1763"/>
    <n v="5.2305425464472761E-2"/>
  </r>
  <r>
    <x v="8"/>
    <x v="4"/>
    <x v="16"/>
    <n v="10.291784"/>
    <x v="1764"/>
    <n v="4.9620606019542289E-2"/>
  </r>
  <r>
    <x v="9"/>
    <x v="4"/>
    <x v="16"/>
    <n v="15.404131"/>
    <x v="1765"/>
    <n v="7.4269175822619091E-2"/>
  </r>
  <r>
    <x v="10"/>
    <x v="4"/>
    <x v="16"/>
    <n v="34.142691999999997"/>
    <x v="1766"/>
    <n v="0.1646149072093408"/>
  </r>
  <r>
    <x v="11"/>
    <x v="4"/>
    <x v="16"/>
    <n v="22.274266000000001"/>
    <x v="1767"/>
    <n v="0.10739271029789259"/>
  </r>
  <r>
    <x v="0"/>
    <x v="5"/>
    <x v="16"/>
    <n v="2.5802610000000001"/>
    <x v="1768"/>
    <n v="1.2440419902768094E-2"/>
  </r>
  <r>
    <x v="1"/>
    <x v="5"/>
    <x v="16"/>
    <n v="12.439368"/>
    <x v="1769"/>
    <n v="5.9974925499806618E-2"/>
  </r>
  <r>
    <x v="2"/>
    <x v="5"/>
    <x v="16"/>
    <n v="9.2255900000000004"/>
    <x v="1770"/>
    <n v="4.4480079127955777E-2"/>
  </r>
  <r>
    <x v="3"/>
    <x v="5"/>
    <x v="16"/>
    <n v="13.574419000000001"/>
    <x v="1771"/>
    <n v="6.5447438184010609E-2"/>
  </r>
  <r>
    <x v="4"/>
    <x v="5"/>
    <x v="16"/>
    <n v="11.687067000000001"/>
    <x v="1772"/>
    <n v="5.63477961771248E-2"/>
  </r>
  <r>
    <x v="5"/>
    <x v="5"/>
    <x v="16"/>
    <n v="31.504266999999999"/>
    <x v="1773"/>
    <n v="0.15189405653494745"/>
  </r>
  <r>
    <x v="6"/>
    <x v="5"/>
    <x v="16"/>
    <n v="37.535874999999997"/>
    <x v="1774"/>
    <n v="0.18097473333814493"/>
  </r>
  <r>
    <x v="7"/>
    <x v="5"/>
    <x v="16"/>
    <n v="39.990752999999998"/>
    <x v="1775"/>
    <n v="0.19281063409782298"/>
  </r>
  <r>
    <x v="8"/>
    <x v="5"/>
    <x v="16"/>
    <n v="25.228490000000001"/>
    <x v="1776"/>
    <n v="0.12163614809229989"/>
  </r>
  <r>
    <x v="9"/>
    <x v="5"/>
    <x v="16"/>
    <n v="5.8006390000000003"/>
    <x v="1777"/>
    <n v="2.7967087385490384E-2"/>
  </r>
  <r>
    <x v="10"/>
    <x v="5"/>
    <x v="16"/>
    <n v="22.140094999999999"/>
    <x v="1778"/>
    <n v="0.10674582086353913"/>
  </r>
  <r>
    <x v="11"/>
    <x v="5"/>
    <x v="16"/>
    <n v="17.335926000000001"/>
    <x v="1779"/>
    <n v="8.3583094440180611E-2"/>
  </r>
  <r>
    <x v="0"/>
    <x v="6"/>
    <x v="16"/>
    <n v="12.211935"/>
    <x v="1780"/>
    <n v="5.8878384483317871E-2"/>
  </r>
  <r>
    <x v="1"/>
    <x v="6"/>
    <x v="16"/>
    <n v="11.608155"/>
    <x v="1781"/>
    <n v="5.5967331404232733E-2"/>
  </r>
  <r>
    <x v="2"/>
    <x v="6"/>
    <x v="16"/>
    <n v="43.712366000000003"/>
    <x v="1782"/>
    <n v="0.21075394620291643"/>
  </r>
  <r>
    <x v="3"/>
    <x v="6"/>
    <x v="16"/>
    <n v="31.636768"/>
    <x v="1783"/>
    <n v="0.15253289426397434"/>
  </r>
  <r>
    <x v="4"/>
    <x v="6"/>
    <x v="16"/>
    <n v="33.149464000000002"/>
    <x v="1784"/>
    <n v="0.15982617716257946"/>
  </r>
  <r>
    <x v="5"/>
    <x v="6"/>
    <x v="16"/>
    <n v="24.534238999999999"/>
    <x v="1785"/>
    <n v="0.11828889990387374"/>
  </r>
  <r>
    <x v="6"/>
    <x v="6"/>
    <x v="16"/>
    <n v="6.8623159999999999"/>
    <x v="1786"/>
    <n v="3.3085836101651701E-2"/>
  </r>
  <r>
    <x v="7"/>
    <x v="6"/>
    <x v="16"/>
    <n v="37.557706000000003"/>
    <x v="1787"/>
    <n v="0.18107998889442292"/>
  </r>
  <r>
    <x v="8"/>
    <x v="6"/>
    <x v="16"/>
    <n v="17.990044000000001"/>
    <x v="1788"/>
    <n v="8.6736846167606199E-2"/>
  </r>
  <r>
    <x v="9"/>
    <x v="6"/>
    <x v="16"/>
    <n v="9.1151289999999996"/>
    <x v="1789"/>
    <n v="4.3947504623717756E-2"/>
  </r>
  <r>
    <x v="10"/>
    <x v="6"/>
    <x v="16"/>
    <n v="12.075597999999999"/>
    <x v="1790"/>
    <n v="5.8221051938942059E-2"/>
  </r>
  <r>
    <x v="11"/>
    <x v="6"/>
    <x v="16"/>
    <n v="27.721937"/>
    <x v="1791"/>
    <n v="0.13365800467397801"/>
  </r>
  <r>
    <x v="0"/>
    <x v="7"/>
    <x v="16"/>
    <n v="19.301873000000001"/>
    <x v="1792"/>
    <n v="9.3061672842360554E-2"/>
  </r>
  <r>
    <x v="1"/>
    <x v="7"/>
    <x v="16"/>
    <n v="27.026454999999999"/>
    <x v="1793"/>
    <n v="0.13030482136623631"/>
  </r>
  <r>
    <x v="2"/>
    <x v="7"/>
    <x v="16"/>
    <n v="19.23798"/>
    <x v="1794"/>
    <n v="9.2753620382222776E-2"/>
  </r>
  <r>
    <x v="3"/>
    <x v="7"/>
    <x v="16"/>
    <n v="8.9704829999999998"/>
    <x v="1795"/>
    <n v="4.3250111229306963E-2"/>
  </r>
  <r>
    <x v="4"/>
    <x v="7"/>
    <x v="16"/>
    <n v="38.616523999999998"/>
    <x v="1796"/>
    <n v="0.18618495328392037"/>
  </r>
  <r>
    <x v="5"/>
    <x v="7"/>
    <x v="16"/>
    <n v="14.66329"/>
    <x v="1797"/>
    <n v="7.0697299519723145E-2"/>
  </r>
  <r>
    <x v="6"/>
    <x v="7"/>
    <x v="16"/>
    <n v="7.9162600000000003"/>
    <x v="1798"/>
    <n v="3.8167301082908646E-2"/>
  </r>
  <r>
    <x v="7"/>
    <x v="7"/>
    <x v="16"/>
    <n v="7.277336"/>
    <x v="1799"/>
    <n v="3.508680540981348E-2"/>
  </r>
  <r>
    <x v="8"/>
    <x v="7"/>
    <x v="16"/>
    <n v="19.953575000000001"/>
    <x v="1800"/>
    <n v="9.6203776114655012E-2"/>
  </r>
  <r>
    <x v="9"/>
    <x v="7"/>
    <x v="16"/>
    <n v="11.845637999999999"/>
    <x v="1801"/>
    <n v="5.7112327294093893E-2"/>
  </r>
  <r>
    <x v="10"/>
    <x v="7"/>
    <x v="16"/>
    <n v="15.806962"/>
    <x v="1802"/>
    <n v="7.6211377324657825E-2"/>
  </r>
  <r>
    <x v="11"/>
    <x v="7"/>
    <x v="16"/>
    <n v="13.851857000000001"/>
    <x v="1803"/>
    <n v="6.6785072329154899E-2"/>
  </r>
  <r>
    <x v="0"/>
    <x v="8"/>
    <x v="16"/>
    <n v="9.1960549999999994"/>
    <x v="1804"/>
    <n v="4.4337679656806045E-2"/>
  </r>
  <r>
    <x v="1"/>
    <x v="8"/>
    <x v="16"/>
    <n v="21.864218999999999"/>
    <x v="1805"/>
    <n v="0.1054157177146344"/>
  </r>
  <r>
    <x v="2"/>
    <x v="8"/>
    <x v="16"/>
    <n v="13.674572"/>
    <x v="1806"/>
    <n v="6.5930313898723919E-2"/>
  </r>
  <r>
    <x v="3"/>
    <x v="8"/>
    <x v="16"/>
    <n v="4.1325640000000003"/>
    <x v="1807"/>
    <n v="1.9924663216264914E-2"/>
  </r>
  <r>
    <x v="4"/>
    <x v="8"/>
    <x v="16"/>
    <n v="5.5415349999999997"/>
    <x v="1808"/>
    <n v="2.6717848429242616E-2"/>
  </r>
  <r>
    <x v="5"/>
    <x v="8"/>
    <x v="16"/>
    <n v="5.6610000000000001E-2"/>
    <x v="1809"/>
    <n v="2.7293834642917969E-4"/>
  </r>
  <r>
    <x v="6"/>
    <x v="8"/>
    <x v="16"/>
    <n v="7.982075"/>
    <x v="1810"/>
    <n v="3.8484620236242627E-2"/>
  </r>
  <r>
    <x v="7"/>
    <x v="8"/>
    <x v="16"/>
    <n v="10.126982999999999"/>
    <x v="1811"/>
    <n v="4.8826037702462702E-2"/>
  </r>
  <r>
    <x v="8"/>
    <x v="8"/>
    <x v="16"/>
    <n v="9.9005410000000005"/>
    <x v="1812"/>
    <n v="4.7734274673985125E-2"/>
  </r>
  <r>
    <x v="9"/>
    <x v="8"/>
    <x v="16"/>
    <n v="8.4601190000000006"/>
    <x v="1813"/>
    <n v="4.0789452224944102E-2"/>
  </r>
  <r>
    <x v="10"/>
    <x v="8"/>
    <x v="16"/>
    <n v="7.5417719999999999"/>
    <x v="1814"/>
    <n v="3.6361751966541025E-2"/>
  </r>
  <r>
    <x v="11"/>
    <x v="8"/>
    <x v="16"/>
    <n v="7.8311140000000004"/>
    <x v="1815"/>
    <n v="3.7756779824384371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C20" firstHeaderRow="1" firstDataRow="2" firstDataCol="1"/>
  <pivotFields count="6">
    <pivotField showAll="0">
      <items count="13">
        <item x="0"/>
        <item x="1"/>
        <item x="2"/>
        <item x="3"/>
        <item x="4"/>
        <item x="5"/>
        <item x="6"/>
        <item x="7"/>
        <item x="8"/>
        <item x="9"/>
        <item x="10"/>
        <item x="11"/>
        <item t="default"/>
      </items>
    </pivotField>
    <pivotField axis="axisCol" showAll="0">
      <items count="10">
        <item h="1" x="0"/>
        <item h="1" x="1"/>
        <item h="1" x="2"/>
        <item h="1" x="3"/>
        <item h="1" x="4"/>
        <item h="1" x="5"/>
        <item h="1" x="6"/>
        <item h="1" x="7"/>
        <item x="8"/>
        <item t="default"/>
      </items>
    </pivotField>
    <pivotField axis="axisRow" showAll="0">
      <items count="18">
        <item x="13"/>
        <item x="14"/>
        <item x="15"/>
        <item x="16"/>
        <item x="0"/>
        <item x="1"/>
        <item x="2"/>
        <item x="3"/>
        <item x="4"/>
        <item x="9"/>
        <item x="5"/>
        <item x="6"/>
        <item x="7"/>
        <item x="8"/>
        <item x="10"/>
        <item x="11"/>
        <item x="12"/>
        <item t="default"/>
      </items>
    </pivotField>
    <pivotField showAll="0"/>
    <pivotField dataField="1" showAll="0"/>
    <pivotField showAll="0"/>
  </pivotFields>
  <rowFields count="1">
    <field x="2"/>
  </rowFields>
  <rowItems count="18">
    <i>
      <x/>
    </i>
    <i>
      <x v="1"/>
    </i>
    <i>
      <x v="2"/>
    </i>
    <i>
      <x v="3"/>
    </i>
    <i>
      <x v="4"/>
    </i>
    <i>
      <x v="5"/>
    </i>
    <i>
      <x v="6"/>
    </i>
    <i>
      <x v="7"/>
    </i>
    <i>
      <x v="8"/>
    </i>
    <i>
      <x v="9"/>
    </i>
    <i>
      <x v="10"/>
    </i>
    <i>
      <x v="11"/>
    </i>
    <i>
      <x v="12"/>
    </i>
    <i>
      <x v="13"/>
    </i>
    <i>
      <x v="14"/>
    </i>
    <i>
      <x v="15"/>
    </i>
    <i>
      <x v="16"/>
    </i>
    <i t="grand">
      <x/>
    </i>
  </rowItems>
  <colFields count="1">
    <field x="1"/>
  </colFields>
  <colItems count="2">
    <i>
      <x v="8"/>
    </i>
    <i t="grand">
      <x/>
    </i>
  </colItems>
  <dataFields count="1">
    <dataField name="Sum of total_cases" fld="4" baseField="0" baseItem="0"/>
  </dataFields>
  <chartFormats count="18">
    <chartFormat chart="0" format="0" series="1">
      <pivotArea type="data" outline="0" fieldPosition="0">
        <references count="2">
          <reference field="4294967294" count="1" selected="0">
            <x v="0"/>
          </reference>
          <reference field="1" count="1" selected="0">
            <x v="0"/>
          </reference>
        </references>
      </pivotArea>
    </chartFormat>
    <chartFormat chart="3" format="2" series="1">
      <pivotArea type="data" outline="0" fieldPosition="0">
        <references count="2">
          <reference field="4294967294" count="1" selected="0">
            <x v="0"/>
          </reference>
          <reference field="1" count="1" selected="0">
            <x v="0"/>
          </reference>
        </references>
      </pivotArea>
    </chartFormat>
    <chartFormat chart="3" format="3" series="1">
      <pivotArea type="data" outline="0" fieldPosition="0">
        <references count="2">
          <reference field="4294967294" count="1" selected="0">
            <x v="0"/>
          </reference>
          <reference field="1" count="1" selected="0">
            <x v="1"/>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2"/>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3" format="5" series="1">
      <pivotArea type="data" outline="0" fieldPosition="0">
        <references count="2">
          <reference field="4294967294" count="1" selected="0">
            <x v="0"/>
          </reference>
          <reference field="1" count="1" selected="0">
            <x v="3"/>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3" format="6" series="1">
      <pivotArea type="data" outline="0" fieldPosition="0">
        <references count="2">
          <reference field="4294967294" count="1" selected="0">
            <x v="0"/>
          </reference>
          <reference field="1" count="1" selected="0">
            <x v="4"/>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3" format="7" series="1">
      <pivotArea type="data" outline="0" fieldPosition="0">
        <references count="2">
          <reference field="4294967294" count="1" selected="0">
            <x v="0"/>
          </reference>
          <reference field="1" count="1" selected="0">
            <x v="5"/>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3" format="8" series="1">
      <pivotArea type="data" outline="0" fieldPosition="0">
        <references count="2">
          <reference field="4294967294" count="1" selected="0">
            <x v="0"/>
          </reference>
          <reference field="1" count="1" selected="0">
            <x v="6"/>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3" format="9" series="1">
      <pivotArea type="data" outline="0" fieldPosition="0">
        <references count="2">
          <reference field="4294967294" count="1" selected="0">
            <x v="0"/>
          </reference>
          <reference field="1" count="1" selected="0">
            <x v="7"/>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3" format="10" series="1">
      <pivotArea type="data" outline="0" fieldPosition="0">
        <references count="2">
          <reference field="4294967294" count="1" selected="0">
            <x v="0"/>
          </reference>
          <reference field="1" count="1" selected="0">
            <x v="8"/>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7F55B5-A103-469E-ABF3-977B328BCC9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6:A67" firstHeaderRow="1" firstDataRow="1" firstDataCol="0"/>
  <pivotFields count="6">
    <pivotField dataField="1" showAll="0">
      <items count="13">
        <item x="0"/>
        <item x="1"/>
        <item x="2"/>
        <item x="3"/>
        <item x="4"/>
        <item x="5"/>
        <item x="6"/>
        <item x="7"/>
        <item x="8"/>
        <item x="9"/>
        <item x="10"/>
        <item x="11"/>
        <item t="default"/>
      </items>
    </pivotField>
    <pivotField showAll="0"/>
    <pivotField showAll="0"/>
    <pivotField showAll="0"/>
    <pivotField showAll="0"/>
    <pivotField showAll="0"/>
  </pivotFields>
  <rowItems count="1">
    <i/>
  </rowItems>
  <colItems count="1">
    <i/>
  </colItems>
  <dataFields count="1">
    <dataField name="Count of Month"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38A5B7-FF01-4F93-99D0-74C572E7D62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3:A64" firstHeaderRow="1" firstDataRow="1" firstDataCol="0"/>
  <pivotFields count="6">
    <pivotField showAll="0"/>
    <pivotField showAll="0"/>
    <pivotField showAll="0"/>
    <pivotField showAll="0"/>
    <pivotField dataField="1" showAll="0"/>
    <pivotField showAll="0"/>
  </pivotFields>
  <rowItems count="1">
    <i/>
  </rowItems>
  <colItems count="1">
    <i/>
  </colItems>
  <dataFields count="1">
    <dataField name="Sum of total_case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F5AD2D-0F42-4C05-AB6C-5DC995F4410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3:B61" firstHeaderRow="1" firstDataRow="1" firstDataCol="1"/>
  <pivotFields count="6">
    <pivotField showAll="0"/>
    <pivotField showAll="0"/>
    <pivotField axis="axisRow" showAll="0">
      <items count="18">
        <item x="13"/>
        <item x="14"/>
        <item x="15"/>
        <item x="16"/>
        <item x="0"/>
        <item x="1"/>
        <item x="2"/>
        <item x="3"/>
        <item x="4"/>
        <item x="9"/>
        <item x="5"/>
        <item x="6"/>
        <item x="7"/>
        <item x="8"/>
        <item x="10"/>
        <item x="11"/>
        <item x="12"/>
        <item t="default"/>
      </items>
    </pivotField>
    <pivotField showAll="0"/>
    <pivotField dataField="1" showAll="0"/>
    <pivotField showAll="0"/>
  </pivotFields>
  <rowFields count="1">
    <field x="2"/>
  </rowFields>
  <rowItems count="18">
    <i>
      <x/>
    </i>
    <i>
      <x v="1"/>
    </i>
    <i>
      <x v="2"/>
    </i>
    <i>
      <x v="3"/>
    </i>
    <i>
      <x v="4"/>
    </i>
    <i>
      <x v="5"/>
    </i>
    <i>
      <x v="6"/>
    </i>
    <i>
      <x v="7"/>
    </i>
    <i>
      <x v="8"/>
    </i>
    <i>
      <x v="9"/>
    </i>
    <i>
      <x v="10"/>
    </i>
    <i>
      <x v="11"/>
    </i>
    <i>
      <x v="12"/>
    </i>
    <i>
      <x v="13"/>
    </i>
    <i>
      <x v="14"/>
    </i>
    <i>
      <x v="15"/>
    </i>
    <i>
      <x v="16"/>
    </i>
    <i t="grand">
      <x/>
    </i>
  </rowItems>
  <colItems count="1">
    <i/>
  </colItems>
  <dataFields count="1">
    <dataField name="Sum of total_case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6BEACF8-6005-45C6-90A8-C11BAE4C261F}"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7:K116" firstHeaderRow="1" firstDataRow="2" firstDataCol="1"/>
  <pivotFields count="6">
    <pivotField showAll="0"/>
    <pivotField axis="axisCol" showAll="0">
      <items count="10">
        <item x="0"/>
        <item x="1"/>
        <item x="2"/>
        <item x="3"/>
        <item x="4"/>
        <item x="5"/>
        <item x="6"/>
        <item x="7"/>
        <item x="8"/>
        <item t="default"/>
      </items>
    </pivotField>
    <pivotField axis="axisRow" showAll="0">
      <items count="18">
        <item x="13"/>
        <item x="14"/>
        <item x="15"/>
        <item x="16"/>
        <item x="0"/>
        <item x="1"/>
        <item x="2"/>
        <item x="3"/>
        <item x="4"/>
        <item x="9"/>
        <item x="5"/>
        <item x="6"/>
        <item x="7"/>
        <item x="8"/>
        <item x="10"/>
        <item x="11"/>
        <item x="12"/>
        <item t="default"/>
      </items>
    </pivotField>
    <pivotField showAll="0"/>
    <pivotField dataField="1" showAll="0"/>
    <pivotField showAll="0"/>
  </pivotFields>
  <rowFields count="1">
    <field x="2"/>
  </rowFields>
  <rowItems count="18">
    <i>
      <x/>
    </i>
    <i>
      <x v="1"/>
    </i>
    <i>
      <x v="2"/>
    </i>
    <i>
      <x v="3"/>
    </i>
    <i>
      <x v="4"/>
    </i>
    <i>
      <x v="5"/>
    </i>
    <i>
      <x v="6"/>
    </i>
    <i>
      <x v="7"/>
    </i>
    <i>
      <x v="8"/>
    </i>
    <i>
      <x v="9"/>
    </i>
    <i>
      <x v="10"/>
    </i>
    <i>
      <x v="11"/>
    </i>
    <i>
      <x v="12"/>
    </i>
    <i>
      <x v="13"/>
    </i>
    <i>
      <x v="14"/>
    </i>
    <i>
      <x v="15"/>
    </i>
    <i>
      <x v="16"/>
    </i>
    <i t="grand">
      <x/>
    </i>
  </rowItems>
  <colFields count="1">
    <field x="1"/>
  </colFields>
  <colItems count="10">
    <i>
      <x/>
    </i>
    <i>
      <x v="1"/>
    </i>
    <i>
      <x v="2"/>
    </i>
    <i>
      <x v="3"/>
    </i>
    <i>
      <x v="4"/>
    </i>
    <i>
      <x v="5"/>
    </i>
    <i>
      <x v="6"/>
    </i>
    <i>
      <x v="7"/>
    </i>
    <i>
      <x v="8"/>
    </i>
    <i t="grand">
      <x/>
    </i>
  </colItems>
  <dataFields count="1">
    <dataField name="Sum of total_case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DDCB0D-E4E1-40F4-ADFA-136B5BD7198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81:B94" firstHeaderRow="1" firstDataRow="1" firstDataCol="1"/>
  <pivotFields count="6">
    <pivotField axis="axisRow" showAll="0">
      <items count="13">
        <item x="0"/>
        <item x="1"/>
        <item x="2"/>
        <item x="3"/>
        <item x="4"/>
        <item x="5"/>
        <item x="6"/>
        <item x="7"/>
        <item x="8"/>
        <item x="9"/>
        <item x="10"/>
        <item x="11"/>
        <item t="default"/>
      </items>
    </pivotField>
    <pivotField showAll="0">
      <items count="10">
        <item x="0"/>
        <item x="1"/>
        <item x="2"/>
        <item x="3"/>
        <item x="4"/>
        <item x="5"/>
        <item x="6"/>
        <item x="7"/>
        <item x="8"/>
        <item t="default"/>
      </items>
    </pivotField>
    <pivotField showAll="0">
      <items count="18">
        <item x="13"/>
        <item x="14"/>
        <item x="15"/>
        <item x="16"/>
        <item x="0"/>
        <item x="1"/>
        <item x="2"/>
        <item x="3"/>
        <item x="4"/>
        <item x="9"/>
        <item x="5"/>
        <item x="6"/>
        <item x="7"/>
        <item x="8"/>
        <item x="10"/>
        <item x="11"/>
        <item x="12"/>
        <item t="default"/>
      </items>
    </pivotField>
    <pivotField showAll="0"/>
    <pivotField dataField="1" showAll="0"/>
    <pivotField showAll="0"/>
  </pivotFields>
  <rowFields count="1">
    <field x="0"/>
  </rowFields>
  <rowItems count="13">
    <i>
      <x/>
    </i>
    <i>
      <x v="1"/>
    </i>
    <i>
      <x v="2"/>
    </i>
    <i>
      <x v="3"/>
    </i>
    <i>
      <x v="4"/>
    </i>
    <i>
      <x v="5"/>
    </i>
    <i>
      <x v="6"/>
    </i>
    <i>
      <x v="7"/>
    </i>
    <i>
      <x v="8"/>
    </i>
    <i>
      <x v="9"/>
    </i>
    <i>
      <x v="10"/>
    </i>
    <i>
      <x v="11"/>
    </i>
    <i t="grand">
      <x/>
    </i>
  </rowItems>
  <colItems count="1">
    <i/>
  </colItems>
  <dataFields count="1">
    <dataField name="Sum of total_cases" fld="4"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C41" firstHeaderRow="1" firstDataRow="2" firstDataCol="1"/>
  <pivotFields count="6">
    <pivotField axis="axisCol" showAll="0">
      <items count="13">
        <item h="1" x="0"/>
        <item h="1" x="1"/>
        <item x="2"/>
        <item h="1" x="3"/>
        <item h="1" x="4"/>
        <item h="1" x="5"/>
        <item h="1" x="6"/>
        <item h="1" x="7"/>
        <item h="1" x="8"/>
        <item h="1" x="9"/>
        <item h="1" x="10"/>
        <item h="1" x="11"/>
        <item t="default"/>
      </items>
    </pivotField>
    <pivotField showAll="0">
      <items count="10">
        <item h="1" x="0"/>
        <item h="1" x="1"/>
        <item h="1" x="2"/>
        <item h="1" x="3"/>
        <item h="1" x="4"/>
        <item h="1" x="5"/>
        <item h="1" x="6"/>
        <item h="1" x="7"/>
        <item x="8"/>
        <item t="default"/>
      </items>
    </pivotField>
    <pivotField axis="axisRow" showAll="0">
      <items count="18">
        <item x="13"/>
        <item x="14"/>
        <item x="15"/>
        <item x="16"/>
        <item x="0"/>
        <item x="1"/>
        <item x="2"/>
        <item x="3"/>
        <item x="4"/>
        <item x="9"/>
        <item x="5"/>
        <item x="6"/>
        <item x="7"/>
        <item x="8"/>
        <item x="10"/>
        <item x="11"/>
        <item x="12"/>
        <item t="default"/>
      </items>
    </pivotField>
    <pivotField showAll="0"/>
    <pivotField dataField="1" showAll="0"/>
    <pivotField showAll="0"/>
  </pivotFields>
  <rowFields count="1">
    <field x="2"/>
  </rowFields>
  <rowItems count="18">
    <i>
      <x/>
    </i>
    <i>
      <x v="1"/>
    </i>
    <i>
      <x v="2"/>
    </i>
    <i>
      <x v="3"/>
    </i>
    <i>
      <x v="4"/>
    </i>
    <i>
      <x v="5"/>
    </i>
    <i>
      <x v="6"/>
    </i>
    <i>
      <x v="7"/>
    </i>
    <i>
      <x v="8"/>
    </i>
    <i>
      <x v="9"/>
    </i>
    <i>
      <x v="10"/>
    </i>
    <i>
      <x v="11"/>
    </i>
    <i>
      <x v="12"/>
    </i>
    <i>
      <x v="13"/>
    </i>
    <i>
      <x v="14"/>
    </i>
    <i>
      <x v="15"/>
    </i>
    <i>
      <x v="16"/>
    </i>
    <i t="grand">
      <x/>
    </i>
  </rowItems>
  <colFields count="1">
    <field x="0"/>
  </colFields>
  <colItems count="2">
    <i>
      <x v="2"/>
    </i>
    <i t="grand">
      <x/>
    </i>
  </colItems>
  <dataFields count="1">
    <dataField name="Sum of total_cases" fld="4" baseField="0" baseItem="0"/>
  </dataFields>
  <chartFormats count="26">
    <chartFormat chart="0"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0"/>
          </reference>
        </references>
      </pivotArea>
    </chartFormat>
    <chartFormat chart="2" format="2" series="1">
      <pivotArea type="data" outline="0" fieldPosition="0">
        <references count="2">
          <reference field="4294967294" count="1" selected="0">
            <x v="0"/>
          </reference>
          <reference field="0" count="1" selected="0">
            <x v="0"/>
          </reference>
        </references>
      </pivotArea>
    </chartFormat>
    <chartFormat chart="3" format="2" series="1">
      <pivotArea type="data" outline="0" fieldPosition="0">
        <references count="2">
          <reference field="4294967294" count="1" selected="0">
            <x v="0"/>
          </reference>
          <reference field="0" count="1" selected="0">
            <x v="0"/>
          </reference>
        </references>
      </pivotArea>
    </chartFormat>
    <chartFormat chart="3" format="3" series="1">
      <pivotArea type="data" outline="0" fieldPosition="0">
        <references count="2">
          <reference field="4294967294" count="1" selected="0">
            <x v="0"/>
          </reference>
          <reference field="0" count="1" selected="0">
            <x v="1"/>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3" format="4" series="1">
      <pivotArea type="data" outline="0" fieldPosition="0">
        <references count="2">
          <reference field="4294967294" count="1" selected="0">
            <x v="0"/>
          </reference>
          <reference field="0" count="1" selected="0">
            <x v="2"/>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3" format="5" series="1">
      <pivotArea type="data" outline="0" fieldPosition="0">
        <references count="2">
          <reference field="4294967294" count="1" selected="0">
            <x v="0"/>
          </reference>
          <reference field="0" count="1" selected="0">
            <x v="11"/>
          </reference>
        </references>
      </pivotArea>
    </chartFormat>
    <chartFormat chart="0" format="3" series="1">
      <pivotArea type="data" outline="0" fieldPosition="0">
        <references count="2">
          <reference field="4294967294" count="1" selected="0">
            <x v="0"/>
          </reference>
          <reference field="0" count="1" selected="0">
            <x v="11"/>
          </reference>
        </references>
      </pivotArea>
    </chartFormat>
    <chartFormat chart="3" format="6"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3"/>
          </reference>
        </references>
      </pivotArea>
    </chartFormat>
    <chartFormat chart="3" format="7"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4"/>
          </reference>
        </references>
      </pivotArea>
    </chartFormat>
    <chartFormat chart="3" format="8"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5"/>
          </reference>
        </references>
      </pivotArea>
    </chartFormat>
    <chartFormat chart="3" format="9"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6"/>
          </reference>
        </references>
      </pivotArea>
    </chartFormat>
    <chartFormat chart="3" format="10"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7"/>
          </reference>
        </references>
      </pivotArea>
    </chartFormat>
    <chartFormat chart="3" format="11"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8"/>
          </reference>
        </references>
      </pivotArea>
    </chartFormat>
    <chartFormat chart="3" format="12"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9"/>
          </reference>
        </references>
      </pivotArea>
    </chartFormat>
    <chartFormat chart="3" format="13"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3DF895B-8583-4026-9647-9F006068BBD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9:B79" firstHeaderRow="1" firstDataRow="1" firstDataCol="1"/>
  <pivotFields count="6">
    <pivotField showAll="0"/>
    <pivotField axis="axisRow" showAll="0">
      <items count="10">
        <item x="0"/>
        <item x="1"/>
        <item x="2"/>
        <item x="3"/>
        <item x="4"/>
        <item x="5"/>
        <item x="6"/>
        <item x="7"/>
        <item x="8"/>
        <item t="default"/>
      </items>
    </pivotField>
    <pivotField showAll="0"/>
    <pivotField showAll="0"/>
    <pivotField dataField="1" showAll="0">
      <items count="1817">
        <item x="947"/>
        <item x="1385"/>
        <item x="849"/>
        <item x="1576"/>
        <item x="1809"/>
        <item x="1481"/>
        <item x="1376"/>
        <item x="1367"/>
        <item x="440"/>
        <item x="529"/>
        <item x="1473"/>
        <item x="458"/>
        <item x="958"/>
        <item x="1467"/>
        <item x="457"/>
        <item x="449"/>
        <item x="528"/>
        <item x="1488"/>
        <item x="938"/>
        <item x="1358"/>
        <item x="1489"/>
        <item x="432"/>
        <item x="1170"/>
        <item x="886"/>
        <item x="511"/>
        <item x="467"/>
        <item x="1491"/>
        <item x="1422"/>
        <item x="1455"/>
        <item x="512"/>
        <item x="448"/>
        <item x="1477"/>
        <item x="1490"/>
        <item x="520"/>
        <item x="1464"/>
        <item x="1475"/>
        <item x="1424"/>
        <item x="531"/>
        <item x="914"/>
        <item x="234"/>
        <item x="1412"/>
        <item x="1469"/>
        <item x="1449"/>
        <item x="1413"/>
        <item x="1484"/>
        <item x="877"/>
        <item x="950"/>
        <item x="476"/>
        <item x="1493"/>
        <item x="880"/>
        <item x="952"/>
        <item x="1440"/>
        <item x="1416"/>
        <item x="634"/>
        <item x="1483"/>
        <item x="1417"/>
        <item x="1432"/>
        <item x="1404"/>
        <item x="206"/>
        <item x="625"/>
        <item x="243"/>
        <item x="941"/>
        <item x="1408"/>
        <item x="29"/>
        <item x="895"/>
        <item x="905"/>
        <item x="616"/>
        <item x="1415"/>
        <item x="494"/>
        <item x="900"/>
        <item x="1437"/>
        <item x="1458"/>
        <item x="422"/>
        <item x="961"/>
        <item x="27"/>
        <item x="871"/>
        <item x="912"/>
        <item x="1482"/>
        <item x="502"/>
        <item x="1394"/>
        <item x="530"/>
        <item x="1064"/>
        <item x="1430"/>
        <item x="38"/>
        <item x="862"/>
        <item x="1395"/>
        <item x="1421"/>
        <item x="28"/>
        <item x="1466"/>
        <item x="1460"/>
        <item x="493"/>
        <item x="565"/>
        <item x="253"/>
        <item x="607"/>
        <item x="903"/>
        <item x="1474"/>
        <item x="889"/>
        <item x="475"/>
        <item x="1398"/>
        <item x="1456"/>
        <item x="143"/>
        <item x="888"/>
        <item x="1403"/>
        <item x="920"/>
        <item x="225"/>
        <item x="1406"/>
        <item x="1446"/>
        <item x="1399"/>
        <item x="244"/>
        <item x="885"/>
        <item x="909"/>
        <item x="894"/>
        <item x="485"/>
        <item x="1429"/>
        <item x="466"/>
        <item x="572"/>
        <item x="20"/>
        <item x="1407"/>
        <item x="1759"/>
        <item x="1418"/>
        <item x="1161"/>
        <item x="252"/>
        <item x="1349"/>
        <item x="921"/>
        <item x="359"/>
        <item x="897"/>
        <item x="929"/>
        <item x="2"/>
        <item x="1636"/>
        <item x="932"/>
        <item x="561"/>
        <item x="459"/>
        <item x="1397"/>
        <item x="892"/>
        <item x="1451"/>
        <item x="868"/>
        <item x="1426"/>
        <item x="558"/>
        <item x="235"/>
        <item x="11"/>
        <item x="556"/>
        <item x="1457"/>
        <item x="1750"/>
        <item x="1065"/>
        <item x="439"/>
        <item x="503"/>
        <item x="567"/>
        <item x="589"/>
        <item x="1400"/>
        <item x="125"/>
        <item x="1098"/>
        <item x="214"/>
        <item x="1152"/>
        <item x="1425"/>
        <item x="469"/>
        <item x="1044"/>
        <item x="450"/>
        <item x="555"/>
        <item x="1438"/>
        <item x="1663"/>
        <item x="431"/>
        <item x="1107"/>
        <item x="1741"/>
        <item x="859"/>
        <item x="741"/>
        <item x="1442"/>
        <item x="1465"/>
        <item x="598"/>
        <item x="1143"/>
        <item x="484"/>
        <item x="1434"/>
        <item x="315"/>
        <item x="18"/>
        <item x="207"/>
        <item x="570"/>
        <item x="533"/>
        <item x="1523"/>
        <item x="552"/>
        <item x="441"/>
        <item x="262"/>
        <item x="10"/>
        <item x="1173"/>
        <item x="404"/>
        <item x="521"/>
        <item x="1405"/>
        <item x="1108"/>
        <item x="413"/>
        <item x="350"/>
        <item x="460"/>
        <item x="1396"/>
        <item x="134"/>
        <item x="566"/>
        <item x="1053"/>
        <item x="423"/>
        <item x="1423"/>
        <item x="547"/>
        <item x="1531"/>
        <item x="1409"/>
        <item x="1099"/>
        <item x="586"/>
        <item x="959"/>
        <item x="562"/>
        <item x="1627"/>
        <item x="879"/>
        <item x="538"/>
        <item x="1433"/>
        <item x="653"/>
        <item x="19"/>
        <item x="257"/>
        <item x="248"/>
        <item x="135"/>
        <item x="974"/>
        <item x="356"/>
        <item x="575"/>
        <item x="136"/>
        <item x="1699"/>
        <item x="1089"/>
        <item x="468"/>
        <item x="1618"/>
        <item x="578"/>
        <item x="351"/>
        <item x="368"/>
        <item x="226"/>
        <item x="923"/>
        <item x="360"/>
        <item x="564"/>
        <item x="1672"/>
        <item x="579"/>
        <item x="1388"/>
        <item x="1447"/>
        <item x="1645"/>
        <item x="118"/>
        <item x="1134"/>
        <item x="867"/>
        <item x="443"/>
        <item x="915"/>
        <item x="876"/>
        <item x="451"/>
        <item x="906"/>
        <item x="1654"/>
        <item x="1427"/>
        <item x="9"/>
        <item x="242"/>
        <item x="365"/>
        <item x="723"/>
        <item x="91"/>
        <item x="1379"/>
        <item x="1116"/>
        <item x="522"/>
        <item x="870"/>
        <item x="100"/>
        <item x="1280"/>
        <item x="902"/>
        <item x="1036"/>
        <item x="1414"/>
        <item x="47"/>
        <item x="557"/>
        <item x="1125"/>
        <item x="1609"/>
        <item x="732"/>
        <item x="36"/>
        <item x="840"/>
        <item x="1062"/>
        <item x="1639"/>
        <item x="1101"/>
        <item x="395"/>
        <item x="1471"/>
        <item x="1172"/>
        <item x="377"/>
        <item x="1610"/>
        <item x="145"/>
        <item x="678"/>
        <item x="461"/>
        <item x="1486"/>
        <item x="930"/>
        <item x="126"/>
        <item x="934"/>
        <item x="1732"/>
        <item x="251"/>
        <item x="549"/>
        <item x="33"/>
        <item x="1011"/>
        <item x="883"/>
        <item x="24"/>
        <item x="1506"/>
        <item x="1035"/>
        <item x="960"/>
        <item x="127"/>
        <item x="1401"/>
        <item x="1164"/>
        <item x="1515"/>
        <item x="639"/>
        <item x="140"/>
        <item x="661"/>
        <item x="1462"/>
        <item x="1055"/>
        <item x="333"/>
        <item x="943"/>
        <item x="1479"/>
        <item x="464"/>
        <item x="352"/>
        <item x="452"/>
        <item x="342"/>
        <item x="152"/>
        <item x="1628"/>
        <item x="1746"/>
        <item x="1419"/>
        <item x="580"/>
        <item x="962"/>
        <item x="992"/>
        <item x="635"/>
        <item x="1387"/>
        <item x="470"/>
        <item x="744"/>
        <item x="149"/>
        <item x="1592"/>
        <item x="936"/>
        <item x="948"/>
        <item x="1736"/>
        <item x="37"/>
        <item x="324"/>
        <item x="362"/>
        <item x="1410"/>
        <item x="23"/>
        <item x="1386"/>
        <item x="553"/>
        <item x="1002"/>
        <item x="1524"/>
        <item x="1"/>
        <item x="983"/>
        <item x="1681"/>
        <item x="1153"/>
        <item x="1532"/>
        <item x="574"/>
        <item x="305"/>
        <item x="341"/>
        <item x="1045"/>
        <item x="967"/>
        <item x="233"/>
        <item x="644"/>
        <item x="314"/>
        <item x="670"/>
        <item x="1441"/>
        <item x="374"/>
        <item x="965"/>
        <item x="548"/>
        <item x="1494"/>
        <item x="117"/>
        <item x="1755"/>
        <item x="239"/>
        <item x="1737"/>
        <item x="109"/>
        <item x="865"/>
        <item x="927"/>
        <item x="543"/>
        <item x="626"/>
        <item x="1492"/>
        <item x="1056"/>
        <item x="1340"/>
        <item x="573"/>
        <item x="1648"/>
        <item x="1171"/>
        <item x="259"/>
        <item x="1155"/>
        <item x="119"/>
        <item x="1377"/>
        <item x="1047"/>
        <item x="911"/>
        <item x="1081"/>
        <item x="957"/>
        <item x="1313"/>
        <item x="587"/>
        <item x="673"/>
        <item x="976"/>
        <item x="714"/>
        <item x="306"/>
        <item x="297"/>
        <item x="874"/>
        <item x="1631"/>
        <item x="636"/>
        <item x="434"/>
        <item x="347"/>
        <item x="1752"/>
        <item x="1072"/>
        <item x="1117"/>
        <item x="14"/>
        <item x="99"/>
        <item x="131"/>
        <item x="1435"/>
        <item x="151"/>
        <item x="1478"/>
        <item x="918"/>
        <item x="261"/>
        <item x="569"/>
        <item x="1444"/>
        <item x="571"/>
        <item x="1054"/>
        <item x="953"/>
        <item x="944"/>
        <item x="1322"/>
        <item x="1567"/>
        <item x="1092"/>
        <item x="1768"/>
        <item x="216"/>
        <item x="288"/>
        <item x="858"/>
        <item x="1411"/>
        <item x="353"/>
        <item x="1420"/>
        <item x="1505"/>
        <item x="1110"/>
        <item x="963"/>
        <item x="671"/>
        <item x="956"/>
        <item x="1621"/>
        <item x="985"/>
        <item x="939"/>
        <item x="1026"/>
        <item x="32"/>
        <item x="583"/>
        <item x="1431"/>
        <item x="454"/>
        <item x="1370"/>
        <item x="617"/>
        <item x="1600"/>
        <item x="861"/>
        <item x="213"/>
        <item x="1514"/>
        <item x="217"/>
        <item x="735"/>
        <item x="662"/>
        <item x="539"/>
        <item x="266"/>
        <item x="1080"/>
        <item x="1128"/>
        <item x="1119"/>
        <item x="681"/>
        <item x="514"/>
        <item x="463"/>
        <item x="270"/>
        <item x="1000"/>
        <item x="477"/>
        <item x="733"/>
        <item x="1744"/>
        <item x="1743"/>
        <item x="1601"/>
        <item x="550"/>
        <item x="0"/>
        <item x="546"/>
        <item x="1751"/>
        <item x="197"/>
        <item x="1027"/>
        <item x="1278"/>
        <item x="1496"/>
        <item x="890"/>
        <item x="279"/>
        <item x="1063"/>
        <item x="1020"/>
        <item x="1727"/>
        <item x="198"/>
        <item x="640"/>
        <item x="1197"/>
        <item x="1428"/>
        <item x="513"/>
        <item x="343"/>
        <item x="544"/>
        <item x="15"/>
        <item x="1585"/>
        <item x="1675"/>
        <item x="1630"/>
        <item x="247"/>
        <item x="1693"/>
        <item x="540"/>
        <item x="1619"/>
        <item x="1287"/>
        <item x="588"/>
        <item x="563"/>
        <item x="1646"/>
        <item x="1090"/>
        <item x="705"/>
        <item x="22"/>
        <item x="1655"/>
        <item x="1684"/>
        <item x="1402"/>
        <item x="414"/>
        <item x="637"/>
        <item x="647"/>
        <item x="25"/>
        <item x="532"/>
        <item x="742"/>
        <item x="1291"/>
        <item x="386"/>
        <item x="1728"/>
        <item x="154"/>
        <item x="108"/>
        <item x="1761"/>
        <item x="1742"/>
        <item x="568"/>
        <item x="1637"/>
        <item x="31"/>
        <item x="473"/>
        <item x="361"/>
        <item x="652"/>
        <item x="676"/>
        <item x="608"/>
        <item x="1213"/>
        <item x="1075"/>
        <item x="478"/>
        <item x="437"/>
        <item x="332"/>
        <item x="1331"/>
        <item x="1084"/>
        <item x="664"/>
        <item x="534"/>
        <item x="1083"/>
        <item x="1701"/>
        <item x="924"/>
        <item x="1453"/>
        <item x="537"/>
        <item x="726"/>
        <item x="1316"/>
        <item x="1525"/>
        <item x="1495"/>
        <item x="1497"/>
        <item x="334"/>
        <item x="581"/>
        <item x="366"/>
        <item x="433"/>
        <item x="1534"/>
        <item x="1735"/>
        <item x="442"/>
        <item x="1485"/>
        <item x="1304"/>
        <item x="455"/>
        <item x="1204"/>
        <item x="1745"/>
        <item x="338"/>
        <item x="268"/>
        <item x="1526"/>
        <item x="1378"/>
        <item x="655"/>
        <item x="1368"/>
        <item x="1436"/>
        <item x="1690"/>
        <item x="535"/>
        <item x="42"/>
        <item x="107"/>
        <item x="254"/>
        <item x="1443"/>
        <item x="1206"/>
        <item x="1593"/>
        <item x="595"/>
        <item x="1307"/>
        <item x="44"/>
        <item x="256"/>
        <item x="630"/>
        <item x="1049"/>
        <item x="1188"/>
        <item x="1222"/>
        <item x="258"/>
        <item x="590"/>
        <item x="1450"/>
        <item x="933"/>
        <item x="188"/>
        <item x="685"/>
        <item x="1640"/>
        <item x="524"/>
        <item x="1476"/>
        <item x="1723"/>
        <item x="582"/>
        <item x="34"/>
        <item x="13"/>
        <item x="1480"/>
        <item x="1067"/>
        <item x="898"/>
        <item x="101"/>
        <item x="144"/>
        <item x="1058"/>
        <item x="628"/>
        <item x="472"/>
        <item x="90"/>
        <item x="951"/>
        <item x="668"/>
        <item x="1612"/>
        <item x="893"/>
        <item x="641"/>
        <item x="1191"/>
        <item x="160"/>
        <item x="45"/>
        <item x="1666"/>
        <item x="783"/>
        <item x="357"/>
        <item x="179"/>
        <item x="425"/>
        <item x="446"/>
        <item x="238"/>
        <item x="367"/>
        <item x="1470"/>
        <item x="627"/>
        <item x="1215"/>
        <item x="142"/>
        <item x="793"/>
        <item x="1299"/>
        <item x="1613"/>
        <item x="41"/>
        <item x="964"/>
        <item x="656"/>
        <item x="161"/>
        <item x="1622"/>
        <item x="1179"/>
        <item x="224"/>
        <item x="577"/>
        <item x="993"/>
        <item x="786"/>
        <item x="690"/>
        <item x="672"/>
        <item x="82"/>
        <item x="1018"/>
        <item x="778"/>
        <item x="1038"/>
        <item x="942"/>
        <item x="205"/>
        <item x="1296"/>
        <item x="536"/>
        <item x="554"/>
        <item x="599"/>
        <item x="1271"/>
        <item x="1657"/>
        <item x="642"/>
        <item x="935"/>
        <item x="123"/>
        <item x="747"/>
        <item x="1747"/>
        <item x="955"/>
        <item x="249"/>
        <item x="1807"/>
        <item x="1298"/>
        <item x="1040"/>
        <item x="559"/>
        <item x="1487"/>
        <item x="1009"/>
        <item x="1189"/>
        <item x="1718"/>
        <item x="1017"/>
        <item x="1702"/>
        <item x="245"/>
        <item x="667"/>
        <item x="1719"/>
        <item x="1540"/>
        <item x="619"/>
        <item x="230"/>
        <item x="250"/>
        <item x="541"/>
        <item x="687"/>
        <item x="1008"/>
        <item x="659"/>
        <item x="945"/>
        <item x="777"/>
        <item x="138"/>
        <item x="1527"/>
        <item x="1218"/>
        <item x="370"/>
        <item x="462"/>
        <item x="21"/>
        <item x="170"/>
        <item x="643"/>
        <item x="1200"/>
        <item x="158"/>
        <item x="1498"/>
        <item x="592"/>
        <item x="884"/>
        <item x="1692"/>
        <item x="1439"/>
        <item x="1691"/>
        <item x="822"/>
        <item x="1209"/>
        <item x="296"/>
        <item x="1520"/>
        <item x="5"/>
        <item x="1288"/>
        <item x="405"/>
        <item x="1517"/>
        <item x="975"/>
        <item x="787"/>
        <item x="789"/>
        <item x="1029"/>
        <item x="1216"/>
        <item x="665"/>
        <item x="371"/>
        <item x="831"/>
        <item x="479"/>
        <item x="103"/>
        <item x="560"/>
        <item x="16"/>
        <item x="1740"/>
        <item x="1071"/>
        <item x="481"/>
        <item x="35"/>
        <item x="1516"/>
        <item x="1270"/>
        <item x="1137"/>
        <item x="1521"/>
        <item x="901"/>
        <item x="1518"/>
        <item x="1760"/>
        <item x="1208"/>
        <item x="189"/>
        <item x="746"/>
        <item x="30"/>
        <item x="1068"/>
        <item x="1749"/>
        <item x="1507"/>
        <item x="1198"/>
        <item x="1361"/>
        <item x="344"/>
        <item x="1146"/>
        <item x="977"/>
        <item x="768"/>
        <item x="354"/>
        <item x="743"/>
        <item x="92"/>
        <item x="798"/>
        <item x="784"/>
        <item x="1100"/>
        <item x="1046"/>
        <item x="1144"/>
        <item x="1269"/>
        <item x="1448"/>
        <item x="1207"/>
        <item x="210"/>
        <item x="646"/>
        <item x="717"/>
        <item x="988"/>
        <item x="1733"/>
        <item x="1452"/>
        <item x="1726"/>
        <item x="551"/>
        <item x="1182"/>
        <item x="973"/>
        <item x="1314"/>
        <item x="1325"/>
        <item x="369"/>
        <item x="1163"/>
        <item x="946"/>
        <item x="383"/>
        <item x="621"/>
        <item x="1305"/>
        <item x="658"/>
        <item x="966"/>
        <item x="1695"/>
        <item x="325"/>
        <item x="596"/>
        <item x="1603"/>
        <item x="1212"/>
        <item x="991"/>
        <item x="1290"/>
        <item x="358"/>
        <item x="1359"/>
        <item x="474"/>
        <item x="650"/>
        <item x="1664"/>
        <item x="73"/>
        <item x="663"/>
        <item x="684"/>
        <item x="81"/>
        <item x="1093"/>
        <item x="46"/>
        <item x="12"/>
        <item x="597"/>
        <item x="769"/>
        <item x="1308"/>
        <item x="208"/>
        <item x="984"/>
        <item x="887"/>
        <item x="26"/>
        <item x="1673"/>
        <item x="1604"/>
        <item x="792"/>
        <item x="907"/>
        <item x="1126"/>
        <item x="1260"/>
        <item x="1103"/>
        <item x="246"/>
        <item x="147"/>
        <item x="774"/>
        <item x="1734"/>
        <item x="632"/>
        <item x="1102"/>
        <item x="1529"/>
        <item x="39"/>
        <item x="255"/>
        <item x="1166"/>
        <item x="1224"/>
        <item x="110"/>
        <item x="376"/>
        <item x="1731"/>
        <item x="355"/>
        <item x="141"/>
        <item x="696"/>
        <item x="260"/>
        <item x="1174"/>
        <item x="345"/>
        <item x="1808"/>
        <item x="881"/>
        <item x="1472"/>
        <item x="760"/>
        <item x="445"/>
        <item x="102"/>
        <item x="780"/>
        <item x="1461"/>
        <item x="396"/>
        <item x="949"/>
        <item x="1227"/>
        <item x="1180"/>
        <item x="1599"/>
        <item x="1074"/>
        <item x="795"/>
        <item x="997"/>
        <item x="999"/>
        <item x="1281"/>
        <item x="1251"/>
        <item x="1391"/>
        <item x="229"/>
        <item x="1638"/>
        <item x="1558"/>
        <item x="954"/>
        <item x="1634"/>
        <item x="133"/>
        <item x="813"/>
        <item x="875"/>
        <item x="129"/>
        <item x="375"/>
        <item x="51"/>
        <item x="1323"/>
        <item x="1777"/>
        <item x="982"/>
        <item x="323"/>
        <item x="43"/>
        <item x="346"/>
        <item x="215"/>
        <item x="40"/>
        <item x="1649"/>
        <item x="240"/>
        <item x="1468"/>
        <item x="610"/>
        <item x="891"/>
        <item x="1508"/>
        <item x="1203"/>
        <item x="348"/>
        <item x="679"/>
        <item x="1069"/>
        <item x="1001"/>
        <item x="465"/>
        <item x="1594"/>
        <item x="699"/>
        <item x="516"/>
        <item x="633"/>
        <item x="674"/>
        <item x="196"/>
        <item x="623"/>
        <item x="779"/>
        <item x="624"/>
        <item x="132"/>
        <item x="804"/>
        <item x="1509"/>
        <item x="1709"/>
        <item x="128"/>
        <item x="1380"/>
        <item x="1682"/>
        <item x="275"/>
        <item x="1231"/>
        <item x="979"/>
        <item x="545"/>
        <item x="654"/>
        <item x="986"/>
        <item x="802"/>
        <item x="925"/>
        <item x="1519"/>
        <item x="1162"/>
        <item x="180"/>
        <item x="1369"/>
        <item x="968"/>
        <item x="1086"/>
        <item x="1242"/>
        <item x="526"/>
        <item x="453"/>
        <item x="1753"/>
        <item x="120"/>
        <item x="1234"/>
        <item x="1459"/>
        <item x="1343"/>
        <item x="1738"/>
        <item x="1389"/>
        <item x="1272"/>
        <item x="428"/>
        <item x="527"/>
        <item x="267"/>
        <item x="505"/>
        <item x="576"/>
        <item x="694"/>
        <item x="1596"/>
        <item x="614"/>
        <item x="447"/>
        <item x="1175"/>
        <item x="525"/>
        <item x="287"/>
        <item x="387"/>
        <item x="998"/>
        <item x="1350"/>
        <item x="542"/>
        <item x="612"/>
        <item x="737"/>
        <item x="1549"/>
        <item x="363"/>
        <item x="1263"/>
        <item x="1499"/>
        <item x="17"/>
        <item x="416"/>
        <item x="996"/>
        <item x="1317"/>
        <item x="1629"/>
        <item x="271"/>
        <item x="336"/>
        <item x="908"/>
        <item x="1512"/>
        <item x="910"/>
        <item x="364"/>
        <item x="1643"/>
        <item x="1195"/>
        <item x="335"/>
        <item x="1352"/>
        <item x="1243"/>
        <item x="6"/>
        <item x="1135"/>
        <item x="1786"/>
        <item x="1334"/>
        <item x="1139"/>
        <item x="645"/>
        <item x="585"/>
        <item x="426"/>
        <item x="438"/>
        <item x="1754"/>
        <item x="751"/>
        <item x="53"/>
        <item x="236"/>
        <item x="994"/>
        <item x="1722"/>
        <item x="424"/>
        <item x="715"/>
        <item x="1094"/>
        <item x="1546"/>
        <item x="1261"/>
        <item x="1595"/>
        <item x="1274"/>
        <item x="490"/>
        <item x="629"/>
        <item x="1284"/>
        <item x="137"/>
        <item x="1039"/>
        <item x="1233"/>
        <item x="1362"/>
        <item x="724"/>
        <item x="899"/>
        <item x="1799"/>
        <item x="618"/>
        <item x="801"/>
        <item x="241"/>
        <item x="649"/>
        <item x="4"/>
        <item x="852"/>
        <item x="1756"/>
        <item x="866"/>
        <item x="378"/>
        <item x="601"/>
        <item x="1091"/>
        <item x="1077"/>
        <item x="167"/>
        <item x="1199"/>
        <item x="523"/>
        <item x="708"/>
        <item x="1725"/>
        <item x="1104"/>
        <item x="1254"/>
        <item x="1528"/>
        <item x="1683"/>
        <item x="1157"/>
        <item x="121"/>
        <item x="1537"/>
        <item x="444"/>
        <item x="153"/>
        <item x="638"/>
        <item x="1445"/>
        <item x="1814"/>
        <item x="456"/>
        <item x="427"/>
        <item x="1511"/>
        <item x="1121"/>
        <item x="435"/>
        <item x="1031"/>
        <item x="1686"/>
        <item x="1577"/>
        <item x="1111"/>
        <item x="1156"/>
        <item x="93"/>
        <item x="517"/>
        <item x="1194"/>
        <item x="482"/>
        <item x="211"/>
        <item x="337"/>
        <item x="631"/>
        <item x="220"/>
        <item x="1070"/>
        <item x="1252"/>
        <item x="1267"/>
        <item x="916"/>
        <item x="1114"/>
        <item x="1815"/>
        <item x="872"/>
        <item x="1112"/>
        <item x="738"/>
        <item x="436"/>
        <item x="807"/>
        <item x="1798"/>
        <item x="1353"/>
        <item x="1371"/>
        <item x="1463"/>
        <item x="788"/>
        <item x="94"/>
        <item x="1262"/>
        <item x="1810"/>
        <item x="937"/>
        <item x="1714"/>
        <item x="1105"/>
        <item x="1258"/>
        <item x="680"/>
        <item x="1186"/>
        <item x="105"/>
        <item x="231"/>
        <item x="1066"/>
        <item x="237"/>
        <item x="1225"/>
        <item x="329"/>
        <item x="926"/>
        <item x="212"/>
        <item x="104"/>
        <item x="430"/>
        <item x="263"/>
        <item x="1109"/>
        <item x="1541"/>
        <item x="970"/>
        <item x="1632"/>
        <item x="1221"/>
        <item x="1724"/>
        <item x="989"/>
        <item x="1382"/>
        <item x="749"/>
        <item x="765"/>
        <item x="1586"/>
        <item x="1813"/>
        <item x="508"/>
        <item x="620"/>
        <item x="834"/>
        <item x="1082"/>
        <item x="519"/>
        <item x="605"/>
        <item x="1710"/>
        <item x="797"/>
        <item x="1538"/>
        <item x="851"/>
        <item x="1217"/>
        <item x="1717"/>
        <item x="1190"/>
        <item x="775"/>
        <item x="1279"/>
        <item x="316"/>
        <item x="990"/>
        <item x="1739"/>
        <item x="863"/>
        <item x="1007"/>
        <item x="1154"/>
        <item x="349"/>
        <item x="1533"/>
        <item x="1758"/>
        <item x="615"/>
        <item x="407"/>
        <item x="873"/>
        <item x="1192"/>
        <item x="1249"/>
        <item x="1320"/>
        <item x="1341"/>
        <item x="1301"/>
        <item x="843"/>
        <item x="882"/>
        <item x="327"/>
        <item x="483"/>
        <item x="72"/>
        <item x="1183"/>
        <item x="1677"/>
        <item x="1381"/>
        <item x="318"/>
        <item x="339"/>
        <item x="850"/>
        <item x="1795"/>
        <item x="1625"/>
        <item x="1059"/>
        <item x="488"/>
        <item x="611"/>
        <item x="1652"/>
        <item x="1006"/>
        <item x="169"/>
        <item x="591"/>
        <item x="1641"/>
        <item x="98"/>
        <item x="278"/>
        <item x="1294"/>
        <item x="622"/>
        <item x="1319"/>
        <item x="1789"/>
        <item x="1332"/>
        <item x="307"/>
        <item x="1060"/>
        <item x="980"/>
        <item x="1804"/>
        <item x="981"/>
        <item x="1276"/>
        <item x="7"/>
        <item x="677"/>
        <item x="1597"/>
        <item x="1770"/>
        <item x="1048"/>
        <item x="1165"/>
        <item x="1535"/>
        <item x="771"/>
        <item x="917"/>
        <item x="1716"/>
        <item x="114"/>
        <item x="64"/>
        <item x="3"/>
        <item x="1713"/>
        <item x="1647"/>
        <item x="515"/>
        <item x="1095"/>
        <item x="855"/>
        <item x="1181"/>
        <item x="1454"/>
        <item x="606"/>
        <item x="878"/>
        <item x="1510"/>
        <item x="1620"/>
        <item x="54"/>
        <item x="227"/>
        <item x="1201"/>
        <item x="171"/>
        <item x="269"/>
        <item x="1373"/>
        <item x="869"/>
        <item x="130"/>
        <item x="1344"/>
        <item x="1275"/>
        <item x="734"/>
        <item x="265"/>
        <item x="1130"/>
        <item x="317"/>
        <item x="860"/>
        <item x="1245"/>
        <item x="496"/>
        <item x="298"/>
        <item x="940"/>
        <item x="1315"/>
        <item x="1659"/>
        <item x="1240"/>
        <item x="770"/>
        <item x="1283"/>
        <item x="1030"/>
        <item x="1812"/>
        <item x="1236"/>
        <item x="759"/>
        <item x="1329"/>
        <item x="1390"/>
        <item x="971"/>
        <item x="1676"/>
        <item x="209"/>
        <item x="1762"/>
        <item x="1113"/>
        <item x="1297"/>
        <item x="1073"/>
        <item x="796"/>
        <item x="1811"/>
        <item x="1223"/>
        <item x="613"/>
        <item x="896"/>
        <item x="669"/>
        <item x="1185"/>
        <item x="487"/>
        <item x="1210"/>
        <item x="729"/>
        <item x="504"/>
        <item x="1729"/>
        <item x="1061"/>
        <item x="1764"/>
        <item x="328"/>
        <item x="1700"/>
        <item x="854"/>
        <item x="1658"/>
        <item x="1503"/>
        <item x="1085"/>
        <item x="199"/>
        <item x="1611"/>
        <item x="766"/>
        <item x="415"/>
        <item x="1265"/>
        <item x="1694"/>
        <item x="222"/>
        <item x="486"/>
        <item x="1685"/>
        <item x="810"/>
        <item x="1668"/>
        <item x="1302"/>
        <item x="1591"/>
        <item x="1214"/>
        <item x="320"/>
        <item x="682"/>
        <item x="124"/>
        <item x="1289"/>
        <item x="83"/>
        <item x="122"/>
        <item x="1656"/>
        <item x="1502"/>
        <item x="686"/>
        <item x="1703"/>
        <item x="816"/>
        <item x="471"/>
        <item x="1763"/>
        <item x="308"/>
        <item x="1650"/>
        <item x="1120"/>
        <item x="1364"/>
        <item x="1310"/>
        <item x="864"/>
        <item x="584"/>
        <item x="1587"/>
        <item x="660"/>
        <item x="1052"/>
        <item x="1057"/>
        <item x="1037"/>
        <item x="1372"/>
        <item x="1335"/>
        <item x="1715"/>
        <item x="1051"/>
        <item x="1096"/>
        <item x="748"/>
        <item x="745"/>
        <item x="1704"/>
        <item x="1326"/>
        <item x="1748"/>
        <item x="1005"/>
        <item x="1293"/>
        <item x="604"/>
        <item x="115"/>
        <item x="1041"/>
        <item x="762"/>
        <item x="518"/>
        <item x="602"/>
        <item x="1021"/>
        <item x="825"/>
        <item x="706"/>
        <item x="1282"/>
        <item x="1205"/>
        <item x="1311"/>
        <item x="1286"/>
        <item x="497"/>
        <item x="1781"/>
        <item x="841"/>
        <item x="1522"/>
        <item x="1624"/>
        <item x="603"/>
        <item x="1273"/>
        <item x="1772"/>
        <item x="1003"/>
        <item x="1674"/>
        <item x="1730"/>
        <item x="1665"/>
        <item x="506"/>
        <item x="1050"/>
        <item x="1801"/>
        <item x="187"/>
        <item x="693"/>
        <item x="1500"/>
        <item x="150"/>
        <item x="1667"/>
        <item x="421"/>
        <item x="380"/>
        <item x="1708"/>
        <item x="1306"/>
        <item x="1790"/>
        <item x="56"/>
        <item x="162"/>
        <item x="203"/>
        <item x="919"/>
        <item x="1022"/>
        <item x="1582"/>
        <item x="1780"/>
        <item x="1123"/>
        <item x="277"/>
        <item x="1266"/>
        <item x="594"/>
        <item x="1148"/>
        <item x="139"/>
        <item x="228"/>
        <item x="326"/>
        <item x="330"/>
        <item x="754"/>
        <item x="146"/>
        <item x="1623"/>
        <item x="688"/>
        <item x="1769"/>
        <item x="995"/>
        <item x="969"/>
        <item x="1501"/>
        <item x="221"/>
        <item x="1076"/>
        <item x="1615"/>
        <item x="284"/>
        <item x="429"/>
        <item x="55"/>
        <item x="763"/>
        <item x="1721"/>
        <item x="928"/>
        <item x="385"/>
        <item x="392"/>
        <item x="972"/>
        <item x="1321"/>
        <item x="811"/>
        <item x="794"/>
        <item x="1285"/>
        <item x="1614"/>
        <item x="978"/>
        <item x="1176"/>
        <item x="264"/>
        <item x="728"/>
        <item x="1042"/>
        <item x="1328"/>
        <item x="418"/>
        <item x="736"/>
        <item x="340"/>
        <item x="753"/>
        <item x="510"/>
        <item x="1616"/>
        <item x="8"/>
        <item x="89"/>
        <item x="593"/>
        <item x="1605"/>
        <item x="1012"/>
        <item x="756"/>
        <item x="1196"/>
        <item x="1277"/>
        <item x="417"/>
        <item x="1043"/>
        <item x="87"/>
        <item x="1115"/>
        <item x="1530"/>
        <item x="1016"/>
        <item x="96"/>
        <item x="761"/>
        <item x="85"/>
        <item x="507"/>
        <item x="112"/>
        <item x="1771"/>
        <item x="176"/>
        <item x="1806"/>
        <item x="845"/>
        <item x="111"/>
        <item x="1579"/>
        <item x="1184"/>
        <item x="1720"/>
        <item x="1803"/>
        <item x="675"/>
        <item x="84"/>
        <item x="791"/>
        <item x="805"/>
        <item x="1602"/>
        <item x="194"/>
        <item x="401"/>
        <item x="499"/>
        <item x="232"/>
        <item x="1330"/>
        <item x="372"/>
        <item x="727"/>
        <item x="772"/>
        <item x="322"/>
        <item x="657"/>
        <item x="1220"/>
        <item x="837"/>
        <item x="1268"/>
        <item x="384"/>
        <item x="819"/>
        <item x="1004"/>
        <item x="666"/>
        <item x="419"/>
        <item x="319"/>
        <item x="781"/>
        <item x="1589"/>
        <item x="1661"/>
        <item x="1705"/>
        <item x="1211"/>
        <item x="1797"/>
        <item x="1087"/>
        <item x="1229"/>
        <item x="185"/>
        <item x="1324"/>
        <item x="1292"/>
        <item x="987"/>
        <item x="740"/>
        <item x="1145"/>
        <item x="49"/>
        <item x="1255"/>
        <item x="379"/>
        <item x="1312"/>
        <item x="398"/>
        <item x="1106"/>
        <item x="1264"/>
        <item x="782"/>
        <item x="201"/>
        <item x="63"/>
        <item x="1383"/>
        <item x="1010"/>
        <item x="1187"/>
        <item x="1707"/>
        <item x="1633"/>
        <item x="1765"/>
        <item x="1635"/>
        <item x="1178"/>
        <item x="1033"/>
        <item x="1555"/>
        <item x="648"/>
        <item x="1013"/>
        <item x="412"/>
        <item x="651"/>
        <item x="1802"/>
        <item x="1338"/>
        <item x="757"/>
        <item x="106"/>
        <item x="1337"/>
        <item x="1257"/>
        <item x="218"/>
        <item x="1365"/>
        <item x="828"/>
        <item x="202"/>
        <item x="156"/>
        <item x="113"/>
        <item x="293"/>
        <item x="410"/>
        <item x="1147"/>
        <item x="1712"/>
        <item x="750"/>
        <item x="1346"/>
        <item x="1015"/>
        <item x="1550"/>
        <item x="409"/>
        <item x="846"/>
        <item x="904"/>
        <item x="800"/>
        <item x="752"/>
        <item x="309"/>
        <item x="313"/>
        <item x="1129"/>
        <item x="1606"/>
        <item x="720"/>
        <item x="1230"/>
        <item x="163"/>
        <item x="1543"/>
        <item x="60"/>
        <item x="52"/>
        <item x="1374"/>
        <item x="1219"/>
        <item x="832"/>
        <item x="1644"/>
        <item x="48"/>
        <item x="1355"/>
        <item x="1256"/>
        <item x="1300"/>
        <item x="491"/>
        <item x="299"/>
        <item x="1779"/>
        <item x="1536"/>
        <item x="1118"/>
        <item x="1757"/>
        <item x="1360"/>
        <item x="803"/>
        <item x="1564"/>
        <item x="1078"/>
        <item x="1573"/>
        <item x="373"/>
        <item x="739"/>
        <item x="1014"/>
        <item x="223"/>
        <item x="1032"/>
        <item x="689"/>
        <item x="842"/>
        <item x="1025"/>
        <item x="1392"/>
        <item x="1513"/>
        <item x="1788"/>
        <item x="718"/>
        <item x="1028"/>
        <item x="116"/>
        <item x="1259"/>
        <item x="1253"/>
        <item x="697"/>
        <item x="790"/>
        <item x="310"/>
        <item x="302"/>
        <item x="95"/>
        <item x="1670"/>
        <item x="78"/>
        <item x="1141"/>
        <item x="1607"/>
        <item x="280"/>
        <item x="785"/>
        <item x="1177"/>
        <item x="1303"/>
        <item x="1019"/>
        <item x="1150"/>
        <item x="289"/>
        <item x="1794"/>
        <item x="1792"/>
        <item x="1318"/>
        <item x="1689"/>
        <item x="1097"/>
        <item x="192"/>
        <item x="50"/>
        <item x="1132"/>
        <item x="1568"/>
        <item x="1159"/>
        <item x="331"/>
        <item x="1247"/>
        <item x="836"/>
        <item x="492"/>
        <item x="1169"/>
        <item x="301"/>
        <item x="703"/>
        <item x="311"/>
        <item x="304"/>
        <item x="406"/>
        <item x="1800"/>
        <item x="1578"/>
        <item x="1698"/>
        <item x="76"/>
        <item x="190"/>
        <item x="1246"/>
        <item x="403"/>
        <item x="1626"/>
        <item x="609"/>
        <item x="1168"/>
        <item x="1023"/>
        <item x="1363"/>
        <item x="509"/>
        <item x="219"/>
        <item x="1122"/>
        <item x="600"/>
        <item x="148"/>
        <item x="1580"/>
        <item x="1696"/>
        <item x="408"/>
        <item x="1232"/>
        <item x="1309"/>
        <item x="500"/>
        <item x="62"/>
        <item x="200"/>
        <item x="1034"/>
        <item x="178"/>
        <item x="1226"/>
        <item x="695"/>
        <item x="1124"/>
        <item x="719"/>
        <item x="1024"/>
        <item x="1687"/>
        <item x="394"/>
        <item x="1711"/>
        <item x="1588"/>
        <item x="1805"/>
        <item x="274"/>
        <item x="300"/>
        <item x="1778"/>
        <item x="204"/>
        <item x="1136"/>
        <item x="1238"/>
        <item x="1767"/>
        <item x="730"/>
        <item x="1680"/>
        <item x="321"/>
        <item x="400"/>
        <item x="702"/>
        <item x="276"/>
        <item x="1356"/>
        <item x="1559"/>
        <item x="283"/>
        <item x="1678"/>
        <item x="823"/>
        <item x="1642"/>
        <item x="814"/>
        <item x="1653"/>
        <item x="1088"/>
        <item x="69"/>
        <item x="1202"/>
        <item x="191"/>
        <item x="1237"/>
        <item x="1248"/>
        <item x="80"/>
        <item x="292"/>
        <item x="155"/>
        <item x="1785"/>
        <item x="1679"/>
        <item x="1347"/>
        <item x="767"/>
        <item x="295"/>
        <item x="389"/>
        <item x="1327"/>
        <item x="501"/>
        <item x="286"/>
        <item x="691"/>
        <item x="1662"/>
        <item x="1295"/>
        <item x="1776"/>
        <item x="1228"/>
        <item x="683"/>
        <item x="1167"/>
        <item x="183"/>
        <item x="498"/>
        <item x="393"/>
        <item x="1193"/>
        <item x="1617"/>
        <item x="711"/>
        <item x="272"/>
        <item x="721"/>
        <item x="1239"/>
        <item x="712"/>
        <item x="1393"/>
        <item x="1539"/>
        <item x="820"/>
        <item x="1160"/>
        <item x="806"/>
        <item x="1793"/>
        <item x="1333"/>
        <item x="1131"/>
        <item x="931"/>
        <item x="776"/>
        <item x="1584"/>
        <item x="725"/>
        <item x="1542"/>
        <item x="1158"/>
        <item x="381"/>
        <item x="65"/>
        <item x="291"/>
        <item x="1791"/>
        <item x="773"/>
        <item x="97"/>
        <item x="1354"/>
        <item x="1127"/>
        <item x="480"/>
        <item x="731"/>
        <item x="1339"/>
        <item x="1138"/>
        <item x="1688"/>
        <item x="1149"/>
        <item x="74"/>
        <item x="709"/>
        <item x="399"/>
        <item x="1079"/>
        <item x="1140"/>
        <item x="495"/>
        <item x="71"/>
        <item x="913"/>
        <item x="159"/>
        <item x="1244"/>
        <item x="1697"/>
        <item x="1336"/>
        <item x="391"/>
        <item x="1671"/>
        <item x="86"/>
        <item x="1773"/>
        <item x="799"/>
        <item x="1783"/>
        <item x="1504"/>
        <item x="390"/>
        <item x="856"/>
        <item x="420"/>
        <item x="1651"/>
        <item x="1384"/>
        <item x="1544"/>
        <item x="764"/>
        <item x="1784"/>
        <item x="1581"/>
        <item x="75"/>
        <item x="827"/>
        <item x="1766"/>
        <item x="489"/>
        <item x="833"/>
        <item x="382"/>
        <item x="1598"/>
        <item x="853"/>
        <item x="182"/>
        <item x="1375"/>
        <item x="290"/>
        <item x="165"/>
        <item x="67"/>
        <item x="758"/>
        <item x="164"/>
        <item x="700"/>
        <item x="1351"/>
        <item x="61"/>
        <item x="397"/>
        <item x="922"/>
        <item x="388"/>
        <item x="172"/>
        <item x="193"/>
        <item x="402"/>
        <item x="1241"/>
        <item x="1774"/>
        <item x="1787"/>
        <item x="273"/>
        <item x="1250"/>
        <item x="1706"/>
        <item x="1796"/>
        <item x="282"/>
        <item x="1235"/>
        <item x="809"/>
        <item x="1552"/>
        <item x="1775"/>
        <item x="1608"/>
        <item x="88"/>
        <item x="1342"/>
        <item x="818"/>
        <item x="829"/>
        <item x="835"/>
        <item x="312"/>
        <item x="1547"/>
        <item x="1366"/>
        <item x="1151"/>
        <item x="1660"/>
        <item x="826"/>
        <item x="1345"/>
        <item x="808"/>
        <item x="174"/>
        <item x="1133"/>
        <item x="173"/>
        <item x="58"/>
        <item x="755"/>
        <item x="1782"/>
        <item x="181"/>
        <item x="195"/>
        <item x="1590"/>
        <item x="285"/>
        <item x="1571"/>
        <item x="812"/>
        <item x="710"/>
        <item x="1570"/>
        <item x="844"/>
        <item x="77"/>
        <item x="411"/>
        <item x="1669"/>
        <item x="847"/>
        <item x="1572"/>
        <item x="1569"/>
        <item x="294"/>
        <item x="1357"/>
        <item x="817"/>
        <item x="303"/>
        <item x="857"/>
        <item x="57"/>
        <item x="186"/>
        <item x="184"/>
        <item x="1348"/>
        <item x="281"/>
        <item x="157"/>
        <item x="168"/>
        <item x="838"/>
        <item x="1142"/>
        <item x="1575"/>
        <item x="79"/>
        <item x="59"/>
        <item x="815"/>
        <item x="1553"/>
        <item x="1562"/>
        <item x="1551"/>
        <item x="830"/>
        <item x="692"/>
        <item x="722"/>
        <item x="704"/>
        <item x="70"/>
        <item x="1583"/>
        <item x="848"/>
        <item x="175"/>
        <item x="1561"/>
        <item x="839"/>
        <item x="698"/>
        <item x="68"/>
        <item x="824"/>
        <item x="166"/>
        <item x="1545"/>
        <item x="1548"/>
        <item x="1556"/>
        <item x="1563"/>
        <item x="66"/>
        <item x="177"/>
        <item x="716"/>
        <item x="1574"/>
        <item x="701"/>
        <item x="821"/>
        <item x="1554"/>
        <item x="1560"/>
        <item x="1565"/>
        <item x="1566"/>
        <item x="713"/>
        <item x="1557"/>
        <item x="707"/>
        <item t="default"/>
      </items>
    </pivotField>
    <pivotField showAll="0"/>
  </pivotFields>
  <rowFields count="1">
    <field x="1"/>
  </rowFields>
  <rowItems count="10">
    <i>
      <x/>
    </i>
    <i>
      <x v="1"/>
    </i>
    <i>
      <x v="2"/>
    </i>
    <i>
      <x v="3"/>
    </i>
    <i>
      <x v="4"/>
    </i>
    <i>
      <x v="5"/>
    </i>
    <i>
      <x v="6"/>
    </i>
    <i>
      <x v="7"/>
    </i>
    <i>
      <x v="8"/>
    </i>
    <i t="grand">
      <x/>
    </i>
  </rowItems>
  <colItems count="1">
    <i/>
  </colItems>
  <dataFields count="1">
    <dataField name="Sum of total_cases" fld="4" baseField="0" baseItem="0"/>
  </dataField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7F0CEBFB-F310-4123-8EAF-2FBE04720A9C}" autoFormatId="16" applyNumberFormats="0" applyBorderFormats="0" applyFontFormats="0" applyPatternFormats="0" applyAlignmentFormats="0" applyWidthHeightFormats="0">
  <queryTableRefresh nextId="4">
    <queryTableFields count="3">
      <queryTableField id="1" name="Province" tableColumnId="1"/>
      <queryTableField id="2" name="Population[5] (2015)" tableColumnId="2"/>
      <queryTableField id="3" name="Region"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5" name="PivotTable6"/>
    <pivotTable tabId="5" name="PivotTable7"/>
  </pivotTables>
  <data>
    <tabular pivotCacheId="643266549">
      <items count="9">
        <i x="0"/>
        <i x="1"/>
        <i x="2"/>
        <i x="3"/>
        <i x="4"/>
        <i x="5"/>
        <i x="6"/>
        <i x="7"/>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5AD0C08C-D2A0-44BC-BD1D-CC234D6BBCE8}" sourceName="Month">
  <pivotTables>
    <pivotTable tabId="5" name="PivotTable7"/>
  </pivotTables>
  <data>
    <tabular pivotCacheId="643266549">
      <items count="12">
        <i x="0"/>
        <i x="1"/>
        <i x="2" s="1"/>
        <i x="3"/>
        <i x="4"/>
        <i x="5"/>
        <i x="6"/>
        <i x="7"/>
        <i x="8"/>
        <i x="9"/>
        <i x="10"/>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columnCount="3" rowHeight="241300"/>
  <slicer name="Month" xr10:uid="{0E8B1D41-1273-4DE3-85D8-223C2FF7FE93}" cache="Slicer_Month" caption="Month" columnCount="4"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103C258-736B-4457-B32C-BDCD890562A2}" name="Table6" displayName="Table6" ref="A1:F109" totalsRowShown="0">
  <autoFilter ref="A1:F109" xr:uid="{4103C258-736B-4457-B32C-BDCD890562A2}"/>
  <tableColumns count="6">
    <tableColumn id="1" xr3:uid="{9EF1F8C7-5BBA-485E-B5E5-99BE6E1529C6}" name="Month"/>
    <tableColumn id="2" xr3:uid="{0ECC3013-D8F2-4603-91E1-3DF7C4E007BF}" name="Year"/>
    <tableColumn id="3" xr3:uid="{C2B4C8CE-28C4-448C-8BB8-94B4CCC70C80}" name="Region"/>
    <tableColumn id="4" xr3:uid="{7D4D7956-E00F-4ED4-BCBE-3B978D3F6FC6}" name="Dengue_Cases"/>
    <tableColumn id="5" xr3:uid="{A26778CD-B63E-433B-80DA-5BD2AFCF028F}" name="total_cases"/>
    <tableColumn id="6" xr3:uid="{A0D89E17-EF5D-4D2D-89AF-C60C3FF45EA3}" name="percentag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F4EA5E-3286-419B-8EE6-20F6A82E0F26}" name="List_edit___2" displayName="List_edit___2" ref="A1:C86" tableType="queryTable" totalsRowShown="0">
  <autoFilter xmlns:x14="http://schemas.microsoft.com/office/spreadsheetml/2009/9/main" ref="A1:C86" xr:uid="{BCF4EA5E-3286-419B-8EE6-20F6A82E0F26}">
    <filterColumn colId="0">
      <filters>
        <mc:AlternateContent xmlns:mc="http://schemas.openxmlformats.org/markup-compatibility/2006">
          <mc:Choice Requires="x14">
            <x14:filter val="Abra"/>
            <x14:filter val="Agusan del Norte"/>
            <x14:filter val="Agusan del Sur"/>
            <x14:filter val="Aklan"/>
            <x14:filter val="Albay"/>
            <x14:filter val="Antique"/>
            <x14:filter val="Apayao"/>
            <x14:filter val="Aurora"/>
            <x14:filter val="Basilan"/>
            <x14:filter val="Bataan"/>
            <x14:filter val="Batanes"/>
            <x14:filter val="Batangas"/>
            <x14:filter val="Benguet"/>
            <x14:filter val="Biliran"/>
            <x14:filter val="Bohol"/>
            <x14:filter val="Bukidnon"/>
            <x14:filter val="Bulacan"/>
            <x14:filter val="Cagayan"/>
            <x14:filter val="Camarines Norte"/>
            <x14:filter val="Camarines Sur"/>
            <x14:filter val="Camiguin"/>
            <x14:filter val="Capiz"/>
            <x14:filter val="Catanduanes"/>
            <x14:filter val="Cavite"/>
            <x14:filter val="Cebu"/>
            <x14:filter val="Cotabato"/>
            <x14:filter val="Davao de Oro"/>
            <x14:filter val="Davao del Norte"/>
            <x14:filter val="Davao del Sur"/>
            <x14:filter val="Davao Occidental"/>
            <x14:filter val="Davao Oriental"/>
            <x14:filter val="Dinagat Islands"/>
            <x14:filter val="Eastern Samar"/>
            <x14:filter val="Guimaras"/>
            <x14:filter val="Ifugao"/>
            <x14:filter val="Ilocos Norte"/>
            <x14:filter val="Ilocos Sur"/>
            <x14:filter val="Iloilo"/>
            <x14:filter val="Isabela"/>
            <x14:filter val="Kalinga"/>
            <x14:filter val="La Union"/>
            <x14:filter val="Laguna"/>
            <x14:filter val="Lanao del Norte"/>
            <x14:filter val="Lanao del Sur"/>
            <x14:filter val="Leyte"/>
            <x14:filter val="Maguindanao"/>
            <x14:filter val="Marinduque"/>
            <x14:filter val="Masbate"/>
            <x14:filter val="Metro Manila"/>
            <x14:filter val="Misamis Occidental"/>
            <x14:filter val="Misamis Oriental"/>
            <x14:filter val="Mountain Province"/>
            <x14:filter val="Negros Occidental"/>
            <x14:filter val="Negros Oriental"/>
            <x14:filter val="Northern Samar"/>
            <x14:filter val="Nueva Ecija"/>
            <x14:filter val="Nueva Vizcaya"/>
            <x14:filter val="Occidental Mindoro"/>
            <x14:filter val="Oriental Mindoro"/>
            <x14:filter val="Palawan"/>
            <x14:filter val="Pampanga"/>
            <x14:filter val="Pangasinan"/>
            <x14:filter val="Province"/>
            <x14:filter val="Quezon"/>
            <x14:filter val="Quirino"/>
            <x14:filter val="Rizal"/>
            <x14:filter val="Romblon"/>
            <x14:filter val="Samar"/>
            <x14:filter val="Sarangani"/>
            <x14:filter val="Siquijor"/>
            <x14:filter val="Sorsogon"/>
            <x14:filter val="South Cotabato"/>
            <x14:filter val="Southern Leyte"/>
            <x14:filter val="Sultan Kudarat"/>
            <x14:filter val="Sulu"/>
            <x14:filter val="Surigao del Norte"/>
            <x14:filter val="Surigao del Sur"/>
            <x14:filter val="Table notes[edit]^ Figures include the independent city of Butuan. ^ Cabadbaran has been made the official capital of the province, as per Republic Act No. 8811. However, the seat of the provincial government is still in the process of being transferred from Butuan, where the provincial government still holds office. ^ The province maintains another government center in Luna, where many national and provincial agencies now hold office.[11] ^ Figures include the city of Isabela. ^ The city of Isabela is regionally served by the offices of Region IX. ^ Figures include the independent city of Baguio. ^ Figures include the independent city of Naga. ^ Figures include the independent cities of Cebu, Lapu-Lapu and Mandaue. ^ Figures include the independent city of Davao. ^ Figures include the independent city of Iloilo. ^ Figures include the independent city of Santiago. ^ Figures include the independent city of Iligan. ^ Figures include the independent cities of Ormoc and Tacloban. ^ Figures include the independent city of Cotabato. ^ Figures include the independent city of Cagayan de Oro. ^ Figures include the independent city of Bacolod. ^ The provincial government still uses and maintains facilities in the former capital, Cabanatuan. ^ Figures include the independent city of Puerto Princesa. ^ Figures include the independent city of Angeles. ^ Figures include the independent city of Dagupan. ^ Figures include the independent city of Lucena. ^ Figures include the independent city of General Santos. ^ Figures include the independent city of Olongapo. ^ Figures include the independent city of Zamboanga."/>
            <x14:filter val="Tarlac"/>
            <x14:filter val="Tawi-Tawi"/>
            <x14:filter val="Zambales"/>
            <x14:filter val="Zamboanga del Norte"/>
            <x14:filter val="Zamboanga del Sur[xxiv]"/>
            <x14:filter val="Zamboanga Sibugay"/>
          </mc:Choice>
          <mc:Fallback>
            <filter val="Abra"/>
            <filter val="Agusan del Norte"/>
            <filter val="Agusan del Sur"/>
            <filter val="Aklan"/>
            <filter val="Albay"/>
            <filter val="Antique"/>
            <filter val="Apayao"/>
            <filter val="Aurora"/>
            <filter val="Basilan"/>
            <filter val="Bataan"/>
            <filter val="Batanes"/>
            <filter val="Batangas"/>
            <filter val="Benguet"/>
            <filter val="Biliran"/>
            <filter val="Bohol"/>
            <filter val="Bukidnon"/>
            <filter val="Bulacan"/>
            <filter val="Cagayan"/>
            <filter val="Camarines Norte"/>
            <filter val="Camarines Sur"/>
            <filter val="Camiguin"/>
            <filter val="Capiz"/>
            <filter val="Catanduanes"/>
            <filter val="Cavite"/>
            <filter val="Cebu"/>
            <filter val="Cotabato"/>
            <filter val="Davao de Oro"/>
            <filter val="Davao del Norte"/>
            <filter val="Davao del Sur"/>
            <filter val="Davao Occidental"/>
            <filter val="Davao Oriental"/>
            <filter val="Dinagat Islands"/>
            <filter val="Eastern Samar"/>
            <filter val="Guimaras"/>
            <filter val="Ifugao"/>
            <filter val="Ilocos Norte"/>
            <filter val="Ilocos Sur"/>
            <filter val="Iloilo"/>
            <filter val="Isabela"/>
            <filter val="Kalinga"/>
            <filter val="La Union"/>
            <filter val="Laguna"/>
            <filter val="Lanao del Norte"/>
            <filter val="Lanao del Sur"/>
            <filter val="Leyte"/>
            <filter val="Maguindanao"/>
            <filter val="Marinduque"/>
            <filter val="Masbate"/>
            <filter val="Metro Manila"/>
            <filter val="Misamis Occidental"/>
            <filter val="Misamis Oriental"/>
            <filter val="Mountain Province"/>
            <filter val="Negros Occidental"/>
            <filter val="Negros Oriental"/>
            <filter val="Northern Samar"/>
            <filter val="Nueva Ecija"/>
            <filter val="Nueva Vizcaya"/>
            <filter val="Occidental Mindoro"/>
            <filter val="Oriental Mindoro"/>
            <filter val="Palawan"/>
            <filter val="Pampanga"/>
            <filter val="Pangasinan"/>
            <filter val="Province"/>
            <filter val="Quezon"/>
            <filter val="Quirino"/>
            <filter val="Rizal"/>
            <filter val="Romblon"/>
            <filter val="Samar"/>
            <filter val="Sarangani"/>
            <filter val="Siquijor"/>
            <filter val="Sorsogon"/>
            <filter val="South Cotabato"/>
            <filter val="Southern Leyte"/>
            <filter val="Sultan Kudarat"/>
            <filter val="Sulu"/>
            <filter val="Surigao del Norte"/>
            <filter val="Surigao del Sur"/>
            <filter val="Tarlac"/>
            <filter val="Tawi-Tawi"/>
            <filter val="Zambales"/>
            <filter val="Zamboanga del Norte"/>
            <filter val="Zamboanga del Sur[xxiv]"/>
            <filter val="Zamboanga Sibugay"/>
          </mc:Fallback>
        </mc:AlternateContent>
      </filters>
    </filterColumn>
  </autoFilter>
  <sortState xmlns:xlrd2="http://schemas.microsoft.com/office/spreadsheetml/2017/richdata2" ref="A3:C86">
    <sortCondition descending="1" ref="B1:B86"/>
  </sortState>
  <tableColumns count="3">
    <tableColumn id="1" xr3:uid="{5FE881F8-7737-403C-913F-819EA54AC9E1}" uniqueName="1" name="Province" queryTableFieldId="1" dataDxfId="4"/>
    <tableColumn id="2" xr3:uid="{DEA77502-18BC-4CD3-A145-6A4141BDC8A6}" uniqueName="2" name="Total Cases" queryTableFieldId="2" dataDxfId="3"/>
    <tableColumn id="3" xr3:uid="{246BE60A-2384-4B24-9F67-FA0CEEBF8C45}" uniqueName="3" name="Region" queryTableFieldId="3" dataDxf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DEC4469-4E21-4967-B507-FF06A2DF99B6}" name="Table5" displayName="Table5" ref="E1:F83" totalsRowShown="0">
  <autoFilter ref="E1:F83" xr:uid="{3DEC4469-4E21-4967-B507-FF06A2DF99B6}"/>
  <tableColumns count="2">
    <tableColumn id="1" xr3:uid="{C686D9FA-78EE-4F3E-91AF-4704850911D2}" name="Province" dataDxfId="1"/>
    <tableColumn id="2" xr3:uid="{FF5F5803-37AD-492D-84D0-DE44E3F949D4}" name="Total Case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837"/>
  <sheetViews>
    <sheetView topLeftCell="A1801" workbookViewId="0">
      <selection activeCell="G1821" sqref="G1821"/>
    </sheetView>
  </sheetViews>
  <sheetFormatPr defaultRowHeight="15" x14ac:dyDescent="0.25"/>
  <sheetData>
    <row r="1" spans="1:4" x14ac:dyDescent="0.25">
      <c r="A1" t="s">
        <v>0</v>
      </c>
      <c r="B1" t="s">
        <v>1</v>
      </c>
      <c r="C1" t="s">
        <v>2</v>
      </c>
      <c r="D1" t="s">
        <v>3</v>
      </c>
    </row>
    <row r="2" spans="1:4" x14ac:dyDescent="0.25">
      <c r="A2" t="s">
        <v>4</v>
      </c>
      <c r="B2">
        <v>2008</v>
      </c>
      <c r="C2" t="s">
        <v>5</v>
      </c>
      <c r="D2">
        <v>2.9539260000000001</v>
      </c>
    </row>
    <row r="3" spans="1:4" x14ac:dyDescent="0.25">
      <c r="A3" t="s">
        <v>6</v>
      </c>
      <c r="B3">
        <v>2008</v>
      </c>
      <c r="C3" t="s">
        <v>5</v>
      </c>
      <c r="D3">
        <v>2.1833360000000002</v>
      </c>
    </row>
    <row r="4" spans="1:4" x14ac:dyDescent="0.25">
      <c r="A4" t="s">
        <v>7</v>
      </c>
      <c r="B4">
        <v>2008</v>
      </c>
      <c r="C4" t="s">
        <v>5</v>
      </c>
      <c r="D4">
        <v>0.97241</v>
      </c>
    </row>
    <row r="5" spans="1:4" x14ac:dyDescent="0.25">
      <c r="A5" t="s">
        <v>8</v>
      </c>
      <c r="B5">
        <v>2008</v>
      </c>
      <c r="C5" t="s">
        <v>5</v>
      </c>
      <c r="D5">
        <v>9.3571559999999998</v>
      </c>
    </row>
    <row r="6" spans="1:4" x14ac:dyDescent="0.25">
      <c r="A6" t="s">
        <v>9</v>
      </c>
      <c r="B6">
        <v>2008</v>
      </c>
      <c r="C6" t="s">
        <v>5</v>
      </c>
      <c r="D6">
        <v>7.3205989999999996</v>
      </c>
    </row>
    <row r="7" spans="1:4" x14ac:dyDescent="0.25">
      <c r="A7" t="s">
        <v>10</v>
      </c>
      <c r="B7">
        <v>2008</v>
      </c>
      <c r="C7" t="s">
        <v>5</v>
      </c>
      <c r="D7">
        <v>4.513452</v>
      </c>
    </row>
    <row r="8" spans="1:4" x14ac:dyDescent="0.25">
      <c r="A8" t="s">
        <v>11</v>
      </c>
      <c r="B8">
        <v>2008</v>
      </c>
      <c r="C8" t="s">
        <v>5</v>
      </c>
      <c r="D8">
        <v>6.8252199999999998</v>
      </c>
    </row>
    <row r="9" spans="1:4" x14ac:dyDescent="0.25">
      <c r="A9" t="s">
        <v>12</v>
      </c>
      <c r="B9">
        <v>2008</v>
      </c>
      <c r="C9" t="s">
        <v>5</v>
      </c>
      <c r="D9">
        <v>9.2103769999999994</v>
      </c>
    </row>
    <row r="10" spans="1:4" x14ac:dyDescent="0.25">
      <c r="A10" t="s">
        <v>13</v>
      </c>
      <c r="B10">
        <v>2008</v>
      </c>
      <c r="C10" t="s">
        <v>5</v>
      </c>
      <c r="D10">
        <v>13.301838999999999</v>
      </c>
    </row>
    <row r="11" spans="1:4" x14ac:dyDescent="0.25">
      <c r="A11" t="s">
        <v>14</v>
      </c>
      <c r="B11">
        <v>2008</v>
      </c>
      <c r="C11" t="s">
        <v>5</v>
      </c>
      <c r="D11">
        <v>1.7246520000000001</v>
      </c>
    </row>
    <row r="12" spans="1:4" x14ac:dyDescent="0.25">
      <c r="A12" t="s">
        <v>15</v>
      </c>
      <c r="B12">
        <v>2008</v>
      </c>
      <c r="C12" t="s">
        <v>5</v>
      </c>
      <c r="D12">
        <v>1.32101</v>
      </c>
    </row>
    <row r="13" spans="1:4" x14ac:dyDescent="0.25">
      <c r="A13" t="s">
        <v>16</v>
      </c>
      <c r="B13">
        <v>2008</v>
      </c>
      <c r="C13" t="s">
        <v>5</v>
      </c>
      <c r="D13">
        <v>1.0458000000000001</v>
      </c>
    </row>
    <row r="14" spans="1:4" x14ac:dyDescent="0.25">
      <c r="A14" t="s">
        <v>4</v>
      </c>
      <c r="B14">
        <v>2009</v>
      </c>
      <c r="C14" t="s">
        <v>5</v>
      </c>
      <c r="D14">
        <v>5.2359799999999996</v>
      </c>
    </row>
    <row r="15" spans="1:4" x14ac:dyDescent="0.25">
      <c r="A15" t="s">
        <v>6</v>
      </c>
      <c r="B15">
        <v>2009</v>
      </c>
      <c r="C15" t="s">
        <v>5</v>
      </c>
      <c r="D15">
        <v>3.7193510000000001</v>
      </c>
    </row>
    <row r="16" spans="1:4" x14ac:dyDescent="0.25">
      <c r="A16" t="s">
        <v>7</v>
      </c>
      <c r="B16">
        <v>2009</v>
      </c>
      <c r="C16" t="s">
        <v>5</v>
      </c>
      <c r="D16">
        <v>2.4735490000000002</v>
      </c>
    </row>
    <row r="17" spans="1:4" x14ac:dyDescent="0.25">
      <c r="A17" t="s">
        <v>8</v>
      </c>
      <c r="B17">
        <v>2009</v>
      </c>
      <c r="C17" t="s">
        <v>5</v>
      </c>
      <c r="D17">
        <v>3.0513129999999999</v>
      </c>
    </row>
    <row r="18" spans="1:4" x14ac:dyDescent="0.25">
      <c r="A18" t="s">
        <v>9</v>
      </c>
      <c r="B18">
        <v>2009</v>
      </c>
      <c r="C18" t="s">
        <v>5</v>
      </c>
      <c r="D18">
        <v>4.6582169999999996</v>
      </c>
    </row>
    <row r="19" spans="1:4" x14ac:dyDescent="0.25">
      <c r="A19" t="s">
        <v>10</v>
      </c>
      <c r="B19">
        <v>2009</v>
      </c>
      <c r="C19" t="s">
        <v>5</v>
      </c>
      <c r="D19">
        <v>6.6442779999999999</v>
      </c>
    </row>
    <row r="20" spans="1:4" x14ac:dyDescent="0.25">
      <c r="A20" t="s">
        <v>11</v>
      </c>
      <c r="B20">
        <v>2009</v>
      </c>
      <c r="C20" t="s">
        <v>5</v>
      </c>
      <c r="D20">
        <v>1.263857</v>
      </c>
    </row>
    <row r="21" spans="1:4" x14ac:dyDescent="0.25">
      <c r="A21" t="s">
        <v>12</v>
      </c>
      <c r="B21">
        <v>2009</v>
      </c>
      <c r="C21" t="s">
        <v>5</v>
      </c>
      <c r="D21">
        <v>1.516629</v>
      </c>
    </row>
    <row r="22" spans="1:4" x14ac:dyDescent="0.25">
      <c r="A22" t="s">
        <v>13</v>
      </c>
      <c r="B22">
        <v>2009</v>
      </c>
      <c r="C22" t="s">
        <v>5</v>
      </c>
      <c r="D22">
        <v>0.90275499999999997</v>
      </c>
    </row>
    <row r="23" spans="1:4" x14ac:dyDescent="0.25">
      <c r="A23" t="s">
        <v>14</v>
      </c>
      <c r="B23">
        <v>2009</v>
      </c>
      <c r="C23" t="s">
        <v>5</v>
      </c>
      <c r="D23">
        <v>4.3332249999999997</v>
      </c>
    </row>
    <row r="24" spans="1:4" x14ac:dyDescent="0.25">
      <c r="A24" t="s">
        <v>15</v>
      </c>
      <c r="B24">
        <v>2009</v>
      </c>
      <c r="C24" t="s">
        <v>5</v>
      </c>
      <c r="D24">
        <v>3.159643</v>
      </c>
    </row>
    <row r="25" spans="1:4" x14ac:dyDescent="0.25">
      <c r="A25" t="s">
        <v>16</v>
      </c>
      <c r="B25">
        <v>2009</v>
      </c>
      <c r="C25" t="s">
        <v>5</v>
      </c>
      <c r="D25">
        <v>2.1666129999999999</v>
      </c>
    </row>
    <row r="26" spans="1:4" x14ac:dyDescent="0.25">
      <c r="A26" t="s">
        <v>4</v>
      </c>
      <c r="B26">
        <v>2010</v>
      </c>
      <c r="C26" t="s">
        <v>5</v>
      </c>
      <c r="D26">
        <v>1.9719199999999999</v>
      </c>
    </row>
    <row r="27" spans="1:4" x14ac:dyDescent="0.25">
      <c r="A27" t="s">
        <v>6</v>
      </c>
      <c r="B27">
        <v>2010</v>
      </c>
      <c r="C27" t="s">
        <v>5</v>
      </c>
      <c r="D27">
        <v>3.197708</v>
      </c>
    </row>
    <row r="28" spans="1:4" x14ac:dyDescent="0.25">
      <c r="A28" t="s">
        <v>7</v>
      </c>
      <c r="B28">
        <v>2010</v>
      </c>
      <c r="C28" t="s">
        <v>5</v>
      </c>
      <c r="D28">
        <v>5.2762180000000001</v>
      </c>
    </row>
    <row r="29" spans="1:4" x14ac:dyDescent="0.25">
      <c r="A29" t="s">
        <v>8</v>
      </c>
      <c r="B29">
        <v>2010</v>
      </c>
      <c r="C29" t="s">
        <v>5</v>
      </c>
      <c r="D29">
        <v>0.65730699999999997</v>
      </c>
    </row>
    <row r="30" spans="1:4" x14ac:dyDescent="0.25">
      <c r="A30" t="s">
        <v>9</v>
      </c>
      <c r="B30">
        <v>2010</v>
      </c>
      <c r="C30" t="s">
        <v>5</v>
      </c>
      <c r="D30">
        <v>0.72836699999999999</v>
      </c>
    </row>
    <row r="31" spans="1:4" x14ac:dyDescent="0.25">
      <c r="A31" t="s">
        <v>10</v>
      </c>
      <c r="B31">
        <v>2010</v>
      </c>
      <c r="C31" t="s">
        <v>5</v>
      </c>
      <c r="D31">
        <v>0.60401099999999996</v>
      </c>
    </row>
    <row r="32" spans="1:4" x14ac:dyDescent="0.25">
      <c r="A32" t="s">
        <v>11</v>
      </c>
      <c r="B32">
        <v>2010</v>
      </c>
      <c r="C32" t="s">
        <v>5</v>
      </c>
      <c r="D32">
        <v>4.7965619999999998</v>
      </c>
    </row>
    <row r="33" spans="1:4" x14ac:dyDescent="0.25">
      <c r="A33" t="s">
        <v>12</v>
      </c>
      <c r="B33">
        <v>2010</v>
      </c>
      <c r="C33" t="s">
        <v>5</v>
      </c>
      <c r="D33">
        <v>3.2865329999999999</v>
      </c>
    </row>
    <row r="34" spans="1:4" x14ac:dyDescent="0.25">
      <c r="A34" t="s">
        <v>13</v>
      </c>
      <c r="B34">
        <v>2010</v>
      </c>
      <c r="C34" t="s">
        <v>5</v>
      </c>
      <c r="D34">
        <v>2.7002869999999999</v>
      </c>
    </row>
    <row r="35" spans="1:4" x14ac:dyDescent="0.25">
      <c r="A35" t="s">
        <v>14</v>
      </c>
      <c r="B35">
        <v>2010</v>
      </c>
      <c r="C35" t="s">
        <v>5</v>
      </c>
      <c r="D35">
        <v>1.9541550000000001</v>
      </c>
    </row>
    <row r="36" spans="1:4" x14ac:dyDescent="0.25">
      <c r="A36" t="s">
        <v>15</v>
      </c>
      <c r="B36">
        <v>2010</v>
      </c>
      <c r="C36" t="s">
        <v>5</v>
      </c>
      <c r="D36">
        <v>3.7128939999999999</v>
      </c>
    </row>
    <row r="37" spans="1:4" x14ac:dyDescent="0.25">
      <c r="A37" t="s">
        <v>16</v>
      </c>
      <c r="B37">
        <v>2010</v>
      </c>
      <c r="C37" t="s">
        <v>5</v>
      </c>
      <c r="D37">
        <v>4.6722070000000002</v>
      </c>
    </row>
    <row r="38" spans="1:4" x14ac:dyDescent="0.25">
      <c r="A38" t="s">
        <v>4</v>
      </c>
      <c r="B38">
        <v>2011</v>
      </c>
      <c r="C38" t="s">
        <v>5</v>
      </c>
      <c r="D38">
        <v>1.817482</v>
      </c>
    </row>
    <row r="39" spans="1:4" x14ac:dyDescent="0.25">
      <c r="A39" t="s">
        <v>6</v>
      </c>
      <c r="B39">
        <v>2011</v>
      </c>
      <c r="C39" t="s">
        <v>5</v>
      </c>
      <c r="D39">
        <v>2.1495229999999999</v>
      </c>
    </row>
    <row r="40" spans="1:4" x14ac:dyDescent="0.25">
      <c r="A40" t="s">
        <v>7</v>
      </c>
      <c r="B40">
        <v>2011</v>
      </c>
      <c r="C40" t="s">
        <v>5</v>
      </c>
      <c r="D40">
        <v>0.69903199999999999</v>
      </c>
    </row>
    <row r="41" spans="1:4" x14ac:dyDescent="0.25">
      <c r="A41" t="s">
        <v>8</v>
      </c>
      <c r="B41">
        <v>2011</v>
      </c>
      <c r="C41" t="s">
        <v>5</v>
      </c>
      <c r="D41">
        <v>5.4000199999999996</v>
      </c>
    </row>
    <row r="42" spans="1:4" x14ac:dyDescent="0.25">
      <c r="A42" t="s">
        <v>9</v>
      </c>
      <c r="B42">
        <v>2011</v>
      </c>
      <c r="C42" t="s">
        <v>5</v>
      </c>
      <c r="D42">
        <v>5.8543909999999997</v>
      </c>
    </row>
    <row r="43" spans="1:4" x14ac:dyDescent="0.25">
      <c r="A43" t="s">
        <v>10</v>
      </c>
      <c r="B43">
        <v>2011</v>
      </c>
      <c r="C43" t="s">
        <v>5</v>
      </c>
      <c r="D43">
        <v>3.9145780000000001</v>
      </c>
    </row>
    <row r="44" spans="1:4" x14ac:dyDescent="0.25">
      <c r="A44" t="s">
        <v>11</v>
      </c>
      <c r="B44">
        <v>2011</v>
      </c>
      <c r="C44" t="s">
        <v>5</v>
      </c>
      <c r="D44">
        <v>3.582538</v>
      </c>
    </row>
    <row r="45" spans="1:4" x14ac:dyDescent="0.25">
      <c r="A45" t="s">
        <v>12</v>
      </c>
      <c r="B45">
        <v>2011</v>
      </c>
      <c r="C45" t="s">
        <v>5</v>
      </c>
      <c r="D45">
        <v>5.819439</v>
      </c>
    </row>
    <row r="46" spans="1:4" x14ac:dyDescent="0.25">
      <c r="A46" t="s">
        <v>13</v>
      </c>
      <c r="B46">
        <v>2011</v>
      </c>
      <c r="C46" t="s">
        <v>5</v>
      </c>
      <c r="D46">
        <v>3.6349649999999998</v>
      </c>
    </row>
    <row r="47" spans="1:4" x14ac:dyDescent="0.25">
      <c r="A47" t="s">
        <v>14</v>
      </c>
      <c r="B47">
        <v>2011</v>
      </c>
      <c r="C47" t="s">
        <v>5</v>
      </c>
      <c r="D47">
        <v>3.8271989999999998</v>
      </c>
    </row>
    <row r="48" spans="1:4" x14ac:dyDescent="0.25">
      <c r="A48" t="s">
        <v>15</v>
      </c>
      <c r="B48">
        <v>2011</v>
      </c>
      <c r="C48" t="s">
        <v>5</v>
      </c>
      <c r="D48">
        <v>5.2252619999999999</v>
      </c>
    </row>
    <row r="49" spans="1:4" x14ac:dyDescent="0.25">
      <c r="A49" t="s">
        <v>16</v>
      </c>
      <c r="B49">
        <v>2011</v>
      </c>
      <c r="C49" t="s">
        <v>5</v>
      </c>
      <c r="D49">
        <v>1.8000069999999999</v>
      </c>
    </row>
    <row r="50" spans="1:4" x14ac:dyDescent="0.25">
      <c r="A50" t="s">
        <v>4</v>
      </c>
      <c r="B50">
        <v>2012</v>
      </c>
      <c r="C50" t="s">
        <v>5</v>
      </c>
      <c r="D50">
        <v>17.086037000000001</v>
      </c>
    </row>
    <row r="51" spans="1:4" x14ac:dyDescent="0.25">
      <c r="A51" t="s">
        <v>6</v>
      </c>
      <c r="B51">
        <v>2012</v>
      </c>
      <c r="C51" t="s">
        <v>5</v>
      </c>
      <c r="D51">
        <v>15.006147</v>
      </c>
    </row>
    <row r="52" spans="1:4" x14ac:dyDescent="0.25">
      <c r="A52" t="s">
        <v>7</v>
      </c>
      <c r="B52">
        <v>2012</v>
      </c>
      <c r="C52" t="s">
        <v>5</v>
      </c>
      <c r="D52">
        <v>19.423763999999998</v>
      </c>
    </row>
    <row r="53" spans="1:4" x14ac:dyDescent="0.25">
      <c r="A53" t="s">
        <v>8</v>
      </c>
      <c r="B53">
        <v>2012</v>
      </c>
      <c r="C53" t="s">
        <v>5</v>
      </c>
      <c r="D53">
        <v>5.792751</v>
      </c>
    </row>
    <row r="54" spans="1:4" x14ac:dyDescent="0.25">
      <c r="A54" t="s">
        <v>9</v>
      </c>
      <c r="B54">
        <v>2012</v>
      </c>
      <c r="C54" t="s">
        <v>5</v>
      </c>
      <c r="D54">
        <v>16.879767000000001</v>
      </c>
    </row>
    <row r="55" spans="1:4" x14ac:dyDescent="0.25">
      <c r="A55" t="s">
        <v>10</v>
      </c>
      <c r="B55">
        <v>2012</v>
      </c>
      <c r="C55" t="s">
        <v>5</v>
      </c>
      <c r="D55">
        <v>7.0131819999999996</v>
      </c>
    </row>
    <row r="56" spans="1:4" x14ac:dyDescent="0.25">
      <c r="A56" t="s">
        <v>11</v>
      </c>
      <c r="B56">
        <v>2012</v>
      </c>
      <c r="C56" t="s">
        <v>5</v>
      </c>
      <c r="D56">
        <v>9.5056119999999993</v>
      </c>
    </row>
    <row r="57" spans="1:4" x14ac:dyDescent="0.25">
      <c r="A57" t="s">
        <v>12</v>
      </c>
      <c r="B57">
        <v>2012</v>
      </c>
      <c r="C57" t="s">
        <v>5</v>
      </c>
      <c r="D57">
        <v>12.616852</v>
      </c>
    </row>
    <row r="58" spans="1:4" x14ac:dyDescent="0.25">
      <c r="A58" t="s">
        <v>13</v>
      </c>
      <c r="B58">
        <v>2012</v>
      </c>
      <c r="C58" t="s">
        <v>5</v>
      </c>
      <c r="D58">
        <v>12.101177</v>
      </c>
    </row>
    <row r="59" spans="1:4" x14ac:dyDescent="0.25">
      <c r="A59" t="s">
        <v>14</v>
      </c>
      <c r="B59">
        <v>2012</v>
      </c>
      <c r="C59" t="s">
        <v>5</v>
      </c>
      <c r="D59">
        <v>54.695943999999997</v>
      </c>
    </row>
    <row r="60" spans="1:4" x14ac:dyDescent="0.25">
      <c r="A60" t="s">
        <v>15</v>
      </c>
      <c r="B60">
        <v>2012</v>
      </c>
      <c r="C60" t="s">
        <v>5</v>
      </c>
      <c r="D60">
        <v>43.437036999999997</v>
      </c>
    </row>
    <row r="61" spans="1:4" x14ac:dyDescent="0.25">
      <c r="A61" t="s">
        <v>16</v>
      </c>
      <c r="B61">
        <v>2012</v>
      </c>
      <c r="C61" t="s">
        <v>5</v>
      </c>
      <c r="D61">
        <v>61.932585000000003</v>
      </c>
    </row>
    <row r="62" spans="1:4" x14ac:dyDescent="0.25">
      <c r="A62" t="s">
        <v>4</v>
      </c>
      <c r="B62">
        <v>2013</v>
      </c>
      <c r="C62" t="s">
        <v>5</v>
      </c>
      <c r="D62">
        <v>16.873577000000001</v>
      </c>
    </row>
    <row r="63" spans="1:4" x14ac:dyDescent="0.25">
      <c r="A63" t="s">
        <v>6</v>
      </c>
      <c r="B63">
        <v>2013</v>
      </c>
      <c r="C63" t="s">
        <v>5</v>
      </c>
      <c r="D63">
        <v>36.012743</v>
      </c>
    </row>
    <row r="64" spans="1:4" x14ac:dyDescent="0.25">
      <c r="A64" t="s">
        <v>7</v>
      </c>
      <c r="B64">
        <v>2013</v>
      </c>
      <c r="C64" t="s">
        <v>5</v>
      </c>
      <c r="D64">
        <v>21.184961000000001</v>
      </c>
    </row>
    <row r="65" spans="1:4" x14ac:dyDescent="0.25">
      <c r="A65" t="s">
        <v>8</v>
      </c>
      <c r="B65">
        <v>2013</v>
      </c>
      <c r="C65" t="s">
        <v>5</v>
      </c>
      <c r="D65">
        <v>15.284281999999999</v>
      </c>
    </row>
    <row r="66" spans="1:4" x14ac:dyDescent="0.25">
      <c r="A66" t="s">
        <v>9</v>
      </c>
      <c r="B66">
        <v>2013</v>
      </c>
      <c r="C66" t="s">
        <v>5</v>
      </c>
      <c r="D66">
        <v>9.3328799999999994</v>
      </c>
    </row>
    <row r="67" spans="1:4" x14ac:dyDescent="0.25">
      <c r="A67" t="s">
        <v>10</v>
      </c>
      <c r="B67">
        <v>2013</v>
      </c>
      <c r="C67" t="s">
        <v>5</v>
      </c>
      <c r="D67">
        <v>27.592863000000001</v>
      </c>
    </row>
    <row r="68" spans="1:4" x14ac:dyDescent="0.25">
      <c r="A68" t="s">
        <v>11</v>
      </c>
      <c r="B68">
        <v>2013</v>
      </c>
      <c r="C68" t="s">
        <v>5</v>
      </c>
      <c r="D68">
        <v>83.505606</v>
      </c>
    </row>
    <row r="69" spans="1:4" x14ac:dyDescent="0.25">
      <c r="A69" t="s">
        <v>12</v>
      </c>
      <c r="B69">
        <v>2013</v>
      </c>
      <c r="C69" t="s">
        <v>5</v>
      </c>
      <c r="D69">
        <v>35.539335999999999</v>
      </c>
    </row>
    <row r="70" spans="1:4" x14ac:dyDescent="0.25">
      <c r="A70" t="s">
        <v>13</v>
      </c>
      <c r="B70">
        <v>2013</v>
      </c>
      <c r="C70" t="s">
        <v>5</v>
      </c>
      <c r="D70">
        <v>76.658112000000003</v>
      </c>
    </row>
    <row r="71" spans="1:4" x14ac:dyDescent="0.25">
      <c r="A71" t="s">
        <v>14</v>
      </c>
      <c r="B71">
        <v>2013</v>
      </c>
      <c r="C71" t="s">
        <v>5</v>
      </c>
      <c r="D71">
        <v>23.771792000000001</v>
      </c>
    </row>
    <row r="72" spans="1:4" x14ac:dyDescent="0.25">
      <c r="A72" t="s">
        <v>15</v>
      </c>
      <c r="B72">
        <v>2013</v>
      </c>
      <c r="C72" t="s">
        <v>5</v>
      </c>
      <c r="D72">
        <v>71.856413000000003</v>
      </c>
    </row>
    <row r="73" spans="1:4" x14ac:dyDescent="0.25">
      <c r="A73" t="s">
        <v>16</v>
      </c>
      <c r="B73">
        <v>2013</v>
      </c>
      <c r="C73" t="s">
        <v>5</v>
      </c>
      <c r="D73">
        <v>29.587935000000002</v>
      </c>
    </row>
    <row r="74" spans="1:4" x14ac:dyDescent="0.25">
      <c r="A74" t="s">
        <v>4</v>
      </c>
      <c r="B74">
        <v>2014</v>
      </c>
      <c r="C74" t="s">
        <v>5</v>
      </c>
      <c r="D74">
        <v>8.8989580000000004</v>
      </c>
    </row>
    <row r="75" spans="1:4" x14ac:dyDescent="0.25">
      <c r="A75" t="s">
        <v>6</v>
      </c>
      <c r="B75">
        <v>2014</v>
      </c>
      <c r="C75" t="s">
        <v>5</v>
      </c>
      <c r="D75">
        <v>5.1730390000000002</v>
      </c>
    </row>
    <row r="76" spans="1:4" x14ac:dyDescent="0.25">
      <c r="A76" t="s">
        <v>7</v>
      </c>
      <c r="B76">
        <v>2014</v>
      </c>
      <c r="C76" t="s">
        <v>5</v>
      </c>
      <c r="D76">
        <v>28.792702999999999</v>
      </c>
    </row>
    <row r="77" spans="1:4" x14ac:dyDescent="0.25">
      <c r="A77" t="s">
        <v>8</v>
      </c>
      <c r="B77">
        <v>2014</v>
      </c>
      <c r="C77" t="s">
        <v>5</v>
      </c>
      <c r="D77">
        <v>33.16733</v>
      </c>
    </row>
    <row r="78" spans="1:4" x14ac:dyDescent="0.25">
      <c r="A78" t="s">
        <v>9</v>
      </c>
      <c r="B78">
        <v>2014</v>
      </c>
      <c r="C78" t="s">
        <v>5</v>
      </c>
      <c r="D78">
        <v>20.209783000000002</v>
      </c>
    </row>
    <row r="79" spans="1:4" x14ac:dyDescent="0.25">
      <c r="A79" t="s">
        <v>10</v>
      </c>
      <c r="B79">
        <v>2014</v>
      </c>
      <c r="C79" t="s">
        <v>5</v>
      </c>
      <c r="D79">
        <v>47.605266</v>
      </c>
    </row>
    <row r="80" spans="1:4" x14ac:dyDescent="0.25">
      <c r="A80" t="s">
        <v>11</v>
      </c>
      <c r="B80">
        <v>2014</v>
      </c>
      <c r="C80" t="s">
        <v>5</v>
      </c>
      <c r="D80">
        <v>18.56306</v>
      </c>
    </row>
    <row r="81" spans="1:4" x14ac:dyDescent="0.25">
      <c r="A81" t="s">
        <v>12</v>
      </c>
      <c r="B81">
        <v>2014</v>
      </c>
      <c r="C81" t="s">
        <v>5</v>
      </c>
      <c r="D81">
        <v>59.348562999999999</v>
      </c>
    </row>
    <row r="82" spans="1:4" x14ac:dyDescent="0.25">
      <c r="A82" t="s">
        <v>13</v>
      </c>
      <c r="B82">
        <v>2014</v>
      </c>
      <c r="C82" t="s">
        <v>5</v>
      </c>
      <c r="D82">
        <v>24.268373</v>
      </c>
    </row>
    <row r="83" spans="1:4" x14ac:dyDescent="0.25">
      <c r="A83" t="s">
        <v>14</v>
      </c>
      <c r="B83">
        <v>2014</v>
      </c>
      <c r="C83" t="s">
        <v>5</v>
      </c>
      <c r="D83">
        <v>5.2229400000000004</v>
      </c>
    </row>
    <row r="84" spans="1:4" x14ac:dyDescent="0.25">
      <c r="A84" t="s">
        <v>15</v>
      </c>
      <c r="B84">
        <v>2014</v>
      </c>
      <c r="C84" t="s">
        <v>5</v>
      </c>
      <c r="D84">
        <v>4.0253230000000002</v>
      </c>
    </row>
    <row r="85" spans="1:4" x14ac:dyDescent="0.25">
      <c r="A85" t="s">
        <v>16</v>
      </c>
      <c r="B85">
        <v>2014</v>
      </c>
      <c r="C85" t="s">
        <v>5</v>
      </c>
      <c r="D85">
        <v>10.745284</v>
      </c>
    </row>
    <row r="86" spans="1:4" x14ac:dyDescent="0.25">
      <c r="A86" t="s">
        <v>4</v>
      </c>
      <c r="B86">
        <v>2015</v>
      </c>
      <c r="C86" t="s">
        <v>5</v>
      </c>
      <c r="D86">
        <v>13.865062</v>
      </c>
    </row>
    <row r="87" spans="1:4" x14ac:dyDescent="0.25">
      <c r="A87" t="s">
        <v>6</v>
      </c>
      <c r="B87">
        <v>2015</v>
      </c>
      <c r="C87" t="s">
        <v>5</v>
      </c>
      <c r="D87">
        <v>13.53767</v>
      </c>
    </row>
    <row r="88" spans="1:4" x14ac:dyDescent="0.25">
      <c r="A88" t="s">
        <v>7</v>
      </c>
      <c r="B88">
        <v>2015</v>
      </c>
      <c r="C88" t="s">
        <v>5</v>
      </c>
      <c r="D88">
        <v>31.429656999999999</v>
      </c>
    </row>
    <row r="89" spans="1:4" x14ac:dyDescent="0.25">
      <c r="A89" t="s">
        <v>8</v>
      </c>
      <c r="B89">
        <v>2015</v>
      </c>
      <c r="C89" t="s">
        <v>5</v>
      </c>
      <c r="D89">
        <v>13.455822</v>
      </c>
    </row>
    <row r="90" spans="1:4" x14ac:dyDescent="0.25">
      <c r="A90" t="s">
        <v>9</v>
      </c>
      <c r="B90">
        <v>2015</v>
      </c>
      <c r="C90" t="s">
        <v>5</v>
      </c>
      <c r="D90">
        <v>40.547530999999999</v>
      </c>
    </row>
    <row r="91" spans="1:4" x14ac:dyDescent="0.25">
      <c r="A91" t="s">
        <v>10</v>
      </c>
      <c r="B91">
        <v>2015</v>
      </c>
      <c r="C91" t="s">
        <v>5</v>
      </c>
      <c r="D91">
        <v>13.324865000000001</v>
      </c>
    </row>
    <row r="92" spans="1:4" x14ac:dyDescent="0.25">
      <c r="A92" t="s">
        <v>11</v>
      </c>
      <c r="B92">
        <v>2015</v>
      </c>
      <c r="C92" t="s">
        <v>5</v>
      </c>
      <c r="D92">
        <v>3.7650109999999999</v>
      </c>
    </row>
    <row r="93" spans="1:4" x14ac:dyDescent="0.25">
      <c r="A93" t="s">
        <v>12</v>
      </c>
      <c r="B93">
        <v>2015</v>
      </c>
      <c r="C93" t="s">
        <v>5</v>
      </c>
      <c r="D93">
        <v>1.735179</v>
      </c>
    </row>
    <row r="94" spans="1:4" x14ac:dyDescent="0.25">
      <c r="A94" t="s">
        <v>13</v>
      </c>
      <c r="B94">
        <v>2015</v>
      </c>
      <c r="C94" t="s">
        <v>5</v>
      </c>
      <c r="D94">
        <v>4.878145</v>
      </c>
    </row>
    <row r="95" spans="1:4" x14ac:dyDescent="0.25">
      <c r="A95" t="s">
        <v>14</v>
      </c>
      <c r="B95">
        <v>2015</v>
      </c>
      <c r="C95" t="s">
        <v>5</v>
      </c>
      <c r="D95">
        <v>7.6609790000000002</v>
      </c>
    </row>
    <row r="96" spans="1:4" x14ac:dyDescent="0.25">
      <c r="A96" t="s">
        <v>15</v>
      </c>
      <c r="B96">
        <v>2015</v>
      </c>
      <c r="C96" t="s">
        <v>5</v>
      </c>
      <c r="D96">
        <v>7.9720009999999997</v>
      </c>
    </row>
    <row r="97" spans="1:4" x14ac:dyDescent="0.25">
      <c r="A97" t="s">
        <v>16</v>
      </c>
      <c r="B97">
        <v>2015</v>
      </c>
      <c r="C97" t="s">
        <v>5</v>
      </c>
      <c r="D97">
        <v>18.415814000000001</v>
      </c>
    </row>
    <row r="98" spans="1:4" x14ac:dyDescent="0.25">
      <c r="A98" t="s">
        <v>4</v>
      </c>
      <c r="B98">
        <v>2016</v>
      </c>
      <c r="C98" t="s">
        <v>5</v>
      </c>
      <c r="D98">
        <v>13.504792</v>
      </c>
    </row>
    <row r="99" spans="1:4" x14ac:dyDescent="0.25">
      <c r="A99" t="s">
        <v>6</v>
      </c>
      <c r="B99">
        <v>2016</v>
      </c>
      <c r="C99" t="s">
        <v>5</v>
      </c>
      <c r="D99">
        <v>27.912051000000002</v>
      </c>
    </row>
    <row r="100" spans="1:4" x14ac:dyDescent="0.25">
      <c r="A100" t="s">
        <v>7</v>
      </c>
      <c r="B100">
        <v>2016</v>
      </c>
      <c r="C100" t="s">
        <v>5</v>
      </c>
      <c r="D100">
        <v>9.0730280000000008</v>
      </c>
    </row>
    <row r="101" spans="1:4" x14ac:dyDescent="0.25">
      <c r="A101" t="s">
        <v>8</v>
      </c>
      <c r="B101">
        <v>2016</v>
      </c>
      <c r="C101" t="s">
        <v>5</v>
      </c>
      <c r="D101">
        <v>2.4817870000000002</v>
      </c>
    </row>
    <row r="102" spans="1:4" x14ac:dyDescent="0.25">
      <c r="A102" t="s">
        <v>9</v>
      </c>
      <c r="B102">
        <v>2016</v>
      </c>
      <c r="C102" t="s">
        <v>5</v>
      </c>
      <c r="D102">
        <v>1.772705</v>
      </c>
    </row>
    <row r="103" spans="1:4" x14ac:dyDescent="0.25">
      <c r="A103" t="s">
        <v>10</v>
      </c>
      <c r="B103">
        <v>2016</v>
      </c>
      <c r="C103" t="s">
        <v>5</v>
      </c>
      <c r="D103">
        <v>3.7387969999999999</v>
      </c>
    </row>
    <row r="104" spans="1:4" x14ac:dyDescent="0.25">
      <c r="A104" t="s">
        <v>11</v>
      </c>
      <c r="B104">
        <v>2016</v>
      </c>
      <c r="C104" t="s">
        <v>5</v>
      </c>
      <c r="D104">
        <v>5.5759639999999999</v>
      </c>
    </row>
    <row r="105" spans="1:4" x14ac:dyDescent="0.25">
      <c r="A105" t="s">
        <v>12</v>
      </c>
      <c r="B105">
        <v>2016</v>
      </c>
      <c r="C105" t="s">
        <v>5</v>
      </c>
      <c r="D105">
        <v>4.6412649999999998</v>
      </c>
    </row>
    <row r="106" spans="1:4" x14ac:dyDescent="0.25">
      <c r="A106" t="s">
        <v>13</v>
      </c>
      <c r="B106">
        <v>2016</v>
      </c>
      <c r="C106" t="s">
        <v>5</v>
      </c>
      <c r="D106">
        <v>8.2350220000000007</v>
      </c>
    </row>
    <row r="107" spans="1:4" x14ac:dyDescent="0.25">
      <c r="A107" t="s">
        <v>14</v>
      </c>
      <c r="B107">
        <v>2016</v>
      </c>
      <c r="C107" t="s">
        <v>5</v>
      </c>
      <c r="D107">
        <v>8.0738669999999999</v>
      </c>
    </row>
    <row r="108" spans="1:4" x14ac:dyDescent="0.25">
      <c r="A108" t="s">
        <v>15</v>
      </c>
      <c r="B108">
        <v>2016</v>
      </c>
      <c r="C108" t="s">
        <v>5</v>
      </c>
      <c r="D108">
        <v>15.857654999999999</v>
      </c>
    </row>
    <row r="109" spans="1:4" x14ac:dyDescent="0.25">
      <c r="A109" t="s">
        <v>16</v>
      </c>
      <c r="B109">
        <v>2016</v>
      </c>
      <c r="C109" t="s">
        <v>5</v>
      </c>
      <c r="D109">
        <v>3.5937570000000001</v>
      </c>
    </row>
    <row r="110" spans="1:4" x14ac:dyDescent="0.25">
      <c r="A110" t="s">
        <v>4</v>
      </c>
      <c r="B110">
        <v>2008</v>
      </c>
      <c r="C110" t="s">
        <v>17</v>
      </c>
      <c r="D110">
        <v>3.2329279999999998</v>
      </c>
    </row>
    <row r="111" spans="1:4" x14ac:dyDescent="0.25">
      <c r="A111" t="s">
        <v>6</v>
      </c>
      <c r="B111">
        <v>2008</v>
      </c>
      <c r="C111" t="s">
        <v>17</v>
      </c>
      <c r="D111">
        <v>2.297784</v>
      </c>
    </row>
    <row r="112" spans="1:4" x14ac:dyDescent="0.25">
      <c r="A112" t="s">
        <v>7</v>
      </c>
      <c r="B112">
        <v>2008</v>
      </c>
      <c r="C112" t="s">
        <v>17</v>
      </c>
      <c r="D112">
        <v>5.4238379999999999</v>
      </c>
    </row>
    <row r="113" spans="1:4" x14ac:dyDescent="0.25">
      <c r="A113" t="s">
        <v>8</v>
      </c>
      <c r="B113">
        <v>2008</v>
      </c>
      <c r="C113" t="s">
        <v>17</v>
      </c>
      <c r="D113">
        <v>13.733264999999999</v>
      </c>
    </row>
    <row r="114" spans="1:4" x14ac:dyDescent="0.25">
      <c r="A114" t="s">
        <v>9</v>
      </c>
      <c r="B114">
        <v>2008</v>
      </c>
      <c r="C114" t="s">
        <v>17</v>
      </c>
      <c r="D114">
        <v>13.572955</v>
      </c>
    </row>
    <row r="115" spans="1:4" x14ac:dyDescent="0.25">
      <c r="A115" t="s">
        <v>10</v>
      </c>
      <c r="B115">
        <v>2008</v>
      </c>
      <c r="C115" t="s">
        <v>17</v>
      </c>
      <c r="D115">
        <v>16.164641</v>
      </c>
    </row>
    <row r="116" spans="1:4" x14ac:dyDescent="0.25">
      <c r="A116" t="s">
        <v>11</v>
      </c>
      <c r="B116">
        <v>2008</v>
      </c>
      <c r="C116" t="s">
        <v>17</v>
      </c>
      <c r="D116">
        <v>9.3247269999999993</v>
      </c>
    </row>
    <row r="117" spans="1:4" x14ac:dyDescent="0.25">
      <c r="A117" t="s">
        <v>12</v>
      </c>
      <c r="B117">
        <v>2008</v>
      </c>
      <c r="C117" t="s">
        <v>17</v>
      </c>
      <c r="D117">
        <v>11.408763</v>
      </c>
    </row>
    <row r="118" spans="1:4" x14ac:dyDescent="0.25">
      <c r="A118" t="s">
        <v>13</v>
      </c>
      <c r="B118">
        <v>2008</v>
      </c>
      <c r="C118" t="s">
        <v>17</v>
      </c>
      <c r="D118">
        <v>18.115085000000001</v>
      </c>
    </row>
    <row r="119" spans="1:4" x14ac:dyDescent="0.25">
      <c r="A119" t="s">
        <v>14</v>
      </c>
      <c r="B119">
        <v>2008</v>
      </c>
      <c r="C119" t="s">
        <v>17</v>
      </c>
      <c r="D119">
        <v>2.2710650000000001</v>
      </c>
    </row>
    <row r="120" spans="1:4" x14ac:dyDescent="0.25">
      <c r="A120" t="s">
        <v>15</v>
      </c>
      <c r="B120">
        <v>2008</v>
      </c>
      <c r="C120" t="s">
        <v>17</v>
      </c>
      <c r="D120">
        <v>1.629823</v>
      </c>
    </row>
    <row r="121" spans="1:4" x14ac:dyDescent="0.25">
      <c r="A121" t="s">
        <v>16</v>
      </c>
      <c r="B121">
        <v>2008</v>
      </c>
      <c r="C121" t="s">
        <v>17</v>
      </c>
      <c r="D121">
        <v>2.3512209999999998</v>
      </c>
    </row>
    <row r="122" spans="1:4" x14ac:dyDescent="0.25">
      <c r="A122" t="s">
        <v>4</v>
      </c>
      <c r="B122">
        <v>2009</v>
      </c>
      <c r="C122" t="s">
        <v>17</v>
      </c>
      <c r="D122">
        <v>6.231395</v>
      </c>
    </row>
    <row r="123" spans="1:4" x14ac:dyDescent="0.25">
      <c r="A123" t="s">
        <v>6</v>
      </c>
      <c r="B123">
        <v>2009</v>
      </c>
      <c r="C123" t="s">
        <v>17</v>
      </c>
      <c r="D123">
        <v>7.493449</v>
      </c>
    </row>
    <row r="124" spans="1:4" x14ac:dyDescent="0.25">
      <c r="A124" t="s">
        <v>7</v>
      </c>
      <c r="B124">
        <v>2009</v>
      </c>
      <c r="C124" t="s">
        <v>17</v>
      </c>
      <c r="D124">
        <v>10.753757</v>
      </c>
    </row>
    <row r="125" spans="1:4" x14ac:dyDescent="0.25">
      <c r="A125" t="s">
        <v>8</v>
      </c>
      <c r="B125">
        <v>2009</v>
      </c>
      <c r="C125" t="s">
        <v>17</v>
      </c>
      <c r="D125">
        <v>4.0753849999999998</v>
      </c>
    </row>
    <row r="126" spans="1:4" x14ac:dyDescent="0.25">
      <c r="A126" t="s">
        <v>9</v>
      </c>
      <c r="B126">
        <v>2009</v>
      </c>
      <c r="C126" t="s">
        <v>17</v>
      </c>
      <c r="D126">
        <v>7.493449</v>
      </c>
    </row>
    <row r="127" spans="1:4" x14ac:dyDescent="0.25">
      <c r="A127" t="s">
        <v>10</v>
      </c>
      <c r="B127">
        <v>2009</v>
      </c>
      <c r="C127" t="s">
        <v>17</v>
      </c>
      <c r="D127">
        <v>10.701171</v>
      </c>
    </row>
    <row r="128" spans="1:4" x14ac:dyDescent="0.25">
      <c r="A128" t="s">
        <v>11</v>
      </c>
      <c r="B128">
        <v>2009</v>
      </c>
      <c r="C128" t="s">
        <v>17</v>
      </c>
      <c r="D128">
        <v>1.1305909999999999</v>
      </c>
    </row>
    <row r="129" spans="1:4" x14ac:dyDescent="0.25">
      <c r="A129" t="s">
        <v>12</v>
      </c>
      <c r="B129">
        <v>2009</v>
      </c>
      <c r="C129" t="s">
        <v>17</v>
      </c>
      <c r="D129">
        <v>1.9193750000000001</v>
      </c>
    </row>
    <row r="130" spans="1:4" x14ac:dyDescent="0.25">
      <c r="A130" t="s">
        <v>13</v>
      </c>
      <c r="B130">
        <v>2009</v>
      </c>
      <c r="C130" t="s">
        <v>17</v>
      </c>
      <c r="D130">
        <v>1.9982530000000001</v>
      </c>
    </row>
    <row r="131" spans="1:4" x14ac:dyDescent="0.25">
      <c r="A131" t="s">
        <v>14</v>
      </c>
      <c r="B131">
        <v>2009</v>
      </c>
      <c r="C131" t="s">
        <v>17</v>
      </c>
      <c r="D131">
        <v>6.0736379999999999</v>
      </c>
    </row>
    <row r="132" spans="1:4" x14ac:dyDescent="0.25">
      <c r="A132" t="s">
        <v>15</v>
      </c>
      <c r="B132">
        <v>2009</v>
      </c>
      <c r="C132" t="s">
        <v>17</v>
      </c>
      <c r="D132">
        <v>5.7581239999999996</v>
      </c>
    </row>
    <row r="133" spans="1:4" x14ac:dyDescent="0.25">
      <c r="A133" t="s">
        <v>16</v>
      </c>
      <c r="B133">
        <v>2009</v>
      </c>
      <c r="C133" t="s">
        <v>17</v>
      </c>
      <c r="D133">
        <v>9.5705810000000007</v>
      </c>
    </row>
    <row r="134" spans="1:4" x14ac:dyDescent="0.25">
      <c r="A134" t="s">
        <v>4</v>
      </c>
      <c r="B134">
        <v>2010</v>
      </c>
      <c r="C134" t="s">
        <v>17</v>
      </c>
      <c r="D134">
        <v>2.4835590000000001</v>
      </c>
    </row>
    <row r="135" spans="1:4" x14ac:dyDescent="0.25">
      <c r="A135" t="s">
        <v>6</v>
      </c>
      <c r="B135">
        <v>2010</v>
      </c>
      <c r="C135" t="s">
        <v>17</v>
      </c>
      <c r="D135">
        <v>6.053674</v>
      </c>
    </row>
    <row r="136" spans="1:4" x14ac:dyDescent="0.25">
      <c r="A136" t="s">
        <v>7</v>
      </c>
      <c r="B136">
        <v>2010</v>
      </c>
      <c r="C136" t="s">
        <v>17</v>
      </c>
      <c r="D136">
        <v>5.7432299999999996</v>
      </c>
    </row>
    <row r="137" spans="1:4" x14ac:dyDescent="0.25">
      <c r="A137" t="s">
        <v>8</v>
      </c>
      <c r="B137">
        <v>2010</v>
      </c>
      <c r="C137" t="s">
        <v>17</v>
      </c>
      <c r="D137">
        <v>1.3970020000000001</v>
      </c>
    </row>
    <row r="138" spans="1:4" x14ac:dyDescent="0.25">
      <c r="A138" t="s">
        <v>9</v>
      </c>
      <c r="B138">
        <v>2010</v>
      </c>
      <c r="C138" t="s">
        <v>17</v>
      </c>
      <c r="D138">
        <v>1.526354</v>
      </c>
    </row>
    <row r="139" spans="1:4" x14ac:dyDescent="0.25">
      <c r="A139" t="s">
        <v>10</v>
      </c>
      <c r="B139">
        <v>2010</v>
      </c>
      <c r="C139" t="s">
        <v>17</v>
      </c>
      <c r="D139">
        <v>1.552224</v>
      </c>
    </row>
    <row r="140" spans="1:4" x14ac:dyDescent="0.25">
      <c r="A140" t="s">
        <v>11</v>
      </c>
      <c r="B140">
        <v>2010</v>
      </c>
      <c r="C140" t="s">
        <v>17</v>
      </c>
      <c r="D140">
        <v>7.2178430000000002</v>
      </c>
    </row>
    <row r="141" spans="1:4" x14ac:dyDescent="0.25">
      <c r="A141" t="s">
        <v>12</v>
      </c>
      <c r="B141">
        <v>2010</v>
      </c>
      <c r="C141" t="s">
        <v>17</v>
      </c>
      <c r="D141">
        <v>4.2944870000000002</v>
      </c>
    </row>
    <row r="142" spans="1:4" x14ac:dyDescent="0.25">
      <c r="A142" t="s">
        <v>13</v>
      </c>
      <c r="B142">
        <v>2010</v>
      </c>
      <c r="C142" t="s">
        <v>17</v>
      </c>
      <c r="D142">
        <v>12.288442</v>
      </c>
    </row>
    <row r="143" spans="1:4" x14ac:dyDescent="0.25">
      <c r="A143" t="s">
        <v>14</v>
      </c>
      <c r="B143">
        <v>2010</v>
      </c>
      <c r="C143" t="s">
        <v>17</v>
      </c>
      <c r="D143">
        <v>2.0178910000000001</v>
      </c>
    </row>
    <row r="144" spans="1:4" x14ac:dyDescent="0.25">
      <c r="A144" t="s">
        <v>15</v>
      </c>
      <c r="B144">
        <v>2010</v>
      </c>
      <c r="C144" t="s">
        <v>17</v>
      </c>
      <c r="D144">
        <v>5.4586550000000003</v>
      </c>
    </row>
    <row r="145" spans="1:4" x14ac:dyDescent="0.25">
      <c r="A145" t="s">
        <v>16</v>
      </c>
      <c r="B145">
        <v>2010</v>
      </c>
      <c r="C145" t="s">
        <v>17</v>
      </c>
      <c r="D145">
        <v>3.88056</v>
      </c>
    </row>
    <row r="146" spans="1:4" x14ac:dyDescent="0.25">
      <c r="A146" t="s">
        <v>4</v>
      </c>
      <c r="B146">
        <v>2011</v>
      </c>
      <c r="C146" t="s">
        <v>17</v>
      </c>
      <c r="D146">
        <v>0.81437400000000004</v>
      </c>
    </row>
    <row r="147" spans="1:4" x14ac:dyDescent="0.25">
      <c r="A147" t="s">
        <v>6</v>
      </c>
      <c r="B147">
        <v>2011</v>
      </c>
      <c r="C147" t="s">
        <v>17</v>
      </c>
      <c r="D147">
        <v>3.7410299999999999</v>
      </c>
    </row>
    <row r="148" spans="1:4" x14ac:dyDescent="0.25">
      <c r="A148" t="s">
        <v>7</v>
      </c>
      <c r="B148">
        <v>2011</v>
      </c>
      <c r="C148" t="s">
        <v>17</v>
      </c>
      <c r="D148">
        <v>1.88324</v>
      </c>
    </row>
    <row r="149" spans="1:4" x14ac:dyDescent="0.25">
      <c r="A149" t="s">
        <v>8</v>
      </c>
      <c r="B149">
        <v>2011</v>
      </c>
      <c r="C149" t="s">
        <v>17</v>
      </c>
      <c r="D149">
        <v>12.368304</v>
      </c>
    </row>
    <row r="150" spans="1:4" x14ac:dyDescent="0.25">
      <c r="A150" t="s">
        <v>9</v>
      </c>
      <c r="B150">
        <v>2011</v>
      </c>
      <c r="C150" t="s">
        <v>17</v>
      </c>
      <c r="D150">
        <v>5.3443290000000001</v>
      </c>
    </row>
    <row r="151" spans="1:4" x14ac:dyDescent="0.25">
      <c r="A151" t="s">
        <v>10</v>
      </c>
      <c r="B151">
        <v>2011</v>
      </c>
      <c r="C151" t="s">
        <v>17</v>
      </c>
      <c r="D151">
        <v>20.919229999999999</v>
      </c>
    </row>
    <row r="152" spans="1:4" x14ac:dyDescent="0.25">
      <c r="A152" t="s">
        <v>11</v>
      </c>
      <c r="B152">
        <v>2011</v>
      </c>
      <c r="C152" t="s">
        <v>17</v>
      </c>
      <c r="D152">
        <v>2.112282</v>
      </c>
    </row>
    <row r="153" spans="1:4" x14ac:dyDescent="0.25">
      <c r="A153" t="s">
        <v>12</v>
      </c>
      <c r="B153">
        <v>2011</v>
      </c>
      <c r="C153" t="s">
        <v>17</v>
      </c>
      <c r="D153">
        <v>11.935668</v>
      </c>
    </row>
    <row r="154" spans="1:4" x14ac:dyDescent="0.25">
      <c r="A154" t="s">
        <v>13</v>
      </c>
      <c r="B154">
        <v>2011</v>
      </c>
      <c r="C154" t="s">
        <v>17</v>
      </c>
      <c r="D154">
        <v>2.4940199999999999</v>
      </c>
    </row>
    <row r="155" spans="1:4" x14ac:dyDescent="0.25">
      <c r="A155" t="s">
        <v>14</v>
      </c>
      <c r="B155">
        <v>2011</v>
      </c>
      <c r="C155" t="s">
        <v>17</v>
      </c>
      <c r="D155">
        <v>2.0613839999999999</v>
      </c>
    </row>
    <row r="156" spans="1:4" x14ac:dyDescent="0.25">
      <c r="A156" t="s">
        <v>15</v>
      </c>
      <c r="B156">
        <v>2011</v>
      </c>
      <c r="C156" t="s">
        <v>17</v>
      </c>
      <c r="D156">
        <v>7.5075089999999998</v>
      </c>
    </row>
    <row r="157" spans="1:4" x14ac:dyDescent="0.25">
      <c r="A157" t="s">
        <v>16</v>
      </c>
      <c r="B157">
        <v>2011</v>
      </c>
      <c r="C157" t="s">
        <v>17</v>
      </c>
      <c r="D157">
        <v>3.232046</v>
      </c>
    </row>
    <row r="158" spans="1:4" x14ac:dyDescent="0.25">
      <c r="A158" t="s">
        <v>4</v>
      </c>
      <c r="B158">
        <v>2012</v>
      </c>
      <c r="C158" t="s">
        <v>17</v>
      </c>
      <c r="D158">
        <v>24.506129000000001</v>
      </c>
    </row>
    <row r="159" spans="1:4" x14ac:dyDescent="0.25">
      <c r="A159" t="s">
        <v>6</v>
      </c>
      <c r="B159">
        <v>2012</v>
      </c>
      <c r="C159" t="s">
        <v>17</v>
      </c>
      <c r="D159">
        <v>16.145509000000001</v>
      </c>
    </row>
    <row r="160" spans="1:4" x14ac:dyDescent="0.25">
      <c r="A160" t="s">
        <v>7</v>
      </c>
      <c r="B160">
        <v>2012</v>
      </c>
      <c r="C160" t="s">
        <v>17</v>
      </c>
      <c r="D160">
        <v>57.648228000000003</v>
      </c>
    </row>
    <row r="161" spans="1:4" x14ac:dyDescent="0.25">
      <c r="A161" t="s">
        <v>8</v>
      </c>
      <c r="B161">
        <v>2012</v>
      </c>
      <c r="C161" t="s">
        <v>17</v>
      </c>
      <c r="D161">
        <v>4.3805639999999997</v>
      </c>
    </row>
    <row r="162" spans="1:4" x14ac:dyDescent="0.25">
      <c r="A162" t="s">
        <v>9</v>
      </c>
      <c r="B162">
        <v>2012</v>
      </c>
      <c r="C162" t="s">
        <v>17</v>
      </c>
      <c r="D162">
        <v>30.363568999999998</v>
      </c>
    </row>
    <row r="163" spans="1:4" x14ac:dyDescent="0.25">
      <c r="A163" t="s">
        <v>10</v>
      </c>
      <c r="B163">
        <v>2012</v>
      </c>
      <c r="C163" t="s">
        <v>17</v>
      </c>
      <c r="D163">
        <v>3.8048329999999999</v>
      </c>
    </row>
    <row r="164" spans="1:4" x14ac:dyDescent="0.25">
      <c r="A164" t="s">
        <v>11</v>
      </c>
      <c r="B164">
        <v>2012</v>
      </c>
      <c r="C164" t="s">
        <v>17</v>
      </c>
      <c r="D164">
        <v>3.9299919999999999</v>
      </c>
    </row>
    <row r="165" spans="1:4" x14ac:dyDescent="0.25">
      <c r="A165" t="s">
        <v>12</v>
      </c>
      <c r="B165">
        <v>2012</v>
      </c>
      <c r="C165" t="s">
        <v>17</v>
      </c>
      <c r="D165">
        <v>12.11539</v>
      </c>
    </row>
    <row r="166" spans="1:4" x14ac:dyDescent="0.25">
      <c r="A166" t="s">
        <v>13</v>
      </c>
      <c r="B166">
        <v>2012</v>
      </c>
      <c r="C166" t="s">
        <v>17</v>
      </c>
      <c r="D166">
        <v>16.821366999999999</v>
      </c>
    </row>
    <row r="167" spans="1:4" x14ac:dyDescent="0.25">
      <c r="A167" t="s">
        <v>14</v>
      </c>
      <c r="B167">
        <v>2012</v>
      </c>
      <c r="C167" t="s">
        <v>17</v>
      </c>
      <c r="D167">
        <v>35.745406000000003</v>
      </c>
    </row>
    <row r="168" spans="1:4" x14ac:dyDescent="0.25">
      <c r="A168" t="s">
        <v>15</v>
      </c>
      <c r="B168">
        <v>2012</v>
      </c>
      <c r="C168" t="s">
        <v>17</v>
      </c>
      <c r="D168">
        <v>35.520119000000001</v>
      </c>
    </row>
    <row r="169" spans="1:4" x14ac:dyDescent="0.25">
      <c r="A169" t="s">
        <v>16</v>
      </c>
      <c r="B169">
        <v>2012</v>
      </c>
      <c r="C169" t="s">
        <v>17</v>
      </c>
      <c r="D169">
        <v>78.599840999999998</v>
      </c>
    </row>
    <row r="170" spans="1:4" x14ac:dyDescent="0.25">
      <c r="A170" t="s">
        <v>4</v>
      </c>
      <c r="B170">
        <v>2013</v>
      </c>
      <c r="C170" t="s">
        <v>17</v>
      </c>
      <c r="D170">
        <v>7.4356780000000002</v>
      </c>
    </row>
    <row r="171" spans="1:4" x14ac:dyDescent="0.25">
      <c r="A171" t="s">
        <v>6</v>
      </c>
      <c r="B171">
        <v>2013</v>
      </c>
      <c r="C171" t="s">
        <v>17</v>
      </c>
      <c r="D171">
        <v>57.712682000000001</v>
      </c>
    </row>
    <row r="172" spans="1:4" x14ac:dyDescent="0.25">
      <c r="A172" t="s">
        <v>7</v>
      </c>
      <c r="B172">
        <v>2013</v>
      </c>
      <c r="C172" t="s">
        <v>17</v>
      </c>
      <c r="D172">
        <v>9.036073</v>
      </c>
    </row>
    <row r="173" spans="1:4" x14ac:dyDescent="0.25">
      <c r="A173" t="s">
        <v>8</v>
      </c>
      <c r="B173">
        <v>2013</v>
      </c>
      <c r="C173" t="s">
        <v>17</v>
      </c>
      <c r="D173">
        <v>4.3333750000000002</v>
      </c>
    </row>
    <row r="174" spans="1:4" x14ac:dyDescent="0.25">
      <c r="A174" t="s">
        <v>9</v>
      </c>
      <c r="B174">
        <v>2013</v>
      </c>
      <c r="C174" t="s">
        <v>17</v>
      </c>
      <c r="D174">
        <v>9.5531229999999994</v>
      </c>
    </row>
    <row r="175" spans="1:4" x14ac:dyDescent="0.25">
      <c r="A175" t="s">
        <v>10</v>
      </c>
      <c r="B175">
        <v>2013</v>
      </c>
      <c r="C175" t="s">
        <v>17</v>
      </c>
      <c r="D175">
        <v>36.858313000000003</v>
      </c>
    </row>
    <row r="176" spans="1:4" x14ac:dyDescent="0.25">
      <c r="A176" t="s">
        <v>11</v>
      </c>
      <c r="B176">
        <v>2013</v>
      </c>
      <c r="C176" t="s">
        <v>17</v>
      </c>
      <c r="D176">
        <v>43.309133000000003</v>
      </c>
    </row>
    <row r="177" spans="1:4" x14ac:dyDescent="0.25">
      <c r="A177" t="s">
        <v>12</v>
      </c>
      <c r="B177">
        <v>2013</v>
      </c>
      <c r="C177" t="s">
        <v>17</v>
      </c>
      <c r="D177">
        <v>42.398139</v>
      </c>
    </row>
    <row r="178" spans="1:4" x14ac:dyDescent="0.25">
      <c r="A178" t="s">
        <v>13</v>
      </c>
      <c r="B178">
        <v>2013</v>
      </c>
      <c r="C178" t="s">
        <v>17</v>
      </c>
      <c r="D178">
        <v>72.928738999999993</v>
      </c>
    </row>
    <row r="179" spans="1:4" x14ac:dyDescent="0.25">
      <c r="A179" t="s">
        <v>14</v>
      </c>
      <c r="B179">
        <v>2013</v>
      </c>
      <c r="C179" t="s">
        <v>17</v>
      </c>
      <c r="D179">
        <v>13.664904999999999</v>
      </c>
    </row>
    <row r="180" spans="1:4" x14ac:dyDescent="0.25">
      <c r="A180" t="s">
        <v>15</v>
      </c>
      <c r="B180">
        <v>2013</v>
      </c>
      <c r="C180" t="s">
        <v>17</v>
      </c>
      <c r="D180">
        <v>85.855001000000001</v>
      </c>
    </row>
    <row r="181" spans="1:4" x14ac:dyDescent="0.25">
      <c r="A181" t="s">
        <v>16</v>
      </c>
      <c r="B181">
        <v>2013</v>
      </c>
      <c r="C181" t="s">
        <v>17</v>
      </c>
      <c r="D181">
        <v>21.346798</v>
      </c>
    </row>
    <row r="182" spans="1:4" x14ac:dyDescent="0.25">
      <c r="A182" t="s">
        <v>4</v>
      </c>
      <c r="B182">
        <v>2014</v>
      </c>
      <c r="C182" t="s">
        <v>17</v>
      </c>
      <c r="D182">
        <v>3.851407</v>
      </c>
    </row>
    <row r="183" spans="1:4" x14ac:dyDescent="0.25">
      <c r="A183" t="s">
        <v>6</v>
      </c>
      <c r="B183">
        <v>2014</v>
      </c>
      <c r="C183" t="s">
        <v>17</v>
      </c>
      <c r="D183">
        <v>6.1767849999999997</v>
      </c>
    </row>
    <row r="184" spans="1:4" x14ac:dyDescent="0.25">
      <c r="A184" t="s">
        <v>7</v>
      </c>
      <c r="B184">
        <v>2014</v>
      </c>
      <c r="C184" t="s">
        <v>17</v>
      </c>
      <c r="D184">
        <v>43.891509999999997</v>
      </c>
    </row>
    <row r="185" spans="1:4" x14ac:dyDescent="0.25">
      <c r="A185" t="s">
        <v>8</v>
      </c>
      <c r="B185">
        <v>2014</v>
      </c>
      <c r="C185" t="s">
        <v>17</v>
      </c>
      <c r="D185">
        <v>34.78378</v>
      </c>
    </row>
    <row r="186" spans="1:4" x14ac:dyDescent="0.25">
      <c r="A186" t="s">
        <v>9</v>
      </c>
      <c r="B186">
        <v>2014</v>
      </c>
      <c r="C186" t="s">
        <v>17</v>
      </c>
      <c r="D186">
        <v>25.361153999999999</v>
      </c>
    </row>
    <row r="187" spans="1:4" x14ac:dyDescent="0.25">
      <c r="A187" t="s">
        <v>10</v>
      </c>
      <c r="B187">
        <v>2014</v>
      </c>
      <c r="C187" t="s">
        <v>17</v>
      </c>
      <c r="D187">
        <v>56.051299999999998</v>
      </c>
    </row>
    <row r="188" spans="1:4" x14ac:dyDescent="0.25">
      <c r="A188" t="s">
        <v>11</v>
      </c>
      <c r="B188">
        <v>2014</v>
      </c>
      <c r="C188" t="s">
        <v>17</v>
      </c>
      <c r="D188">
        <v>14.703172</v>
      </c>
    </row>
    <row r="189" spans="1:4" x14ac:dyDescent="0.25">
      <c r="A189" t="s">
        <v>12</v>
      </c>
      <c r="B189">
        <v>2014</v>
      </c>
      <c r="C189" t="s">
        <v>17</v>
      </c>
      <c r="D189">
        <v>55.009723999999999</v>
      </c>
    </row>
    <row r="190" spans="1:4" x14ac:dyDescent="0.25">
      <c r="A190" t="s">
        <v>13</v>
      </c>
      <c r="B190">
        <v>2014</v>
      </c>
      <c r="C190" t="s">
        <v>17</v>
      </c>
      <c r="D190">
        <v>11.869116999999999</v>
      </c>
    </row>
    <row r="191" spans="1:4" x14ac:dyDescent="0.25">
      <c r="A191" t="s">
        <v>14</v>
      </c>
      <c r="B191">
        <v>2014</v>
      </c>
      <c r="C191" t="s">
        <v>17</v>
      </c>
      <c r="D191">
        <v>3.6818490000000001</v>
      </c>
    </row>
    <row r="192" spans="1:4" x14ac:dyDescent="0.25">
      <c r="A192" t="s">
        <v>15</v>
      </c>
      <c r="B192">
        <v>2014</v>
      </c>
      <c r="C192" t="s">
        <v>17</v>
      </c>
      <c r="D192">
        <v>4.7718699999999998</v>
      </c>
    </row>
    <row r="193" spans="1:4" x14ac:dyDescent="0.25">
      <c r="A193" t="s">
        <v>16</v>
      </c>
      <c r="B193">
        <v>2014</v>
      </c>
      <c r="C193" t="s">
        <v>17</v>
      </c>
      <c r="D193">
        <v>20.27439</v>
      </c>
    </row>
    <row r="194" spans="1:4" x14ac:dyDescent="0.25">
      <c r="A194" t="s">
        <v>4</v>
      </c>
      <c r="B194">
        <v>2015</v>
      </c>
      <c r="C194" t="s">
        <v>17</v>
      </c>
      <c r="D194">
        <v>24.076688999999998</v>
      </c>
    </row>
    <row r="195" spans="1:4" x14ac:dyDescent="0.25">
      <c r="A195" t="s">
        <v>6</v>
      </c>
      <c r="B195">
        <v>2015</v>
      </c>
      <c r="C195" t="s">
        <v>17</v>
      </c>
      <c r="D195">
        <v>19.404381000000001</v>
      </c>
    </row>
    <row r="196" spans="1:4" x14ac:dyDescent="0.25">
      <c r="A196" t="s">
        <v>7</v>
      </c>
      <c r="B196">
        <v>2015</v>
      </c>
      <c r="C196" t="s">
        <v>17</v>
      </c>
      <c r="D196">
        <v>36.901696999999999</v>
      </c>
    </row>
    <row r="197" spans="1:4" x14ac:dyDescent="0.25">
      <c r="A197" t="s">
        <v>8</v>
      </c>
      <c r="B197">
        <v>2015</v>
      </c>
      <c r="C197" t="s">
        <v>17</v>
      </c>
      <c r="D197">
        <v>14.016923999999999</v>
      </c>
    </row>
    <row r="198" spans="1:4" x14ac:dyDescent="0.25">
      <c r="A198" t="s">
        <v>9</v>
      </c>
      <c r="B198">
        <v>2015</v>
      </c>
      <c r="C198" t="s">
        <v>17</v>
      </c>
      <c r="D198">
        <v>44.100866000000003</v>
      </c>
    </row>
    <row r="199" spans="1:4" x14ac:dyDescent="0.25">
      <c r="A199" t="s">
        <v>10</v>
      </c>
      <c r="B199">
        <v>2015</v>
      </c>
      <c r="C199" t="s">
        <v>17</v>
      </c>
      <c r="D199">
        <v>6.0072530000000004</v>
      </c>
    </row>
    <row r="200" spans="1:4" x14ac:dyDescent="0.25">
      <c r="A200" t="s">
        <v>11</v>
      </c>
      <c r="B200">
        <v>2015</v>
      </c>
      <c r="C200" t="s">
        <v>17</v>
      </c>
      <c r="D200">
        <v>2.9797880000000001</v>
      </c>
    </row>
    <row r="201" spans="1:4" x14ac:dyDescent="0.25">
      <c r="A201" t="s">
        <v>12</v>
      </c>
      <c r="B201">
        <v>2015</v>
      </c>
      <c r="C201" t="s">
        <v>17</v>
      </c>
      <c r="D201">
        <v>3.0274649999999999</v>
      </c>
    </row>
    <row r="202" spans="1:4" x14ac:dyDescent="0.25">
      <c r="A202" t="s">
        <v>13</v>
      </c>
      <c r="B202">
        <v>2015</v>
      </c>
      <c r="C202" t="s">
        <v>17</v>
      </c>
      <c r="D202">
        <v>10.369662999999999</v>
      </c>
    </row>
    <row r="203" spans="1:4" x14ac:dyDescent="0.25">
      <c r="A203" t="s">
        <v>14</v>
      </c>
      <c r="B203">
        <v>2015</v>
      </c>
      <c r="C203" t="s">
        <v>17</v>
      </c>
      <c r="D203">
        <v>21.192253999999998</v>
      </c>
    </row>
    <row r="204" spans="1:4" x14ac:dyDescent="0.25">
      <c r="A204" t="s">
        <v>15</v>
      </c>
      <c r="B204">
        <v>2015</v>
      </c>
      <c r="C204" t="s">
        <v>17</v>
      </c>
      <c r="D204">
        <v>15.280354000000001</v>
      </c>
    </row>
    <row r="205" spans="1:4" x14ac:dyDescent="0.25">
      <c r="A205" t="s">
        <v>16</v>
      </c>
      <c r="B205">
        <v>2015</v>
      </c>
      <c r="C205" t="s">
        <v>17</v>
      </c>
      <c r="D205">
        <v>16.114695000000001</v>
      </c>
    </row>
    <row r="206" spans="1:4" x14ac:dyDescent="0.25">
      <c r="A206" t="s">
        <v>4</v>
      </c>
      <c r="B206">
        <v>2016</v>
      </c>
      <c r="C206" t="s">
        <v>17</v>
      </c>
      <c r="D206">
        <v>12.133091</v>
      </c>
    </row>
    <row r="207" spans="1:4" x14ac:dyDescent="0.25">
      <c r="A207" t="s">
        <v>6</v>
      </c>
      <c r="B207">
        <v>2016</v>
      </c>
      <c r="C207" t="s">
        <v>17</v>
      </c>
      <c r="D207">
        <v>22.177506999999999</v>
      </c>
    </row>
    <row r="208" spans="1:4" x14ac:dyDescent="0.25">
      <c r="A208" t="s">
        <v>7</v>
      </c>
      <c r="B208">
        <v>2016</v>
      </c>
      <c r="C208" t="s">
        <v>17</v>
      </c>
      <c r="D208">
        <v>4.0365409999999997</v>
      </c>
    </row>
    <row r="209" spans="1:4" x14ac:dyDescent="0.25">
      <c r="A209" t="s">
        <v>8</v>
      </c>
      <c r="B209">
        <v>2016</v>
      </c>
      <c r="C209" t="s">
        <v>17</v>
      </c>
      <c r="D209">
        <v>0.58670699999999998</v>
      </c>
    </row>
    <row r="210" spans="1:4" x14ac:dyDescent="0.25">
      <c r="A210" t="s">
        <v>9</v>
      </c>
      <c r="B210">
        <v>2016</v>
      </c>
      <c r="C210" t="s">
        <v>17</v>
      </c>
      <c r="D210">
        <v>1.2672859999999999</v>
      </c>
    </row>
    <row r="211" spans="1:4" x14ac:dyDescent="0.25">
      <c r="A211" t="s">
        <v>10</v>
      </c>
      <c r="B211">
        <v>2016</v>
      </c>
      <c r="C211" t="s">
        <v>17</v>
      </c>
      <c r="D211">
        <v>5.2568910000000004</v>
      </c>
    </row>
    <row r="212" spans="1:4" x14ac:dyDescent="0.25">
      <c r="A212" t="s">
        <v>11</v>
      </c>
      <c r="B212">
        <v>2016</v>
      </c>
      <c r="C212" t="s">
        <v>17</v>
      </c>
      <c r="D212">
        <v>9.9740110000000008</v>
      </c>
    </row>
    <row r="213" spans="1:4" x14ac:dyDescent="0.25">
      <c r="A213" t="s">
        <v>12</v>
      </c>
      <c r="B213">
        <v>2016</v>
      </c>
      <c r="C213" t="s">
        <v>17</v>
      </c>
      <c r="D213">
        <v>4.9283349999999997</v>
      </c>
    </row>
    <row r="214" spans="1:4" x14ac:dyDescent="0.25">
      <c r="A214" t="s">
        <v>13</v>
      </c>
      <c r="B214">
        <v>2016</v>
      </c>
      <c r="C214" t="s">
        <v>17</v>
      </c>
      <c r="D214">
        <v>7.6975899999999999</v>
      </c>
    </row>
    <row r="215" spans="1:4" x14ac:dyDescent="0.25">
      <c r="A215" t="s">
        <v>14</v>
      </c>
      <c r="B215">
        <v>2016</v>
      </c>
      <c r="C215" t="s">
        <v>17</v>
      </c>
      <c r="D215">
        <v>8.1904229999999991</v>
      </c>
    </row>
    <row r="216" spans="1:4" x14ac:dyDescent="0.25">
      <c r="A216" t="s">
        <v>15</v>
      </c>
      <c r="B216">
        <v>2016</v>
      </c>
      <c r="C216" t="s">
        <v>17</v>
      </c>
      <c r="D216">
        <v>2.7927230000000001</v>
      </c>
    </row>
    <row r="217" spans="1:4" x14ac:dyDescent="0.25">
      <c r="A217" t="s">
        <v>16</v>
      </c>
      <c r="B217">
        <v>2016</v>
      </c>
      <c r="C217" t="s">
        <v>17</v>
      </c>
      <c r="D217">
        <v>1.149945</v>
      </c>
    </row>
    <row r="218" spans="1:4" x14ac:dyDescent="0.25">
      <c r="A218" t="s">
        <v>4</v>
      </c>
      <c r="B218">
        <v>2008</v>
      </c>
      <c r="C218" t="s">
        <v>18</v>
      </c>
      <c r="D218">
        <v>5.8363759999999996</v>
      </c>
    </row>
    <row r="219" spans="1:4" x14ac:dyDescent="0.25">
      <c r="A219" t="s">
        <v>6</v>
      </c>
      <c r="B219">
        <v>2008</v>
      </c>
      <c r="C219" t="s">
        <v>18</v>
      </c>
      <c r="D219">
        <v>2.5811579999999998</v>
      </c>
    </row>
    <row r="220" spans="1:4" x14ac:dyDescent="0.25">
      <c r="A220" t="s">
        <v>7</v>
      </c>
      <c r="B220">
        <v>2008</v>
      </c>
      <c r="C220" t="s">
        <v>18</v>
      </c>
      <c r="D220">
        <v>2.8113250000000001</v>
      </c>
    </row>
    <row r="221" spans="1:4" x14ac:dyDescent="0.25">
      <c r="A221" t="s">
        <v>8</v>
      </c>
      <c r="B221">
        <v>2008</v>
      </c>
      <c r="C221" t="s">
        <v>18</v>
      </c>
      <c r="D221">
        <v>16.054144000000001</v>
      </c>
    </row>
    <row r="222" spans="1:4" x14ac:dyDescent="0.25">
      <c r="A222" t="s">
        <v>9</v>
      </c>
      <c r="B222">
        <v>2008</v>
      </c>
      <c r="C222" t="s">
        <v>18</v>
      </c>
      <c r="D222">
        <v>20.599941999999999</v>
      </c>
    </row>
    <row r="223" spans="1:4" x14ac:dyDescent="0.25">
      <c r="A223" t="s">
        <v>10</v>
      </c>
      <c r="B223">
        <v>2008</v>
      </c>
      <c r="C223" t="s">
        <v>18</v>
      </c>
      <c r="D223">
        <v>7.7599140000000002</v>
      </c>
    </row>
    <row r="224" spans="1:4" x14ac:dyDescent="0.25">
      <c r="A224" t="s">
        <v>11</v>
      </c>
      <c r="B224">
        <v>2008</v>
      </c>
      <c r="C224" t="s">
        <v>18</v>
      </c>
      <c r="D224">
        <v>12.478337</v>
      </c>
    </row>
    <row r="225" spans="1:4" x14ac:dyDescent="0.25">
      <c r="A225" t="s">
        <v>12</v>
      </c>
      <c r="B225">
        <v>2008</v>
      </c>
      <c r="C225" t="s">
        <v>18</v>
      </c>
      <c r="D225">
        <v>10.521917999999999</v>
      </c>
    </row>
    <row r="226" spans="1:4" x14ac:dyDescent="0.25">
      <c r="A226" t="s">
        <v>13</v>
      </c>
      <c r="B226">
        <v>2008</v>
      </c>
      <c r="C226" t="s">
        <v>18</v>
      </c>
      <c r="D226">
        <v>17.640651999999999</v>
      </c>
    </row>
    <row r="227" spans="1:4" x14ac:dyDescent="0.25">
      <c r="A227" t="s">
        <v>14</v>
      </c>
      <c r="B227">
        <v>2008</v>
      </c>
      <c r="C227" t="s">
        <v>18</v>
      </c>
      <c r="D227">
        <v>3.9621599999999999</v>
      </c>
    </row>
    <row r="228" spans="1:4" x14ac:dyDescent="0.25">
      <c r="A228" t="s">
        <v>15</v>
      </c>
      <c r="B228">
        <v>2008</v>
      </c>
      <c r="C228" t="s">
        <v>18</v>
      </c>
      <c r="D228">
        <v>0.83024500000000001</v>
      </c>
    </row>
    <row r="229" spans="1:4" x14ac:dyDescent="0.25">
      <c r="A229" t="s">
        <v>16</v>
      </c>
      <c r="B229">
        <v>2008</v>
      </c>
      <c r="C229" t="s">
        <v>18</v>
      </c>
      <c r="D229">
        <v>1.5782879999999999</v>
      </c>
    </row>
    <row r="230" spans="1:4" x14ac:dyDescent="0.25">
      <c r="A230" t="s">
        <v>4</v>
      </c>
      <c r="B230">
        <v>2009</v>
      </c>
      <c r="C230" t="s">
        <v>18</v>
      </c>
      <c r="D230">
        <v>9.5292019999999997</v>
      </c>
    </row>
    <row r="231" spans="1:4" x14ac:dyDescent="0.25">
      <c r="A231" t="s">
        <v>6</v>
      </c>
      <c r="B231">
        <v>2009</v>
      </c>
      <c r="C231" t="s">
        <v>18</v>
      </c>
      <c r="D231">
        <v>12.295743999999999</v>
      </c>
    </row>
    <row r="232" spans="1:4" x14ac:dyDescent="0.25">
      <c r="A232" t="s">
        <v>7</v>
      </c>
      <c r="B232">
        <v>2009</v>
      </c>
      <c r="C232" t="s">
        <v>18</v>
      </c>
      <c r="D232">
        <v>5.70296</v>
      </c>
    </row>
    <row r="233" spans="1:4" x14ac:dyDescent="0.25">
      <c r="A233" t="s">
        <v>8</v>
      </c>
      <c r="B233">
        <v>2009</v>
      </c>
      <c r="C233" t="s">
        <v>18</v>
      </c>
      <c r="D233">
        <v>4.2387959999999998</v>
      </c>
    </row>
    <row r="234" spans="1:4" x14ac:dyDescent="0.25">
      <c r="A234" t="s">
        <v>9</v>
      </c>
      <c r="B234">
        <v>2009</v>
      </c>
      <c r="C234" t="s">
        <v>18</v>
      </c>
      <c r="D234">
        <v>8.1297519999999999</v>
      </c>
    </row>
    <row r="235" spans="1:4" x14ac:dyDescent="0.25">
      <c r="A235" t="s">
        <v>10</v>
      </c>
      <c r="B235">
        <v>2009</v>
      </c>
      <c r="C235" t="s">
        <v>18</v>
      </c>
      <c r="D235">
        <v>14.180552</v>
      </c>
    </row>
    <row r="236" spans="1:4" x14ac:dyDescent="0.25">
      <c r="A236" t="s">
        <v>11</v>
      </c>
      <c r="B236">
        <v>2009</v>
      </c>
      <c r="C236" t="s">
        <v>18</v>
      </c>
      <c r="D236">
        <v>2.2245590000000002</v>
      </c>
    </row>
    <row r="237" spans="1:4" x14ac:dyDescent="0.25">
      <c r="A237" t="s">
        <v>12</v>
      </c>
      <c r="B237">
        <v>2009</v>
      </c>
      <c r="C237" t="s">
        <v>18</v>
      </c>
      <c r="D237">
        <v>0.44491199999999997</v>
      </c>
    </row>
    <row r="238" spans="1:4" x14ac:dyDescent="0.25">
      <c r="A238" t="s">
        <v>13</v>
      </c>
      <c r="B238">
        <v>2009</v>
      </c>
      <c r="C238" t="s">
        <v>18</v>
      </c>
      <c r="D238">
        <v>1.04352</v>
      </c>
    </row>
    <row r="239" spans="1:4" x14ac:dyDescent="0.25">
      <c r="A239" t="s">
        <v>14</v>
      </c>
      <c r="B239">
        <v>2009</v>
      </c>
      <c r="C239" t="s">
        <v>18</v>
      </c>
      <c r="D239">
        <v>7.0376960000000004</v>
      </c>
    </row>
    <row r="240" spans="1:4" x14ac:dyDescent="0.25">
      <c r="A240" t="s">
        <v>15</v>
      </c>
      <c r="B240">
        <v>2009</v>
      </c>
      <c r="C240" t="s">
        <v>18</v>
      </c>
      <c r="D240">
        <v>8.1378409999999999</v>
      </c>
    </row>
    <row r="241" spans="1:4" x14ac:dyDescent="0.25">
      <c r="A241" t="s">
        <v>16</v>
      </c>
      <c r="B241">
        <v>2009</v>
      </c>
      <c r="C241" t="s">
        <v>18</v>
      </c>
      <c r="D241">
        <v>3.8585989999999999</v>
      </c>
    </row>
    <row r="242" spans="1:4" x14ac:dyDescent="0.25">
      <c r="A242" t="s">
        <v>4</v>
      </c>
      <c r="B242">
        <v>2010</v>
      </c>
      <c r="C242" t="s">
        <v>18</v>
      </c>
      <c r="D242">
        <v>2.2843330000000002</v>
      </c>
    </row>
    <row r="243" spans="1:4" x14ac:dyDescent="0.25">
      <c r="A243" t="s">
        <v>6</v>
      </c>
      <c r="B243">
        <v>2010</v>
      </c>
      <c r="C243" t="s">
        <v>18</v>
      </c>
      <c r="D243">
        <v>5.8580800000000002</v>
      </c>
    </row>
    <row r="244" spans="1:4" x14ac:dyDescent="0.25">
      <c r="A244" t="s">
        <v>7</v>
      </c>
      <c r="B244">
        <v>2010</v>
      </c>
      <c r="C244" t="s">
        <v>18</v>
      </c>
      <c r="D244">
        <v>7.2987219999999997</v>
      </c>
    </row>
    <row r="245" spans="1:4" x14ac:dyDescent="0.25">
      <c r="A245" t="s">
        <v>8</v>
      </c>
      <c r="B245">
        <v>2010</v>
      </c>
      <c r="C245" t="s">
        <v>18</v>
      </c>
      <c r="D245">
        <v>1.727179</v>
      </c>
    </row>
    <row r="246" spans="1:4" x14ac:dyDescent="0.25">
      <c r="A246" t="s">
        <v>9</v>
      </c>
      <c r="B246">
        <v>2010</v>
      </c>
      <c r="C246" t="s">
        <v>18</v>
      </c>
      <c r="D246">
        <v>0.59695100000000001</v>
      </c>
    </row>
    <row r="247" spans="1:4" x14ac:dyDescent="0.25">
      <c r="A247" t="s">
        <v>10</v>
      </c>
      <c r="B247">
        <v>2010</v>
      </c>
      <c r="C247" t="s">
        <v>18</v>
      </c>
      <c r="D247">
        <v>0.85960999999999999</v>
      </c>
    </row>
    <row r="248" spans="1:4" x14ac:dyDescent="0.25">
      <c r="A248" t="s">
        <v>11</v>
      </c>
      <c r="B248">
        <v>2010</v>
      </c>
      <c r="C248" t="s">
        <v>18</v>
      </c>
      <c r="D248">
        <v>4.2184540000000004</v>
      </c>
    </row>
    <row r="249" spans="1:4" x14ac:dyDescent="0.25">
      <c r="A249" t="s">
        <v>12</v>
      </c>
      <c r="B249">
        <v>2010</v>
      </c>
      <c r="C249" t="s">
        <v>18</v>
      </c>
      <c r="D249">
        <v>5.3327629999999999</v>
      </c>
    </row>
    <row r="250" spans="1:4" x14ac:dyDescent="0.25">
      <c r="A250" t="s">
        <v>13</v>
      </c>
      <c r="B250">
        <v>2010</v>
      </c>
      <c r="C250" t="s">
        <v>18</v>
      </c>
      <c r="D250">
        <v>3.072308</v>
      </c>
    </row>
    <row r="251" spans="1:4" x14ac:dyDescent="0.25">
      <c r="A251" t="s">
        <v>14</v>
      </c>
      <c r="B251">
        <v>2010</v>
      </c>
      <c r="C251" t="s">
        <v>18</v>
      </c>
      <c r="D251">
        <v>1.520235</v>
      </c>
    </row>
    <row r="252" spans="1:4" x14ac:dyDescent="0.25">
      <c r="A252" t="s">
        <v>15</v>
      </c>
      <c r="B252">
        <v>2010</v>
      </c>
      <c r="C252" t="s">
        <v>18</v>
      </c>
      <c r="D252">
        <v>4.1309019999999999</v>
      </c>
    </row>
    <row r="253" spans="1:4" x14ac:dyDescent="0.25">
      <c r="A253" t="s">
        <v>16</v>
      </c>
      <c r="B253">
        <v>2010</v>
      </c>
      <c r="C253" t="s">
        <v>18</v>
      </c>
      <c r="D253">
        <v>4.250292</v>
      </c>
    </row>
    <row r="254" spans="1:4" x14ac:dyDescent="0.25">
      <c r="A254" t="s">
        <v>4</v>
      </c>
      <c r="B254">
        <v>2011</v>
      </c>
      <c r="C254" t="s">
        <v>18</v>
      </c>
      <c r="D254">
        <v>1.9417789999999999</v>
      </c>
    </row>
    <row r="255" spans="1:4" x14ac:dyDescent="0.25">
      <c r="A255" t="s">
        <v>6</v>
      </c>
      <c r="B255">
        <v>2011</v>
      </c>
      <c r="C255" t="s">
        <v>18</v>
      </c>
      <c r="D255">
        <v>0.93957100000000005</v>
      </c>
    </row>
    <row r="256" spans="1:4" x14ac:dyDescent="0.25">
      <c r="A256" t="s">
        <v>7</v>
      </c>
      <c r="B256">
        <v>2011</v>
      </c>
      <c r="C256" t="s">
        <v>18</v>
      </c>
      <c r="D256">
        <v>0.767316</v>
      </c>
    </row>
    <row r="257" spans="1:4" x14ac:dyDescent="0.25">
      <c r="A257" t="s">
        <v>8</v>
      </c>
      <c r="B257">
        <v>2011</v>
      </c>
      <c r="C257" t="s">
        <v>18</v>
      </c>
      <c r="D257">
        <v>3.6095169999999999</v>
      </c>
    </row>
    <row r="258" spans="1:4" x14ac:dyDescent="0.25">
      <c r="A258" t="s">
        <v>9</v>
      </c>
      <c r="B258">
        <v>2011</v>
      </c>
      <c r="C258" t="s">
        <v>18</v>
      </c>
      <c r="D258">
        <v>5.4025299999999996</v>
      </c>
    </row>
    <row r="259" spans="1:4" x14ac:dyDescent="0.25">
      <c r="A259" t="s">
        <v>10</v>
      </c>
      <c r="B259">
        <v>2011</v>
      </c>
      <c r="C259" t="s">
        <v>18</v>
      </c>
      <c r="D259">
        <v>3.6486649999999998</v>
      </c>
    </row>
    <row r="260" spans="1:4" x14ac:dyDescent="0.25">
      <c r="A260" t="s">
        <v>11</v>
      </c>
      <c r="B260">
        <v>2011</v>
      </c>
      <c r="C260" t="s">
        <v>18</v>
      </c>
      <c r="D260">
        <v>1.518972</v>
      </c>
    </row>
    <row r="261" spans="1:4" x14ac:dyDescent="0.25">
      <c r="A261" t="s">
        <v>12</v>
      </c>
      <c r="B261">
        <v>2011</v>
      </c>
      <c r="C261" t="s">
        <v>18</v>
      </c>
      <c r="D261">
        <v>3.6643249999999998</v>
      </c>
    </row>
    <row r="262" spans="1:4" x14ac:dyDescent="0.25">
      <c r="A262" t="s">
        <v>13</v>
      </c>
      <c r="B262">
        <v>2011</v>
      </c>
      <c r="C262" t="s">
        <v>18</v>
      </c>
      <c r="D262">
        <v>2.341097</v>
      </c>
    </row>
    <row r="263" spans="1:4" x14ac:dyDescent="0.25">
      <c r="A263" t="s">
        <v>14</v>
      </c>
      <c r="B263">
        <v>2011</v>
      </c>
      <c r="C263" t="s">
        <v>18</v>
      </c>
      <c r="D263">
        <v>5.488658</v>
      </c>
    </row>
    <row r="264" spans="1:4" x14ac:dyDescent="0.25">
      <c r="A264" t="s">
        <v>15</v>
      </c>
      <c r="B264">
        <v>2011</v>
      </c>
      <c r="C264" t="s">
        <v>18</v>
      </c>
      <c r="D264">
        <v>2.5055209999999999</v>
      </c>
    </row>
    <row r="265" spans="1:4" x14ac:dyDescent="0.25">
      <c r="A265" t="s">
        <v>16</v>
      </c>
      <c r="B265">
        <v>2011</v>
      </c>
      <c r="C265" t="s">
        <v>18</v>
      </c>
      <c r="D265">
        <v>1.315399</v>
      </c>
    </row>
    <row r="266" spans="1:4" x14ac:dyDescent="0.25">
      <c r="A266" t="s">
        <v>4</v>
      </c>
      <c r="B266">
        <v>2012</v>
      </c>
      <c r="C266" t="s">
        <v>18</v>
      </c>
      <c r="D266">
        <v>8.2404329999999995</v>
      </c>
    </row>
    <row r="267" spans="1:4" x14ac:dyDescent="0.25">
      <c r="A267" t="s">
        <v>6</v>
      </c>
      <c r="B267">
        <v>2012</v>
      </c>
      <c r="C267" t="s">
        <v>18</v>
      </c>
      <c r="D267">
        <v>12.99986</v>
      </c>
    </row>
    <row r="268" spans="1:4" x14ac:dyDescent="0.25">
      <c r="A268" t="s">
        <v>7</v>
      </c>
      <c r="B268">
        <v>2012</v>
      </c>
      <c r="C268" t="s">
        <v>18</v>
      </c>
      <c r="D268">
        <v>9.7190899999999996</v>
      </c>
    </row>
    <row r="269" spans="1:4" x14ac:dyDescent="0.25">
      <c r="A269" t="s">
        <v>8</v>
      </c>
      <c r="B269">
        <v>2012</v>
      </c>
      <c r="C269" t="s">
        <v>18</v>
      </c>
      <c r="D269">
        <v>2.8494950000000001</v>
      </c>
    </row>
    <row r="270" spans="1:4" x14ac:dyDescent="0.25">
      <c r="A270" t="s">
        <v>9</v>
      </c>
      <c r="B270">
        <v>2012</v>
      </c>
      <c r="C270" t="s">
        <v>18</v>
      </c>
      <c r="D270">
        <v>6.3150979999999999</v>
      </c>
    </row>
    <row r="271" spans="1:4" x14ac:dyDescent="0.25">
      <c r="A271" t="s">
        <v>10</v>
      </c>
      <c r="B271">
        <v>2012</v>
      </c>
      <c r="C271" t="s">
        <v>18</v>
      </c>
      <c r="D271">
        <v>3.5195120000000002</v>
      </c>
    </row>
    <row r="272" spans="1:4" x14ac:dyDescent="0.25">
      <c r="A272" t="s">
        <v>11</v>
      </c>
      <c r="B272">
        <v>2012</v>
      </c>
      <c r="C272" t="s">
        <v>18</v>
      </c>
      <c r="D272">
        <v>9.5573619999999995</v>
      </c>
    </row>
    <row r="273" spans="1:4" x14ac:dyDescent="0.25">
      <c r="A273" t="s">
        <v>12</v>
      </c>
      <c r="B273">
        <v>2012</v>
      </c>
      <c r="C273" t="s">
        <v>18</v>
      </c>
      <c r="D273">
        <v>2.9265089999999998</v>
      </c>
    </row>
    <row r="274" spans="1:4" x14ac:dyDescent="0.25">
      <c r="A274" t="s">
        <v>13</v>
      </c>
      <c r="B274">
        <v>2012</v>
      </c>
      <c r="C274" t="s">
        <v>18</v>
      </c>
      <c r="D274">
        <v>6.7155680000000002</v>
      </c>
    </row>
    <row r="275" spans="1:4" x14ac:dyDescent="0.25">
      <c r="A275" t="s">
        <v>14</v>
      </c>
      <c r="B275">
        <v>2012</v>
      </c>
      <c r="C275" t="s">
        <v>18</v>
      </c>
      <c r="D275">
        <v>26.153746999999999</v>
      </c>
    </row>
    <row r="276" spans="1:4" x14ac:dyDescent="0.25">
      <c r="A276" t="s">
        <v>15</v>
      </c>
      <c r="B276">
        <v>2012</v>
      </c>
      <c r="C276" t="s">
        <v>18</v>
      </c>
      <c r="D276">
        <v>37.605637999999999</v>
      </c>
    </row>
    <row r="277" spans="1:4" x14ac:dyDescent="0.25">
      <c r="A277" t="s">
        <v>16</v>
      </c>
      <c r="B277">
        <v>2012</v>
      </c>
      <c r="C277" t="s">
        <v>18</v>
      </c>
      <c r="D277">
        <v>21.894907</v>
      </c>
    </row>
    <row r="278" spans="1:4" x14ac:dyDescent="0.25">
      <c r="A278" t="s">
        <v>4</v>
      </c>
      <c r="B278">
        <v>2013</v>
      </c>
      <c r="C278" t="s">
        <v>18</v>
      </c>
      <c r="D278">
        <v>6.0903739999999997</v>
      </c>
    </row>
    <row r="279" spans="1:4" x14ac:dyDescent="0.25">
      <c r="A279" t="s">
        <v>6</v>
      </c>
      <c r="B279">
        <v>2013</v>
      </c>
      <c r="C279" t="s">
        <v>18</v>
      </c>
      <c r="D279">
        <v>22.952528000000001</v>
      </c>
    </row>
    <row r="280" spans="1:4" x14ac:dyDescent="0.25">
      <c r="A280" t="s">
        <v>7</v>
      </c>
      <c r="B280">
        <v>2013</v>
      </c>
      <c r="C280" t="s">
        <v>18</v>
      </c>
      <c r="D280">
        <v>12.248924000000001</v>
      </c>
    </row>
    <row r="281" spans="1:4" x14ac:dyDescent="0.25">
      <c r="A281" t="s">
        <v>8</v>
      </c>
      <c r="B281">
        <v>2013</v>
      </c>
      <c r="C281" t="s">
        <v>18</v>
      </c>
      <c r="D281">
        <v>9.082535</v>
      </c>
    </row>
    <row r="282" spans="1:4" x14ac:dyDescent="0.25">
      <c r="A282" t="s">
        <v>9</v>
      </c>
      <c r="B282">
        <v>2013</v>
      </c>
      <c r="C282" t="s">
        <v>18</v>
      </c>
      <c r="D282">
        <v>3.0073110000000001</v>
      </c>
    </row>
    <row r="283" spans="1:4" x14ac:dyDescent="0.25">
      <c r="A283" t="s">
        <v>10</v>
      </c>
      <c r="B283">
        <v>2013</v>
      </c>
      <c r="C283" t="s">
        <v>18</v>
      </c>
      <c r="D283">
        <v>18.793803</v>
      </c>
    </row>
    <row r="284" spans="1:4" x14ac:dyDescent="0.25">
      <c r="A284" t="s">
        <v>11</v>
      </c>
      <c r="B284">
        <v>2013</v>
      </c>
      <c r="C284" t="s">
        <v>18</v>
      </c>
      <c r="D284">
        <v>56.707138</v>
      </c>
    </row>
    <row r="285" spans="1:4" x14ac:dyDescent="0.25">
      <c r="A285" t="s">
        <v>12</v>
      </c>
      <c r="B285">
        <v>2013</v>
      </c>
      <c r="C285" t="s">
        <v>18</v>
      </c>
      <c r="D285">
        <v>39.185949999999998</v>
      </c>
    </row>
    <row r="286" spans="1:4" x14ac:dyDescent="0.25">
      <c r="A286" t="s">
        <v>13</v>
      </c>
      <c r="B286">
        <v>2013</v>
      </c>
      <c r="C286" t="s">
        <v>18</v>
      </c>
      <c r="D286">
        <v>23.104030000000002</v>
      </c>
    </row>
    <row r="287" spans="1:4" x14ac:dyDescent="0.25">
      <c r="A287" t="s">
        <v>14</v>
      </c>
      <c r="B287">
        <v>2013</v>
      </c>
      <c r="C287" t="s">
        <v>18</v>
      </c>
      <c r="D287">
        <v>12.604953</v>
      </c>
    </row>
    <row r="288" spans="1:4" x14ac:dyDescent="0.25">
      <c r="A288" t="s">
        <v>15</v>
      </c>
      <c r="B288">
        <v>2013</v>
      </c>
      <c r="C288" t="s">
        <v>18</v>
      </c>
      <c r="D288">
        <v>44.829394000000001</v>
      </c>
    </row>
    <row r="289" spans="1:4" x14ac:dyDescent="0.25">
      <c r="A289" t="s">
        <v>16</v>
      </c>
      <c r="B289">
        <v>2013</v>
      </c>
      <c r="C289" t="s">
        <v>18</v>
      </c>
      <c r="D289">
        <v>25.111429999999999</v>
      </c>
    </row>
    <row r="290" spans="1:4" x14ac:dyDescent="0.25">
      <c r="A290" t="s">
        <v>4</v>
      </c>
      <c r="B290">
        <v>2014</v>
      </c>
      <c r="C290" t="s">
        <v>18</v>
      </c>
      <c r="D290">
        <v>6.4910480000000002</v>
      </c>
    </row>
    <row r="291" spans="1:4" x14ac:dyDescent="0.25">
      <c r="A291" t="s">
        <v>6</v>
      </c>
      <c r="B291">
        <v>2014</v>
      </c>
      <c r="C291" t="s">
        <v>18</v>
      </c>
      <c r="D291">
        <v>2.5859860000000001</v>
      </c>
    </row>
    <row r="292" spans="1:4" x14ac:dyDescent="0.25">
      <c r="A292" t="s">
        <v>7</v>
      </c>
      <c r="B292">
        <v>2014</v>
      </c>
      <c r="C292" t="s">
        <v>18</v>
      </c>
      <c r="D292">
        <v>19.137785000000001</v>
      </c>
    </row>
    <row r="293" spans="1:4" x14ac:dyDescent="0.25">
      <c r="A293" t="s">
        <v>8</v>
      </c>
      <c r="B293">
        <v>2014</v>
      </c>
      <c r="C293" t="s">
        <v>18</v>
      </c>
      <c r="D293">
        <v>35.287154000000001</v>
      </c>
    </row>
    <row r="294" spans="1:4" x14ac:dyDescent="0.25">
      <c r="A294" t="s">
        <v>9</v>
      </c>
      <c r="B294">
        <v>2014</v>
      </c>
      <c r="C294" t="s">
        <v>18</v>
      </c>
      <c r="D294">
        <v>27.670791999999999</v>
      </c>
    </row>
    <row r="295" spans="1:4" x14ac:dyDescent="0.25">
      <c r="A295" t="s">
        <v>10</v>
      </c>
      <c r="B295">
        <v>2014</v>
      </c>
      <c r="C295" t="s">
        <v>18</v>
      </c>
      <c r="D295">
        <v>24.466256999999999</v>
      </c>
    </row>
    <row r="296" spans="1:4" x14ac:dyDescent="0.25">
      <c r="A296" t="s">
        <v>11</v>
      </c>
      <c r="B296">
        <v>2014</v>
      </c>
      <c r="C296" t="s">
        <v>18</v>
      </c>
      <c r="D296">
        <v>16.194082999999999</v>
      </c>
    </row>
    <row r="297" spans="1:4" x14ac:dyDescent="0.25">
      <c r="A297" t="s">
        <v>12</v>
      </c>
      <c r="B297">
        <v>2014</v>
      </c>
      <c r="C297" t="s">
        <v>18</v>
      </c>
      <c r="D297">
        <v>51.734619000000002</v>
      </c>
    </row>
    <row r="298" spans="1:4" x14ac:dyDescent="0.25">
      <c r="A298" t="s">
        <v>13</v>
      </c>
      <c r="B298">
        <v>2014</v>
      </c>
      <c r="C298" t="s">
        <v>18</v>
      </c>
      <c r="D298">
        <v>24.898496000000002</v>
      </c>
    </row>
    <row r="299" spans="1:4" x14ac:dyDescent="0.25">
      <c r="A299" t="s">
        <v>14</v>
      </c>
      <c r="B299">
        <v>2014</v>
      </c>
      <c r="C299" t="s">
        <v>18</v>
      </c>
      <c r="D299">
        <v>4.5012549999999996</v>
      </c>
    </row>
    <row r="300" spans="1:4" x14ac:dyDescent="0.25">
      <c r="A300" t="s">
        <v>15</v>
      </c>
      <c r="B300">
        <v>2014</v>
      </c>
      <c r="C300" t="s">
        <v>18</v>
      </c>
      <c r="D300">
        <v>2.3996749999999998</v>
      </c>
    </row>
    <row r="301" spans="1:4" x14ac:dyDescent="0.25">
      <c r="A301" t="s">
        <v>16</v>
      </c>
      <c r="B301">
        <v>2014</v>
      </c>
      <c r="C301" t="s">
        <v>18</v>
      </c>
      <c r="D301">
        <v>9.785012</v>
      </c>
    </row>
    <row r="302" spans="1:4" x14ac:dyDescent="0.25">
      <c r="A302" t="s">
        <v>4</v>
      </c>
      <c r="B302">
        <v>2015</v>
      </c>
      <c r="C302" t="s">
        <v>18</v>
      </c>
      <c r="D302">
        <v>17.330591999999999</v>
      </c>
    </row>
    <row r="303" spans="1:4" x14ac:dyDescent="0.25">
      <c r="A303" t="s">
        <v>6</v>
      </c>
      <c r="B303">
        <v>2015</v>
      </c>
      <c r="C303" t="s">
        <v>18</v>
      </c>
      <c r="D303">
        <v>22.053782999999999</v>
      </c>
    </row>
    <row r="304" spans="1:4" x14ac:dyDescent="0.25">
      <c r="A304" t="s">
        <v>7</v>
      </c>
      <c r="B304">
        <v>2015</v>
      </c>
      <c r="C304" t="s">
        <v>18</v>
      </c>
      <c r="D304">
        <v>19.772863000000001</v>
      </c>
    </row>
    <row r="305" spans="1:4" x14ac:dyDescent="0.25">
      <c r="A305" t="s">
        <v>8</v>
      </c>
      <c r="B305">
        <v>2015</v>
      </c>
      <c r="C305" t="s">
        <v>18</v>
      </c>
      <c r="D305">
        <v>18.408711</v>
      </c>
    </row>
    <row r="306" spans="1:4" x14ac:dyDescent="0.25">
      <c r="A306" t="s">
        <v>9</v>
      </c>
      <c r="B306">
        <v>2015</v>
      </c>
      <c r="C306" t="s">
        <v>18</v>
      </c>
      <c r="D306">
        <v>54.199353000000002</v>
      </c>
    </row>
    <row r="307" spans="1:4" x14ac:dyDescent="0.25">
      <c r="A307" t="s">
        <v>10</v>
      </c>
      <c r="B307">
        <v>2015</v>
      </c>
      <c r="C307" t="s">
        <v>18</v>
      </c>
      <c r="D307">
        <v>19.934214000000001</v>
      </c>
    </row>
    <row r="308" spans="1:4" x14ac:dyDescent="0.25">
      <c r="A308" t="s">
        <v>11</v>
      </c>
      <c r="B308">
        <v>2015</v>
      </c>
      <c r="C308" t="s">
        <v>18</v>
      </c>
      <c r="D308">
        <v>2.207579</v>
      </c>
    </row>
    <row r="309" spans="1:4" x14ac:dyDescent="0.25">
      <c r="A309" t="s">
        <v>12</v>
      </c>
      <c r="B309">
        <v>2015</v>
      </c>
      <c r="C309" t="s">
        <v>18</v>
      </c>
      <c r="D309">
        <v>2.398266</v>
      </c>
    </row>
    <row r="310" spans="1:4" x14ac:dyDescent="0.25">
      <c r="A310" t="s">
        <v>13</v>
      </c>
      <c r="B310">
        <v>2015</v>
      </c>
      <c r="C310" t="s">
        <v>18</v>
      </c>
      <c r="D310">
        <v>9.1603510000000004</v>
      </c>
    </row>
    <row r="311" spans="1:4" x14ac:dyDescent="0.25">
      <c r="A311" t="s">
        <v>14</v>
      </c>
      <c r="B311">
        <v>2015</v>
      </c>
      <c r="C311" t="s">
        <v>18</v>
      </c>
      <c r="D311">
        <v>10.898543999999999</v>
      </c>
    </row>
    <row r="312" spans="1:4" x14ac:dyDescent="0.25">
      <c r="A312" t="s">
        <v>15</v>
      </c>
      <c r="B312">
        <v>2015</v>
      </c>
      <c r="C312" t="s">
        <v>18</v>
      </c>
      <c r="D312">
        <v>16.626512999999999</v>
      </c>
    </row>
    <row r="313" spans="1:4" x14ac:dyDescent="0.25">
      <c r="A313" t="s">
        <v>16</v>
      </c>
      <c r="B313">
        <v>2015</v>
      </c>
      <c r="C313" t="s">
        <v>18</v>
      </c>
      <c r="D313">
        <v>18.284030999999999</v>
      </c>
    </row>
    <row r="314" spans="1:4" x14ac:dyDescent="0.25">
      <c r="A314" t="s">
        <v>4</v>
      </c>
      <c r="B314">
        <v>2016</v>
      </c>
      <c r="C314" t="s">
        <v>18</v>
      </c>
      <c r="D314">
        <v>19.891922000000001</v>
      </c>
    </row>
    <row r="315" spans="1:4" x14ac:dyDescent="0.25">
      <c r="A315" t="s">
        <v>6</v>
      </c>
      <c r="B315">
        <v>2016</v>
      </c>
      <c r="C315" t="s">
        <v>18</v>
      </c>
      <c r="D315">
        <v>41.690002999999997</v>
      </c>
    </row>
    <row r="316" spans="1:4" x14ac:dyDescent="0.25">
      <c r="A316" t="s">
        <v>7</v>
      </c>
      <c r="B316">
        <v>2016</v>
      </c>
      <c r="C316" t="s">
        <v>18</v>
      </c>
      <c r="D316">
        <v>16.657229000000001</v>
      </c>
    </row>
    <row r="317" spans="1:4" x14ac:dyDescent="0.25">
      <c r="A317" t="s">
        <v>8</v>
      </c>
      <c r="B317">
        <v>2016</v>
      </c>
      <c r="C317" t="s">
        <v>18</v>
      </c>
      <c r="D317">
        <v>2.2310720000000002</v>
      </c>
    </row>
    <row r="318" spans="1:4" x14ac:dyDescent="0.25">
      <c r="A318" t="s">
        <v>9</v>
      </c>
      <c r="B318">
        <v>2016</v>
      </c>
      <c r="C318" t="s">
        <v>18</v>
      </c>
      <c r="D318">
        <v>1.256332</v>
      </c>
    </row>
    <row r="319" spans="1:4" x14ac:dyDescent="0.25">
      <c r="A319" t="s">
        <v>10</v>
      </c>
      <c r="B319">
        <v>2016</v>
      </c>
      <c r="C319" t="s">
        <v>18</v>
      </c>
      <c r="D319">
        <v>8.592155</v>
      </c>
    </row>
    <row r="320" spans="1:4" x14ac:dyDescent="0.25">
      <c r="A320" t="s">
        <v>11</v>
      </c>
      <c r="B320">
        <v>2016</v>
      </c>
      <c r="C320" t="s">
        <v>18</v>
      </c>
      <c r="D320">
        <v>9.7474030000000003</v>
      </c>
    </row>
    <row r="321" spans="1:4" x14ac:dyDescent="0.25">
      <c r="A321" t="s">
        <v>12</v>
      </c>
      <c r="B321">
        <v>2016</v>
      </c>
      <c r="C321" t="s">
        <v>18</v>
      </c>
      <c r="D321">
        <v>8.9315090000000001</v>
      </c>
    </row>
    <row r="322" spans="1:4" x14ac:dyDescent="0.25">
      <c r="A322" t="s">
        <v>13</v>
      </c>
      <c r="B322">
        <v>2016</v>
      </c>
      <c r="C322" t="s">
        <v>18</v>
      </c>
      <c r="D322">
        <v>14.5128</v>
      </c>
    </row>
    <row r="323" spans="1:4" x14ac:dyDescent="0.25">
      <c r="A323" t="s">
        <v>14</v>
      </c>
      <c r="B323">
        <v>2016</v>
      </c>
      <c r="C323" t="s">
        <v>18</v>
      </c>
      <c r="D323">
        <v>10.693262000000001</v>
      </c>
    </row>
    <row r="324" spans="1:4" x14ac:dyDescent="0.25">
      <c r="A324" t="s">
        <v>15</v>
      </c>
      <c r="B324">
        <v>2016</v>
      </c>
      <c r="C324" t="s">
        <v>18</v>
      </c>
      <c r="D324">
        <v>22.852245</v>
      </c>
    </row>
    <row r="325" spans="1:4" x14ac:dyDescent="0.25">
      <c r="A325" t="s">
        <v>16</v>
      </c>
      <c r="B325">
        <v>2016</v>
      </c>
      <c r="C325" t="s">
        <v>18</v>
      </c>
      <c r="D325">
        <v>14.317852</v>
      </c>
    </row>
    <row r="326" spans="1:4" x14ac:dyDescent="0.25">
      <c r="A326" t="s">
        <v>4</v>
      </c>
      <c r="B326">
        <v>2008</v>
      </c>
      <c r="C326" t="s">
        <v>19</v>
      </c>
      <c r="D326">
        <v>5.8151809999999999</v>
      </c>
    </row>
    <row r="327" spans="1:4" x14ac:dyDescent="0.25">
      <c r="A327" t="s">
        <v>6</v>
      </c>
      <c r="B327">
        <v>2008</v>
      </c>
      <c r="C327" t="s">
        <v>19</v>
      </c>
      <c r="D327">
        <v>2.1559029999999999</v>
      </c>
    </row>
    <row r="328" spans="1:4" x14ac:dyDescent="0.25">
      <c r="A328" t="s">
        <v>7</v>
      </c>
      <c r="B328">
        <v>2008</v>
      </c>
      <c r="C328" t="s">
        <v>19</v>
      </c>
      <c r="D328">
        <v>5.0730899999999997</v>
      </c>
    </row>
    <row r="329" spans="1:4" x14ac:dyDescent="0.25">
      <c r="A329" t="s">
        <v>8</v>
      </c>
      <c r="B329">
        <v>2008</v>
      </c>
      <c r="C329" t="s">
        <v>19</v>
      </c>
      <c r="D329">
        <v>12.302083</v>
      </c>
    </row>
    <row r="330" spans="1:4" x14ac:dyDescent="0.25">
      <c r="A330" t="s">
        <v>9</v>
      </c>
      <c r="B330">
        <v>2008</v>
      </c>
      <c r="C330" t="s">
        <v>19</v>
      </c>
      <c r="D330">
        <v>8.885904</v>
      </c>
    </row>
    <row r="331" spans="1:4" x14ac:dyDescent="0.25">
      <c r="A331" t="s">
        <v>10</v>
      </c>
      <c r="B331">
        <v>2008</v>
      </c>
      <c r="C331" t="s">
        <v>19</v>
      </c>
      <c r="D331">
        <v>10.293319</v>
      </c>
    </row>
    <row r="332" spans="1:4" x14ac:dyDescent="0.25">
      <c r="A332" t="s">
        <v>11</v>
      </c>
      <c r="B332">
        <v>2008</v>
      </c>
      <c r="C332" t="s">
        <v>19</v>
      </c>
      <c r="D332">
        <v>8.1630050000000001</v>
      </c>
    </row>
    <row r="333" spans="1:4" x14ac:dyDescent="0.25">
      <c r="A333" t="s">
        <v>12</v>
      </c>
      <c r="B333">
        <v>2008</v>
      </c>
      <c r="C333" t="s">
        <v>19</v>
      </c>
      <c r="D333">
        <v>12.353262000000001</v>
      </c>
    </row>
    <row r="334" spans="1:4" x14ac:dyDescent="0.25">
      <c r="A334" t="s">
        <v>13</v>
      </c>
      <c r="B334">
        <v>2008</v>
      </c>
      <c r="C334" t="s">
        <v>19</v>
      </c>
      <c r="D334">
        <v>19.652626000000001</v>
      </c>
    </row>
    <row r="335" spans="1:4" x14ac:dyDescent="0.25">
      <c r="A335" t="s">
        <v>14</v>
      </c>
      <c r="B335">
        <v>2008</v>
      </c>
      <c r="C335" t="s">
        <v>19</v>
      </c>
      <c r="D335">
        <v>3.3394110000000001</v>
      </c>
    </row>
    <row r="336" spans="1:4" x14ac:dyDescent="0.25">
      <c r="A336" t="s">
        <v>15</v>
      </c>
      <c r="B336">
        <v>2008</v>
      </c>
      <c r="C336" t="s">
        <v>19</v>
      </c>
      <c r="D336">
        <v>2.0407510000000002</v>
      </c>
    </row>
    <row r="337" spans="1:4" x14ac:dyDescent="0.25">
      <c r="A337" t="s">
        <v>16</v>
      </c>
      <c r="B337">
        <v>2008</v>
      </c>
      <c r="C337" t="s">
        <v>19</v>
      </c>
      <c r="D337">
        <v>3.4289740000000002</v>
      </c>
    </row>
    <row r="338" spans="1:4" x14ac:dyDescent="0.25">
      <c r="A338" t="s">
        <v>4</v>
      </c>
      <c r="B338">
        <v>2009</v>
      </c>
      <c r="C338" t="s">
        <v>19</v>
      </c>
      <c r="D338">
        <v>6.8179550000000004</v>
      </c>
    </row>
    <row r="339" spans="1:4" x14ac:dyDescent="0.25">
      <c r="A339" t="s">
        <v>6</v>
      </c>
      <c r="B339">
        <v>2009</v>
      </c>
      <c r="C339" t="s">
        <v>19</v>
      </c>
      <c r="D339">
        <v>6.7235240000000003</v>
      </c>
    </row>
    <row r="340" spans="1:4" x14ac:dyDescent="0.25">
      <c r="A340" t="s">
        <v>7</v>
      </c>
      <c r="B340">
        <v>2009</v>
      </c>
      <c r="C340" t="s">
        <v>19</v>
      </c>
      <c r="D340">
        <v>7.7119070000000001</v>
      </c>
    </row>
    <row r="341" spans="1:4" x14ac:dyDescent="0.25">
      <c r="A341" t="s">
        <v>8</v>
      </c>
      <c r="B341">
        <v>2009</v>
      </c>
      <c r="C341" t="s">
        <v>19</v>
      </c>
      <c r="D341">
        <v>3.5191479999999999</v>
      </c>
    </row>
    <row r="342" spans="1:4" x14ac:dyDescent="0.25">
      <c r="A342" t="s">
        <v>9</v>
      </c>
      <c r="B342">
        <v>2009</v>
      </c>
      <c r="C342" t="s">
        <v>19</v>
      </c>
      <c r="D342">
        <v>8.9332209999999996</v>
      </c>
    </row>
    <row r="343" spans="1:4" x14ac:dyDescent="0.25">
      <c r="A343" t="s">
        <v>10</v>
      </c>
      <c r="B343">
        <v>2009</v>
      </c>
      <c r="C343" t="s">
        <v>19</v>
      </c>
      <c r="D343">
        <v>13.088208</v>
      </c>
    </row>
    <row r="344" spans="1:4" x14ac:dyDescent="0.25">
      <c r="A344" t="s">
        <v>11</v>
      </c>
      <c r="B344">
        <v>2009</v>
      </c>
      <c r="C344" t="s">
        <v>19</v>
      </c>
      <c r="D344">
        <v>2.2159930000000001</v>
      </c>
    </row>
    <row r="345" spans="1:4" x14ac:dyDescent="0.25">
      <c r="A345" t="s">
        <v>12</v>
      </c>
      <c r="B345">
        <v>2009</v>
      </c>
      <c r="C345" t="s">
        <v>19</v>
      </c>
      <c r="D345">
        <v>2.0523120000000001</v>
      </c>
    </row>
    <row r="346" spans="1:4" x14ac:dyDescent="0.25">
      <c r="A346" t="s">
        <v>13</v>
      </c>
      <c r="B346">
        <v>2009</v>
      </c>
      <c r="C346" t="s">
        <v>19</v>
      </c>
      <c r="D346">
        <v>3.0469900000000001</v>
      </c>
    </row>
    <row r="347" spans="1:4" x14ac:dyDescent="0.25">
      <c r="A347" t="s">
        <v>14</v>
      </c>
      <c r="B347">
        <v>2009</v>
      </c>
      <c r="C347" t="s">
        <v>19</v>
      </c>
      <c r="D347">
        <v>4.8474839999999997</v>
      </c>
    </row>
    <row r="348" spans="1:4" x14ac:dyDescent="0.25">
      <c r="A348" t="s">
        <v>15</v>
      </c>
      <c r="B348">
        <v>2009</v>
      </c>
      <c r="C348" t="s">
        <v>19</v>
      </c>
      <c r="D348">
        <v>5.5148000000000001</v>
      </c>
    </row>
    <row r="349" spans="1:4" x14ac:dyDescent="0.25">
      <c r="A349" t="s">
        <v>16</v>
      </c>
      <c r="B349">
        <v>2009</v>
      </c>
      <c r="C349" t="s">
        <v>19</v>
      </c>
      <c r="D349">
        <v>5.8358670000000004</v>
      </c>
    </row>
    <row r="350" spans="1:4" x14ac:dyDescent="0.25">
      <c r="A350" t="s">
        <v>4</v>
      </c>
      <c r="B350">
        <v>2010</v>
      </c>
      <c r="C350" t="s">
        <v>19</v>
      </c>
      <c r="D350">
        <v>2.434358</v>
      </c>
    </row>
    <row r="351" spans="1:4" x14ac:dyDescent="0.25">
      <c r="A351" t="s">
        <v>6</v>
      </c>
      <c r="B351">
        <v>2010</v>
      </c>
      <c r="C351" t="s">
        <v>19</v>
      </c>
      <c r="D351">
        <v>5.9155530000000001</v>
      </c>
    </row>
    <row r="352" spans="1:4" x14ac:dyDescent="0.25">
      <c r="A352" t="s">
        <v>7</v>
      </c>
      <c r="B352">
        <v>2010</v>
      </c>
      <c r="C352" t="s">
        <v>19</v>
      </c>
      <c r="D352">
        <v>8.7091799999999999</v>
      </c>
    </row>
    <row r="353" spans="1:4" x14ac:dyDescent="0.25">
      <c r="A353" t="s">
        <v>8</v>
      </c>
      <c r="B353">
        <v>2010</v>
      </c>
      <c r="C353" t="s">
        <v>19</v>
      </c>
      <c r="D353">
        <v>1.3751340000000001</v>
      </c>
    </row>
    <row r="354" spans="1:4" x14ac:dyDescent="0.25">
      <c r="A354" t="s">
        <v>9</v>
      </c>
      <c r="B354">
        <v>2010</v>
      </c>
      <c r="C354" t="s">
        <v>19</v>
      </c>
      <c r="D354">
        <v>1.5733509999999999</v>
      </c>
    </row>
    <row r="355" spans="1:4" x14ac:dyDescent="0.25">
      <c r="A355" t="s">
        <v>10</v>
      </c>
      <c r="B355">
        <v>2010</v>
      </c>
      <c r="C355" t="s">
        <v>19</v>
      </c>
      <c r="D355">
        <v>2.0503119999999999</v>
      </c>
    </row>
    <row r="356" spans="1:4" x14ac:dyDescent="0.25">
      <c r="A356" t="s">
        <v>11</v>
      </c>
      <c r="B356">
        <v>2010</v>
      </c>
      <c r="C356" t="s">
        <v>19</v>
      </c>
      <c r="D356">
        <v>2.620187</v>
      </c>
    </row>
    <row r="357" spans="1:4" x14ac:dyDescent="0.25">
      <c r="A357" t="s">
        <v>12</v>
      </c>
      <c r="B357">
        <v>2010</v>
      </c>
      <c r="C357" t="s">
        <v>19</v>
      </c>
      <c r="D357">
        <v>4.874911</v>
      </c>
    </row>
    <row r="358" spans="1:4" x14ac:dyDescent="0.25">
      <c r="A358" t="s">
        <v>13</v>
      </c>
      <c r="B358">
        <v>2010</v>
      </c>
      <c r="C358" t="s">
        <v>19</v>
      </c>
      <c r="D358">
        <v>5.4509800000000004</v>
      </c>
    </row>
    <row r="359" spans="1:4" x14ac:dyDescent="0.25">
      <c r="A359" t="s">
        <v>14</v>
      </c>
      <c r="B359">
        <v>2010</v>
      </c>
      <c r="C359" t="s">
        <v>19</v>
      </c>
      <c r="D359">
        <v>1.5485739999999999</v>
      </c>
    </row>
    <row r="360" spans="1:4" x14ac:dyDescent="0.25">
      <c r="A360" t="s">
        <v>15</v>
      </c>
      <c r="B360">
        <v>2010</v>
      </c>
      <c r="C360" t="s">
        <v>19</v>
      </c>
      <c r="D360">
        <v>3.8466580000000001</v>
      </c>
    </row>
    <row r="361" spans="1:4" x14ac:dyDescent="0.25">
      <c r="A361" t="s">
        <v>16</v>
      </c>
      <c r="B361">
        <v>2010</v>
      </c>
      <c r="C361" t="s">
        <v>19</v>
      </c>
      <c r="D361">
        <v>5.1474599999999997</v>
      </c>
    </row>
    <row r="362" spans="1:4" x14ac:dyDescent="0.25">
      <c r="A362" t="s">
        <v>4</v>
      </c>
      <c r="B362">
        <v>2011</v>
      </c>
      <c r="C362" t="s">
        <v>19</v>
      </c>
      <c r="D362">
        <v>0.95667000000000002</v>
      </c>
    </row>
    <row r="363" spans="1:4" x14ac:dyDescent="0.25">
      <c r="A363" t="s">
        <v>6</v>
      </c>
      <c r="B363">
        <v>2011</v>
      </c>
      <c r="C363" t="s">
        <v>19</v>
      </c>
      <c r="D363">
        <v>1.596481</v>
      </c>
    </row>
    <row r="364" spans="1:4" x14ac:dyDescent="0.25">
      <c r="A364" t="s">
        <v>7</v>
      </c>
      <c r="B364">
        <v>2011</v>
      </c>
      <c r="C364" t="s">
        <v>19</v>
      </c>
      <c r="D364">
        <v>3.308738</v>
      </c>
    </row>
    <row r="365" spans="1:4" x14ac:dyDescent="0.25">
      <c r="A365" t="s">
        <v>8</v>
      </c>
      <c r="B365">
        <v>2011</v>
      </c>
      <c r="C365" t="s">
        <v>19</v>
      </c>
      <c r="D365">
        <v>2.1570779999999998</v>
      </c>
    </row>
    <row r="366" spans="1:4" x14ac:dyDescent="0.25">
      <c r="A366" t="s">
        <v>9</v>
      </c>
      <c r="B366">
        <v>2011</v>
      </c>
      <c r="C366" t="s">
        <v>19</v>
      </c>
      <c r="D366">
        <v>6.62357</v>
      </c>
    </row>
    <row r="367" spans="1:4" x14ac:dyDescent="0.25">
      <c r="A367" t="s">
        <v>10</v>
      </c>
      <c r="B367">
        <v>2011</v>
      </c>
      <c r="C367" t="s">
        <v>19</v>
      </c>
      <c r="D367">
        <v>6.763719</v>
      </c>
    </row>
    <row r="368" spans="1:4" x14ac:dyDescent="0.25">
      <c r="A368" t="s">
        <v>11</v>
      </c>
      <c r="B368">
        <v>2011</v>
      </c>
      <c r="C368" t="s">
        <v>19</v>
      </c>
      <c r="D368">
        <v>1.730537</v>
      </c>
    </row>
    <row r="369" spans="1:4" x14ac:dyDescent="0.25">
      <c r="A369" t="s">
        <v>12</v>
      </c>
      <c r="B369">
        <v>2011</v>
      </c>
      <c r="C369" t="s">
        <v>19</v>
      </c>
      <c r="D369">
        <v>3.448887</v>
      </c>
    </row>
    <row r="370" spans="1:4" x14ac:dyDescent="0.25">
      <c r="A370" t="s">
        <v>13</v>
      </c>
      <c r="B370">
        <v>2011</v>
      </c>
      <c r="C370" t="s">
        <v>19</v>
      </c>
      <c r="D370">
        <v>3.8632409999999999</v>
      </c>
    </row>
    <row r="371" spans="1:4" x14ac:dyDescent="0.25">
      <c r="A371" t="s">
        <v>14</v>
      </c>
      <c r="B371">
        <v>2011</v>
      </c>
      <c r="C371" t="s">
        <v>19</v>
      </c>
      <c r="D371">
        <v>1.578201</v>
      </c>
    </row>
    <row r="372" spans="1:4" x14ac:dyDescent="0.25">
      <c r="A372" t="s">
        <v>15</v>
      </c>
      <c r="B372">
        <v>2011</v>
      </c>
      <c r="C372" t="s">
        <v>19</v>
      </c>
      <c r="D372">
        <v>5.0088080000000001</v>
      </c>
    </row>
    <row r="373" spans="1:4" x14ac:dyDescent="0.25">
      <c r="A373" t="s">
        <v>16</v>
      </c>
      <c r="B373">
        <v>2011</v>
      </c>
      <c r="C373" t="s">
        <v>19</v>
      </c>
      <c r="D373">
        <v>4.3080619999999996</v>
      </c>
    </row>
    <row r="374" spans="1:4" x14ac:dyDescent="0.25">
      <c r="A374" t="s">
        <v>4</v>
      </c>
      <c r="B374">
        <v>2012</v>
      </c>
      <c r="C374" t="s">
        <v>19</v>
      </c>
      <c r="D374">
        <v>4.6209899999999999</v>
      </c>
    </row>
    <row r="375" spans="1:4" x14ac:dyDescent="0.25">
      <c r="A375" t="s">
        <v>6</v>
      </c>
      <c r="B375">
        <v>2012</v>
      </c>
      <c r="C375" t="s">
        <v>19</v>
      </c>
      <c r="D375">
        <v>14.246555000000001</v>
      </c>
    </row>
    <row r="376" spans="1:4" x14ac:dyDescent="0.25">
      <c r="A376" t="s">
        <v>7</v>
      </c>
      <c r="B376">
        <v>2012</v>
      </c>
      <c r="C376" t="s">
        <v>19</v>
      </c>
      <c r="D376">
        <v>17.548974999999999</v>
      </c>
    </row>
    <row r="377" spans="1:4" x14ac:dyDescent="0.25">
      <c r="A377" t="s">
        <v>8</v>
      </c>
      <c r="B377">
        <v>2012</v>
      </c>
      <c r="C377" t="s">
        <v>19</v>
      </c>
      <c r="D377">
        <v>2.2415699999999998</v>
      </c>
    </row>
    <row r="378" spans="1:4" x14ac:dyDescent="0.25">
      <c r="A378" t="s">
        <v>9</v>
      </c>
      <c r="B378">
        <v>2012</v>
      </c>
      <c r="C378" t="s">
        <v>19</v>
      </c>
      <c r="D378">
        <v>5.777736</v>
      </c>
    </row>
    <row r="379" spans="1:4" x14ac:dyDescent="0.25">
      <c r="A379" t="s">
        <v>10</v>
      </c>
      <c r="B379">
        <v>2012</v>
      </c>
      <c r="C379" t="s">
        <v>19</v>
      </c>
      <c r="D379">
        <v>5.4301130000000004</v>
      </c>
    </row>
    <row r="380" spans="1:4" x14ac:dyDescent="0.25">
      <c r="A380" t="s">
        <v>11</v>
      </c>
      <c r="B380">
        <v>2012</v>
      </c>
      <c r="C380" t="s">
        <v>19</v>
      </c>
      <c r="D380">
        <v>1.8579859999999999</v>
      </c>
    </row>
    <row r="381" spans="1:4" x14ac:dyDescent="0.25">
      <c r="A381" t="s">
        <v>12</v>
      </c>
      <c r="B381">
        <v>2012</v>
      </c>
      <c r="C381" t="s">
        <v>19</v>
      </c>
      <c r="D381">
        <v>7.3899889999999999</v>
      </c>
    </row>
    <row r="382" spans="1:4" x14ac:dyDescent="0.25">
      <c r="A382" t="s">
        <v>13</v>
      </c>
      <c r="B382">
        <v>2012</v>
      </c>
      <c r="C382" t="s">
        <v>19</v>
      </c>
      <c r="D382">
        <v>15.073658999999999</v>
      </c>
    </row>
    <row r="383" spans="1:4" x14ac:dyDescent="0.25">
      <c r="A383" t="s">
        <v>14</v>
      </c>
      <c r="B383">
        <v>2012</v>
      </c>
      <c r="C383" t="s">
        <v>19</v>
      </c>
      <c r="D383">
        <v>12.028959</v>
      </c>
    </row>
    <row r="384" spans="1:4" x14ac:dyDescent="0.25">
      <c r="A384" t="s">
        <v>15</v>
      </c>
      <c r="B384">
        <v>2012</v>
      </c>
      <c r="C384" t="s">
        <v>19</v>
      </c>
      <c r="D384">
        <v>27.588092</v>
      </c>
    </row>
    <row r="385" spans="1:4" x14ac:dyDescent="0.25">
      <c r="A385" t="s">
        <v>16</v>
      </c>
      <c r="B385">
        <v>2012</v>
      </c>
      <c r="C385" t="s">
        <v>19</v>
      </c>
      <c r="D385">
        <v>34.450651999999998</v>
      </c>
    </row>
    <row r="386" spans="1:4" x14ac:dyDescent="0.25">
      <c r="A386" t="s">
        <v>4</v>
      </c>
      <c r="B386">
        <v>2013</v>
      </c>
      <c r="C386" t="s">
        <v>19</v>
      </c>
      <c r="D386">
        <v>5.0286489999999997</v>
      </c>
    </row>
    <row r="387" spans="1:4" x14ac:dyDescent="0.25">
      <c r="A387" t="s">
        <v>6</v>
      </c>
      <c r="B387">
        <v>2013</v>
      </c>
      <c r="C387" t="s">
        <v>19</v>
      </c>
      <c r="D387">
        <v>14.41389</v>
      </c>
    </row>
    <row r="388" spans="1:4" x14ac:dyDescent="0.25">
      <c r="A388" t="s">
        <v>7</v>
      </c>
      <c r="B388">
        <v>2013</v>
      </c>
      <c r="C388" t="s">
        <v>19</v>
      </c>
      <c r="D388">
        <v>12.645314000000001</v>
      </c>
    </row>
    <row r="389" spans="1:4" x14ac:dyDescent="0.25">
      <c r="A389" t="s">
        <v>8</v>
      </c>
      <c r="B389">
        <v>2013</v>
      </c>
      <c r="C389" t="s">
        <v>19</v>
      </c>
      <c r="D389">
        <v>3.207017</v>
      </c>
    </row>
    <row r="390" spans="1:4" x14ac:dyDescent="0.25">
      <c r="A390" t="s">
        <v>9</v>
      </c>
      <c r="B390">
        <v>2013</v>
      </c>
      <c r="C390" t="s">
        <v>19</v>
      </c>
      <c r="D390">
        <v>6.4965669999999998</v>
      </c>
    </row>
    <row r="391" spans="1:4" x14ac:dyDescent="0.25">
      <c r="A391" t="s">
        <v>10</v>
      </c>
      <c r="B391">
        <v>2013</v>
      </c>
      <c r="C391" t="s">
        <v>19</v>
      </c>
      <c r="D391">
        <v>36.397281999999997</v>
      </c>
    </row>
    <row r="392" spans="1:4" x14ac:dyDescent="0.25">
      <c r="A392" t="s">
        <v>11</v>
      </c>
      <c r="B392">
        <v>2013</v>
      </c>
      <c r="C392" t="s">
        <v>19</v>
      </c>
      <c r="D392">
        <v>24.960494000000001</v>
      </c>
    </row>
    <row r="393" spans="1:4" x14ac:dyDescent="0.25">
      <c r="A393" t="s">
        <v>12</v>
      </c>
      <c r="B393">
        <v>2013</v>
      </c>
      <c r="C393" t="s">
        <v>19</v>
      </c>
      <c r="D393">
        <v>31.669291000000001</v>
      </c>
    </row>
    <row r="394" spans="1:4" x14ac:dyDescent="0.25">
      <c r="A394" t="s">
        <v>13</v>
      </c>
      <c r="B394">
        <v>2013</v>
      </c>
      <c r="C394" t="s">
        <v>19</v>
      </c>
      <c r="D394">
        <v>31.280204000000001</v>
      </c>
    </row>
    <row r="395" spans="1:4" x14ac:dyDescent="0.25">
      <c r="A395" t="s">
        <v>14</v>
      </c>
      <c r="B395">
        <v>2013</v>
      </c>
      <c r="C395" t="s">
        <v>19</v>
      </c>
      <c r="D395">
        <v>12.668894999999999</v>
      </c>
    </row>
    <row r="396" spans="1:4" x14ac:dyDescent="0.25">
      <c r="A396" t="s">
        <v>15</v>
      </c>
      <c r="B396">
        <v>2013</v>
      </c>
      <c r="C396" t="s">
        <v>19</v>
      </c>
      <c r="D396">
        <v>25.591286</v>
      </c>
    </row>
    <row r="397" spans="1:4" x14ac:dyDescent="0.25">
      <c r="A397" t="s">
        <v>16</v>
      </c>
      <c r="B397">
        <v>2013</v>
      </c>
      <c r="C397" t="s">
        <v>19</v>
      </c>
      <c r="D397">
        <v>21.564830000000001</v>
      </c>
    </row>
    <row r="398" spans="1:4" x14ac:dyDescent="0.25">
      <c r="A398" t="s">
        <v>4</v>
      </c>
      <c r="B398">
        <v>2014</v>
      </c>
      <c r="C398" t="s">
        <v>19</v>
      </c>
      <c r="D398">
        <v>1.8327290000000001</v>
      </c>
    </row>
    <row r="399" spans="1:4" x14ac:dyDescent="0.25">
      <c r="A399" t="s">
        <v>6</v>
      </c>
      <c r="B399">
        <v>2014</v>
      </c>
      <c r="C399" t="s">
        <v>19</v>
      </c>
      <c r="D399">
        <v>5.5967820000000001</v>
      </c>
    </row>
    <row r="400" spans="1:4" x14ac:dyDescent="0.25">
      <c r="A400" t="s">
        <v>7</v>
      </c>
      <c r="B400">
        <v>2014</v>
      </c>
      <c r="C400" t="s">
        <v>19</v>
      </c>
      <c r="D400">
        <v>36.202191999999997</v>
      </c>
    </row>
    <row r="401" spans="1:4" x14ac:dyDescent="0.25">
      <c r="A401" t="s">
        <v>8</v>
      </c>
      <c r="B401">
        <v>2014</v>
      </c>
      <c r="C401" t="s">
        <v>19</v>
      </c>
      <c r="D401">
        <v>15.166410000000001</v>
      </c>
    </row>
    <row r="402" spans="1:4" x14ac:dyDescent="0.25">
      <c r="A402" t="s">
        <v>9</v>
      </c>
      <c r="B402">
        <v>2014</v>
      </c>
      <c r="C402" t="s">
        <v>19</v>
      </c>
      <c r="D402">
        <v>29.074269000000001</v>
      </c>
    </row>
    <row r="403" spans="1:4" x14ac:dyDescent="0.25">
      <c r="A403" t="s">
        <v>10</v>
      </c>
      <c r="B403">
        <v>2014</v>
      </c>
      <c r="C403" t="s">
        <v>19</v>
      </c>
      <c r="D403">
        <v>22.938108</v>
      </c>
    </row>
    <row r="404" spans="1:4" x14ac:dyDescent="0.25">
      <c r="A404" t="s">
        <v>11</v>
      </c>
      <c r="B404">
        <v>2014</v>
      </c>
      <c r="C404" t="s">
        <v>19</v>
      </c>
      <c r="D404">
        <v>14.110851</v>
      </c>
    </row>
    <row r="405" spans="1:4" x14ac:dyDescent="0.25">
      <c r="A405" t="s">
        <v>12</v>
      </c>
      <c r="B405">
        <v>2014</v>
      </c>
      <c r="C405" t="s">
        <v>19</v>
      </c>
      <c r="D405">
        <v>37.048959000000004</v>
      </c>
    </row>
    <row r="406" spans="1:4" x14ac:dyDescent="0.25">
      <c r="A406" t="s">
        <v>13</v>
      </c>
      <c r="B406">
        <v>2014</v>
      </c>
      <c r="C406" t="s">
        <v>19</v>
      </c>
      <c r="D406">
        <v>20.345609</v>
      </c>
    </row>
    <row r="407" spans="1:4" x14ac:dyDescent="0.25">
      <c r="A407" t="s">
        <v>14</v>
      </c>
      <c r="B407">
        <v>2014</v>
      </c>
      <c r="C407" t="s">
        <v>19</v>
      </c>
      <c r="D407">
        <v>1.3571470000000001</v>
      </c>
    </row>
    <row r="408" spans="1:4" x14ac:dyDescent="0.25">
      <c r="A408" t="s">
        <v>15</v>
      </c>
      <c r="B408">
        <v>2014</v>
      </c>
      <c r="C408" t="s">
        <v>19</v>
      </c>
      <c r="D408">
        <v>4.5586229999999999</v>
      </c>
    </row>
    <row r="409" spans="1:4" x14ac:dyDescent="0.25">
      <c r="A409" t="s">
        <v>16</v>
      </c>
      <c r="B409">
        <v>2014</v>
      </c>
      <c r="C409" t="s">
        <v>19</v>
      </c>
      <c r="D409">
        <v>19.951224</v>
      </c>
    </row>
    <row r="410" spans="1:4" x14ac:dyDescent="0.25">
      <c r="A410" t="s">
        <v>4</v>
      </c>
      <c r="B410">
        <v>2015</v>
      </c>
      <c r="C410" t="s">
        <v>19</v>
      </c>
      <c r="D410">
        <v>8.7613800000000008</v>
      </c>
    </row>
    <row r="411" spans="1:4" x14ac:dyDescent="0.25">
      <c r="A411" t="s">
        <v>6</v>
      </c>
      <c r="B411">
        <v>2015</v>
      </c>
      <c r="C411" t="s">
        <v>19</v>
      </c>
      <c r="D411">
        <v>20.998771999999999</v>
      </c>
    </row>
    <row r="412" spans="1:4" x14ac:dyDescent="0.25">
      <c r="A412" t="s">
        <v>7</v>
      </c>
      <c r="B412">
        <v>2015</v>
      </c>
      <c r="C412" t="s">
        <v>19</v>
      </c>
      <c r="D412">
        <v>16.489657999999999</v>
      </c>
    </row>
    <row r="413" spans="1:4" x14ac:dyDescent="0.25">
      <c r="A413" t="s">
        <v>8</v>
      </c>
      <c r="B413">
        <v>2015</v>
      </c>
      <c r="C413" t="s">
        <v>19</v>
      </c>
      <c r="D413">
        <v>16.238517999999999</v>
      </c>
    </row>
    <row r="414" spans="1:4" x14ac:dyDescent="0.25">
      <c r="A414" t="s">
        <v>9</v>
      </c>
      <c r="B414">
        <v>2015</v>
      </c>
      <c r="C414" t="s">
        <v>19</v>
      </c>
      <c r="D414">
        <v>48.116241000000002</v>
      </c>
    </row>
    <row r="415" spans="1:4" x14ac:dyDescent="0.25">
      <c r="A415" t="s">
        <v>10</v>
      </c>
      <c r="B415">
        <v>2015</v>
      </c>
      <c r="C415" t="s">
        <v>19</v>
      </c>
      <c r="D415">
        <v>15.713406000000001</v>
      </c>
    </row>
    <row r="416" spans="1:4" x14ac:dyDescent="0.25">
      <c r="A416" t="s">
        <v>11</v>
      </c>
      <c r="B416">
        <v>2015</v>
      </c>
      <c r="C416" t="s">
        <v>19</v>
      </c>
      <c r="D416">
        <v>1.3698570000000001</v>
      </c>
    </row>
    <row r="417" spans="1:4" x14ac:dyDescent="0.25">
      <c r="A417" t="s">
        <v>12</v>
      </c>
      <c r="B417">
        <v>2015</v>
      </c>
      <c r="C417" t="s">
        <v>19</v>
      </c>
      <c r="D417">
        <v>3.1849180000000001</v>
      </c>
    </row>
    <row r="418" spans="1:4" x14ac:dyDescent="0.25">
      <c r="A418" t="s">
        <v>13</v>
      </c>
      <c r="B418">
        <v>2015</v>
      </c>
      <c r="C418" t="s">
        <v>19</v>
      </c>
      <c r="D418">
        <v>10.422332000000001</v>
      </c>
    </row>
    <row r="419" spans="1:4" x14ac:dyDescent="0.25">
      <c r="A419" t="s">
        <v>14</v>
      </c>
      <c r="B419">
        <v>2015</v>
      </c>
      <c r="C419" t="s">
        <v>19</v>
      </c>
      <c r="D419">
        <v>6.6552239999999996</v>
      </c>
    </row>
    <row r="420" spans="1:4" x14ac:dyDescent="0.25">
      <c r="A420" t="s">
        <v>15</v>
      </c>
      <c r="B420">
        <v>2015</v>
      </c>
      <c r="C420" t="s">
        <v>19</v>
      </c>
      <c r="D420">
        <v>13.436018000000001</v>
      </c>
    </row>
    <row r="421" spans="1:4" x14ac:dyDescent="0.25">
      <c r="A421" t="s">
        <v>16</v>
      </c>
      <c r="B421">
        <v>2015</v>
      </c>
      <c r="C421" t="s">
        <v>19</v>
      </c>
      <c r="D421">
        <v>13.082138</v>
      </c>
    </row>
    <row r="422" spans="1:4" x14ac:dyDescent="0.25">
      <c r="A422" t="s">
        <v>4</v>
      </c>
      <c r="B422">
        <v>2016</v>
      </c>
      <c r="C422" t="s">
        <v>19</v>
      </c>
      <c r="D422">
        <v>14.45242</v>
      </c>
    </row>
    <row r="423" spans="1:4" x14ac:dyDescent="0.25">
      <c r="A423" t="s">
        <v>6</v>
      </c>
      <c r="B423">
        <v>2016</v>
      </c>
      <c r="C423" t="s">
        <v>19</v>
      </c>
      <c r="D423">
        <v>32.186414999999997</v>
      </c>
    </row>
    <row r="424" spans="1:4" x14ac:dyDescent="0.25">
      <c r="A424" t="s">
        <v>7</v>
      </c>
      <c r="B424">
        <v>2016</v>
      </c>
      <c r="C424" t="s">
        <v>19</v>
      </c>
      <c r="D424">
        <v>11.97438</v>
      </c>
    </row>
    <row r="425" spans="1:4" x14ac:dyDescent="0.25">
      <c r="A425" t="s">
        <v>8</v>
      </c>
      <c r="B425">
        <v>2016</v>
      </c>
      <c r="C425" t="s">
        <v>19</v>
      </c>
      <c r="D425">
        <v>0.65181999999999995</v>
      </c>
    </row>
    <row r="426" spans="1:4" x14ac:dyDescent="0.25">
      <c r="A426" t="s">
        <v>9</v>
      </c>
      <c r="B426">
        <v>2016</v>
      </c>
      <c r="C426" t="s">
        <v>19</v>
      </c>
      <c r="D426">
        <v>1.4104030000000001</v>
      </c>
    </row>
    <row r="427" spans="1:4" x14ac:dyDescent="0.25">
      <c r="A427" t="s">
        <v>10</v>
      </c>
      <c r="B427">
        <v>2016</v>
      </c>
      <c r="C427" t="s">
        <v>19</v>
      </c>
      <c r="D427">
        <v>7.0801119999999997</v>
      </c>
    </row>
    <row r="428" spans="1:4" x14ac:dyDescent="0.25">
      <c r="A428" t="s">
        <v>11</v>
      </c>
      <c r="B428">
        <v>2016</v>
      </c>
      <c r="C428" t="s">
        <v>19</v>
      </c>
      <c r="D428">
        <v>3.8547280000000002</v>
      </c>
    </row>
    <row r="429" spans="1:4" x14ac:dyDescent="0.25">
      <c r="A429" t="s">
        <v>12</v>
      </c>
      <c r="B429">
        <v>2016</v>
      </c>
      <c r="C429" t="s">
        <v>19</v>
      </c>
      <c r="D429">
        <v>6.9564909999999998</v>
      </c>
    </row>
    <row r="430" spans="1:4" x14ac:dyDescent="0.25">
      <c r="A430" t="s">
        <v>13</v>
      </c>
      <c r="B430">
        <v>2016</v>
      </c>
      <c r="C430" t="s">
        <v>19</v>
      </c>
      <c r="D430">
        <v>7.5858350000000003</v>
      </c>
    </row>
    <row r="431" spans="1:4" x14ac:dyDescent="0.25">
      <c r="A431" t="s">
        <v>14</v>
      </c>
      <c r="B431">
        <v>2016</v>
      </c>
      <c r="C431" t="s">
        <v>19</v>
      </c>
      <c r="D431">
        <v>6.3102910000000003</v>
      </c>
    </row>
    <row r="432" spans="1:4" x14ac:dyDescent="0.25">
      <c r="A432" t="s">
        <v>15</v>
      </c>
      <c r="B432">
        <v>2016</v>
      </c>
      <c r="C432" t="s">
        <v>19</v>
      </c>
      <c r="D432">
        <v>12.614962</v>
      </c>
    </row>
    <row r="433" spans="1:4" x14ac:dyDescent="0.25">
      <c r="A433" t="s">
        <v>16</v>
      </c>
      <c r="B433">
        <v>2016</v>
      </c>
      <c r="C433" t="s">
        <v>19</v>
      </c>
      <c r="D433">
        <v>8.2376539999999991</v>
      </c>
    </row>
    <row r="434" spans="1:4" x14ac:dyDescent="0.25">
      <c r="A434" t="s">
        <v>4</v>
      </c>
      <c r="B434">
        <v>2008</v>
      </c>
      <c r="C434" t="s">
        <v>20</v>
      </c>
      <c r="D434">
        <v>1.213633</v>
      </c>
    </row>
    <row r="435" spans="1:4" x14ac:dyDescent="0.25">
      <c r="A435" t="s">
        <v>6</v>
      </c>
      <c r="B435">
        <v>2008</v>
      </c>
      <c r="C435" t="s">
        <v>20</v>
      </c>
      <c r="D435">
        <v>0.24895</v>
      </c>
    </row>
    <row r="436" spans="1:4" x14ac:dyDescent="0.25">
      <c r="A436" t="s">
        <v>7</v>
      </c>
      <c r="B436">
        <v>2008</v>
      </c>
      <c r="C436" t="s">
        <v>20</v>
      </c>
      <c r="D436">
        <v>1.213633</v>
      </c>
    </row>
    <row r="437" spans="1:4" x14ac:dyDescent="0.25">
      <c r="A437" t="s">
        <v>8</v>
      </c>
      <c r="B437">
        <v>2008</v>
      </c>
      <c r="C437" t="s">
        <v>20</v>
      </c>
      <c r="D437">
        <v>3.454186</v>
      </c>
    </row>
    <row r="438" spans="1:4" x14ac:dyDescent="0.25">
      <c r="A438" t="s">
        <v>9</v>
      </c>
      <c r="B438">
        <v>2008</v>
      </c>
      <c r="C438" t="s">
        <v>20</v>
      </c>
      <c r="D438">
        <v>2.4272659999999999</v>
      </c>
    </row>
    <row r="439" spans="1:4" x14ac:dyDescent="0.25">
      <c r="A439" t="s">
        <v>10</v>
      </c>
      <c r="B439">
        <v>2008</v>
      </c>
      <c r="C439" t="s">
        <v>20</v>
      </c>
      <c r="D439">
        <v>7.5929859999999998</v>
      </c>
    </row>
    <row r="440" spans="1:4" x14ac:dyDescent="0.25">
      <c r="A440" t="s">
        <v>11</v>
      </c>
      <c r="B440">
        <v>2008</v>
      </c>
      <c r="C440" t="s">
        <v>20</v>
      </c>
      <c r="D440">
        <v>7.9041740000000003</v>
      </c>
    </row>
    <row r="441" spans="1:4" x14ac:dyDescent="0.25">
      <c r="A441" t="s">
        <v>12</v>
      </c>
      <c r="B441">
        <v>2008</v>
      </c>
      <c r="C441" t="s">
        <v>20</v>
      </c>
      <c r="D441">
        <v>3.3297110000000001</v>
      </c>
    </row>
    <row r="442" spans="1:4" x14ac:dyDescent="0.25">
      <c r="A442" t="s">
        <v>13</v>
      </c>
      <c r="B442">
        <v>2008</v>
      </c>
      <c r="C442" t="s">
        <v>20</v>
      </c>
      <c r="D442">
        <v>6.9706099999999998</v>
      </c>
    </row>
    <row r="443" spans="1:4" x14ac:dyDescent="0.25">
      <c r="A443" t="s">
        <v>14</v>
      </c>
      <c r="B443">
        <v>2008</v>
      </c>
      <c r="C443" t="s">
        <v>20</v>
      </c>
      <c r="D443">
        <v>1.0891580000000001</v>
      </c>
    </row>
    <row r="444" spans="1:4" x14ac:dyDescent="0.25">
      <c r="A444" t="s">
        <v>15</v>
      </c>
      <c r="B444">
        <v>2008</v>
      </c>
      <c r="C444" t="s">
        <v>20</v>
      </c>
      <c r="D444">
        <v>9.3355999999999995E-2</v>
      </c>
    </row>
    <row r="445" spans="1:4" x14ac:dyDescent="0.25">
      <c r="A445" t="s">
        <v>16</v>
      </c>
      <c r="B445">
        <v>2008</v>
      </c>
      <c r="C445" t="s">
        <v>20</v>
      </c>
      <c r="D445">
        <v>1.306989</v>
      </c>
    </row>
    <row r="446" spans="1:4" x14ac:dyDescent="0.25">
      <c r="A446" t="s">
        <v>4</v>
      </c>
      <c r="B446">
        <v>2009</v>
      </c>
      <c r="C446" t="s">
        <v>20</v>
      </c>
      <c r="D446">
        <v>3.4910329999999998</v>
      </c>
    </row>
    <row r="447" spans="1:4" x14ac:dyDescent="0.25">
      <c r="A447" t="s">
        <v>6</v>
      </c>
      <c r="B447">
        <v>2009</v>
      </c>
      <c r="C447" t="s">
        <v>20</v>
      </c>
      <c r="D447">
        <v>1.6536470000000001</v>
      </c>
    </row>
    <row r="448" spans="1:4" x14ac:dyDescent="0.25">
      <c r="A448" t="s">
        <v>7</v>
      </c>
      <c r="B448">
        <v>2009</v>
      </c>
      <c r="C448" t="s">
        <v>20</v>
      </c>
      <c r="D448">
        <v>7.5026590000000004</v>
      </c>
    </row>
    <row r="449" spans="1:4" x14ac:dyDescent="0.25">
      <c r="A449" t="s">
        <v>8</v>
      </c>
      <c r="B449">
        <v>2009</v>
      </c>
      <c r="C449" t="s">
        <v>20</v>
      </c>
      <c r="D449">
        <v>5.573404</v>
      </c>
    </row>
    <row r="450" spans="1:4" x14ac:dyDescent="0.25">
      <c r="A450" t="s">
        <v>9</v>
      </c>
      <c r="B450">
        <v>2009</v>
      </c>
      <c r="C450" t="s">
        <v>20</v>
      </c>
      <c r="D450">
        <v>3.8585099999999999</v>
      </c>
    </row>
    <row r="451" spans="1:4" x14ac:dyDescent="0.25">
      <c r="A451" t="s">
        <v>10</v>
      </c>
      <c r="B451">
        <v>2009</v>
      </c>
      <c r="C451" t="s">
        <v>20</v>
      </c>
      <c r="D451">
        <v>6.4308500000000004</v>
      </c>
    </row>
    <row r="452" spans="1:4" x14ac:dyDescent="0.25">
      <c r="A452" t="s">
        <v>11</v>
      </c>
      <c r="B452">
        <v>2009</v>
      </c>
      <c r="C452" t="s">
        <v>20</v>
      </c>
      <c r="D452">
        <v>0.367477</v>
      </c>
    </row>
    <row r="453" spans="1:4" x14ac:dyDescent="0.25">
      <c r="A453" t="s">
        <v>12</v>
      </c>
      <c r="B453">
        <v>2009</v>
      </c>
      <c r="C453" t="s">
        <v>20</v>
      </c>
      <c r="D453">
        <v>0.18373900000000001</v>
      </c>
    </row>
    <row r="454" spans="1:4" x14ac:dyDescent="0.25">
      <c r="A454" t="s">
        <v>13</v>
      </c>
      <c r="B454">
        <v>2009</v>
      </c>
      <c r="C454" t="s">
        <v>20</v>
      </c>
      <c r="D454">
        <v>1.1943010000000001</v>
      </c>
    </row>
    <row r="455" spans="1:4" x14ac:dyDescent="0.25">
      <c r="A455" t="s">
        <v>14</v>
      </c>
      <c r="B455">
        <v>2009</v>
      </c>
      <c r="C455" t="s">
        <v>20</v>
      </c>
      <c r="D455">
        <v>1.6842699999999999</v>
      </c>
    </row>
    <row r="456" spans="1:4" x14ac:dyDescent="0.25">
      <c r="A456" t="s">
        <v>15</v>
      </c>
      <c r="B456">
        <v>2009</v>
      </c>
      <c r="C456" t="s">
        <v>20</v>
      </c>
      <c r="D456">
        <v>2.0517479999999999</v>
      </c>
    </row>
    <row r="457" spans="1:4" x14ac:dyDescent="0.25">
      <c r="A457" t="s">
        <v>16</v>
      </c>
      <c r="B457">
        <v>2009</v>
      </c>
      <c r="C457" t="s">
        <v>20</v>
      </c>
      <c r="D457">
        <v>6.2164890000000002</v>
      </c>
    </row>
    <row r="458" spans="1:4" x14ac:dyDescent="0.25">
      <c r="A458" t="s">
        <v>4</v>
      </c>
      <c r="B458">
        <v>2010</v>
      </c>
      <c r="C458" t="s">
        <v>20</v>
      </c>
      <c r="D458">
        <v>2.741933</v>
      </c>
    </row>
    <row r="459" spans="1:4" x14ac:dyDescent="0.25">
      <c r="A459" t="s">
        <v>6</v>
      </c>
      <c r="B459">
        <v>2010</v>
      </c>
      <c r="C459" t="s">
        <v>20</v>
      </c>
      <c r="D459">
        <v>3.4952109999999998</v>
      </c>
    </row>
    <row r="460" spans="1:4" x14ac:dyDescent="0.25">
      <c r="A460" t="s">
        <v>7</v>
      </c>
      <c r="B460">
        <v>2010</v>
      </c>
      <c r="C460" t="s">
        <v>20</v>
      </c>
      <c r="D460">
        <v>7.562913</v>
      </c>
    </row>
    <row r="461" spans="1:4" x14ac:dyDescent="0.25">
      <c r="A461" t="s">
        <v>8</v>
      </c>
      <c r="B461">
        <v>2010</v>
      </c>
      <c r="C461" t="s">
        <v>20</v>
      </c>
      <c r="D461">
        <v>0.180787</v>
      </c>
    </row>
    <row r="462" spans="1:4" x14ac:dyDescent="0.25">
      <c r="A462" t="s">
        <v>9</v>
      </c>
      <c r="B462">
        <v>2010</v>
      </c>
      <c r="C462" t="s">
        <v>20</v>
      </c>
      <c r="D462">
        <v>0.12052499999999999</v>
      </c>
    </row>
    <row r="463" spans="1:4" x14ac:dyDescent="0.25">
      <c r="A463" t="s">
        <v>10</v>
      </c>
      <c r="B463">
        <v>2010</v>
      </c>
      <c r="C463" t="s">
        <v>20</v>
      </c>
      <c r="D463">
        <v>0.99432699999999996</v>
      </c>
    </row>
    <row r="464" spans="1:4" x14ac:dyDescent="0.25">
      <c r="A464" t="s">
        <v>11</v>
      </c>
      <c r="B464">
        <v>2010</v>
      </c>
      <c r="C464" t="s">
        <v>20</v>
      </c>
      <c r="D464">
        <v>1.3860319999999999</v>
      </c>
    </row>
    <row r="465" spans="1:4" x14ac:dyDescent="0.25">
      <c r="A465" t="s">
        <v>12</v>
      </c>
      <c r="B465">
        <v>2010</v>
      </c>
      <c r="C465" t="s">
        <v>20</v>
      </c>
      <c r="D465">
        <v>1.898261</v>
      </c>
    </row>
    <row r="466" spans="1:4" x14ac:dyDescent="0.25">
      <c r="A466" t="s">
        <v>13</v>
      </c>
      <c r="B466">
        <v>2010</v>
      </c>
      <c r="C466" t="s">
        <v>20</v>
      </c>
      <c r="D466">
        <v>4.308751</v>
      </c>
    </row>
    <row r="467" spans="1:4" x14ac:dyDescent="0.25">
      <c r="A467" t="s">
        <v>14</v>
      </c>
      <c r="B467">
        <v>2010</v>
      </c>
      <c r="C467" t="s">
        <v>20</v>
      </c>
      <c r="D467">
        <v>2.9227189999999998</v>
      </c>
    </row>
    <row r="468" spans="1:4" x14ac:dyDescent="0.25">
      <c r="A468" t="s">
        <v>15</v>
      </c>
      <c r="B468">
        <v>2010</v>
      </c>
      <c r="C468" t="s">
        <v>20</v>
      </c>
      <c r="D468">
        <v>2.0489169999999999</v>
      </c>
    </row>
    <row r="469" spans="1:4" x14ac:dyDescent="0.25">
      <c r="A469" t="s">
        <v>16</v>
      </c>
      <c r="B469">
        <v>2010</v>
      </c>
      <c r="C469" t="s">
        <v>20</v>
      </c>
      <c r="D469">
        <v>5.9358320000000004</v>
      </c>
    </row>
    <row r="470" spans="1:4" x14ac:dyDescent="0.25">
      <c r="A470" t="s">
        <v>4</v>
      </c>
      <c r="B470">
        <v>2011</v>
      </c>
      <c r="C470" t="s">
        <v>20</v>
      </c>
      <c r="D470">
        <v>0.88921600000000001</v>
      </c>
    </row>
    <row r="471" spans="1:4" x14ac:dyDescent="0.25">
      <c r="A471" t="s">
        <v>6</v>
      </c>
      <c r="B471">
        <v>2011</v>
      </c>
      <c r="C471" t="s">
        <v>20</v>
      </c>
      <c r="D471">
        <v>0.29640499999999997</v>
      </c>
    </row>
    <row r="472" spans="1:4" x14ac:dyDescent="0.25">
      <c r="A472" t="s">
        <v>7</v>
      </c>
      <c r="B472">
        <v>2011</v>
      </c>
      <c r="C472" t="s">
        <v>20</v>
      </c>
      <c r="D472">
        <v>1.570948</v>
      </c>
    </row>
    <row r="473" spans="1:4" x14ac:dyDescent="0.25">
      <c r="A473" t="s">
        <v>8</v>
      </c>
      <c r="B473">
        <v>2011</v>
      </c>
      <c r="C473" t="s">
        <v>20</v>
      </c>
      <c r="D473">
        <v>1.185621</v>
      </c>
    </row>
    <row r="474" spans="1:4" x14ac:dyDescent="0.25">
      <c r="A474" t="s">
        <v>9</v>
      </c>
      <c r="B474">
        <v>2011</v>
      </c>
      <c r="C474" t="s">
        <v>20</v>
      </c>
      <c r="D474">
        <v>2.1044779999999998</v>
      </c>
    </row>
    <row r="475" spans="1:4" x14ac:dyDescent="0.25">
      <c r="A475" t="s">
        <v>10</v>
      </c>
      <c r="B475">
        <v>2011</v>
      </c>
      <c r="C475" t="s">
        <v>20</v>
      </c>
      <c r="D475">
        <v>10.848433</v>
      </c>
    </row>
    <row r="476" spans="1:4" x14ac:dyDescent="0.25">
      <c r="A476" t="s">
        <v>11</v>
      </c>
      <c r="B476">
        <v>2011</v>
      </c>
      <c r="C476" t="s">
        <v>20</v>
      </c>
      <c r="D476">
        <v>3.7643469999999999</v>
      </c>
    </row>
    <row r="477" spans="1:4" x14ac:dyDescent="0.25">
      <c r="A477" t="s">
        <v>12</v>
      </c>
      <c r="B477">
        <v>2011</v>
      </c>
      <c r="C477" t="s">
        <v>20</v>
      </c>
      <c r="D477">
        <v>3.2900990000000001</v>
      </c>
    </row>
    <row r="478" spans="1:4" x14ac:dyDescent="0.25">
      <c r="A478" t="s">
        <v>13</v>
      </c>
      <c r="B478">
        <v>2011</v>
      </c>
      <c r="C478" t="s">
        <v>20</v>
      </c>
      <c r="D478">
        <v>5.1574520000000001</v>
      </c>
    </row>
    <row r="479" spans="1:4" x14ac:dyDescent="0.25">
      <c r="A479" t="s">
        <v>14</v>
      </c>
      <c r="B479">
        <v>2011</v>
      </c>
      <c r="C479" t="s">
        <v>20</v>
      </c>
      <c r="D479">
        <v>0.80029399999999995</v>
      </c>
    </row>
    <row r="480" spans="1:4" x14ac:dyDescent="0.25">
      <c r="A480" t="s">
        <v>15</v>
      </c>
      <c r="B480">
        <v>2011</v>
      </c>
      <c r="C480" t="s">
        <v>20</v>
      </c>
      <c r="D480">
        <v>0.53352999999999995</v>
      </c>
    </row>
    <row r="481" spans="1:4" x14ac:dyDescent="0.25">
      <c r="A481" t="s">
        <v>16</v>
      </c>
      <c r="B481">
        <v>2011</v>
      </c>
      <c r="C481" t="s">
        <v>20</v>
      </c>
      <c r="D481">
        <v>2.934412</v>
      </c>
    </row>
    <row r="482" spans="1:4" x14ac:dyDescent="0.25">
      <c r="A482" t="s">
        <v>4</v>
      </c>
      <c r="B482">
        <v>2012</v>
      </c>
      <c r="C482" t="s">
        <v>20</v>
      </c>
      <c r="D482">
        <v>3.3236020000000002</v>
      </c>
    </row>
    <row r="483" spans="1:4" x14ac:dyDescent="0.25">
      <c r="A483" t="s">
        <v>6</v>
      </c>
      <c r="B483">
        <v>2012</v>
      </c>
      <c r="C483" t="s">
        <v>20</v>
      </c>
      <c r="D483">
        <v>4.6355500000000003</v>
      </c>
    </row>
    <row r="484" spans="1:4" x14ac:dyDescent="0.25">
      <c r="A484" t="s">
        <v>7</v>
      </c>
      <c r="B484">
        <v>2012</v>
      </c>
      <c r="C484" t="s">
        <v>20</v>
      </c>
      <c r="D484">
        <v>28.046533</v>
      </c>
    </row>
    <row r="485" spans="1:4" x14ac:dyDescent="0.25">
      <c r="A485" t="s">
        <v>8</v>
      </c>
      <c r="B485">
        <v>2012</v>
      </c>
      <c r="C485" t="s">
        <v>20</v>
      </c>
      <c r="D485">
        <v>4.6647040000000004</v>
      </c>
    </row>
    <row r="486" spans="1:4" x14ac:dyDescent="0.25">
      <c r="A486" t="s">
        <v>9</v>
      </c>
      <c r="B486">
        <v>2012</v>
      </c>
      <c r="C486" t="s">
        <v>20</v>
      </c>
      <c r="D486">
        <v>7.6967619999999997</v>
      </c>
    </row>
    <row r="487" spans="1:4" x14ac:dyDescent="0.25">
      <c r="A487" t="s">
        <v>10</v>
      </c>
      <c r="B487">
        <v>2012</v>
      </c>
      <c r="C487" t="s">
        <v>20</v>
      </c>
      <c r="D487">
        <v>8.8920919999999999</v>
      </c>
    </row>
    <row r="488" spans="1:4" x14ac:dyDescent="0.25">
      <c r="A488" t="s">
        <v>11</v>
      </c>
      <c r="B488">
        <v>2012</v>
      </c>
      <c r="C488" t="s">
        <v>20</v>
      </c>
      <c r="D488">
        <v>1.2536389999999999</v>
      </c>
    </row>
    <row r="489" spans="1:4" x14ac:dyDescent="0.25">
      <c r="A489" t="s">
        <v>12</v>
      </c>
      <c r="B489">
        <v>2012</v>
      </c>
      <c r="C489" t="s">
        <v>20</v>
      </c>
      <c r="D489">
        <v>0.87463199999999997</v>
      </c>
    </row>
    <row r="490" spans="1:4" x14ac:dyDescent="0.25">
      <c r="A490" t="s">
        <v>13</v>
      </c>
      <c r="B490">
        <v>2012</v>
      </c>
      <c r="C490" t="s">
        <v>20</v>
      </c>
      <c r="D490">
        <v>10.524737999999999</v>
      </c>
    </row>
    <row r="491" spans="1:4" x14ac:dyDescent="0.25">
      <c r="A491" t="s">
        <v>14</v>
      </c>
      <c r="B491">
        <v>2012</v>
      </c>
      <c r="C491" t="s">
        <v>20</v>
      </c>
      <c r="D491">
        <v>10.233193999999999</v>
      </c>
    </row>
    <row r="492" spans="1:4" x14ac:dyDescent="0.25">
      <c r="A492" t="s">
        <v>15</v>
      </c>
      <c r="B492">
        <v>2012</v>
      </c>
      <c r="C492" t="s">
        <v>20</v>
      </c>
      <c r="D492">
        <v>8.9795549999999995</v>
      </c>
    </row>
    <row r="493" spans="1:4" x14ac:dyDescent="0.25">
      <c r="A493" t="s">
        <v>16</v>
      </c>
      <c r="B493">
        <v>2012</v>
      </c>
      <c r="C493" t="s">
        <v>20</v>
      </c>
      <c r="D493">
        <v>34.314729</v>
      </c>
    </row>
    <row r="494" spans="1:4" x14ac:dyDescent="0.25">
      <c r="A494" t="s">
        <v>4</v>
      </c>
      <c r="B494">
        <v>2013</v>
      </c>
      <c r="C494" t="s">
        <v>20</v>
      </c>
      <c r="D494">
        <v>7.1691190000000002</v>
      </c>
    </row>
    <row r="495" spans="1:4" x14ac:dyDescent="0.25">
      <c r="A495" t="s">
        <v>6</v>
      </c>
      <c r="B495">
        <v>2013</v>
      </c>
      <c r="C495" t="s">
        <v>20</v>
      </c>
      <c r="D495">
        <v>17.320591</v>
      </c>
    </row>
    <row r="496" spans="1:4" x14ac:dyDescent="0.25">
      <c r="A496" t="s">
        <v>7</v>
      </c>
      <c r="B496">
        <v>2013</v>
      </c>
      <c r="C496" t="s">
        <v>20</v>
      </c>
      <c r="D496">
        <v>19.729414999999999</v>
      </c>
    </row>
    <row r="497" spans="1:4" x14ac:dyDescent="0.25">
      <c r="A497" t="s">
        <v>8</v>
      </c>
      <c r="B497">
        <v>2013</v>
      </c>
      <c r="C497" t="s">
        <v>20</v>
      </c>
      <c r="D497">
        <v>0.74558800000000003</v>
      </c>
    </row>
    <row r="498" spans="1:4" x14ac:dyDescent="0.25">
      <c r="A498" t="s">
        <v>9</v>
      </c>
      <c r="B498">
        <v>2013</v>
      </c>
      <c r="C498" t="s">
        <v>20</v>
      </c>
      <c r="D498">
        <v>0.63088200000000005</v>
      </c>
    </row>
    <row r="499" spans="1:4" x14ac:dyDescent="0.25">
      <c r="A499" t="s">
        <v>10</v>
      </c>
      <c r="B499">
        <v>2013</v>
      </c>
      <c r="C499" t="s">
        <v>20</v>
      </c>
      <c r="D499">
        <v>29.536769</v>
      </c>
    </row>
    <row r="500" spans="1:4" x14ac:dyDescent="0.25">
      <c r="A500" t="s">
        <v>11</v>
      </c>
      <c r="B500">
        <v>2013</v>
      </c>
      <c r="C500" t="s">
        <v>20</v>
      </c>
      <c r="D500">
        <v>9.7786779999999993</v>
      </c>
    </row>
    <row r="501" spans="1:4" x14ac:dyDescent="0.25">
      <c r="A501" t="s">
        <v>12</v>
      </c>
      <c r="B501">
        <v>2013</v>
      </c>
      <c r="C501" t="s">
        <v>20</v>
      </c>
      <c r="D501">
        <v>11.585296</v>
      </c>
    </row>
    <row r="502" spans="1:4" x14ac:dyDescent="0.25">
      <c r="A502" t="s">
        <v>13</v>
      </c>
      <c r="B502">
        <v>2013</v>
      </c>
      <c r="C502" t="s">
        <v>20</v>
      </c>
      <c r="D502">
        <v>25.579415000000001</v>
      </c>
    </row>
    <row r="503" spans="1:4" x14ac:dyDescent="0.25">
      <c r="A503" t="s">
        <v>14</v>
      </c>
      <c r="B503">
        <v>2013</v>
      </c>
      <c r="C503" t="s">
        <v>20</v>
      </c>
      <c r="D503">
        <v>14.166178</v>
      </c>
    </row>
    <row r="504" spans="1:4" x14ac:dyDescent="0.25">
      <c r="A504" t="s">
        <v>15</v>
      </c>
      <c r="B504">
        <v>2013</v>
      </c>
      <c r="C504" t="s">
        <v>20</v>
      </c>
      <c r="D504">
        <v>21.134561999999999</v>
      </c>
    </row>
    <row r="505" spans="1:4" x14ac:dyDescent="0.25">
      <c r="A505" t="s">
        <v>16</v>
      </c>
      <c r="B505">
        <v>2013</v>
      </c>
      <c r="C505" t="s">
        <v>20</v>
      </c>
      <c r="D505">
        <v>24.977208999999998</v>
      </c>
    </row>
    <row r="506" spans="1:4" x14ac:dyDescent="0.25">
      <c r="A506" t="s">
        <v>4</v>
      </c>
      <c r="B506">
        <v>2014</v>
      </c>
      <c r="C506" t="s">
        <v>20</v>
      </c>
      <c r="D506">
        <v>0.67708900000000005</v>
      </c>
    </row>
    <row r="507" spans="1:4" x14ac:dyDescent="0.25">
      <c r="A507" t="s">
        <v>6</v>
      </c>
      <c r="B507">
        <v>2014</v>
      </c>
      <c r="C507" t="s">
        <v>20</v>
      </c>
      <c r="D507">
        <v>1.1002700000000001</v>
      </c>
    </row>
    <row r="508" spans="1:4" x14ac:dyDescent="0.25">
      <c r="A508" t="s">
        <v>7</v>
      </c>
      <c r="B508">
        <v>2014</v>
      </c>
      <c r="C508" t="s">
        <v>20</v>
      </c>
      <c r="D508">
        <v>10.269182000000001</v>
      </c>
    </row>
    <row r="509" spans="1:4" x14ac:dyDescent="0.25">
      <c r="A509" t="s">
        <v>8</v>
      </c>
      <c r="B509">
        <v>2014</v>
      </c>
      <c r="C509" t="s">
        <v>20</v>
      </c>
      <c r="D509">
        <v>6.3194970000000001</v>
      </c>
    </row>
    <row r="510" spans="1:4" x14ac:dyDescent="0.25">
      <c r="A510" t="s">
        <v>9</v>
      </c>
      <c r="B510">
        <v>2014</v>
      </c>
      <c r="C510" t="s">
        <v>20</v>
      </c>
      <c r="D510">
        <v>11.820845</v>
      </c>
    </row>
    <row r="511" spans="1:4" x14ac:dyDescent="0.25">
      <c r="A511" t="s">
        <v>10</v>
      </c>
      <c r="B511">
        <v>2014</v>
      </c>
      <c r="C511" t="s">
        <v>20</v>
      </c>
      <c r="D511">
        <v>13.541779</v>
      </c>
    </row>
    <row r="512" spans="1:4" x14ac:dyDescent="0.25">
      <c r="A512" t="s">
        <v>11</v>
      </c>
      <c r="B512">
        <v>2014</v>
      </c>
      <c r="C512" t="s">
        <v>20</v>
      </c>
      <c r="D512">
        <v>8.4636119999999995</v>
      </c>
    </row>
    <row r="513" spans="1:4" x14ac:dyDescent="0.25">
      <c r="A513" t="s">
        <v>12</v>
      </c>
      <c r="B513">
        <v>2014</v>
      </c>
      <c r="C513" t="s">
        <v>20</v>
      </c>
      <c r="D513">
        <v>20.566576999999999</v>
      </c>
    </row>
    <row r="514" spans="1:4" x14ac:dyDescent="0.25">
      <c r="A514" t="s">
        <v>13</v>
      </c>
      <c r="B514">
        <v>2014</v>
      </c>
      <c r="C514" t="s">
        <v>20</v>
      </c>
      <c r="D514">
        <v>13.118598</v>
      </c>
    </row>
    <row r="515" spans="1:4" x14ac:dyDescent="0.25">
      <c r="A515" t="s">
        <v>14</v>
      </c>
      <c r="B515">
        <v>2014</v>
      </c>
      <c r="C515" t="s">
        <v>20</v>
      </c>
      <c r="D515">
        <v>0.28211999999999998</v>
      </c>
    </row>
    <row r="516" spans="1:4" x14ac:dyDescent="0.25">
      <c r="A516" t="s">
        <v>15</v>
      </c>
      <c r="B516">
        <v>2014</v>
      </c>
      <c r="C516" t="s">
        <v>20</v>
      </c>
      <c r="D516">
        <v>0.366757</v>
      </c>
    </row>
    <row r="517" spans="1:4" x14ac:dyDescent="0.25">
      <c r="A517" t="s">
        <v>16</v>
      </c>
      <c r="B517">
        <v>2014</v>
      </c>
      <c r="C517" t="s">
        <v>20</v>
      </c>
      <c r="D517">
        <v>3.0468999999999999</v>
      </c>
    </row>
    <row r="518" spans="1:4" x14ac:dyDescent="0.25">
      <c r="A518" t="s">
        <v>4</v>
      </c>
      <c r="B518">
        <v>2015</v>
      </c>
      <c r="C518" t="s">
        <v>20</v>
      </c>
      <c r="D518">
        <v>2.915257</v>
      </c>
    </row>
    <row r="519" spans="1:4" x14ac:dyDescent="0.25">
      <c r="A519" t="s">
        <v>6</v>
      </c>
      <c r="B519">
        <v>2015</v>
      </c>
      <c r="C519" t="s">
        <v>20</v>
      </c>
      <c r="D519">
        <v>9.3843510000000006</v>
      </c>
    </row>
    <row r="520" spans="1:4" x14ac:dyDescent="0.25">
      <c r="A520" t="s">
        <v>7</v>
      </c>
      <c r="B520">
        <v>2015</v>
      </c>
      <c r="C520" t="s">
        <v>20</v>
      </c>
      <c r="D520">
        <v>5.9970999999999997</v>
      </c>
    </row>
    <row r="521" spans="1:4" x14ac:dyDescent="0.25">
      <c r="A521" t="s">
        <v>8</v>
      </c>
      <c r="B521">
        <v>2015</v>
      </c>
      <c r="C521" t="s">
        <v>20</v>
      </c>
      <c r="D521">
        <v>7.6629610000000001</v>
      </c>
    </row>
    <row r="522" spans="1:4" x14ac:dyDescent="0.25">
      <c r="A522" t="s">
        <v>9</v>
      </c>
      <c r="B522">
        <v>2015</v>
      </c>
      <c r="C522" t="s">
        <v>20</v>
      </c>
      <c r="D522">
        <v>11.438912</v>
      </c>
    </row>
    <row r="523" spans="1:4" x14ac:dyDescent="0.25">
      <c r="A523" t="s">
        <v>10</v>
      </c>
      <c r="B523">
        <v>2015</v>
      </c>
      <c r="C523" t="s">
        <v>20</v>
      </c>
      <c r="D523">
        <v>8.4958910000000003</v>
      </c>
    </row>
    <row r="524" spans="1:4" x14ac:dyDescent="0.25">
      <c r="A524" t="s">
        <v>11</v>
      </c>
      <c r="B524">
        <v>2015</v>
      </c>
      <c r="C524" t="s">
        <v>20</v>
      </c>
      <c r="D524">
        <v>0.38870100000000002</v>
      </c>
    </row>
    <row r="525" spans="1:4" x14ac:dyDescent="0.25">
      <c r="A525" t="s">
        <v>12</v>
      </c>
      <c r="B525">
        <v>2015</v>
      </c>
      <c r="C525" t="s">
        <v>20</v>
      </c>
      <c r="D525">
        <v>0.38870100000000002</v>
      </c>
    </row>
    <row r="526" spans="1:4" x14ac:dyDescent="0.25">
      <c r="A526" t="s">
        <v>13</v>
      </c>
      <c r="B526">
        <v>2015</v>
      </c>
      <c r="C526" t="s">
        <v>20</v>
      </c>
      <c r="D526">
        <v>1.3604529999999999</v>
      </c>
    </row>
    <row r="527" spans="1:4" x14ac:dyDescent="0.25">
      <c r="A527" t="s">
        <v>14</v>
      </c>
      <c r="B527">
        <v>2015</v>
      </c>
      <c r="C527" t="s">
        <v>20</v>
      </c>
      <c r="D527">
        <v>1.7491540000000001</v>
      </c>
    </row>
    <row r="528" spans="1:4" x14ac:dyDescent="0.25">
      <c r="A528" t="s">
        <v>15</v>
      </c>
      <c r="B528">
        <v>2015</v>
      </c>
      <c r="C528" t="s">
        <v>20</v>
      </c>
      <c r="D528">
        <v>7.4408459999999996</v>
      </c>
    </row>
    <row r="529" spans="1:4" x14ac:dyDescent="0.25">
      <c r="A529" t="s">
        <v>16</v>
      </c>
      <c r="B529">
        <v>2015</v>
      </c>
      <c r="C529" t="s">
        <v>20</v>
      </c>
      <c r="D529">
        <v>3.6926589999999999</v>
      </c>
    </row>
    <row r="530" spans="1:4" x14ac:dyDescent="0.25">
      <c r="A530" t="s">
        <v>4</v>
      </c>
      <c r="B530">
        <v>2016</v>
      </c>
      <c r="C530" t="s">
        <v>20</v>
      </c>
      <c r="D530">
        <v>6.4780059999999997</v>
      </c>
    </row>
    <row r="531" spans="1:4" x14ac:dyDescent="0.25">
      <c r="A531" t="s">
        <v>6</v>
      </c>
      <c r="B531">
        <v>2016</v>
      </c>
      <c r="C531" t="s">
        <v>20</v>
      </c>
      <c r="D531">
        <v>6.2046729999999997</v>
      </c>
    </row>
    <row r="532" spans="1:4" x14ac:dyDescent="0.25">
      <c r="A532" t="s">
        <v>7</v>
      </c>
      <c r="B532">
        <v>2016</v>
      </c>
      <c r="C532" t="s">
        <v>20</v>
      </c>
      <c r="D532">
        <v>6.314006</v>
      </c>
    </row>
    <row r="533" spans="1:4" x14ac:dyDescent="0.25">
      <c r="A533" t="s">
        <v>8</v>
      </c>
      <c r="B533">
        <v>2016</v>
      </c>
      <c r="C533" t="s">
        <v>20</v>
      </c>
      <c r="D533">
        <v>0.191334</v>
      </c>
    </row>
    <row r="534" spans="1:4" x14ac:dyDescent="0.25">
      <c r="A534" t="s">
        <v>9</v>
      </c>
      <c r="B534">
        <v>2016</v>
      </c>
      <c r="C534" t="s">
        <v>20</v>
      </c>
      <c r="D534">
        <v>0.109333</v>
      </c>
    </row>
    <row r="535" spans="1:4" x14ac:dyDescent="0.25">
      <c r="A535" t="s">
        <v>10</v>
      </c>
      <c r="B535">
        <v>2016</v>
      </c>
      <c r="C535" t="s">
        <v>20</v>
      </c>
      <c r="D535">
        <v>0.683334</v>
      </c>
    </row>
    <row r="536" spans="1:4" x14ac:dyDescent="0.25">
      <c r="A536" t="s">
        <v>11</v>
      </c>
      <c r="B536">
        <v>2016</v>
      </c>
      <c r="C536" t="s">
        <v>20</v>
      </c>
      <c r="D536">
        <v>0.437334</v>
      </c>
    </row>
    <row r="537" spans="1:4" x14ac:dyDescent="0.25">
      <c r="A537" t="s">
        <v>12</v>
      </c>
      <c r="B537">
        <v>2016</v>
      </c>
      <c r="C537" t="s">
        <v>20</v>
      </c>
      <c r="D537">
        <v>3.1980029999999999</v>
      </c>
    </row>
    <row r="538" spans="1:4" x14ac:dyDescent="0.25">
      <c r="A538" t="s">
        <v>13</v>
      </c>
      <c r="B538">
        <v>2016</v>
      </c>
      <c r="C538" t="s">
        <v>20</v>
      </c>
      <c r="D538">
        <v>1.2846679999999999</v>
      </c>
    </row>
    <row r="539" spans="1:4" x14ac:dyDescent="0.25">
      <c r="A539" t="s">
        <v>14</v>
      </c>
      <c r="B539">
        <v>2016</v>
      </c>
      <c r="C539" t="s">
        <v>20</v>
      </c>
      <c r="D539">
        <v>3.3620030000000001</v>
      </c>
    </row>
    <row r="540" spans="1:4" x14ac:dyDescent="0.25">
      <c r="A540" t="s">
        <v>15</v>
      </c>
      <c r="B540">
        <v>2016</v>
      </c>
      <c r="C540" t="s">
        <v>20</v>
      </c>
      <c r="D540">
        <v>3.58067</v>
      </c>
    </row>
    <row r="541" spans="1:4" x14ac:dyDescent="0.25">
      <c r="A541" t="s">
        <v>16</v>
      </c>
      <c r="B541">
        <v>2016</v>
      </c>
      <c r="C541" t="s">
        <v>20</v>
      </c>
      <c r="D541">
        <v>4.045337</v>
      </c>
    </row>
    <row r="542" spans="1:4" x14ac:dyDescent="0.25">
      <c r="A542" t="s">
        <v>4</v>
      </c>
      <c r="B542">
        <v>2008</v>
      </c>
      <c r="C542" t="s">
        <v>21</v>
      </c>
      <c r="D542">
        <v>3.404328</v>
      </c>
    </row>
    <row r="543" spans="1:4" x14ac:dyDescent="0.25">
      <c r="A543" t="s">
        <v>6</v>
      </c>
      <c r="B543">
        <v>2008</v>
      </c>
      <c r="C543" t="s">
        <v>21</v>
      </c>
      <c r="D543">
        <v>1.4989209999999999</v>
      </c>
    </row>
    <row r="544" spans="1:4" x14ac:dyDescent="0.25">
      <c r="A544" t="s">
        <v>7</v>
      </c>
      <c r="B544">
        <v>2008</v>
      </c>
      <c r="C544" t="s">
        <v>21</v>
      </c>
      <c r="D544">
        <v>2.8454079999999999</v>
      </c>
    </row>
    <row r="545" spans="1:4" x14ac:dyDescent="0.25">
      <c r="A545" t="s">
        <v>8</v>
      </c>
      <c r="B545">
        <v>2008</v>
      </c>
      <c r="C545" t="s">
        <v>21</v>
      </c>
      <c r="D545">
        <v>3.0740569999999998</v>
      </c>
    </row>
    <row r="546" spans="1:4" x14ac:dyDescent="0.25">
      <c r="A546" t="s">
        <v>9</v>
      </c>
      <c r="B546">
        <v>2008</v>
      </c>
      <c r="C546" t="s">
        <v>21</v>
      </c>
      <c r="D546">
        <v>4.2681129999999996</v>
      </c>
    </row>
    <row r="547" spans="1:4" x14ac:dyDescent="0.25">
      <c r="A547" t="s">
        <v>10</v>
      </c>
      <c r="B547">
        <v>2008</v>
      </c>
      <c r="C547" t="s">
        <v>21</v>
      </c>
      <c r="D547">
        <v>6.554602</v>
      </c>
    </row>
    <row r="548" spans="1:4" x14ac:dyDescent="0.25">
      <c r="A548" t="s">
        <v>11</v>
      </c>
      <c r="B548">
        <v>2008</v>
      </c>
      <c r="C548" t="s">
        <v>21</v>
      </c>
      <c r="D548">
        <v>2.3118940000000001</v>
      </c>
    </row>
    <row r="549" spans="1:4" x14ac:dyDescent="0.25">
      <c r="A549" t="s">
        <v>12</v>
      </c>
      <c r="B549">
        <v>2008</v>
      </c>
      <c r="C549" t="s">
        <v>21</v>
      </c>
      <c r="D549">
        <v>3.0486520000000001</v>
      </c>
    </row>
    <row r="550" spans="1:4" x14ac:dyDescent="0.25">
      <c r="A550" t="s">
        <v>13</v>
      </c>
      <c r="B550">
        <v>2008</v>
      </c>
      <c r="C550" t="s">
        <v>21</v>
      </c>
      <c r="D550">
        <v>6.1227090000000004</v>
      </c>
    </row>
    <row r="551" spans="1:4" x14ac:dyDescent="0.25">
      <c r="A551" t="s">
        <v>14</v>
      </c>
      <c r="B551">
        <v>2008</v>
      </c>
      <c r="C551" t="s">
        <v>21</v>
      </c>
      <c r="D551">
        <v>2.9724360000000001</v>
      </c>
    </row>
    <row r="552" spans="1:4" x14ac:dyDescent="0.25">
      <c r="A552" t="s">
        <v>15</v>
      </c>
      <c r="B552">
        <v>2008</v>
      </c>
      <c r="C552" t="s">
        <v>21</v>
      </c>
      <c r="D552">
        <v>1.422704</v>
      </c>
    </row>
    <row r="553" spans="1:4" x14ac:dyDescent="0.25">
      <c r="A553" t="s">
        <v>16</v>
      </c>
      <c r="B553">
        <v>2008</v>
      </c>
      <c r="C553" t="s">
        <v>21</v>
      </c>
      <c r="D553">
        <v>2.2610839999999999</v>
      </c>
    </row>
    <row r="554" spans="1:4" x14ac:dyDescent="0.25">
      <c r="A554" t="s">
        <v>4</v>
      </c>
      <c r="B554">
        <v>2009</v>
      </c>
      <c r="C554" t="s">
        <v>21</v>
      </c>
      <c r="D554">
        <v>1.9500580000000001</v>
      </c>
    </row>
    <row r="555" spans="1:4" x14ac:dyDescent="0.25">
      <c r="A555" t="s">
        <v>6</v>
      </c>
      <c r="B555">
        <v>2009</v>
      </c>
      <c r="C555" t="s">
        <v>21</v>
      </c>
      <c r="D555">
        <v>2.9500869999999999</v>
      </c>
    </row>
    <row r="556" spans="1:4" x14ac:dyDescent="0.25">
      <c r="A556" t="s">
        <v>7</v>
      </c>
      <c r="B556">
        <v>2009</v>
      </c>
      <c r="C556" t="s">
        <v>21</v>
      </c>
      <c r="D556">
        <v>4.9751469999999998</v>
      </c>
    </row>
    <row r="557" spans="1:4" x14ac:dyDescent="0.25">
      <c r="A557" t="s">
        <v>8</v>
      </c>
      <c r="B557">
        <v>2009</v>
      </c>
      <c r="C557" t="s">
        <v>21</v>
      </c>
      <c r="D557">
        <v>1.300038</v>
      </c>
    </row>
    <row r="558" spans="1:4" x14ac:dyDescent="0.25">
      <c r="A558" t="s">
        <v>9</v>
      </c>
      <c r="B558">
        <v>2009</v>
      </c>
      <c r="C558" t="s">
        <v>21</v>
      </c>
      <c r="D558">
        <v>2.1750639999999999</v>
      </c>
    </row>
    <row r="559" spans="1:4" x14ac:dyDescent="0.25">
      <c r="A559" t="s">
        <v>10</v>
      </c>
      <c r="B559">
        <v>2009</v>
      </c>
      <c r="C559" t="s">
        <v>21</v>
      </c>
      <c r="D559">
        <v>4.0501189999999996</v>
      </c>
    </row>
    <row r="560" spans="1:4" x14ac:dyDescent="0.25">
      <c r="A560" t="s">
        <v>11</v>
      </c>
      <c r="B560">
        <v>2009</v>
      </c>
      <c r="C560" t="s">
        <v>21</v>
      </c>
      <c r="D560">
        <v>1.200035</v>
      </c>
    </row>
    <row r="561" spans="1:4" x14ac:dyDescent="0.25">
      <c r="A561" t="s">
        <v>12</v>
      </c>
      <c r="B561">
        <v>2009</v>
      </c>
      <c r="C561" t="s">
        <v>21</v>
      </c>
      <c r="D561">
        <v>1.0500309999999999</v>
      </c>
    </row>
    <row r="562" spans="1:4" x14ac:dyDescent="0.25">
      <c r="A562" t="s">
        <v>13</v>
      </c>
      <c r="B562">
        <v>2009</v>
      </c>
      <c r="C562" t="s">
        <v>21</v>
      </c>
      <c r="D562">
        <v>1.8000529999999999</v>
      </c>
    </row>
    <row r="563" spans="1:4" x14ac:dyDescent="0.25">
      <c r="A563" t="s">
        <v>14</v>
      </c>
      <c r="B563">
        <v>2009</v>
      </c>
      <c r="C563" t="s">
        <v>21</v>
      </c>
      <c r="D563">
        <v>1.0250300000000001</v>
      </c>
    </row>
    <row r="564" spans="1:4" x14ac:dyDescent="0.25">
      <c r="A564" t="s">
        <v>15</v>
      </c>
      <c r="B564">
        <v>2009</v>
      </c>
      <c r="C564" t="s">
        <v>21</v>
      </c>
      <c r="D564">
        <v>4.1501219999999996</v>
      </c>
    </row>
    <row r="565" spans="1:4" x14ac:dyDescent="0.25">
      <c r="A565" t="s">
        <v>16</v>
      </c>
      <c r="B565">
        <v>2009</v>
      </c>
      <c r="C565" t="s">
        <v>21</v>
      </c>
      <c r="D565">
        <v>4.650137</v>
      </c>
    </row>
    <row r="566" spans="1:4" x14ac:dyDescent="0.25">
      <c r="A566" t="s">
        <v>4</v>
      </c>
      <c r="B566">
        <v>2010</v>
      </c>
      <c r="C566" t="s">
        <v>21</v>
      </c>
      <c r="D566">
        <v>0.98396399999999995</v>
      </c>
    </row>
    <row r="567" spans="1:4" x14ac:dyDescent="0.25">
      <c r="A567" t="s">
        <v>6</v>
      </c>
      <c r="B567">
        <v>2010</v>
      </c>
      <c r="C567" t="s">
        <v>21</v>
      </c>
      <c r="D567">
        <v>1.475946</v>
      </c>
    </row>
    <row r="568" spans="1:4" x14ac:dyDescent="0.25">
      <c r="A568" t="s">
        <v>7</v>
      </c>
      <c r="B568">
        <v>2010</v>
      </c>
      <c r="C568" t="s">
        <v>21</v>
      </c>
      <c r="D568">
        <v>3.0994860000000002</v>
      </c>
    </row>
    <row r="569" spans="1:4" x14ac:dyDescent="0.25">
      <c r="A569" t="s">
        <v>8</v>
      </c>
      <c r="B569">
        <v>2010</v>
      </c>
      <c r="C569" t="s">
        <v>21</v>
      </c>
      <c r="D569">
        <v>1.5989409999999999</v>
      </c>
    </row>
    <row r="570" spans="1:4" x14ac:dyDescent="0.25">
      <c r="A570" t="s">
        <v>9</v>
      </c>
      <c r="B570">
        <v>2010</v>
      </c>
      <c r="C570" t="s">
        <v>21</v>
      </c>
      <c r="D570">
        <v>0.76257200000000003</v>
      </c>
    </row>
    <row r="571" spans="1:4" x14ac:dyDescent="0.25">
      <c r="A571" t="s">
        <v>10</v>
      </c>
      <c r="B571">
        <v>2010</v>
      </c>
      <c r="C571" t="s">
        <v>21</v>
      </c>
      <c r="D571">
        <v>1.4021479999999999</v>
      </c>
    </row>
    <row r="572" spans="1:4" x14ac:dyDescent="0.25">
      <c r="A572" t="s">
        <v>11</v>
      </c>
      <c r="B572">
        <v>2010</v>
      </c>
      <c r="C572" t="s">
        <v>21</v>
      </c>
      <c r="D572">
        <v>1.106959</v>
      </c>
    </row>
    <row r="573" spans="1:4" x14ac:dyDescent="0.25">
      <c r="A573" t="s">
        <v>12</v>
      </c>
      <c r="B573">
        <v>2010</v>
      </c>
      <c r="C573" t="s">
        <v>21</v>
      </c>
      <c r="D573">
        <v>3.2470810000000001</v>
      </c>
    </row>
    <row r="574" spans="1:4" x14ac:dyDescent="0.25">
      <c r="A574" t="s">
        <v>13</v>
      </c>
      <c r="B574">
        <v>2010</v>
      </c>
      <c r="C574" t="s">
        <v>21</v>
      </c>
      <c r="D574">
        <v>2.5091079999999999</v>
      </c>
    </row>
    <row r="575" spans="1:4" x14ac:dyDescent="0.25">
      <c r="A575" t="s">
        <v>14</v>
      </c>
      <c r="B575">
        <v>2010</v>
      </c>
      <c r="C575" t="s">
        <v>21</v>
      </c>
      <c r="D575">
        <v>1.279153</v>
      </c>
    </row>
    <row r="576" spans="1:4" x14ac:dyDescent="0.25">
      <c r="A576" t="s">
        <v>15</v>
      </c>
      <c r="B576">
        <v>2010</v>
      </c>
      <c r="C576" t="s">
        <v>21</v>
      </c>
      <c r="D576">
        <v>1.106959</v>
      </c>
    </row>
    <row r="577" spans="1:4" x14ac:dyDescent="0.25">
      <c r="A577" t="s">
        <v>16</v>
      </c>
      <c r="B577">
        <v>2010</v>
      </c>
      <c r="C577" t="s">
        <v>21</v>
      </c>
      <c r="D577">
        <v>2.5337070000000002</v>
      </c>
    </row>
    <row r="578" spans="1:4" x14ac:dyDescent="0.25">
      <c r="A578" t="s">
        <v>4</v>
      </c>
      <c r="B578">
        <v>2011</v>
      </c>
      <c r="C578" t="s">
        <v>21</v>
      </c>
      <c r="D578">
        <v>0.895347</v>
      </c>
    </row>
    <row r="579" spans="1:4" x14ac:dyDescent="0.25">
      <c r="A579" t="s">
        <v>6</v>
      </c>
      <c r="B579">
        <v>2011</v>
      </c>
      <c r="C579" t="s">
        <v>21</v>
      </c>
      <c r="D579">
        <v>2.3230629999999999</v>
      </c>
    </row>
    <row r="580" spans="1:4" x14ac:dyDescent="0.25">
      <c r="A580" t="s">
        <v>7</v>
      </c>
      <c r="B580">
        <v>2011</v>
      </c>
      <c r="C580" t="s">
        <v>21</v>
      </c>
      <c r="D580">
        <v>2.20207</v>
      </c>
    </row>
    <row r="581" spans="1:4" x14ac:dyDescent="0.25">
      <c r="A581" t="s">
        <v>8</v>
      </c>
      <c r="B581">
        <v>2011</v>
      </c>
      <c r="C581" t="s">
        <v>21</v>
      </c>
      <c r="D581">
        <v>1.5487089999999999</v>
      </c>
    </row>
    <row r="582" spans="1:4" x14ac:dyDescent="0.25">
      <c r="A582" t="s">
        <v>9</v>
      </c>
      <c r="B582">
        <v>2011</v>
      </c>
      <c r="C582" t="s">
        <v>21</v>
      </c>
      <c r="D582">
        <v>6.3400259999999999</v>
      </c>
    </row>
    <row r="583" spans="1:4" x14ac:dyDescent="0.25">
      <c r="A583" t="s">
        <v>10</v>
      </c>
      <c r="B583">
        <v>2011</v>
      </c>
      <c r="C583" t="s">
        <v>21</v>
      </c>
      <c r="D583">
        <v>3.968566</v>
      </c>
    </row>
    <row r="584" spans="1:4" x14ac:dyDescent="0.25">
      <c r="A584" t="s">
        <v>11</v>
      </c>
      <c r="B584">
        <v>2011</v>
      </c>
      <c r="C584" t="s">
        <v>21</v>
      </c>
      <c r="D584">
        <v>1.5729070000000001</v>
      </c>
    </row>
    <row r="585" spans="1:4" x14ac:dyDescent="0.25">
      <c r="A585" t="s">
        <v>12</v>
      </c>
      <c r="B585">
        <v>2011</v>
      </c>
      <c r="C585" t="s">
        <v>21</v>
      </c>
      <c r="D585">
        <v>1.6213040000000001</v>
      </c>
    </row>
    <row r="586" spans="1:4" x14ac:dyDescent="0.25">
      <c r="A586" t="s">
        <v>13</v>
      </c>
      <c r="B586">
        <v>2011</v>
      </c>
      <c r="C586" t="s">
        <v>21</v>
      </c>
      <c r="D586">
        <v>2.0810770000000001</v>
      </c>
    </row>
    <row r="587" spans="1:4" x14ac:dyDescent="0.25">
      <c r="A587" t="s">
        <v>14</v>
      </c>
      <c r="B587">
        <v>2011</v>
      </c>
      <c r="C587" t="s">
        <v>21</v>
      </c>
      <c r="D587">
        <v>0.895347</v>
      </c>
    </row>
    <row r="588" spans="1:4" x14ac:dyDescent="0.25">
      <c r="A588" t="s">
        <v>15</v>
      </c>
      <c r="B588">
        <v>2011</v>
      </c>
      <c r="C588" t="s">
        <v>21</v>
      </c>
      <c r="D588">
        <v>3.4361969999999999</v>
      </c>
    </row>
    <row r="589" spans="1:4" x14ac:dyDescent="0.25">
      <c r="A589" t="s">
        <v>16</v>
      </c>
      <c r="B589">
        <v>2011</v>
      </c>
      <c r="C589" t="s">
        <v>21</v>
      </c>
      <c r="D589">
        <v>3.7023820000000001</v>
      </c>
    </row>
    <row r="590" spans="1:4" x14ac:dyDescent="0.25">
      <c r="A590" t="s">
        <v>4</v>
      </c>
      <c r="B590">
        <v>2012</v>
      </c>
      <c r="C590" t="s">
        <v>21</v>
      </c>
      <c r="D590">
        <v>2.7133929999999999</v>
      </c>
    </row>
    <row r="591" spans="1:4" x14ac:dyDescent="0.25">
      <c r="A591" t="s">
        <v>6</v>
      </c>
      <c r="B591">
        <v>2012</v>
      </c>
      <c r="C591" t="s">
        <v>21</v>
      </c>
      <c r="D591">
        <v>11.020182999999999</v>
      </c>
    </row>
    <row r="592" spans="1:4" x14ac:dyDescent="0.25">
      <c r="A592" t="s">
        <v>7</v>
      </c>
      <c r="B592">
        <v>2012</v>
      </c>
      <c r="C592" t="s">
        <v>21</v>
      </c>
      <c r="D592">
        <v>6.950094</v>
      </c>
    </row>
    <row r="593" spans="1:4" x14ac:dyDescent="0.25">
      <c r="A593" t="s">
        <v>8</v>
      </c>
      <c r="B593">
        <v>2012</v>
      </c>
      <c r="C593" t="s">
        <v>21</v>
      </c>
      <c r="D593">
        <v>1.4519029999999999</v>
      </c>
    </row>
    <row r="594" spans="1:4" x14ac:dyDescent="0.25">
      <c r="A594" t="s">
        <v>9</v>
      </c>
      <c r="B594">
        <v>2012</v>
      </c>
      <c r="C594" t="s">
        <v>21</v>
      </c>
      <c r="D594">
        <v>2.380169</v>
      </c>
    </row>
    <row r="595" spans="1:4" x14ac:dyDescent="0.25">
      <c r="A595" t="s">
        <v>10</v>
      </c>
      <c r="B595">
        <v>2012</v>
      </c>
      <c r="C595" t="s">
        <v>21</v>
      </c>
      <c r="D595">
        <v>3.09422</v>
      </c>
    </row>
    <row r="596" spans="1:4" x14ac:dyDescent="0.25">
      <c r="A596" t="s">
        <v>11</v>
      </c>
      <c r="B596">
        <v>2012</v>
      </c>
      <c r="C596" t="s">
        <v>21</v>
      </c>
      <c r="D596">
        <v>1.1186799999999999</v>
      </c>
    </row>
    <row r="597" spans="1:4" x14ac:dyDescent="0.25">
      <c r="A597" t="s">
        <v>12</v>
      </c>
      <c r="B597">
        <v>2012</v>
      </c>
      <c r="C597" t="s">
        <v>21</v>
      </c>
      <c r="D597">
        <v>3.6654610000000001</v>
      </c>
    </row>
    <row r="598" spans="1:4" x14ac:dyDescent="0.25">
      <c r="A598" t="s">
        <v>13</v>
      </c>
      <c r="B598">
        <v>2012</v>
      </c>
      <c r="C598" t="s">
        <v>21</v>
      </c>
      <c r="D598">
        <v>9.0446430000000007</v>
      </c>
    </row>
    <row r="599" spans="1:4" x14ac:dyDescent="0.25">
      <c r="A599" t="s">
        <v>14</v>
      </c>
      <c r="B599">
        <v>2012</v>
      </c>
      <c r="C599" t="s">
        <v>21</v>
      </c>
      <c r="D599">
        <v>4.4033129999999998</v>
      </c>
    </row>
    <row r="600" spans="1:4" x14ac:dyDescent="0.25">
      <c r="A600" t="s">
        <v>15</v>
      </c>
      <c r="B600">
        <v>2012</v>
      </c>
      <c r="C600" t="s">
        <v>21</v>
      </c>
      <c r="D600">
        <v>13.352748999999999</v>
      </c>
    </row>
    <row r="601" spans="1:4" x14ac:dyDescent="0.25">
      <c r="A601" t="s">
        <v>16</v>
      </c>
      <c r="B601">
        <v>2012</v>
      </c>
      <c r="C601" t="s">
        <v>21</v>
      </c>
      <c r="D601">
        <v>12.257871</v>
      </c>
    </row>
    <row r="602" spans="1:4" x14ac:dyDescent="0.25">
      <c r="A602" t="s">
        <v>4</v>
      </c>
      <c r="B602">
        <v>2013</v>
      </c>
      <c r="C602" t="s">
        <v>21</v>
      </c>
      <c r="D602">
        <v>3.6287850000000001</v>
      </c>
    </row>
    <row r="603" spans="1:4" x14ac:dyDescent="0.25">
      <c r="A603" t="s">
        <v>6</v>
      </c>
      <c r="B603">
        <v>2013</v>
      </c>
      <c r="C603" t="s">
        <v>21</v>
      </c>
      <c r="D603">
        <v>5.0802990000000001</v>
      </c>
    </row>
    <row r="604" spans="1:4" x14ac:dyDescent="0.25">
      <c r="A604" t="s">
        <v>7</v>
      </c>
      <c r="B604">
        <v>2013</v>
      </c>
      <c r="C604" t="s">
        <v>21</v>
      </c>
      <c r="D604">
        <v>5.2441800000000001</v>
      </c>
    </row>
    <row r="605" spans="1:4" x14ac:dyDescent="0.25">
      <c r="A605" t="s">
        <v>8</v>
      </c>
      <c r="B605">
        <v>2013</v>
      </c>
      <c r="C605" t="s">
        <v>21</v>
      </c>
      <c r="D605">
        <v>1.24081</v>
      </c>
    </row>
    <row r="606" spans="1:4" x14ac:dyDescent="0.25">
      <c r="A606" t="s">
        <v>9</v>
      </c>
      <c r="B606">
        <v>2013</v>
      </c>
      <c r="C606" t="s">
        <v>21</v>
      </c>
      <c r="D606">
        <v>4.050192</v>
      </c>
    </row>
    <row r="607" spans="1:4" x14ac:dyDescent="0.25">
      <c r="A607" t="s">
        <v>10</v>
      </c>
      <c r="B607">
        <v>2013</v>
      </c>
      <c r="C607" t="s">
        <v>21</v>
      </c>
      <c r="D607">
        <v>20.883073</v>
      </c>
    </row>
    <row r="608" spans="1:4" x14ac:dyDescent="0.25">
      <c r="A608" t="s">
        <v>11</v>
      </c>
      <c r="B608">
        <v>2013</v>
      </c>
      <c r="C608" t="s">
        <v>21</v>
      </c>
      <c r="D608">
        <v>7.3980389999999998</v>
      </c>
    </row>
    <row r="609" spans="1:4" x14ac:dyDescent="0.25">
      <c r="A609" t="s">
        <v>12</v>
      </c>
      <c r="B609">
        <v>2013</v>
      </c>
      <c r="C609" t="s">
        <v>21</v>
      </c>
      <c r="D609">
        <v>11.448232000000001</v>
      </c>
    </row>
    <row r="610" spans="1:4" x14ac:dyDescent="0.25">
      <c r="A610" t="s">
        <v>13</v>
      </c>
      <c r="B610">
        <v>2013</v>
      </c>
      <c r="C610" t="s">
        <v>21</v>
      </c>
      <c r="D610">
        <v>11.658935</v>
      </c>
    </row>
    <row r="611" spans="1:4" x14ac:dyDescent="0.25">
      <c r="A611" t="s">
        <v>14</v>
      </c>
      <c r="B611">
        <v>2013</v>
      </c>
      <c r="C611" t="s">
        <v>21</v>
      </c>
      <c r="D611">
        <v>11.401408999999999</v>
      </c>
    </row>
    <row r="612" spans="1:4" x14ac:dyDescent="0.25">
      <c r="A612" t="s">
        <v>15</v>
      </c>
      <c r="B612">
        <v>2013</v>
      </c>
      <c r="C612" t="s">
        <v>21</v>
      </c>
      <c r="D612">
        <v>8.4983810000000002</v>
      </c>
    </row>
    <row r="613" spans="1:4" x14ac:dyDescent="0.25">
      <c r="A613" t="s">
        <v>16</v>
      </c>
      <c r="B613">
        <v>2013</v>
      </c>
      <c r="C613" t="s">
        <v>21</v>
      </c>
      <c r="D613">
        <v>9.4582529999999991</v>
      </c>
    </row>
    <row r="614" spans="1:4" x14ac:dyDescent="0.25">
      <c r="A614" t="s">
        <v>4</v>
      </c>
      <c r="B614">
        <v>2014</v>
      </c>
      <c r="C614" t="s">
        <v>21</v>
      </c>
      <c r="D614">
        <v>0.78310000000000002</v>
      </c>
    </row>
    <row r="615" spans="1:4" x14ac:dyDescent="0.25">
      <c r="A615" t="s">
        <v>6</v>
      </c>
      <c r="B615">
        <v>2014</v>
      </c>
      <c r="C615" t="s">
        <v>21</v>
      </c>
      <c r="D615">
        <v>3.316659</v>
      </c>
    </row>
    <row r="616" spans="1:4" x14ac:dyDescent="0.25">
      <c r="A616" t="s">
        <v>7</v>
      </c>
      <c r="B616">
        <v>2014</v>
      </c>
      <c r="C616" t="s">
        <v>21</v>
      </c>
      <c r="D616">
        <v>20.406663999999999</v>
      </c>
    </row>
    <row r="617" spans="1:4" x14ac:dyDescent="0.25">
      <c r="A617" t="s">
        <v>8</v>
      </c>
      <c r="B617">
        <v>2014</v>
      </c>
      <c r="C617" t="s">
        <v>21</v>
      </c>
      <c r="D617">
        <v>5.8732499999999996</v>
      </c>
    </row>
    <row r="618" spans="1:4" x14ac:dyDescent="0.25">
      <c r="A618" t="s">
        <v>9</v>
      </c>
      <c r="B618">
        <v>2014</v>
      </c>
      <c r="C618" t="s">
        <v>21</v>
      </c>
      <c r="D618">
        <v>8.9826169999999994</v>
      </c>
    </row>
    <row r="619" spans="1:4" x14ac:dyDescent="0.25">
      <c r="A619" t="s">
        <v>10</v>
      </c>
      <c r="B619">
        <v>2014</v>
      </c>
      <c r="C619" t="s">
        <v>21</v>
      </c>
      <c r="D619">
        <v>6.5872529999999996</v>
      </c>
    </row>
    <row r="620" spans="1:4" x14ac:dyDescent="0.25">
      <c r="A620" t="s">
        <v>11</v>
      </c>
      <c r="B620">
        <v>2014</v>
      </c>
      <c r="C620" t="s">
        <v>21</v>
      </c>
      <c r="D620">
        <v>10.180300000000001</v>
      </c>
    </row>
    <row r="621" spans="1:4" x14ac:dyDescent="0.25">
      <c r="A621" t="s">
        <v>12</v>
      </c>
      <c r="B621">
        <v>2014</v>
      </c>
      <c r="C621" t="s">
        <v>21</v>
      </c>
      <c r="D621">
        <v>6.4029939999999996</v>
      </c>
    </row>
    <row r="622" spans="1:4" x14ac:dyDescent="0.25">
      <c r="A622" t="s">
        <v>13</v>
      </c>
      <c r="B622">
        <v>2014</v>
      </c>
      <c r="C622" t="s">
        <v>21</v>
      </c>
      <c r="D622">
        <v>8.7522939999999991</v>
      </c>
    </row>
    <row r="623" spans="1:4" x14ac:dyDescent="0.25">
      <c r="A623" t="s">
        <v>14</v>
      </c>
      <c r="B623">
        <v>2014</v>
      </c>
      <c r="C623" t="s">
        <v>21</v>
      </c>
      <c r="D623">
        <v>0.62187400000000004</v>
      </c>
    </row>
    <row r="624" spans="1:4" x14ac:dyDescent="0.25">
      <c r="A624" t="s">
        <v>15</v>
      </c>
      <c r="B624">
        <v>2014</v>
      </c>
      <c r="C624" t="s">
        <v>21</v>
      </c>
      <c r="D624">
        <v>2.7638820000000002</v>
      </c>
    </row>
    <row r="625" spans="1:4" x14ac:dyDescent="0.25">
      <c r="A625" t="s">
        <v>16</v>
      </c>
      <c r="B625">
        <v>2014</v>
      </c>
      <c r="C625" t="s">
        <v>21</v>
      </c>
      <c r="D625">
        <v>7.2782229999999997</v>
      </c>
    </row>
    <row r="626" spans="1:4" x14ac:dyDescent="0.25">
      <c r="A626" t="s">
        <v>4</v>
      </c>
      <c r="B626">
        <v>2015</v>
      </c>
      <c r="C626" t="s">
        <v>21</v>
      </c>
      <c r="D626">
        <v>4.238702</v>
      </c>
    </row>
    <row r="627" spans="1:4" x14ac:dyDescent="0.25">
      <c r="A627" t="s">
        <v>6</v>
      </c>
      <c r="B627">
        <v>2015</v>
      </c>
      <c r="C627" t="s">
        <v>21</v>
      </c>
      <c r="D627">
        <v>8.4774039999999999</v>
      </c>
    </row>
    <row r="628" spans="1:4" x14ac:dyDescent="0.25">
      <c r="A628" t="s">
        <v>7</v>
      </c>
      <c r="B628">
        <v>2015</v>
      </c>
      <c r="C628" t="s">
        <v>21</v>
      </c>
      <c r="D628">
        <v>5.0320419999999997</v>
      </c>
    </row>
    <row r="629" spans="1:4" x14ac:dyDescent="0.25">
      <c r="A629" t="s">
        <v>8</v>
      </c>
      <c r="B629">
        <v>2015</v>
      </c>
      <c r="C629" t="s">
        <v>21</v>
      </c>
      <c r="D629">
        <v>9.0894089999999998</v>
      </c>
    </row>
    <row r="630" spans="1:4" x14ac:dyDescent="0.25">
      <c r="A630" t="s">
        <v>9</v>
      </c>
      <c r="B630">
        <v>2015</v>
      </c>
      <c r="C630" t="s">
        <v>21</v>
      </c>
      <c r="D630">
        <v>6.0293830000000002</v>
      </c>
    </row>
    <row r="631" spans="1:4" x14ac:dyDescent="0.25">
      <c r="A631" t="s">
        <v>10</v>
      </c>
      <c r="B631">
        <v>2015</v>
      </c>
      <c r="C631" t="s">
        <v>21</v>
      </c>
      <c r="D631">
        <v>6.0520500000000004</v>
      </c>
    </row>
    <row r="632" spans="1:4" x14ac:dyDescent="0.25">
      <c r="A632" t="s">
        <v>11</v>
      </c>
      <c r="B632">
        <v>2015</v>
      </c>
      <c r="C632" t="s">
        <v>21</v>
      </c>
      <c r="D632">
        <v>0.58933800000000003</v>
      </c>
    </row>
    <row r="633" spans="1:4" x14ac:dyDescent="0.25">
      <c r="A633" t="s">
        <v>12</v>
      </c>
      <c r="B633">
        <v>2015</v>
      </c>
      <c r="C633" t="s">
        <v>21</v>
      </c>
      <c r="D633">
        <v>2.3120189999999998</v>
      </c>
    </row>
    <row r="634" spans="1:4" x14ac:dyDescent="0.25">
      <c r="A634" t="s">
        <v>13</v>
      </c>
      <c r="B634">
        <v>2015</v>
      </c>
      <c r="C634" t="s">
        <v>21</v>
      </c>
      <c r="D634">
        <v>3.8760319999999999</v>
      </c>
    </row>
    <row r="635" spans="1:4" x14ac:dyDescent="0.25">
      <c r="A635" t="s">
        <v>14</v>
      </c>
      <c r="B635">
        <v>2015</v>
      </c>
      <c r="C635" t="s">
        <v>21</v>
      </c>
      <c r="D635">
        <v>3.7626979999999999</v>
      </c>
    </row>
    <row r="636" spans="1:4" x14ac:dyDescent="0.25">
      <c r="A636" t="s">
        <v>15</v>
      </c>
      <c r="B636">
        <v>2015</v>
      </c>
      <c r="C636" t="s">
        <v>21</v>
      </c>
      <c r="D636">
        <v>7.1853930000000004</v>
      </c>
    </row>
    <row r="637" spans="1:4" x14ac:dyDescent="0.25">
      <c r="A637" t="s">
        <v>16</v>
      </c>
      <c r="B637">
        <v>2015</v>
      </c>
      <c r="C637" t="s">
        <v>21</v>
      </c>
      <c r="D637">
        <v>3.6493639999999998</v>
      </c>
    </row>
    <row r="638" spans="1:4" x14ac:dyDescent="0.25">
      <c r="A638" t="s">
        <v>4</v>
      </c>
      <c r="B638">
        <v>2016</v>
      </c>
      <c r="C638" t="s">
        <v>21</v>
      </c>
      <c r="D638">
        <v>7.743303</v>
      </c>
    </row>
    <row r="639" spans="1:4" x14ac:dyDescent="0.25">
      <c r="A639" t="s">
        <v>6</v>
      </c>
      <c r="B639">
        <v>2016</v>
      </c>
      <c r="C639" t="s">
        <v>21</v>
      </c>
      <c r="D639">
        <v>5.3779130000000004</v>
      </c>
    </row>
    <row r="640" spans="1:4" x14ac:dyDescent="0.25">
      <c r="A640" t="s">
        <v>7</v>
      </c>
      <c r="B640">
        <v>2016</v>
      </c>
      <c r="C640" t="s">
        <v>21</v>
      </c>
      <c r="D640">
        <v>6.0027330000000001</v>
      </c>
    </row>
    <row r="641" spans="1:4" x14ac:dyDescent="0.25">
      <c r="A641" t="s">
        <v>8</v>
      </c>
      <c r="B641">
        <v>2016</v>
      </c>
      <c r="C641" t="s">
        <v>21</v>
      </c>
      <c r="D641">
        <v>0.55787500000000001</v>
      </c>
    </row>
    <row r="642" spans="1:4" x14ac:dyDescent="0.25">
      <c r="A642" t="s">
        <v>9</v>
      </c>
      <c r="B642">
        <v>2016</v>
      </c>
      <c r="C642" t="s">
        <v>21</v>
      </c>
      <c r="D642">
        <v>2.0976089999999998</v>
      </c>
    </row>
    <row r="643" spans="1:4" x14ac:dyDescent="0.25">
      <c r="A643" t="s">
        <v>10</v>
      </c>
      <c r="B643">
        <v>2016</v>
      </c>
      <c r="C643" t="s">
        <v>21</v>
      </c>
      <c r="D643">
        <v>2.4100190000000001</v>
      </c>
    </row>
    <row r="644" spans="1:4" x14ac:dyDescent="0.25">
      <c r="A644" t="s">
        <v>11</v>
      </c>
      <c r="B644">
        <v>2016</v>
      </c>
      <c r="C644" t="s">
        <v>21</v>
      </c>
      <c r="D644">
        <v>3.1910440000000002</v>
      </c>
    </row>
    <row r="645" spans="1:4" x14ac:dyDescent="0.25">
      <c r="A645" t="s">
        <v>12</v>
      </c>
      <c r="B645">
        <v>2016</v>
      </c>
      <c r="C645" t="s">
        <v>21</v>
      </c>
      <c r="D645">
        <v>7.5201529999999996</v>
      </c>
    </row>
    <row r="646" spans="1:4" x14ac:dyDescent="0.25">
      <c r="A646" t="s">
        <v>13</v>
      </c>
      <c r="B646">
        <v>2016</v>
      </c>
      <c r="C646" t="s">
        <v>21</v>
      </c>
      <c r="D646">
        <v>2.0083489999999999</v>
      </c>
    </row>
    <row r="647" spans="1:4" x14ac:dyDescent="0.25">
      <c r="A647" t="s">
        <v>14</v>
      </c>
      <c r="B647">
        <v>2016</v>
      </c>
      <c r="C647" t="s">
        <v>21</v>
      </c>
      <c r="D647">
        <v>3.0348389999999998</v>
      </c>
    </row>
    <row r="648" spans="1:4" x14ac:dyDescent="0.25">
      <c r="A648" t="s">
        <v>15</v>
      </c>
      <c r="B648">
        <v>2016</v>
      </c>
      <c r="C648" t="s">
        <v>21</v>
      </c>
      <c r="D648">
        <v>3.7935490000000001</v>
      </c>
    </row>
    <row r="649" spans="1:4" x14ac:dyDescent="0.25">
      <c r="A649" t="s">
        <v>16</v>
      </c>
      <c r="B649">
        <v>2016</v>
      </c>
      <c r="C649" t="s">
        <v>21</v>
      </c>
      <c r="D649">
        <v>4.0613289999999997</v>
      </c>
    </row>
    <row r="650" spans="1:4" x14ac:dyDescent="0.25">
      <c r="A650" t="s">
        <v>4</v>
      </c>
      <c r="B650">
        <v>2008</v>
      </c>
      <c r="C650" t="s">
        <v>22</v>
      </c>
      <c r="D650">
        <v>4.3427759999999997</v>
      </c>
    </row>
    <row r="651" spans="1:4" x14ac:dyDescent="0.25">
      <c r="A651" t="s">
        <v>6</v>
      </c>
      <c r="B651">
        <v>2008</v>
      </c>
      <c r="C651" t="s">
        <v>22</v>
      </c>
      <c r="D651">
        <v>2.2270639999999999</v>
      </c>
    </row>
    <row r="652" spans="1:4" x14ac:dyDescent="0.25">
      <c r="A652" t="s">
        <v>7</v>
      </c>
      <c r="B652">
        <v>2008</v>
      </c>
      <c r="C652" t="s">
        <v>22</v>
      </c>
      <c r="D652">
        <v>6.9357150000000001</v>
      </c>
    </row>
    <row r="653" spans="1:4" x14ac:dyDescent="0.25">
      <c r="A653" t="s">
        <v>8</v>
      </c>
      <c r="B653">
        <v>2008</v>
      </c>
      <c r="C653" t="s">
        <v>22</v>
      </c>
      <c r="D653">
        <v>4.9313570000000002</v>
      </c>
    </row>
    <row r="654" spans="1:4" x14ac:dyDescent="0.25">
      <c r="A654" t="s">
        <v>9</v>
      </c>
      <c r="B654">
        <v>2008</v>
      </c>
      <c r="C654" t="s">
        <v>22</v>
      </c>
      <c r="D654">
        <v>3.1974279999999999</v>
      </c>
    </row>
    <row r="655" spans="1:4" x14ac:dyDescent="0.25">
      <c r="A655" t="s">
        <v>10</v>
      </c>
      <c r="B655">
        <v>2008</v>
      </c>
      <c r="C655" t="s">
        <v>22</v>
      </c>
      <c r="D655">
        <v>15.668989</v>
      </c>
    </row>
    <row r="656" spans="1:4" x14ac:dyDescent="0.25">
      <c r="A656" t="s">
        <v>11</v>
      </c>
      <c r="B656">
        <v>2008</v>
      </c>
      <c r="C656" t="s">
        <v>22</v>
      </c>
      <c r="D656">
        <v>7.30159</v>
      </c>
    </row>
    <row r="657" spans="1:4" x14ac:dyDescent="0.25">
      <c r="A657" t="s">
        <v>12</v>
      </c>
      <c r="B657">
        <v>2008</v>
      </c>
      <c r="C657" t="s">
        <v>22</v>
      </c>
      <c r="D657">
        <v>5.1699710000000003</v>
      </c>
    </row>
    <row r="658" spans="1:4" x14ac:dyDescent="0.25">
      <c r="A658" t="s">
        <v>13</v>
      </c>
      <c r="B658">
        <v>2008</v>
      </c>
      <c r="C658" t="s">
        <v>22</v>
      </c>
      <c r="D658">
        <v>15.716711999999999</v>
      </c>
    </row>
    <row r="659" spans="1:4" x14ac:dyDescent="0.25">
      <c r="A659" t="s">
        <v>14</v>
      </c>
      <c r="B659">
        <v>2008</v>
      </c>
      <c r="C659" t="s">
        <v>22</v>
      </c>
      <c r="D659">
        <v>3.3087819999999999</v>
      </c>
    </row>
    <row r="660" spans="1:4" x14ac:dyDescent="0.25">
      <c r="A660" t="s">
        <v>15</v>
      </c>
      <c r="B660">
        <v>2008</v>
      </c>
      <c r="C660" t="s">
        <v>22</v>
      </c>
      <c r="D660">
        <v>1.5112220000000001</v>
      </c>
    </row>
    <row r="661" spans="1:4" x14ac:dyDescent="0.25">
      <c r="A661" t="s">
        <v>16</v>
      </c>
      <c r="B661">
        <v>2008</v>
      </c>
      <c r="C661" t="s">
        <v>22</v>
      </c>
      <c r="D661">
        <v>6.1403350000000003</v>
      </c>
    </row>
    <row r="662" spans="1:4" x14ac:dyDescent="0.25">
      <c r="A662" t="s">
        <v>4</v>
      </c>
      <c r="B662">
        <v>2009</v>
      </c>
      <c r="C662" t="s">
        <v>22</v>
      </c>
      <c r="D662">
        <v>3.5378500000000002</v>
      </c>
    </row>
    <row r="663" spans="1:4" x14ac:dyDescent="0.25">
      <c r="A663" t="s">
        <v>6</v>
      </c>
      <c r="B663">
        <v>2009</v>
      </c>
      <c r="C663" t="s">
        <v>22</v>
      </c>
      <c r="D663">
        <v>3.9292050000000001</v>
      </c>
    </row>
    <row r="664" spans="1:4" x14ac:dyDescent="0.25">
      <c r="A664" t="s">
        <v>7</v>
      </c>
      <c r="B664">
        <v>2009</v>
      </c>
      <c r="C664" t="s">
        <v>22</v>
      </c>
      <c r="D664">
        <v>14.323596999999999</v>
      </c>
    </row>
    <row r="665" spans="1:4" x14ac:dyDescent="0.25">
      <c r="A665" t="s">
        <v>8</v>
      </c>
      <c r="B665">
        <v>2009</v>
      </c>
      <c r="C665" t="s">
        <v>22</v>
      </c>
      <c r="D665">
        <v>5.0563079999999996</v>
      </c>
    </row>
    <row r="666" spans="1:4" x14ac:dyDescent="0.25">
      <c r="A666" t="s">
        <v>9</v>
      </c>
      <c r="B666">
        <v>2009</v>
      </c>
      <c r="C666" t="s">
        <v>22</v>
      </c>
      <c r="D666">
        <v>4.2735979999999998</v>
      </c>
    </row>
    <row r="667" spans="1:4" x14ac:dyDescent="0.25">
      <c r="A667" t="s">
        <v>10</v>
      </c>
      <c r="B667">
        <v>2009</v>
      </c>
      <c r="C667" t="s">
        <v>22</v>
      </c>
      <c r="D667">
        <v>11.051869</v>
      </c>
    </row>
    <row r="668" spans="1:4" x14ac:dyDescent="0.25">
      <c r="A668" t="s">
        <v>11</v>
      </c>
      <c r="B668">
        <v>2009</v>
      </c>
      <c r="C668" t="s">
        <v>22</v>
      </c>
      <c r="D668">
        <v>2.0193919999999999</v>
      </c>
    </row>
    <row r="669" spans="1:4" x14ac:dyDescent="0.25">
      <c r="A669" t="s">
        <v>12</v>
      </c>
      <c r="B669">
        <v>2009</v>
      </c>
      <c r="C669" t="s">
        <v>22</v>
      </c>
      <c r="D669">
        <v>2.8334109999999999</v>
      </c>
    </row>
    <row r="670" spans="1:4" x14ac:dyDescent="0.25">
      <c r="A670" t="s">
        <v>13</v>
      </c>
      <c r="B670">
        <v>2009</v>
      </c>
      <c r="C670" t="s">
        <v>22</v>
      </c>
      <c r="D670">
        <v>5.1815420000000003</v>
      </c>
    </row>
    <row r="671" spans="1:4" x14ac:dyDescent="0.25">
      <c r="A671" t="s">
        <v>14</v>
      </c>
      <c r="B671">
        <v>2009</v>
      </c>
      <c r="C671" t="s">
        <v>22</v>
      </c>
      <c r="D671">
        <v>3.35</v>
      </c>
    </row>
    <row r="672" spans="1:4" x14ac:dyDescent="0.25">
      <c r="A672" t="s">
        <v>15</v>
      </c>
      <c r="B672">
        <v>2009</v>
      </c>
      <c r="C672" t="s">
        <v>22</v>
      </c>
      <c r="D672">
        <v>4.6179899999999998</v>
      </c>
    </row>
    <row r="673" spans="1:4" x14ac:dyDescent="0.25">
      <c r="A673" t="s">
        <v>16</v>
      </c>
      <c r="B673">
        <v>2009</v>
      </c>
      <c r="C673" t="s">
        <v>22</v>
      </c>
      <c r="D673">
        <v>14.448831</v>
      </c>
    </row>
    <row r="674" spans="1:4" x14ac:dyDescent="0.25">
      <c r="A674" t="s">
        <v>4</v>
      </c>
      <c r="B674">
        <v>2010</v>
      </c>
      <c r="C674" t="s">
        <v>22</v>
      </c>
      <c r="D674">
        <v>4.2203439999999999</v>
      </c>
    </row>
    <row r="675" spans="1:4" x14ac:dyDescent="0.25">
      <c r="A675" t="s">
        <v>6</v>
      </c>
      <c r="B675">
        <v>2010</v>
      </c>
      <c r="C675" t="s">
        <v>22</v>
      </c>
      <c r="D675">
        <v>3.773666</v>
      </c>
    </row>
    <row r="676" spans="1:4" x14ac:dyDescent="0.25">
      <c r="A676" t="s">
        <v>7</v>
      </c>
      <c r="B676">
        <v>2010</v>
      </c>
      <c r="C676" t="s">
        <v>22</v>
      </c>
      <c r="D676">
        <v>10.212001000000001</v>
      </c>
    </row>
    <row r="677" spans="1:4" x14ac:dyDescent="0.25">
      <c r="A677" t="s">
        <v>8</v>
      </c>
      <c r="B677">
        <v>2010</v>
      </c>
      <c r="C677" t="s">
        <v>22</v>
      </c>
      <c r="D677">
        <v>2.2333940000000001</v>
      </c>
    </row>
    <row r="678" spans="1:4" x14ac:dyDescent="0.25">
      <c r="A678" t="s">
        <v>9</v>
      </c>
      <c r="B678">
        <v>2010</v>
      </c>
      <c r="C678" t="s">
        <v>22</v>
      </c>
      <c r="D678">
        <v>2.6800730000000001</v>
      </c>
    </row>
    <row r="679" spans="1:4" x14ac:dyDescent="0.25">
      <c r="A679" t="s">
        <v>10</v>
      </c>
      <c r="B679">
        <v>2010</v>
      </c>
      <c r="C679" t="s">
        <v>22</v>
      </c>
      <c r="D679">
        <v>4.0201089999999997</v>
      </c>
    </row>
    <row r="680" spans="1:4" x14ac:dyDescent="0.25">
      <c r="A680" t="s">
        <v>11</v>
      </c>
      <c r="B680">
        <v>2010</v>
      </c>
      <c r="C680" t="s">
        <v>22</v>
      </c>
      <c r="D680">
        <v>2.3874209999999998</v>
      </c>
    </row>
    <row r="681" spans="1:4" x14ac:dyDescent="0.25">
      <c r="A681" t="s">
        <v>12</v>
      </c>
      <c r="B681">
        <v>2010</v>
      </c>
      <c r="C681" t="s">
        <v>22</v>
      </c>
      <c r="D681">
        <v>6.0070600000000001</v>
      </c>
    </row>
    <row r="682" spans="1:4" x14ac:dyDescent="0.25">
      <c r="A682" t="s">
        <v>13</v>
      </c>
      <c r="B682">
        <v>2010</v>
      </c>
      <c r="C682" t="s">
        <v>22</v>
      </c>
      <c r="D682">
        <v>13.862444999999999</v>
      </c>
    </row>
    <row r="683" spans="1:4" x14ac:dyDescent="0.25">
      <c r="A683" t="s">
        <v>14</v>
      </c>
      <c r="B683">
        <v>2010</v>
      </c>
      <c r="C683" t="s">
        <v>22</v>
      </c>
      <c r="D683">
        <v>3.3115839999999999</v>
      </c>
    </row>
    <row r="684" spans="1:4" x14ac:dyDescent="0.25">
      <c r="A684" t="s">
        <v>15</v>
      </c>
      <c r="B684">
        <v>2010</v>
      </c>
      <c r="C684" t="s">
        <v>22</v>
      </c>
      <c r="D684">
        <v>3.3115839999999999</v>
      </c>
    </row>
    <row r="685" spans="1:4" x14ac:dyDescent="0.25">
      <c r="A685" t="s">
        <v>16</v>
      </c>
      <c r="B685">
        <v>2010</v>
      </c>
      <c r="C685" t="s">
        <v>22</v>
      </c>
      <c r="D685">
        <v>9.2108249999999998</v>
      </c>
    </row>
    <row r="686" spans="1:4" x14ac:dyDescent="0.25">
      <c r="A686" t="s">
        <v>4</v>
      </c>
      <c r="B686">
        <v>2011</v>
      </c>
      <c r="C686" t="s">
        <v>22</v>
      </c>
      <c r="D686">
        <v>1.893991</v>
      </c>
    </row>
    <row r="687" spans="1:4" x14ac:dyDescent="0.25">
      <c r="A687" t="s">
        <v>6</v>
      </c>
      <c r="B687">
        <v>2011</v>
      </c>
      <c r="C687" t="s">
        <v>22</v>
      </c>
      <c r="D687">
        <v>5.924404</v>
      </c>
    </row>
    <row r="688" spans="1:4" x14ac:dyDescent="0.25">
      <c r="A688" t="s">
        <v>7</v>
      </c>
      <c r="B688">
        <v>2011</v>
      </c>
      <c r="C688" t="s">
        <v>22</v>
      </c>
      <c r="D688">
        <v>8.045674</v>
      </c>
    </row>
    <row r="689" spans="1:4" x14ac:dyDescent="0.25">
      <c r="A689" t="s">
        <v>8</v>
      </c>
      <c r="B689">
        <v>2011</v>
      </c>
      <c r="C689" t="s">
        <v>22</v>
      </c>
      <c r="D689">
        <v>2.894018</v>
      </c>
    </row>
    <row r="690" spans="1:4" x14ac:dyDescent="0.25">
      <c r="A690" t="s">
        <v>9</v>
      </c>
      <c r="B690">
        <v>2011</v>
      </c>
      <c r="C690" t="s">
        <v>22</v>
      </c>
      <c r="D690">
        <v>10.697260999999999</v>
      </c>
    </row>
    <row r="691" spans="1:4" x14ac:dyDescent="0.25">
      <c r="A691" t="s">
        <v>10</v>
      </c>
      <c r="B691">
        <v>2011</v>
      </c>
      <c r="C691" t="s">
        <v>22</v>
      </c>
      <c r="D691">
        <v>25.318871999999999</v>
      </c>
    </row>
    <row r="692" spans="1:4" x14ac:dyDescent="0.25">
      <c r="A692" t="s">
        <v>11</v>
      </c>
      <c r="B692">
        <v>2011</v>
      </c>
      <c r="C692" t="s">
        <v>22</v>
      </c>
      <c r="D692">
        <v>5.1971109999999996</v>
      </c>
    </row>
    <row r="693" spans="1:4" x14ac:dyDescent="0.25">
      <c r="A693" t="s">
        <v>12</v>
      </c>
      <c r="B693">
        <v>2011</v>
      </c>
      <c r="C693" t="s">
        <v>22</v>
      </c>
      <c r="D693">
        <v>3.6819190000000002</v>
      </c>
    </row>
    <row r="694" spans="1:4" x14ac:dyDescent="0.25">
      <c r="A694" t="s">
        <v>13</v>
      </c>
      <c r="B694">
        <v>2011</v>
      </c>
      <c r="C694" t="s">
        <v>22</v>
      </c>
      <c r="D694">
        <v>10.818477</v>
      </c>
    </row>
    <row r="695" spans="1:4" x14ac:dyDescent="0.25">
      <c r="A695" t="s">
        <v>14</v>
      </c>
      <c r="B695">
        <v>2011</v>
      </c>
      <c r="C695" t="s">
        <v>22</v>
      </c>
      <c r="D695">
        <v>4.2728440000000001</v>
      </c>
    </row>
    <row r="696" spans="1:4" x14ac:dyDescent="0.25">
      <c r="A696" t="s">
        <v>15</v>
      </c>
      <c r="B696">
        <v>2011</v>
      </c>
      <c r="C696" t="s">
        <v>22</v>
      </c>
      <c r="D696">
        <v>12.409428999999999</v>
      </c>
    </row>
    <row r="697" spans="1:4" x14ac:dyDescent="0.25">
      <c r="A697" t="s">
        <v>16</v>
      </c>
      <c r="B697">
        <v>2011</v>
      </c>
      <c r="C697" t="s">
        <v>22</v>
      </c>
      <c r="D697">
        <v>17.788364000000001</v>
      </c>
    </row>
    <row r="698" spans="1:4" x14ac:dyDescent="0.25">
      <c r="A698" t="s">
        <v>4</v>
      </c>
      <c r="B698">
        <v>2012</v>
      </c>
      <c r="C698" t="s">
        <v>22</v>
      </c>
      <c r="D698">
        <v>4.0090209999999997</v>
      </c>
    </row>
    <row r="699" spans="1:4" x14ac:dyDescent="0.25">
      <c r="A699" t="s">
        <v>6</v>
      </c>
      <c r="B699">
        <v>2012</v>
      </c>
      <c r="C699" t="s">
        <v>22</v>
      </c>
      <c r="D699">
        <v>25.156977999999999</v>
      </c>
    </row>
    <row r="700" spans="1:4" x14ac:dyDescent="0.25">
      <c r="A700" t="s">
        <v>7</v>
      </c>
      <c r="B700">
        <v>2012</v>
      </c>
      <c r="C700" t="s">
        <v>22</v>
      </c>
      <c r="D700">
        <v>69.449950000000001</v>
      </c>
    </row>
    <row r="701" spans="1:4" x14ac:dyDescent="0.25">
      <c r="A701" t="s">
        <v>8</v>
      </c>
      <c r="B701">
        <v>2012</v>
      </c>
      <c r="C701" t="s">
        <v>22</v>
      </c>
      <c r="D701">
        <v>11.878028</v>
      </c>
    </row>
    <row r="702" spans="1:4" x14ac:dyDescent="0.25">
      <c r="A702" t="s">
        <v>9</v>
      </c>
      <c r="B702">
        <v>2012</v>
      </c>
      <c r="C702" t="s">
        <v>22</v>
      </c>
      <c r="D702">
        <v>6.3935680000000001</v>
      </c>
    </row>
    <row r="703" spans="1:4" x14ac:dyDescent="0.25">
      <c r="A703" t="s">
        <v>10</v>
      </c>
      <c r="B703">
        <v>2012</v>
      </c>
      <c r="C703" t="s">
        <v>22</v>
      </c>
      <c r="D703">
        <v>21.460929</v>
      </c>
    </row>
    <row r="704" spans="1:4" x14ac:dyDescent="0.25">
      <c r="A704" t="s">
        <v>11</v>
      </c>
      <c r="B704">
        <v>2012</v>
      </c>
      <c r="C704" t="s">
        <v>22</v>
      </c>
      <c r="D704">
        <v>5.4844600000000003</v>
      </c>
    </row>
    <row r="705" spans="1:4" x14ac:dyDescent="0.25">
      <c r="A705" t="s">
        <v>12</v>
      </c>
      <c r="B705">
        <v>2012</v>
      </c>
      <c r="C705" t="s">
        <v>22</v>
      </c>
      <c r="D705">
        <v>18.226886</v>
      </c>
    </row>
    <row r="706" spans="1:4" x14ac:dyDescent="0.25">
      <c r="A706" t="s">
        <v>13</v>
      </c>
      <c r="B706">
        <v>2012</v>
      </c>
      <c r="C706" t="s">
        <v>22</v>
      </c>
      <c r="D706">
        <v>76.156491000000003</v>
      </c>
    </row>
    <row r="707" spans="1:4" x14ac:dyDescent="0.25">
      <c r="A707" t="s">
        <v>14</v>
      </c>
      <c r="B707">
        <v>2012</v>
      </c>
      <c r="C707" t="s">
        <v>22</v>
      </c>
      <c r="D707">
        <v>5.9762729999999999</v>
      </c>
    </row>
    <row r="708" spans="1:4" x14ac:dyDescent="0.25">
      <c r="A708" t="s">
        <v>15</v>
      </c>
      <c r="B708">
        <v>2012</v>
      </c>
      <c r="C708" t="s">
        <v>22</v>
      </c>
      <c r="D708">
        <v>35.783118000000002</v>
      </c>
    </row>
    <row r="709" spans="1:4" x14ac:dyDescent="0.25">
      <c r="A709" t="s">
        <v>16</v>
      </c>
      <c r="B709">
        <v>2012</v>
      </c>
      <c r="C709" t="s">
        <v>22</v>
      </c>
      <c r="D709">
        <v>90.851265999999995</v>
      </c>
    </row>
    <row r="710" spans="1:4" x14ac:dyDescent="0.25">
      <c r="A710" t="s">
        <v>4</v>
      </c>
      <c r="B710">
        <v>2013</v>
      </c>
      <c r="C710" t="s">
        <v>22</v>
      </c>
      <c r="D710">
        <v>22.941511999999999</v>
      </c>
    </row>
    <row r="711" spans="1:4" x14ac:dyDescent="0.25">
      <c r="A711" t="s">
        <v>6</v>
      </c>
      <c r="B711">
        <v>2013</v>
      </c>
      <c r="C711" t="s">
        <v>22</v>
      </c>
      <c r="D711">
        <v>19.775144000000001</v>
      </c>
    </row>
    <row r="712" spans="1:4" x14ac:dyDescent="0.25">
      <c r="A712" t="s">
        <v>7</v>
      </c>
      <c r="B712">
        <v>2013</v>
      </c>
      <c r="C712" t="s">
        <v>22</v>
      </c>
      <c r="D712">
        <v>70.774198999999996</v>
      </c>
    </row>
    <row r="713" spans="1:4" x14ac:dyDescent="0.25">
      <c r="A713" t="s">
        <v>8</v>
      </c>
      <c r="B713">
        <v>2013</v>
      </c>
      <c r="C713" t="s">
        <v>22</v>
      </c>
      <c r="D713">
        <v>3.1370499999999999</v>
      </c>
    </row>
    <row r="714" spans="1:4" x14ac:dyDescent="0.25">
      <c r="A714" t="s">
        <v>9</v>
      </c>
      <c r="B714">
        <v>2013</v>
      </c>
      <c r="C714" t="s">
        <v>22</v>
      </c>
      <c r="D714">
        <v>11.507403999999999</v>
      </c>
    </row>
    <row r="715" spans="1:4" x14ac:dyDescent="0.25">
      <c r="A715" t="s">
        <v>10</v>
      </c>
      <c r="B715">
        <v>2013</v>
      </c>
      <c r="C715" t="s">
        <v>22</v>
      </c>
      <c r="D715">
        <v>147.32408899999999</v>
      </c>
    </row>
    <row r="716" spans="1:4" x14ac:dyDescent="0.25">
      <c r="A716" t="s">
        <v>11</v>
      </c>
      <c r="B716">
        <v>2013</v>
      </c>
      <c r="C716" t="s">
        <v>22</v>
      </c>
      <c r="D716">
        <v>7.4468300000000003</v>
      </c>
    </row>
    <row r="717" spans="1:4" x14ac:dyDescent="0.25">
      <c r="A717" t="s">
        <v>12</v>
      </c>
      <c r="B717">
        <v>2013</v>
      </c>
      <c r="C717" t="s">
        <v>22</v>
      </c>
      <c r="D717">
        <v>28.878453</v>
      </c>
    </row>
    <row r="718" spans="1:4" x14ac:dyDescent="0.25">
      <c r="A718" t="s">
        <v>13</v>
      </c>
      <c r="B718">
        <v>2013</v>
      </c>
      <c r="C718" t="s">
        <v>22</v>
      </c>
      <c r="D718">
        <v>45.369956000000002</v>
      </c>
    </row>
    <row r="719" spans="1:4" x14ac:dyDescent="0.25">
      <c r="A719" t="s">
        <v>14</v>
      </c>
      <c r="B719">
        <v>2013</v>
      </c>
      <c r="C719" t="s">
        <v>22</v>
      </c>
      <c r="D719">
        <v>25.975949</v>
      </c>
    </row>
    <row r="720" spans="1:4" x14ac:dyDescent="0.25">
      <c r="A720" t="s">
        <v>15</v>
      </c>
      <c r="B720">
        <v>2013</v>
      </c>
      <c r="C720" t="s">
        <v>22</v>
      </c>
      <c r="D720">
        <v>26.342427000000001</v>
      </c>
    </row>
    <row r="721" spans="1:4" x14ac:dyDescent="0.25">
      <c r="A721" t="s">
        <v>16</v>
      </c>
      <c r="B721">
        <v>2013</v>
      </c>
      <c r="C721" t="s">
        <v>22</v>
      </c>
      <c r="D721">
        <v>115.850973</v>
      </c>
    </row>
    <row r="722" spans="1:4" x14ac:dyDescent="0.25">
      <c r="A722" t="s">
        <v>4</v>
      </c>
      <c r="B722">
        <v>2014</v>
      </c>
      <c r="C722" t="s">
        <v>22</v>
      </c>
      <c r="D722">
        <v>2.394002</v>
      </c>
    </row>
    <row r="723" spans="1:4" x14ac:dyDescent="0.25">
      <c r="A723" t="s">
        <v>6</v>
      </c>
      <c r="B723">
        <v>2014</v>
      </c>
      <c r="C723" t="s">
        <v>22</v>
      </c>
      <c r="D723">
        <v>7.1098980000000003</v>
      </c>
    </row>
    <row r="724" spans="1:4" x14ac:dyDescent="0.25">
      <c r="A724" t="s">
        <v>7</v>
      </c>
      <c r="B724">
        <v>2014</v>
      </c>
      <c r="C724" t="s">
        <v>22</v>
      </c>
      <c r="D724">
        <v>89.270326999999995</v>
      </c>
    </row>
    <row r="725" spans="1:4" x14ac:dyDescent="0.25">
      <c r="A725" t="s">
        <v>8</v>
      </c>
      <c r="B725">
        <v>2014</v>
      </c>
      <c r="C725" t="s">
        <v>22</v>
      </c>
      <c r="D725">
        <v>4.9322220000000003</v>
      </c>
    </row>
    <row r="726" spans="1:4" x14ac:dyDescent="0.25">
      <c r="A726" t="s">
        <v>9</v>
      </c>
      <c r="B726">
        <v>2014</v>
      </c>
      <c r="C726" t="s">
        <v>22</v>
      </c>
      <c r="D726">
        <v>18.012703999999999</v>
      </c>
    </row>
    <row r="727" spans="1:4" x14ac:dyDescent="0.25">
      <c r="A727" t="s">
        <v>10</v>
      </c>
      <c r="B727">
        <v>2014</v>
      </c>
      <c r="C727" t="s">
        <v>22</v>
      </c>
      <c r="D727">
        <v>21.502756000000002</v>
      </c>
    </row>
    <row r="728" spans="1:4" x14ac:dyDescent="0.25">
      <c r="A728" t="s">
        <v>11</v>
      </c>
      <c r="B728">
        <v>2014</v>
      </c>
      <c r="C728" t="s">
        <v>22</v>
      </c>
      <c r="D728">
        <v>16.772438000000001</v>
      </c>
    </row>
    <row r="729" spans="1:4" x14ac:dyDescent="0.25">
      <c r="A729" t="s">
        <v>12</v>
      </c>
      <c r="B729">
        <v>2014</v>
      </c>
      <c r="C729" t="s">
        <v>22</v>
      </c>
      <c r="D729">
        <v>26.218651999999999</v>
      </c>
    </row>
    <row r="730" spans="1:4" x14ac:dyDescent="0.25">
      <c r="A730" t="s">
        <v>13</v>
      </c>
      <c r="B730">
        <v>2014</v>
      </c>
      <c r="C730" t="s">
        <v>22</v>
      </c>
      <c r="D730">
        <v>70.017357000000004</v>
      </c>
    </row>
    <row r="731" spans="1:4" x14ac:dyDescent="0.25">
      <c r="A731" t="s">
        <v>14</v>
      </c>
      <c r="B731">
        <v>2014</v>
      </c>
      <c r="C731" t="s">
        <v>22</v>
      </c>
      <c r="D731">
        <v>1.730604</v>
      </c>
    </row>
    <row r="732" spans="1:4" x14ac:dyDescent="0.25">
      <c r="A732" t="s">
        <v>15</v>
      </c>
      <c r="B732">
        <v>2014</v>
      </c>
      <c r="C732" t="s">
        <v>22</v>
      </c>
      <c r="D732">
        <v>7.2685370000000002</v>
      </c>
    </row>
    <row r="733" spans="1:4" x14ac:dyDescent="0.25">
      <c r="A733" t="s">
        <v>16</v>
      </c>
      <c r="B733">
        <v>2014</v>
      </c>
      <c r="C733" t="s">
        <v>22</v>
      </c>
      <c r="D733">
        <v>27.386809</v>
      </c>
    </row>
    <row r="734" spans="1:4" x14ac:dyDescent="0.25">
      <c r="A734" t="s">
        <v>4</v>
      </c>
      <c r="B734">
        <v>2015</v>
      </c>
      <c r="C734" t="s">
        <v>22</v>
      </c>
      <c r="D734">
        <v>3.4062830000000002</v>
      </c>
    </row>
    <row r="735" spans="1:4" x14ac:dyDescent="0.25">
      <c r="A735" t="s">
        <v>6</v>
      </c>
      <c r="B735">
        <v>2015</v>
      </c>
      <c r="C735" t="s">
        <v>22</v>
      </c>
      <c r="D735">
        <v>14.292196000000001</v>
      </c>
    </row>
    <row r="736" spans="1:4" x14ac:dyDescent="0.25">
      <c r="A736" t="s">
        <v>7</v>
      </c>
      <c r="B736">
        <v>2015</v>
      </c>
      <c r="C736" t="s">
        <v>22</v>
      </c>
      <c r="D736">
        <v>13.000647000000001</v>
      </c>
    </row>
    <row r="737" spans="1:4" x14ac:dyDescent="0.25">
      <c r="A737" t="s">
        <v>8</v>
      </c>
      <c r="B737">
        <v>2015</v>
      </c>
      <c r="C737" t="s">
        <v>22</v>
      </c>
      <c r="D737">
        <v>10.261428</v>
      </c>
    </row>
    <row r="738" spans="1:4" x14ac:dyDescent="0.25">
      <c r="A738" t="s">
        <v>9</v>
      </c>
      <c r="B738">
        <v>2015</v>
      </c>
      <c r="C738" t="s">
        <v>22</v>
      </c>
      <c r="D738">
        <v>22.722746999999998</v>
      </c>
    </row>
    <row r="739" spans="1:4" x14ac:dyDescent="0.25">
      <c r="A739" t="s">
        <v>10</v>
      </c>
      <c r="B739">
        <v>2015</v>
      </c>
      <c r="C739" t="s">
        <v>22</v>
      </c>
      <c r="D739">
        <v>28.144414000000001</v>
      </c>
    </row>
    <row r="740" spans="1:4" x14ac:dyDescent="0.25">
      <c r="A740" t="s">
        <v>11</v>
      </c>
      <c r="B740">
        <v>2015</v>
      </c>
      <c r="C740" t="s">
        <v>22</v>
      </c>
      <c r="D740">
        <v>1.816684</v>
      </c>
    </row>
    <row r="741" spans="1:4" x14ac:dyDescent="0.25">
      <c r="A741" t="s">
        <v>12</v>
      </c>
      <c r="B741">
        <v>2015</v>
      </c>
      <c r="C741" t="s">
        <v>22</v>
      </c>
      <c r="D741">
        <v>2.9379189999999999</v>
      </c>
    </row>
    <row r="742" spans="1:4" x14ac:dyDescent="0.25">
      <c r="A742" t="s">
        <v>13</v>
      </c>
      <c r="B742">
        <v>2015</v>
      </c>
      <c r="C742" t="s">
        <v>22</v>
      </c>
      <c r="D742">
        <v>9.6937139999999999</v>
      </c>
    </row>
    <row r="743" spans="1:4" x14ac:dyDescent="0.25">
      <c r="A743" t="s">
        <v>14</v>
      </c>
      <c r="B743">
        <v>2015</v>
      </c>
      <c r="C743" t="s">
        <v>22</v>
      </c>
      <c r="D743">
        <v>2.824376</v>
      </c>
    </row>
    <row r="744" spans="1:4" x14ac:dyDescent="0.25">
      <c r="A744" t="s">
        <v>15</v>
      </c>
      <c r="B744">
        <v>2015</v>
      </c>
      <c r="C744" t="s">
        <v>22</v>
      </c>
      <c r="D744">
        <v>13.085804</v>
      </c>
    </row>
    <row r="745" spans="1:4" x14ac:dyDescent="0.25">
      <c r="A745" t="s">
        <v>16</v>
      </c>
      <c r="B745">
        <v>2015</v>
      </c>
      <c r="C745" t="s">
        <v>22</v>
      </c>
      <c r="D745">
        <v>6.6138659999999998</v>
      </c>
    </row>
    <row r="746" spans="1:4" x14ac:dyDescent="0.25">
      <c r="A746" t="s">
        <v>4</v>
      </c>
      <c r="B746">
        <v>2016</v>
      </c>
      <c r="C746" t="s">
        <v>22</v>
      </c>
      <c r="D746">
        <v>7.8525609999999997</v>
      </c>
    </row>
    <row r="747" spans="1:4" x14ac:dyDescent="0.25">
      <c r="A747" t="s">
        <v>6</v>
      </c>
      <c r="B747">
        <v>2016</v>
      </c>
      <c r="C747" t="s">
        <v>22</v>
      </c>
      <c r="D747">
        <v>17.591412999999999</v>
      </c>
    </row>
    <row r="748" spans="1:4" x14ac:dyDescent="0.25">
      <c r="A748" t="s">
        <v>7</v>
      </c>
      <c r="B748">
        <v>2016</v>
      </c>
      <c r="C748" t="s">
        <v>22</v>
      </c>
      <c r="D748">
        <v>14.908687</v>
      </c>
    </row>
    <row r="749" spans="1:4" x14ac:dyDescent="0.25">
      <c r="A749" t="s">
        <v>8</v>
      </c>
      <c r="B749">
        <v>2016</v>
      </c>
      <c r="C749" t="s">
        <v>22</v>
      </c>
      <c r="D749">
        <v>1.229582</v>
      </c>
    </row>
    <row r="750" spans="1:4" x14ac:dyDescent="0.25">
      <c r="A750" t="s">
        <v>9</v>
      </c>
      <c r="B750">
        <v>2016</v>
      </c>
      <c r="C750" t="s">
        <v>22</v>
      </c>
      <c r="D750">
        <v>3.1997089999999999</v>
      </c>
    </row>
    <row r="751" spans="1:4" x14ac:dyDescent="0.25">
      <c r="A751" t="s">
        <v>10</v>
      </c>
      <c r="B751">
        <v>2016</v>
      </c>
      <c r="C751" t="s">
        <v>22</v>
      </c>
      <c r="D751">
        <v>4.8764120000000002</v>
      </c>
    </row>
    <row r="752" spans="1:4" x14ac:dyDescent="0.25">
      <c r="A752" t="s">
        <v>11</v>
      </c>
      <c r="B752">
        <v>2016</v>
      </c>
      <c r="C752" t="s">
        <v>22</v>
      </c>
      <c r="D752">
        <v>2.1098520000000001</v>
      </c>
    </row>
    <row r="753" spans="1:4" x14ac:dyDescent="0.25">
      <c r="A753" t="s">
        <v>12</v>
      </c>
      <c r="B753">
        <v>2016</v>
      </c>
      <c r="C753" t="s">
        <v>22</v>
      </c>
      <c r="D753">
        <v>11.178022</v>
      </c>
    </row>
    <row r="754" spans="1:4" x14ac:dyDescent="0.25">
      <c r="A754" t="s">
        <v>13</v>
      </c>
      <c r="B754">
        <v>2016</v>
      </c>
      <c r="C754" t="s">
        <v>22</v>
      </c>
      <c r="D754">
        <v>4.7925769999999996</v>
      </c>
    </row>
    <row r="755" spans="1:4" x14ac:dyDescent="0.25">
      <c r="A755" t="s">
        <v>14</v>
      </c>
      <c r="B755">
        <v>2016</v>
      </c>
      <c r="C755" t="s">
        <v>22</v>
      </c>
      <c r="D755">
        <v>4.0939509999999997</v>
      </c>
    </row>
    <row r="756" spans="1:4" x14ac:dyDescent="0.25">
      <c r="A756" t="s">
        <v>15</v>
      </c>
      <c r="B756">
        <v>2016</v>
      </c>
      <c r="C756" t="s">
        <v>22</v>
      </c>
      <c r="D756">
        <v>11.16405</v>
      </c>
    </row>
    <row r="757" spans="1:4" x14ac:dyDescent="0.25">
      <c r="A757" t="s">
        <v>16</v>
      </c>
      <c r="B757">
        <v>2016</v>
      </c>
      <c r="C757" t="s">
        <v>22</v>
      </c>
      <c r="D757">
        <v>8.4114620000000002</v>
      </c>
    </row>
    <row r="758" spans="1:4" x14ac:dyDescent="0.25">
      <c r="A758" t="s">
        <v>4</v>
      </c>
      <c r="B758">
        <v>2008</v>
      </c>
      <c r="C758" t="s">
        <v>23</v>
      </c>
      <c r="D758">
        <v>16.333127999999999</v>
      </c>
    </row>
    <row r="759" spans="1:4" x14ac:dyDescent="0.25">
      <c r="A759" t="s">
        <v>6</v>
      </c>
      <c r="B759">
        <v>2008</v>
      </c>
      <c r="C759" t="s">
        <v>23</v>
      </c>
      <c r="D759">
        <v>7.0028540000000001</v>
      </c>
    </row>
    <row r="760" spans="1:4" x14ac:dyDescent="0.25">
      <c r="A760" t="s">
        <v>7</v>
      </c>
      <c r="B760">
        <v>2008</v>
      </c>
      <c r="C760" t="s">
        <v>23</v>
      </c>
      <c r="D760">
        <v>16.559691000000001</v>
      </c>
    </row>
    <row r="761" spans="1:4" x14ac:dyDescent="0.25">
      <c r="A761" t="s">
        <v>8</v>
      </c>
      <c r="B761">
        <v>2008</v>
      </c>
      <c r="C761" t="s">
        <v>23</v>
      </c>
      <c r="D761">
        <v>13.099456999999999</v>
      </c>
    </row>
    <row r="762" spans="1:4" x14ac:dyDescent="0.25">
      <c r="A762" t="s">
        <v>9</v>
      </c>
      <c r="B762">
        <v>2008</v>
      </c>
      <c r="C762" t="s">
        <v>23</v>
      </c>
      <c r="D762">
        <v>12.357979</v>
      </c>
    </row>
    <row r="763" spans="1:4" x14ac:dyDescent="0.25">
      <c r="A763" t="s">
        <v>10</v>
      </c>
      <c r="B763">
        <v>2008</v>
      </c>
      <c r="C763" t="s">
        <v>23</v>
      </c>
      <c r="D763">
        <v>43.438293999999999</v>
      </c>
    </row>
    <row r="764" spans="1:4" x14ac:dyDescent="0.25">
      <c r="A764" t="s">
        <v>11</v>
      </c>
      <c r="B764">
        <v>2008</v>
      </c>
      <c r="C764" t="s">
        <v>23</v>
      </c>
      <c r="D764">
        <v>13.38781</v>
      </c>
    </row>
    <row r="765" spans="1:4" x14ac:dyDescent="0.25">
      <c r="A765" t="s">
        <v>12</v>
      </c>
      <c r="B765">
        <v>2008</v>
      </c>
      <c r="C765" t="s">
        <v>23</v>
      </c>
      <c r="D765">
        <v>15.838808999999999</v>
      </c>
    </row>
    <row r="766" spans="1:4" x14ac:dyDescent="0.25">
      <c r="A766" t="s">
        <v>13</v>
      </c>
      <c r="B766">
        <v>2008</v>
      </c>
      <c r="C766" t="s">
        <v>23</v>
      </c>
      <c r="D766">
        <v>35.632171</v>
      </c>
    </row>
    <row r="767" spans="1:4" x14ac:dyDescent="0.25">
      <c r="A767" t="s">
        <v>14</v>
      </c>
      <c r="B767">
        <v>2008</v>
      </c>
      <c r="C767" t="s">
        <v>23</v>
      </c>
      <c r="D767">
        <v>9.9069789999999998</v>
      </c>
    </row>
    <row r="768" spans="1:4" x14ac:dyDescent="0.25">
      <c r="A768" t="s">
        <v>15</v>
      </c>
      <c r="B768">
        <v>2008</v>
      </c>
      <c r="C768" t="s">
        <v>23</v>
      </c>
      <c r="D768">
        <v>5.5610900000000001</v>
      </c>
    </row>
    <row r="769" spans="1:4" x14ac:dyDescent="0.25">
      <c r="A769" t="s">
        <v>16</v>
      </c>
      <c r="B769">
        <v>2008</v>
      </c>
      <c r="C769" t="s">
        <v>23</v>
      </c>
      <c r="D769">
        <v>13.51139</v>
      </c>
    </row>
    <row r="770" spans="1:4" x14ac:dyDescent="0.25">
      <c r="A770" t="s">
        <v>4</v>
      </c>
      <c r="B770">
        <v>2009</v>
      </c>
      <c r="C770" t="s">
        <v>23</v>
      </c>
      <c r="D770">
        <v>11.431455</v>
      </c>
    </row>
    <row r="771" spans="1:4" x14ac:dyDescent="0.25">
      <c r="A771" t="s">
        <v>6</v>
      </c>
      <c r="B771">
        <v>2009</v>
      </c>
      <c r="C771" t="s">
        <v>23</v>
      </c>
      <c r="D771">
        <v>12.627299000000001</v>
      </c>
    </row>
    <row r="772" spans="1:4" x14ac:dyDescent="0.25">
      <c r="A772" t="s">
        <v>7</v>
      </c>
      <c r="B772">
        <v>2009</v>
      </c>
      <c r="C772" t="s">
        <v>23</v>
      </c>
      <c r="D772">
        <v>32.8553</v>
      </c>
    </row>
    <row r="773" spans="1:4" x14ac:dyDescent="0.25">
      <c r="A773" t="s">
        <v>8</v>
      </c>
      <c r="B773">
        <v>2009</v>
      </c>
      <c r="C773" t="s">
        <v>23</v>
      </c>
      <c r="D773">
        <v>8.4317119999999992</v>
      </c>
    </row>
    <row r="774" spans="1:4" x14ac:dyDescent="0.25">
      <c r="A774" t="s">
        <v>9</v>
      </c>
      <c r="B774">
        <v>2009</v>
      </c>
      <c r="C774" t="s">
        <v>23</v>
      </c>
      <c r="D774">
        <v>10.418028</v>
      </c>
    </row>
    <row r="775" spans="1:4" x14ac:dyDescent="0.25">
      <c r="A775" t="s">
        <v>10</v>
      </c>
      <c r="B775">
        <v>2009</v>
      </c>
      <c r="C775" t="s">
        <v>23</v>
      </c>
      <c r="D775">
        <v>24.666810999999999</v>
      </c>
    </row>
    <row r="776" spans="1:4" x14ac:dyDescent="0.25">
      <c r="A776" t="s">
        <v>11</v>
      </c>
      <c r="B776">
        <v>2009</v>
      </c>
      <c r="C776" t="s">
        <v>23</v>
      </c>
      <c r="D776">
        <v>4.8644489999999996</v>
      </c>
    </row>
    <row r="777" spans="1:4" x14ac:dyDescent="0.25">
      <c r="A777" t="s">
        <v>12</v>
      </c>
      <c r="B777">
        <v>2009</v>
      </c>
      <c r="C777" t="s">
        <v>23</v>
      </c>
      <c r="D777">
        <v>5.2495510000000003</v>
      </c>
    </row>
    <row r="778" spans="1:4" x14ac:dyDescent="0.25">
      <c r="A778" t="s">
        <v>13</v>
      </c>
      <c r="B778">
        <v>2009</v>
      </c>
      <c r="C778" t="s">
        <v>23</v>
      </c>
      <c r="D778">
        <v>9.8302409999999991</v>
      </c>
    </row>
    <row r="779" spans="1:4" x14ac:dyDescent="0.25">
      <c r="A779" t="s">
        <v>14</v>
      </c>
      <c r="B779">
        <v>2009</v>
      </c>
      <c r="C779" t="s">
        <v>23</v>
      </c>
      <c r="D779">
        <v>9.2627220000000001</v>
      </c>
    </row>
    <row r="780" spans="1:4" x14ac:dyDescent="0.25">
      <c r="A780" t="s">
        <v>15</v>
      </c>
      <c r="B780">
        <v>2009</v>
      </c>
      <c r="C780" t="s">
        <v>23</v>
      </c>
      <c r="D780">
        <v>14.309588</v>
      </c>
    </row>
    <row r="781" spans="1:4" x14ac:dyDescent="0.25">
      <c r="A781" t="s">
        <v>16</v>
      </c>
      <c r="B781">
        <v>2009</v>
      </c>
      <c r="C781" t="s">
        <v>23</v>
      </c>
      <c r="D781">
        <v>27.828702</v>
      </c>
    </row>
    <row r="782" spans="1:4" x14ac:dyDescent="0.25">
      <c r="A782" t="s">
        <v>4</v>
      </c>
      <c r="B782">
        <v>2010</v>
      </c>
      <c r="C782" t="s">
        <v>23</v>
      </c>
      <c r="D782">
        <v>5.3447019999999998</v>
      </c>
    </row>
    <row r="783" spans="1:4" x14ac:dyDescent="0.25">
      <c r="A783" t="s">
        <v>6</v>
      </c>
      <c r="B783">
        <v>2010</v>
      </c>
      <c r="C783" t="s">
        <v>23</v>
      </c>
      <c r="D783">
        <v>8.5754549999999998</v>
      </c>
    </row>
    <row r="784" spans="1:4" x14ac:dyDescent="0.25">
      <c r="A784" t="s">
        <v>7</v>
      </c>
      <c r="B784">
        <v>2010</v>
      </c>
      <c r="C784" t="s">
        <v>23</v>
      </c>
      <c r="D784">
        <v>27.162255999999999</v>
      </c>
    </row>
    <row r="785" spans="1:4" x14ac:dyDescent="0.25">
      <c r="A785" t="s">
        <v>8</v>
      </c>
      <c r="B785">
        <v>2010</v>
      </c>
      <c r="C785" t="s">
        <v>23</v>
      </c>
      <c r="D785">
        <v>4.2877280000000004</v>
      </c>
    </row>
    <row r="786" spans="1:4" x14ac:dyDescent="0.25">
      <c r="A786" t="s">
        <v>9</v>
      </c>
      <c r="B786">
        <v>2010</v>
      </c>
      <c r="C786" t="s">
        <v>23</v>
      </c>
      <c r="D786">
        <v>4.0284700000000004</v>
      </c>
    </row>
    <row r="787" spans="1:4" x14ac:dyDescent="0.25">
      <c r="A787" t="s">
        <v>10</v>
      </c>
      <c r="B787">
        <v>2010</v>
      </c>
      <c r="C787" t="s">
        <v>23</v>
      </c>
      <c r="D787">
        <v>6.0427049999999998</v>
      </c>
    </row>
    <row r="788" spans="1:4" x14ac:dyDescent="0.25">
      <c r="A788" t="s">
        <v>11</v>
      </c>
      <c r="B788">
        <v>2010</v>
      </c>
      <c r="C788" t="s">
        <v>23</v>
      </c>
      <c r="D788">
        <v>5.5840170000000002</v>
      </c>
    </row>
    <row r="789" spans="1:4" x14ac:dyDescent="0.25">
      <c r="A789" t="s">
        <v>12</v>
      </c>
      <c r="B789">
        <v>2010</v>
      </c>
      <c r="C789" t="s">
        <v>23</v>
      </c>
      <c r="D789">
        <v>14.578274</v>
      </c>
    </row>
    <row r="790" spans="1:4" x14ac:dyDescent="0.25">
      <c r="A790" t="s">
        <v>13</v>
      </c>
      <c r="B790">
        <v>2010</v>
      </c>
      <c r="C790" t="s">
        <v>23</v>
      </c>
      <c r="D790">
        <v>15.23639</v>
      </c>
    </row>
    <row r="791" spans="1:4" x14ac:dyDescent="0.25">
      <c r="A791" t="s">
        <v>14</v>
      </c>
      <c r="B791">
        <v>2010</v>
      </c>
      <c r="C791" t="s">
        <v>23</v>
      </c>
      <c r="D791">
        <v>3.8290410000000001</v>
      </c>
    </row>
    <row r="792" spans="1:4" x14ac:dyDescent="0.25">
      <c r="A792" t="s">
        <v>15</v>
      </c>
      <c r="B792">
        <v>2010</v>
      </c>
      <c r="C792" t="s">
        <v>23</v>
      </c>
      <c r="D792">
        <v>4.8860150000000004</v>
      </c>
    </row>
    <row r="793" spans="1:4" x14ac:dyDescent="0.25">
      <c r="A793" t="s">
        <v>16</v>
      </c>
      <c r="B793">
        <v>2010</v>
      </c>
      <c r="C793" t="s">
        <v>23</v>
      </c>
      <c r="D793">
        <v>18.945772999999999</v>
      </c>
    </row>
    <row r="794" spans="1:4" x14ac:dyDescent="0.25">
      <c r="A794" t="s">
        <v>4</v>
      </c>
      <c r="B794">
        <v>2011</v>
      </c>
      <c r="C794" t="s">
        <v>23</v>
      </c>
      <c r="D794">
        <v>4.0021149999999999</v>
      </c>
    </row>
    <row r="795" spans="1:4" x14ac:dyDescent="0.25">
      <c r="A795" t="s">
        <v>6</v>
      </c>
      <c r="B795">
        <v>2011</v>
      </c>
      <c r="C795" t="s">
        <v>23</v>
      </c>
      <c r="D795">
        <v>4.5906609999999999</v>
      </c>
    </row>
    <row r="796" spans="1:4" x14ac:dyDescent="0.25">
      <c r="A796" t="s">
        <v>7</v>
      </c>
      <c r="B796">
        <v>2011</v>
      </c>
      <c r="C796" t="s">
        <v>23</v>
      </c>
      <c r="D796">
        <v>7.9649929999999998</v>
      </c>
    </row>
    <row r="797" spans="1:4" x14ac:dyDescent="0.25">
      <c r="A797" t="s">
        <v>8</v>
      </c>
      <c r="B797">
        <v>2011</v>
      </c>
      <c r="C797" t="s">
        <v>23</v>
      </c>
      <c r="D797">
        <v>4.6102790000000002</v>
      </c>
    </row>
    <row r="798" spans="1:4" x14ac:dyDescent="0.25">
      <c r="A798" t="s">
        <v>9</v>
      </c>
      <c r="B798">
        <v>2011</v>
      </c>
      <c r="C798" t="s">
        <v>23</v>
      </c>
      <c r="D798">
        <v>18.244935000000002</v>
      </c>
    </row>
    <row r="799" spans="1:4" x14ac:dyDescent="0.25">
      <c r="A799" t="s">
        <v>10</v>
      </c>
      <c r="B799">
        <v>2011</v>
      </c>
      <c r="C799" t="s">
        <v>23</v>
      </c>
      <c r="D799">
        <v>13.948547</v>
      </c>
    </row>
    <row r="800" spans="1:4" x14ac:dyDescent="0.25">
      <c r="A800" t="s">
        <v>11</v>
      </c>
      <c r="B800">
        <v>2011</v>
      </c>
      <c r="C800" t="s">
        <v>23</v>
      </c>
      <c r="D800">
        <v>5.2969169999999997</v>
      </c>
    </row>
    <row r="801" spans="1:4" x14ac:dyDescent="0.25">
      <c r="A801" t="s">
        <v>12</v>
      </c>
      <c r="B801">
        <v>2011</v>
      </c>
      <c r="C801" t="s">
        <v>23</v>
      </c>
      <c r="D801">
        <v>3.9040240000000002</v>
      </c>
    </row>
    <row r="802" spans="1:4" x14ac:dyDescent="0.25">
      <c r="A802" t="s">
        <v>13</v>
      </c>
      <c r="B802">
        <v>2011</v>
      </c>
      <c r="C802" t="s">
        <v>23</v>
      </c>
      <c r="D802">
        <v>12.830309</v>
      </c>
    </row>
    <row r="803" spans="1:4" x14ac:dyDescent="0.25">
      <c r="A803" t="s">
        <v>14</v>
      </c>
      <c r="B803">
        <v>2011</v>
      </c>
      <c r="C803" t="s">
        <v>23</v>
      </c>
      <c r="D803">
        <v>5.6500440000000003</v>
      </c>
    </row>
    <row r="804" spans="1:4" x14ac:dyDescent="0.25">
      <c r="A804" t="s">
        <v>15</v>
      </c>
      <c r="B804">
        <v>2011</v>
      </c>
      <c r="C804" t="s">
        <v>23</v>
      </c>
      <c r="D804">
        <v>10.122996000000001</v>
      </c>
    </row>
    <row r="805" spans="1:4" x14ac:dyDescent="0.25">
      <c r="A805" t="s">
        <v>16</v>
      </c>
      <c r="B805">
        <v>2011</v>
      </c>
      <c r="C805" t="s">
        <v>23</v>
      </c>
      <c r="D805">
        <v>8.514303</v>
      </c>
    </row>
    <row r="806" spans="1:4" x14ac:dyDescent="0.25">
      <c r="A806" t="s">
        <v>4</v>
      </c>
      <c r="B806">
        <v>2012</v>
      </c>
      <c r="C806" t="s">
        <v>23</v>
      </c>
      <c r="D806">
        <v>4.882002</v>
      </c>
    </row>
    <row r="807" spans="1:4" x14ac:dyDescent="0.25">
      <c r="A807" t="s">
        <v>6</v>
      </c>
      <c r="B807">
        <v>2012</v>
      </c>
      <c r="C807" t="s">
        <v>23</v>
      </c>
      <c r="D807">
        <v>31.568994</v>
      </c>
    </row>
    <row r="808" spans="1:4" x14ac:dyDescent="0.25">
      <c r="A808" t="s">
        <v>7</v>
      </c>
      <c r="B808">
        <v>2012</v>
      </c>
      <c r="C808" t="s">
        <v>23</v>
      </c>
      <c r="D808">
        <v>16.556355</v>
      </c>
    </row>
    <row r="809" spans="1:4" x14ac:dyDescent="0.25">
      <c r="A809" t="s">
        <v>8</v>
      </c>
      <c r="B809">
        <v>2012</v>
      </c>
      <c r="C809" t="s">
        <v>23</v>
      </c>
      <c r="D809">
        <v>7.2940589999999998</v>
      </c>
    </row>
    <row r="810" spans="1:4" x14ac:dyDescent="0.25">
      <c r="A810" t="s">
        <v>9</v>
      </c>
      <c r="B810">
        <v>2012</v>
      </c>
      <c r="C810" t="s">
        <v>23</v>
      </c>
      <c r="D810">
        <v>6.1555679999999997</v>
      </c>
    </row>
    <row r="811" spans="1:4" x14ac:dyDescent="0.25">
      <c r="A811" t="s">
        <v>10</v>
      </c>
      <c r="B811">
        <v>2012</v>
      </c>
      <c r="C811" t="s">
        <v>23</v>
      </c>
      <c r="D811">
        <v>17.443992000000001</v>
      </c>
    </row>
    <row r="812" spans="1:4" x14ac:dyDescent="0.25">
      <c r="A812" t="s">
        <v>11</v>
      </c>
      <c r="B812">
        <v>2012</v>
      </c>
      <c r="C812" t="s">
        <v>23</v>
      </c>
      <c r="D812">
        <v>6.0590859999999997</v>
      </c>
    </row>
    <row r="813" spans="1:4" x14ac:dyDescent="0.25">
      <c r="A813" t="s">
        <v>12</v>
      </c>
      <c r="B813">
        <v>2012</v>
      </c>
      <c r="C813" t="s">
        <v>23</v>
      </c>
      <c r="D813">
        <v>13.951333999999999</v>
      </c>
    </row>
    <row r="814" spans="1:4" x14ac:dyDescent="0.25">
      <c r="A814" t="s">
        <v>13</v>
      </c>
      <c r="B814">
        <v>2012</v>
      </c>
      <c r="C814" t="s">
        <v>23</v>
      </c>
      <c r="D814">
        <v>26.841363999999999</v>
      </c>
    </row>
    <row r="815" spans="1:4" x14ac:dyDescent="0.25">
      <c r="A815" t="s">
        <v>14</v>
      </c>
      <c r="B815">
        <v>2012</v>
      </c>
      <c r="C815" t="s">
        <v>23</v>
      </c>
      <c r="D815">
        <v>7.9115450000000003</v>
      </c>
    </row>
    <row r="816" spans="1:4" x14ac:dyDescent="0.25">
      <c r="A816" t="s">
        <v>15</v>
      </c>
      <c r="B816">
        <v>2012</v>
      </c>
      <c r="C816" t="s">
        <v>23</v>
      </c>
      <c r="D816">
        <v>42.297820999999999</v>
      </c>
    </row>
    <row r="817" spans="1:4" x14ac:dyDescent="0.25">
      <c r="A817" t="s">
        <v>16</v>
      </c>
      <c r="B817">
        <v>2012</v>
      </c>
      <c r="C817" t="s">
        <v>23</v>
      </c>
      <c r="D817">
        <v>39.750689999999999</v>
      </c>
    </row>
    <row r="818" spans="1:4" x14ac:dyDescent="0.25">
      <c r="A818" t="s">
        <v>4</v>
      </c>
      <c r="B818">
        <v>2013</v>
      </c>
      <c r="C818" t="s">
        <v>23</v>
      </c>
      <c r="D818">
        <v>10.552949999999999</v>
      </c>
    </row>
    <row r="819" spans="1:4" x14ac:dyDescent="0.25">
      <c r="A819" t="s">
        <v>6</v>
      </c>
      <c r="B819">
        <v>2013</v>
      </c>
      <c r="C819" t="s">
        <v>23</v>
      </c>
      <c r="D819">
        <v>12.792605</v>
      </c>
    </row>
    <row r="820" spans="1:4" x14ac:dyDescent="0.25">
      <c r="A820" t="s">
        <v>7</v>
      </c>
      <c r="B820">
        <v>2013</v>
      </c>
      <c r="C820" t="s">
        <v>23</v>
      </c>
      <c r="D820">
        <v>45.153719000000002</v>
      </c>
    </row>
    <row r="821" spans="1:4" x14ac:dyDescent="0.25">
      <c r="A821" t="s">
        <v>8</v>
      </c>
      <c r="B821">
        <v>2013</v>
      </c>
      <c r="C821" t="s">
        <v>23</v>
      </c>
      <c r="D821">
        <v>5.7509779999999999</v>
      </c>
    </row>
    <row r="822" spans="1:4" x14ac:dyDescent="0.25">
      <c r="A822" t="s">
        <v>9</v>
      </c>
      <c r="B822">
        <v>2013</v>
      </c>
      <c r="C822" t="s">
        <v>23</v>
      </c>
      <c r="D822">
        <v>23.459434999999999</v>
      </c>
    </row>
    <row r="823" spans="1:4" x14ac:dyDescent="0.25">
      <c r="A823" t="s">
        <v>10</v>
      </c>
      <c r="B823">
        <v>2013</v>
      </c>
      <c r="C823" t="s">
        <v>23</v>
      </c>
      <c r="D823">
        <v>65.272651999999994</v>
      </c>
    </row>
    <row r="824" spans="1:4" x14ac:dyDescent="0.25">
      <c r="A824" t="s">
        <v>11</v>
      </c>
      <c r="B824">
        <v>2013</v>
      </c>
      <c r="C824" t="s">
        <v>23</v>
      </c>
      <c r="D824">
        <v>10.837652</v>
      </c>
    </row>
    <row r="825" spans="1:4" x14ac:dyDescent="0.25">
      <c r="A825" t="s">
        <v>12</v>
      </c>
      <c r="B825">
        <v>2013</v>
      </c>
      <c r="C825" t="s">
        <v>23</v>
      </c>
      <c r="D825">
        <v>53.144351999999998</v>
      </c>
    </row>
    <row r="826" spans="1:4" x14ac:dyDescent="0.25">
      <c r="A826" t="s">
        <v>13</v>
      </c>
      <c r="B826">
        <v>2013</v>
      </c>
      <c r="C826" t="s">
        <v>23</v>
      </c>
      <c r="D826">
        <v>41.054012</v>
      </c>
    </row>
    <row r="827" spans="1:4" x14ac:dyDescent="0.25">
      <c r="A827" t="s">
        <v>14</v>
      </c>
      <c r="B827">
        <v>2013</v>
      </c>
      <c r="C827" t="s">
        <v>23</v>
      </c>
      <c r="D827">
        <v>14.424896</v>
      </c>
    </row>
    <row r="828" spans="1:4" x14ac:dyDescent="0.25">
      <c r="A828" t="s">
        <v>15</v>
      </c>
      <c r="B828">
        <v>2013</v>
      </c>
      <c r="C828" t="s">
        <v>23</v>
      </c>
      <c r="D828">
        <v>26.477274999999999</v>
      </c>
    </row>
    <row r="829" spans="1:4" x14ac:dyDescent="0.25">
      <c r="A829" t="s">
        <v>16</v>
      </c>
      <c r="B829">
        <v>2013</v>
      </c>
      <c r="C829" t="s">
        <v>23</v>
      </c>
      <c r="D829">
        <v>94.369185000000002</v>
      </c>
    </row>
    <row r="830" spans="1:4" x14ac:dyDescent="0.25">
      <c r="A830" t="s">
        <v>4</v>
      </c>
      <c r="B830">
        <v>2014</v>
      </c>
      <c r="C830" t="s">
        <v>23</v>
      </c>
      <c r="D830">
        <v>4.4627829999999999</v>
      </c>
    </row>
    <row r="831" spans="1:4" x14ac:dyDescent="0.25">
      <c r="A831" t="s">
        <v>6</v>
      </c>
      <c r="B831">
        <v>2014</v>
      </c>
      <c r="C831" t="s">
        <v>23</v>
      </c>
      <c r="D831">
        <v>23.434277000000002</v>
      </c>
    </row>
    <row r="832" spans="1:4" x14ac:dyDescent="0.25">
      <c r="A832" t="s">
        <v>7</v>
      </c>
      <c r="B832">
        <v>2014</v>
      </c>
      <c r="C832" t="s">
        <v>23</v>
      </c>
      <c r="D832">
        <v>77.697233999999995</v>
      </c>
    </row>
    <row r="833" spans="1:4" x14ac:dyDescent="0.25">
      <c r="A833" t="s">
        <v>8</v>
      </c>
      <c r="B833">
        <v>2014</v>
      </c>
      <c r="C833" t="s">
        <v>23</v>
      </c>
      <c r="D833">
        <v>11.48373</v>
      </c>
    </row>
    <row r="834" spans="1:4" x14ac:dyDescent="0.25">
      <c r="A834" t="s">
        <v>9</v>
      </c>
      <c r="B834">
        <v>2014</v>
      </c>
      <c r="C834" t="s">
        <v>23</v>
      </c>
      <c r="D834">
        <v>42.144354</v>
      </c>
    </row>
    <row r="835" spans="1:4" x14ac:dyDescent="0.25">
      <c r="A835" t="s">
        <v>10</v>
      </c>
      <c r="B835">
        <v>2014</v>
      </c>
      <c r="C835" t="s">
        <v>23</v>
      </c>
      <c r="D835">
        <v>33.741624999999999</v>
      </c>
    </row>
    <row r="836" spans="1:4" x14ac:dyDescent="0.25">
      <c r="A836" t="s">
        <v>11</v>
      </c>
      <c r="B836">
        <v>2014</v>
      </c>
      <c r="C836" t="s">
        <v>23</v>
      </c>
      <c r="D836">
        <v>16.114567000000001</v>
      </c>
    </row>
    <row r="837" spans="1:4" x14ac:dyDescent="0.25">
      <c r="A837" t="s">
        <v>12</v>
      </c>
      <c r="B837">
        <v>2014</v>
      </c>
      <c r="C837" t="s">
        <v>23</v>
      </c>
      <c r="D837">
        <v>41.192045</v>
      </c>
    </row>
    <row r="838" spans="1:4" x14ac:dyDescent="0.25">
      <c r="A838" t="s">
        <v>13</v>
      </c>
      <c r="B838">
        <v>2014</v>
      </c>
      <c r="C838" t="s">
        <v>23</v>
      </c>
      <c r="D838">
        <v>68.099450000000004</v>
      </c>
    </row>
    <row r="839" spans="1:4" x14ac:dyDescent="0.25">
      <c r="A839" t="s">
        <v>14</v>
      </c>
      <c r="B839">
        <v>2014</v>
      </c>
      <c r="C839" t="s">
        <v>23</v>
      </c>
      <c r="D839">
        <v>4.6308369999999996</v>
      </c>
    </row>
    <row r="840" spans="1:4" x14ac:dyDescent="0.25">
      <c r="A840" t="s">
        <v>15</v>
      </c>
      <c r="B840">
        <v>2014</v>
      </c>
      <c r="C840" t="s">
        <v>23</v>
      </c>
      <c r="D840">
        <v>16.973513000000001</v>
      </c>
    </row>
    <row r="841" spans="1:4" x14ac:dyDescent="0.25">
      <c r="A841" t="s">
        <v>16</v>
      </c>
      <c r="B841">
        <v>2014</v>
      </c>
      <c r="C841" t="s">
        <v>23</v>
      </c>
      <c r="D841">
        <v>34.413843</v>
      </c>
    </row>
    <row r="842" spans="1:4" x14ac:dyDescent="0.25">
      <c r="A842" t="s">
        <v>4</v>
      </c>
      <c r="B842">
        <v>2015</v>
      </c>
      <c r="C842" t="s">
        <v>23</v>
      </c>
      <c r="D842">
        <v>8.4899070000000005</v>
      </c>
    </row>
    <row r="843" spans="1:4" x14ac:dyDescent="0.25">
      <c r="A843" t="s">
        <v>6</v>
      </c>
      <c r="B843">
        <v>2015</v>
      </c>
      <c r="C843" t="s">
        <v>23</v>
      </c>
      <c r="D843">
        <v>41.493958999999997</v>
      </c>
    </row>
    <row r="844" spans="1:4" x14ac:dyDescent="0.25">
      <c r="A844" t="s">
        <v>7</v>
      </c>
      <c r="B844">
        <v>2015</v>
      </c>
      <c r="C844" t="s">
        <v>23</v>
      </c>
      <c r="D844">
        <v>19.7179</v>
      </c>
    </row>
    <row r="845" spans="1:4" x14ac:dyDescent="0.25">
      <c r="A845" t="s">
        <v>8</v>
      </c>
      <c r="B845">
        <v>2015</v>
      </c>
      <c r="C845" t="s">
        <v>23</v>
      </c>
      <c r="D845">
        <v>14.370361000000001</v>
      </c>
    </row>
    <row r="846" spans="1:4" x14ac:dyDescent="0.25">
      <c r="A846" t="s">
        <v>9</v>
      </c>
      <c r="B846">
        <v>2015</v>
      </c>
      <c r="C846" t="s">
        <v>23</v>
      </c>
      <c r="D846">
        <v>57.775467999999996</v>
      </c>
    </row>
    <row r="847" spans="1:4" x14ac:dyDescent="0.25">
      <c r="A847" t="s">
        <v>10</v>
      </c>
      <c r="B847">
        <v>2015</v>
      </c>
      <c r="C847" t="s">
        <v>23</v>
      </c>
      <c r="D847">
        <v>75.986501000000004</v>
      </c>
    </row>
    <row r="848" spans="1:4" x14ac:dyDescent="0.25">
      <c r="A848" t="s">
        <v>11</v>
      </c>
      <c r="B848">
        <v>2015</v>
      </c>
      <c r="C848" t="s">
        <v>23</v>
      </c>
      <c r="D848">
        <v>1.819266</v>
      </c>
    </row>
    <row r="849" spans="1:4" x14ac:dyDescent="0.25">
      <c r="A849" t="s">
        <v>12</v>
      </c>
      <c r="B849">
        <v>2015</v>
      </c>
      <c r="C849" t="s">
        <v>23</v>
      </c>
      <c r="D849">
        <v>11.613898000000001</v>
      </c>
    </row>
    <row r="850" spans="1:4" x14ac:dyDescent="0.25">
      <c r="A850" t="s">
        <v>13</v>
      </c>
      <c r="B850">
        <v>2015</v>
      </c>
      <c r="C850" t="s">
        <v>23</v>
      </c>
      <c r="D850">
        <v>17.788376</v>
      </c>
    </row>
    <row r="851" spans="1:4" x14ac:dyDescent="0.25">
      <c r="A851" t="s">
        <v>14</v>
      </c>
      <c r="B851">
        <v>2015</v>
      </c>
      <c r="C851" t="s">
        <v>23</v>
      </c>
      <c r="D851">
        <v>8.8758110000000006</v>
      </c>
    </row>
    <row r="852" spans="1:4" x14ac:dyDescent="0.25">
      <c r="A852" t="s">
        <v>15</v>
      </c>
      <c r="B852">
        <v>2015</v>
      </c>
      <c r="C852" t="s">
        <v>23</v>
      </c>
      <c r="D852">
        <v>46.731239000000002</v>
      </c>
    </row>
    <row r="853" spans="1:4" x14ac:dyDescent="0.25">
      <c r="A853" t="s">
        <v>16</v>
      </c>
      <c r="B853">
        <v>2015</v>
      </c>
      <c r="C853" t="s">
        <v>23</v>
      </c>
      <c r="D853">
        <v>13.690434</v>
      </c>
    </row>
    <row r="854" spans="1:4" x14ac:dyDescent="0.25">
      <c r="A854" t="s">
        <v>4</v>
      </c>
      <c r="B854">
        <v>2016</v>
      </c>
      <c r="C854" t="s">
        <v>23</v>
      </c>
      <c r="D854">
        <v>16.499137000000001</v>
      </c>
    </row>
    <row r="855" spans="1:4" x14ac:dyDescent="0.25">
      <c r="A855" t="s">
        <v>6</v>
      </c>
      <c r="B855">
        <v>2016</v>
      </c>
      <c r="C855" t="s">
        <v>23</v>
      </c>
      <c r="D855">
        <v>49.823050000000002</v>
      </c>
    </row>
    <row r="856" spans="1:4" x14ac:dyDescent="0.25">
      <c r="A856" t="s">
        <v>7</v>
      </c>
      <c r="B856">
        <v>2016</v>
      </c>
      <c r="C856" t="s">
        <v>23</v>
      </c>
      <c r="D856">
        <v>72.835003999999998</v>
      </c>
    </row>
    <row r="857" spans="1:4" x14ac:dyDescent="0.25">
      <c r="A857" t="s">
        <v>8</v>
      </c>
      <c r="B857">
        <v>2016</v>
      </c>
      <c r="C857" t="s">
        <v>23</v>
      </c>
      <c r="D857">
        <v>1.8090999999999999E-2</v>
      </c>
    </row>
    <row r="858" spans="1:4" x14ac:dyDescent="0.25">
      <c r="A858" t="s">
        <v>9</v>
      </c>
      <c r="B858">
        <v>2016</v>
      </c>
      <c r="C858" t="s">
        <v>23</v>
      </c>
      <c r="D858">
        <v>8.9370320000000003</v>
      </c>
    </row>
    <row r="859" spans="1:4" x14ac:dyDescent="0.25">
      <c r="A859" t="s">
        <v>10</v>
      </c>
      <c r="B859">
        <v>2016</v>
      </c>
      <c r="C859" t="s">
        <v>23</v>
      </c>
      <c r="D859">
        <v>8.5390270000000008</v>
      </c>
    </row>
    <row r="860" spans="1:4" x14ac:dyDescent="0.25">
      <c r="A860" t="s">
        <v>11</v>
      </c>
      <c r="B860">
        <v>2016</v>
      </c>
      <c r="C860" t="s">
        <v>23</v>
      </c>
      <c r="D860">
        <v>7.3631010000000003</v>
      </c>
    </row>
    <row r="861" spans="1:4" x14ac:dyDescent="0.25">
      <c r="A861" t="s">
        <v>12</v>
      </c>
      <c r="B861">
        <v>2016</v>
      </c>
      <c r="C861" t="s">
        <v>23</v>
      </c>
      <c r="D861">
        <v>34.680751000000001</v>
      </c>
    </row>
    <row r="862" spans="1:4" x14ac:dyDescent="0.25">
      <c r="A862" t="s">
        <v>13</v>
      </c>
      <c r="B862">
        <v>2016</v>
      </c>
      <c r="C862" t="s">
        <v>23</v>
      </c>
      <c r="D862">
        <v>10.293869000000001</v>
      </c>
    </row>
    <row r="863" spans="1:4" x14ac:dyDescent="0.25">
      <c r="A863" t="s">
        <v>14</v>
      </c>
      <c r="B863">
        <v>2016</v>
      </c>
      <c r="C863" t="s">
        <v>23</v>
      </c>
      <c r="D863">
        <v>9.3893109999999993</v>
      </c>
    </row>
    <row r="864" spans="1:4" x14ac:dyDescent="0.25">
      <c r="A864" t="s">
        <v>15</v>
      </c>
      <c r="B864">
        <v>2016</v>
      </c>
      <c r="C864" t="s">
        <v>23</v>
      </c>
      <c r="D864">
        <v>32.093715000000003</v>
      </c>
    </row>
    <row r="865" spans="1:4" x14ac:dyDescent="0.25">
      <c r="A865" t="s">
        <v>16</v>
      </c>
      <c r="B865">
        <v>2016</v>
      </c>
      <c r="C865" t="s">
        <v>23</v>
      </c>
      <c r="D865">
        <v>54.562933999999998</v>
      </c>
    </row>
    <row r="866" spans="1:4" x14ac:dyDescent="0.25">
      <c r="A866" t="s">
        <v>4</v>
      </c>
      <c r="B866">
        <v>2008</v>
      </c>
      <c r="C866" t="s">
        <v>24</v>
      </c>
      <c r="D866">
        <v>2.609934</v>
      </c>
    </row>
    <row r="867" spans="1:4" x14ac:dyDescent="0.25">
      <c r="A867" t="s">
        <v>6</v>
      </c>
      <c r="B867">
        <v>2008</v>
      </c>
      <c r="C867" t="s">
        <v>24</v>
      </c>
      <c r="D867">
        <v>1.2210220000000001</v>
      </c>
    </row>
    <row r="868" spans="1:4" x14ac:dyDescent="0.25">
      <c r="A868" t="s">
        <v>7</v>
      </c>
      <c r="B868">
        <v>2008</v>
      </c>
      <c r="C868" t="s">
        <v>24</v>
      </c>
      <c r="D868">
        <v>9.7529120000000002</v>
      </c>
    </row>
    <row r="869" spans="1:4" x14ac:dyDescent="0.25">
      <c r="A869" t="s">
        <v>8</v>
      </c>
      <c r="B869">
        <v>2008</v>
      </c>
      <c r="C869" t="s">
        <v>24</v>
      </c>
      <c r="D869">
        <v>2.777825</v>
      </c>
    </row>
    <row r="870" spans="1:4" x14ac:dyDescent="0.25">
      <c r="A870" t="s">
        <v>9</v>
      </c>
      <c r="B870">
        <v>2008</v>
      </c>
      <c r="C870" t="s">
        <v>24</v>
      </c>
      <c r="D870">
        <v>0.70208800000000005</v>
      </c>
    </row>
    <row r="871" spans="1:4" x14ac:dyDescent="0.25">
      <c r="A871" t="s">
        <v>10</v>
      </c>
      <c r="B871">
        <v>2008</v>
      </c>
      <c r="C871" t="s">
        <v>24</v>
      </c>
      <c r="D871">
        <v>8.6387300000000007</v>
      </c>
    </row>
    <row r="872" spans="1:4" x14ac:dyDescent="0.25">
      <c r="A872" t="s">
        <v>11</v>
      </c>
      <c r="B872">
        <v>2008</v>
      </c>
      <c r="C872" t="s">
        <v>24</v>
      </c>
      <c r="D872">
        <v>11.00446</v>
      </c>
    </row>
    <row r="873" spans="1:4" x14ac:dyDescent="0.25">
      <c r="A873" t="s">
        <v>12</v>
      </c>
      <c r="B873">
        <v>2008</v>
      </c>
      <c r="C873" t="s">
        <v>24</v>
      </c>
      <c r="D873">
        <v>2.3046790000000001</v>
      </c>
    </row>
    <row r="874" spans="1:4" x14ac:dyDescent="0.25">
      <c r="A874" t="s">
        <v>13</v>
      </c>
      <c r="B874">
        <v>2008</v>
      </c>
      <c r="C874" t="s">
        <v>24</v>
      </c>
      <c r="D874">
        <v>7.3871830000000003</v>
      </c>
    </row>
    <row r="875" spans="1:4" x14ac:dyDescent="0.25">
      <c r="A875" t="s">
        <v>14</v>
      </c>
      <c r="B875">
        <v>2008</v>
      </c>
      <c r="C875" t="s">
        <v>24</v>
      </c>
      <c r="D875">
        <v>1.6331169999999999</v>
      </c>
    </row>
    <row r="876" spans="1:4" x14ac:dyDescent="0.25">
      <c r="A876" t="s">
        <v>15</v>
      </c>
      <c r="B876">
        <v>2008</v>
      </c>
      <c r="C876" t="s">
        <v>24</v>
      </c>
      <c r="D876">
        <v>1.0073430000000001</v>
      </c>
    </row>
    <row r="877" spans="1:4" x14ac:dyDescent="0.25">
      <c r="A877" t="s">
        <v>16</v>
      </c>
      <c r="B877">
        <v>2008</v>
      </c>
      <c r="C877" t="s">
        <v>24</v>
      </c>
      <c r="D877">
        <v>9.5697589999999995</v>
      </c>
    </row>
    <row r="878" spans="1:4" x14ac:dyDescent="0.25">
      <c r="A878" t="s">
        <v>4</v>
      </c>
      <c r="B878">
        <v>2009</v>
      </c>
      <c r="C878" t="s">
        <v>24</v>
      </c>
      <c r="D878">
        <v>1.7572989999999999</v>
      </c>
    </row>
    <row r="879" spans="1:4" x14ac:dyDescent="0.25">
      <c r="A879" t="s">
        <v>6</v>
      </c>
      <c r="B879">
        <v>2009</v>
      </c>
      <c r="C879" t="s">
        <v>24</v>
      </c>
      <c r="D879">
        <v>0.66086400000000001</v>
      </c>
    </row>
    <row r="880" spans="1:4" x14ac:dyDescent="0.25">
      <c r="A880" t="s">
        <v>7</v>
      </c>
      <c r="B880">
        <v>2009</v>
      </c>
      <c r="C880" t="s">
        <v>24</v>
      </c>
      <c r="D880">
        <v>7.8402560000000001</v>
      </c>
    </row>
    <row r="881" spans="1:4" x14ac:dyDescent="0.25">
      <c r="A881" t="s">
        <v>8</v>
      </c>
      <c r="B881">
        <v>2009</v>
      </c>
      <c r="C881" t="s">
        <v>24</v>
      </c>
      <c r="D881">
        <v>8.7714739999999995</v>
      </c>
    </row>
    <row r="882" spans="1:4" x14ac:dyDescent="0.25">
      <c r="A882" t="s">
        <v>9</v>
      </c>
      <c r="B882">
        <v>2009</v>
      </c>
      <c r="C882" t="s">
        <v>24</v>
      </c>
      <c r="D882">
        <v>2.4031440000000002</v>
      </c>
    </row>
    <row r="883" spans="1:4" x14ac:dyDescent="0.25">
      <c r="A883" t="s">
        <v>10</v>
      </c>
      <c r="B883">
        <v>2009</v>
      </c>
      <c r="C883" t="s">
        <v>24</v>
      </c>
      <c r="D883">
        <v>5.7525250000000003</v>
      </c>
    </row>
    <row r="884" spans="1:4" x14ac:dyDescent="0.25">
      <c r="A884" t="s">
        <v>11</v>
      </c>
      <c r="B884">
        <v>2009</v>
      </c>
      <c r="C884" t="s">
        <v>24</v>
      </c>
      <c r="D884">
        <v>1.6821999999999999</v>
      </c>
    </row>
    <row r="885" spans="1:4" x14ac:dyDescent="0.25">
      <c r="A885" t="s">
        <v>12</v>
      </c>
      <c r="B885">
        <v>2009</v>
      </c>
      <c r="C885" t="s">
        <v>24</v>
      </c>
      <c r="D885">
        <v>0.52568800000000004</v>
      </c>
    </row>
    <row r="886" spans="1:4" x14ac:dyDescent="0.25">
      <c r="A886" t="s">
        <v>13</v>
      </c>
      <c r="B886">
        <v>2009</v>
      </c>
      <c r="C886" t="s">
        <v>24</v>
      </c>
      <c r="D886">
        <v>9.4623779999999993</v>
      </c>
    </row>
    <row r="887" spans="1:4" x14ac:dyDescent="0.25">
      <c r="A887" t="s">
        <v>14</v>
      </c>
      <c r="B887">
        <v>2009</v>
      </c>
      <c r="C887" t="s">
        <v>24</v>
      </c>
      <c r="D887">
        <v>1.486945</v>
      </c>
    </row>
    <row r="888" spans="1:4" x14ac:dyDescent="0.25">
      <c r="A888" t="s">
        <v>15</v>
      </c>
      <c r="B888">
        <v>2009</v>
      </c>
      <c r="C888" t="s">
        <v>24</v>
      </c>
      <c r="D888">
        <v>0.54070700000000005</v>
      </c>
    </row>
    <row r="889" spans="1:4" x14ac:dyDescent="0.25">
      <c r="A889" t="s">
        <v>16</v>
      </c>
      <c r="B889">
        <v>2009</v>
      </c>
      <c r="C889" t="s">
        <v>24</v>
      </c>
      <c r="D889">
        <v>5.5422500000000001</v>
      </c>
    </row>
    <row r="890" spans="1:4" x14ac:dyDescent="0.25">
      <c r="A890" t="s">
        <v>4</v>
      </c>
      <c r="B890">
        <v>2010</v>
      </c>
      <c r="C890" t="s">
        <v>24</v>
      </c>
      <c r="D890">
        <v>8.8817900000000005</v>
      </c>
    </row>
    <row r="891" spans="1:4" x14ac:dyDescent="0.25">
      <c r="A891" t="s">
        <v>6</v>
      </c>
      <c r="B891">
        <v>2010</v>
      </c>
      <c r="C891" t="s">
        <v>24</v>
      </c>
      <c r="D891">
        <v>1.9655210000000001</v>
      </c>
    </row>
    <row r="892" spans="1:4" x14ac:dyDescent="0.25">
      <c r="A892" t="s">
        <v>7</v>
      </c>
      <c r="B892">
        <v>2010</v>
      </c>
      <c r="C892" t="s">
        <v>24</v>
      </c>
      <c r="D892">
        <v>4.4039489999999999</v>
      </c>
    </row>
    <row r="893" spans="1:4" x14ac:dyDescent="0.25">
      <c r="A893" t="s">
        <v>8</v>
      </c>
      <c r="B893">
        <v>2010</v>
      </c>
      <c r="C893" t="s">
        <v>24</v>
      </c>
      <c r="D893">
        <v>0.871923</v>
      </c>
    </row>
    <row r="894" spans="1:4" x14ac:dyDescent="0.25">
      <c r="A894" t="s">
        <v>9</v>
      </c>
      <c r="B894">
        <v>2010</v>
      </c>
      <c r="C894" t="s">
        <v>24</v>
      </c>
      <c r="D894">
        <v>0.28078900000000001</v>
      </c>
    </row>
    <row r="895" spans="1:4" x14ac:dyDescent="0.25">
      <c r="A895" t="s">
        <v>10</v>
      </c>
      <c r="B895">
        <v>2010</v>
      </c>
      <c r="C895" t="s">
        <v>24</v>
      </c>
      <c r="D895">
        <v>5.2758719999999997</v>
      </c>
    </row>
    <row r="896" spans="1:4" x14ac:dyDescent="0.25">
      <c r="A896" t="s">
        <v>11</v>
      </c>
      <c r="B896">
        <v>2010</v>
      </c>
      <c r="C896" t="s">
        <v>24</v>
      </c>
      <c r="D896">
        <v>0.82758799999999999</v>
      </c>
    </row>
    <row r="897" spans="1:4" x14ac:dyDescent="0.25">
      <c r="A897" t="s">
        <v>12</v>
      </c>
      <c r="B897">
        <v>2010</v>
      </c>
      <c r="C897" t="s">
        <v>24</v>
      </c>
      <c r="D897">
        <v>0.79803100000000005</v>
      </c>
    </row>
    <row r="898" spans="1:4" x14ac:dyDescent="0.25">
      <c r="A898" t="s">
        <v>13</v>
      </c>
      <c r="B898">
        <v>2010</v>
      </c>
      <c r="C898" t="s">
        <v>24</v>
      </c>
      <c r="D898">
        <v>3.000006</v>
      </c>
    </row>
    <row r="899" spans="1:4" x14ac:dyDescent="0.25">
      <c r="A899" t="s">
        <v>14</v>
      </c>
      <c r="B899">
        <v>2010</v>
      </c>
      <c r="C899" t="s">
        <v>24</v>
      </c>
      <c r="D899">
        <v>5.8965630000000004</v>
      </c>
    </row>
    <row r="900" spans="1:4" x14ac:dyDescent="0.25">
      <c r="A900" t="s">
        <v>15</v>
      </c>
      <c r="B900">
        <v>2010</v>
      </c>
      <c r="C900" t="s">
        <v>24</v>
      </c>
      <c r="D900">
        <v>1.004928</v>
      </c>
    </row>
    <row r="901" spans="1:4" x14ac:dyDescent="0.25">
      <c r="A901" t="s">
        <v>16</v>
      </c>
      <c r="B901">
        <v>2010</v>
      </c>
      <c r="C901" t="s">
        <v>24</v>
      </c>
      <c r="D901">
        <v>3.783258</v>
      </c>
    </row>
    <row r="902" spans="1:4" x14ac:dyDescent="0.25">
      <c r="A902" t="s">
        <v>4</v>
      </c>
      <c r="B902">
        <v>2011</v>
      </c>
      <c r="C902" t="s">
        <v>24</v>
      </c>
      <c r="D902">
        <v>0.87226400000000004</v>
      </c>
    </row>
    <row r="903" spans="1:4" x14ac:dyDescent="0.25">
      <c r="A903" t="s">
        <v>6</v>
      </c>
      <c r="B903">
        <v>2011</v>
      </c>
      <c r="C903" t="s">
        <v>24</v>
      </c>
      <c r="D903">
        <v>0.61058500000000004</v>
      </c>
    </row>
    <row r="904" spans="1:4" x14ac:dyDescent="0.25">
      <c r="A904" t="s">
        <v>7</v>
      </c>
      <c r="B904">
        <v>2011</v>
      </c>
      <c r="C904" t="s">
        <v>24</v>
      </c>
      <c r="D904">
        <v>10.190950000000001</v>
      </c>
    </row>
    <row r="905" spans="1:4" x14ac:dyDescent="0.25">
      <c r="A905" t="s">
        <v>8</v>
      </c>
      <c r="B905">
        <v>2011</v>
      </c>
      <c r="C905" t="s">
        <v>24</v>
      </c>
      <c r="D905">
        <v>0.87226400000000004</v>
      </c>
    </row>
    <row r="906" spans="1:4" x14ac:dyDescent="0.25">
      <c r="A906" t="s">
        <v>9</v>
      </c>
      <c r="B906">
        <v>2011</v>
      </c>
      <c r="C906" t="s">
        <v>24</v>
      </c>
      <c r="D906">
        <v>0.95948999999999995</v>
      </c>
    </row>
    <row r="907" spans="1:4" x14ac:dyDescent="0.25">
      <c r="A907" t="s">
        <v>10</v>
      </c>
      <c r="B907">
        <v>2011</v>
      </c>
      <c r="C907" t="s">
        <v>24</v>
      </c>
      <c r="D907">
        <v>3.7361970000000002</v>
      </c>
    </row>
    <row r="908" spans="1:4" x14ac:dyDescent="0.25">
      <c r="A908" t="s">
        <v>11</v>
      </c>
      <c r="B908">
        <v>2011</v>
      </c>
      <c r="C908" t="s">
        <v>24</v>
      </c>
      <c r="D908">
        <v>7.268866</v>
      </c>
    </row>
    <row r="909" spans="1:4" x14ac:dyDescent="0.25">
      <c r="A909" t="s">
        <v>12</v>
      </c>
      <c r="B909">
        <v>2011</v>
      </c>
      <c r="C909" t="s">
        <v>24</v>
      </c>
      <c r="D909">
        <v>0.63966000000000001</v>
      </c>
    </row>
    <row r="910" spans="1:4" x14ac:dyDescent="0.25">
      <c r="A910" t="s">
        <v>13</v>
      </c>
      <c r="B910">
        <v>2011</v>
      </c>
      <c r="C910" t="s">
        <v>24</v>
      </c>
      <c r="D910">
        <v>4.7247630000000003</v>
      </c>
    </row>
    <row r="911" spans="1:4" x14ac:dyDescent="0.25">
      <c r="A911" t="s">
        <v>14</v>
      </c>
      <c r="B911">
        <v>2011</v>
      </c>
      <c r="C911" t="s">
        <v>24</v>
      </c>
      <c r="D911">
        <v>1.788141</v>
      </c>
    </row>
    <row r="912" spans="1:4" x14ac:dyDescent="0.25">
      <c r="A912" t="s">
        <v>15</v>
      </c>
      <c r="B912">
        <v>2011</v>
      </c>
      <c r="C912" t="s">
        <v>24</v>
      </c>
      <c r="D912">
        <v>0.78503800000000001</v>
      </c>
    </row>
    <row r="913" spans="1:4" x14ac:dyDescent="0.25">
      <c r="A913" t="s">
        <v>16</v>
      </c>
      <c r="B913">
        <v>2011</v>
      </c>
      <c r="C913" t="s">
        <v>24</v>
      </c>
      <c r="D913">
        <v>16.543939000000002</v>
      </c>
    </row>
    <row r="914" spans="1:4" x14ac:dyDescent="0.25">
      <c r="A914" t="s">
        <v>4</v>
      </c>
      <c r="B914">
        <v>2012</v>
      </c>
      <c r="C914" t="s">
        <v>24</v>
      </c>
      <c r="D914">
        <v>0.61487000000000003</v>
      </c>
    </row>
    <row r="915" spans="1:4" x14ac:dyDescent="0.25">
      <c r="A915" t="s">
        <v>6</v>
      </c>
      <c r="B915">
        <v>2012</v>
      </c>
      <c r="C915" t="s">
        <v>24</v>
      </c>
      <c r="D915">
        <v>1.687317</v>
      </c>
    </row>
    <row r="916" spans="1:4" x14ac:dyDescent="0.25">
      <c r="A916" t="s">
        <v>7</v>
      </c>
      <c r="B916">
        <v>2012</v>
      </c>
      <c r="C916" t="s">
        <v>24</v>
      </c>
      <c r="D916">
        <v>5.3050410000000001</v>
      </c>
    </row>
    <row r="917" spans="1:4" x14ac:dyDescent="0.25">
      <c r="A917" t="s">
        <v>8</v>
      </c>
      <c r="B917">
        <v>2012</v>
      </c>
      <c r="C917" t="s">
        <v>24</v>
      </c>
      <c r="D917">
        <v>6.7349709999999998</v>
      </c>
    </row>
    <row r="918" spans="1:4" x14ac:dyDescent="0.25">
      <c r="A918" t="s">
        <v>9</v>
      </c>
      <c r="B918">
        <v>2012</v>
      </c>
      <c r="C918" t="s">
        <v>24</v>
      </c>
      <c r="D918">
        <v>0.87225699999999995</v>
      </c>
    </row>
    <row r="919" spans="1:4" x14ac:dyDescent="0.25">
      <c r="A919" t="s">
        <v>10</v>
      </c>
      <c r="B919">
        <v>2012</v>
      </c>
      <c r="C919" t="s">
        <v>24</v>
      </c>
      <c r="D919">
        <v>6.7492700000000001</v>
      </c>
    </row>
    <row r="920" spans="1:4" x14ac:dyDescent="0.25">
      <c r="A920" t="s">
        <v>11</v>
      </c>
      <c r="B920">
        <v>2012</v>
      </c>
      <c r="C920" t="s">
        <v>24</v>
      </c>
      <c r="D920">
        <v>2.3593850000000001</v>
      </c>
    </row>
    <row r="921" spans="1:4" x14ac:dyDescent="0.25">
      <c r="A921" t="s">
        <v>12</v>
      </c>
      <c r="B921">
        <v>2012</v>
      </c>
      <c r="C921" t="s">
        <v>24</v>
      </c>
      <c r="D921">
        <v>0.67206699999999997</v>
      </c>
    </row>
    <row r="922" spans="1:4" x14ac:dyDescent="0.25">
      <c r="A922" t="s">
        <v>13</v>
      </c>
      <c r="B922">
        <v>2012</v>
      </c>
      <c r="C922" t="s">
        <v>24</v>
      </c>
      <c r="D922">
        <v>29.985633</v>
      </c>
    </row>
    <row r="923" spans="1:4" x14ac:dyDescent="0.25">
      <c r="A923" t="s">
        <v>14</v>
      </c>
      <c r="B923">
        <v>2012</v>
      </c>
      <c r="C923" t="s">
        <v>24</v>
      </c>
      <c r="D923">
        <v>0.44327800000000001</v>
      </c>
    </row>
    <row r="924" spans="1:4" x14ac:dyDescent="0.25">
      <c r="A924" t="s">
        <v>15</v>
      </c>
      <c r="B924">
        <v>2012</v>
      </c>
      <c r="C924" t="s">
        <v>24</v>
      </c>
      <c r="D924">
        <v>1.6587190000000001</v>
      </c>
    </row>
    <row r="925" spans="1:4" x14ac:dyDescent="0.25">
      <c r="A925" t="s">
        <v>16</v>
      </c>
      <c r="B925">
        <v>2012</v>
      </c>
      <c r="C925" t="s">
        <v>24</v>
      </c>
      <c r="D925">
        <v>7.8074180000000002</v>
      </c>
    </row>
    <row r="926" spans="1:4" x14ac:dyDescent="0.25">
      <c r="A926" t="s">
        <v>4</v>
      </c>
      <c r="B926">
        <v>2013</v>
      </c>
      <c r="C926" t="s">
        <v>24</v>
      </c>
      <c r="D926">
        <v>9.2968949999999992</v>
      </c>
    </row>
    <row r="927" spans="1:4" x14ac:dyDescent="0.25">
      <c r="A927" t="s">
        <v>6</v>
      </c>
      <c r="B927">
        <v>2013</v>
      </c>
      <c r="C927" t="s">
        <v>24</v>
      </c>
      <c r="D927">
        <v>2.5035509999999999</v>
      </c>
    </row>
    <row r="928" spans="1:4" x14ac:dyDescent="0.25">
      <c r="A928" t="s">
        <v>7</v>
      </c>
      <c r="B928">
        <v>2013</v>
      </c>
      <c r="C928" t="s">
        <v>24</v>
      </c>
      <c r="D928">
        <v>12.152068</v>
      </c>
    </row>
    <row r="929" spans="1:4" x14ac:dyDescent="0.25">
      <c r="A929" t="s">
        <v>8</v>
      </c>
      <c r="B929">
        <v>2013</v>
      </c>
      <c r="C929" t="s">
        <v>24</v>
      </c>
      <c r="D929">
        <v>0.82982900000000004</v>
      </c>
    </row>
    <row r="930" spans="1:4" x14ac:dyDescent="0.25">
      <c r="A930" t="s">
        <v>9</v>
      </c>
      <c r="B930">
        <v>2013</v>
      </c>
      <c r="C930" t="s">
        <v>24</v>
      </c>
      <c r="D930">
        <v>0.95641299999999996</v>
      </c>
    </row>
    <row r="931" spans="1:4" x14ac:dyDescent="0.25">
      <c r="A931" t="s">
        <v>10</v>
      </c>
      <c r="B931">
        <v>2013</v>
      </c>
      <c r="C931" t="s">
        <v>24</v>
      </c>
      <c r="D931">
        <v>36.217101</v>
      </c>
    </row>
    <row r="932" spans="1:4" x14ac:dyDescent="0.25">
      <c r="A932" t="s">
        <v>11</v>
      </c>
      <c r="B932">
        <v>2013</v>
      </c>
      <c r="C932" t="s">
        <v>24</v>
      </c>
      <c r="D932">
        <v>1.5893330000000001</v>
      </c>
    </row>
    <row r="933" spans="1:4" x14ac:dyDescent="0.25">
      <c r="A933" t="s">
        <v>12</v>
      </c>
      <c r="B933">
        <v>2013</v>
      </c>
      <c r="C933" t="s">
        <v>24</v>
      </c>
      <c r="D933">
        <v>3.3755739999999999</v>
      </c>
    </row>
    <row r="934" spans="1:4" x14ac:dyDescent="0.25">
      <c r="A934" t="s">
        <v>13</v>
      </c>
      <c r="B934">
        <v>2013</v>
      </c>
      <c r="C934" t="s">
        <v>24</v>
      </c>
      <c r="D934">
        <v>6.1604229999999998</v>
      </c>
    </row>
    <row r="935" spans="1:4" x14ac:dyDescent="0.25">
      <c r="A935" t="s">
        <v>14</v>
      </c>
      <c r="B935">
        <v>2013</v>
      </c>
      <c r="C935" t="s">
        <v>24</v>
      </c>
      <c r="D935">
        <v>8.1717030000000008</v>
      </c>
    </row>
    <row r="936" spans="1:4" x14ac:dyDescent="0.25">
      <c r="A936" t="s">
        <v>15</v>
      </c>
      <c r="B936">
        <v>2013</v>
      </c>
      <c r="C936" t="s">
        <v>24</v>
      </c>
      <c r="D936">
        <v>2.3066430000000002</v>
      </c>
    </row>
    <row r="937" spans="1:4" x14ac:dyDescent="0.25">
      <c r="A937" t="s">
        <v>16</v>
      </c>
      <c r="B937">
        <v>2013</v>
      </c>
      <c r="C937" t="s">
        <v>24</v>
      </c>
      <c r="D937">
        <v>12.644339</v>
      </c>
    </row>
    <row r="938" spans="1:4" x14ac:dyDescent="0.25">
      <c r="A938" t="s">
        <v>4</v>
      </c>
      <c r="B938">
        <v>2014</v>
      </c>
      <c r="C938" t="s">
        <v>24</v>
      </c>
      <c r="D938">
        <v>0.96859700000000004</v>
      </c>
    </row>
    <row r="939" spans="1:4" x14ac:dyDescent="0.25">
      <c r="A939" t="s">
        <v>6</v>
      </c>
      <c r="B939">
        <v>2014</v>
      </c>
      <c r="C939" t="s">
        <v>24</v>
      </c>
      <c r="D939">
        <v>1.9095200000000001</v>
      </c>
    </row>
    <row r="940" spans="1:4" x14ac:dyDescent="0.25">
      <c r="A940" t="s">
        <v>7</v>
      </c>
      <c r="B940">
        <v>2014</v>
      </c>
      <c r="C940" t="s">
        <v>24</v>
      </c>
      <c r="D940">
        <v>27.148396999999999</v>
      </c>
    </row>
    <row r="941" spans="1:4" x14ac:dyDescent="0.25">
      <c r="A941" t="s">
        <v>8</v>
      </c>
      <c r="B941">
        <v>2014</v>
      </c>
      <c r="C941" t="s">
        <v>24</v>
      </c>
      <c r="D941">
        <v>0.98243400000000003</v>
      </c>
    </row>
    <row r="942" spans="1:4" x14ac:dyDescent="0.25">
      <c r="A942" t="s">
        <v>9</v>
      </c>
      <c r="B942">
        <v>2014</v>
      </c>
      <c r="C942" t="s">
        <v>24</v>
      </c>
      <c r="D942">
        <v>3.6806700000000001</v>
      </c>
    </row>
    <row r="943" spans="1:4" x14ac:dyDescent="0.25">
      <c r="A943" t="s">
        <v>10</v>
      </c>
      <c r="B943">
        <v>2014</v>
      </c>
      <c r="C943" t="s">
        <v>24</v>
      </c>
      <c r="D943">
        <v>1.923357</v>
      </c>
    </row>
    <row r="944" spans="1:4" x14ac:dyDescent="0.25">
      <c r="A944" t="s">
        <v>11</v>
      </c>
      <c r="B944">
        <v>2014</v>
      </c>
      <c r="C944" t="s">
        <v>24</v>
      </c>
      <c r="D944">
        <v>4.0681079999999996</v>
      </c>
    </row>
    <row r="945" spans="1:4" x14ac:dyDescent="0.25">
      <c r="A945" t="s">
        <v>12</v>
      </c>
      <c r="B945">
        <v>2014</v>
      </c>
      <c r="C945" t="s">
        <v>24</v>
      </c>
      <c r="D945">
        <v>2.1309140000000002</v>
      </c>
    </row>
    <row r="946" spans="1:4" x14ac:dyDescent="0.25">
      <c r="A946" t="s">
        <v>13</v>
      </c>
      <c r="B946">
        <v>2014</v>
      </c>
      <c r="C946" t="s">
        <v>24</v>
      </c>
      <c r="D946">
        <v>7.9840090000000004</v>
      </c>
    </row>
    <row r="947" spans="1:4" x14ac:dyDescent="0.25">
      <c r="A947" t="s">
        <v>14</v>
      </c>
      <c r="B947">
        <v>2014</v>
      </c>
      <c r="C947" t="s">
        <v>24</v>
      </c>
      <c r="D947">
        <v>0.193719</v>
      </c>
    </row>
    <row r="948" spans="1:4" x14ac:dyDescent="0.25">
      <c r="A948" t="s">
        <v>15</v>
      </c>
      <c r="B948">
        <v>2014</v>
      </c>
      <c r="C948" t="s">
        <v>24</v>
      </c>
      <c r="D948">
        <v>2.6982349999999999</v>
      </c>
    </row>
    <row r="949" spans="1:4" x14ac:dyDescent="0.25">
      <c r="A949" t="s">
        <v>16</v>
      </c>
      <c r="B949">
        <v>2014</v>
      </c>
      <c r="C949" t="s">
        <v>24</v>
      </c>
      <c r="D949">
        <v>9.7966689999999996</v>
      </c>
    </row>
    <row r="950" spans="1:4" x14ac:dyDescent="0.25">
      <c r="A950" t="s">
        <v>4</v>
      </c>
      <c r="B950">
        <v>2015</v>
      </c>
      <c r="C950" t="s">
        <v>24</v>
      </c>
      <c r="D950">
        <v>0.59917100000000001</v>
      </c>
    </row>
    <row r="951" spans="1:4" x14ac:dyDescent="0.25">
      <c r="A951" t="s">
        <v>6</v>
      </c>
      <c r="B951">
        <v>2015</v>
      </c>
      <c r="C951" t="s">
        <v>24</v>
      </c>
      <c r="D951">
        <v>4.0307880000000003</v>
      </c>
    </row>
    <row r="952" spans="1:4" x14ac:dyDescent="0.25">
      <c r="A952" t="s">
        <v>7</v>
      </c>
      <c r="B952">
        <v>2015</v>
      </c>
      <c r="C952" t="s">
        <v>24</v>
      </c>
      <c r="D952">
        <v>2.0426289999999998</v>
      </c>
    </row>
    <row r="953" spans="1:4" x14ac:dyDescent="0.25">
      <c r="A953" t="s">
        <v>8</v>
      </c>
      <c r="B953">
        <v>2015</v>
      </c>
      <c r="C953" t="s">
        <v>24</v>
      </c>
      <c r="D953">
        <v>2.560095</v>
      </c>
    </row>
    <row r="954" spans="1:4" x14ac:dyDescent="0.25">
      <c r="A954" t="s">
        <v>9</v>
      </c>
      <c r="B954">
        <v>2015</v>
      </c>
      <c r="C954" t="s">
        <v>24</v>
      </c>
      <c r="D954">
        <v>4.2759029999999996</v>
      </c>
    </row>
    <row r="955" spans="1:4" x14ac:dyDescent="0.25">
      <c r="A955" t="s">
        <v>10</v>
      </c>
      <c r="B955">
        <v>2015</v>
      </c>
      <c r="C955" t="s">
        <v>24</v>
      </c>
      <c r="D955">
        <v>5.0248670000000004</v>
      </c>
    </row>
    <row r="956" spans="1:4" x14ac:dyDescent="0.25">
      <c r="A956" t="s">
        <v>11</v>
      </c>
      <c r="B956">
        <v>2015</v>
      </c>
      <c r="C956" t="s">
        <v>24</v>
      </c>
      <c r="D956">
        <v>0</v>
      </c>
    </row>
    <row r="957" spans="1:4" x14ac:dyDescent="0.25">
      <c r="A957" t="s">
        <v>12</v>
      </c>
      <c r="B957">
        <v>2015</v>
      </c>
      <c r="C957" t="s">
        <v>24</v>
      </c>
      <c r="D957">
        <v>2.1379519999999999</v>
      </c>
    </row>
    <row r="958" spans="1:4" x14ac:dyDescent="0.25">
      <c r="A958" t="s">
        <v>13</v>
      </c>
      <c r="B958">
        <v>2015</v>
      </c>
      <c r="C958" t="s">
        <v>24</v>
      </c>
      <c r="D958">
        <v>5.5968030000000004</v>
      </c>
    </row>
    <row r="959" spans="1:4" x14ac:dyDescent="0.25">
      <c r="A959" t="s">
        <v>14</v>
      </c>
      <c r="B959">
        <v>2015</v>
      </c>
      <c r="C959" t="s">
        <v>24</v>
      </c>
      <c r="D959">
        <v>0.531084</v>
      </c>
    </row>
    <row r="960" spans="1:4" x14ac:dyDescent="0.25">
      <c r="A960" t="s">
        <v>15</v>
      </c>
      <c r="B960">
        <v>2015</v>
      </c>
      <c r="C960" t="s">
        <v>24</v>
      </c>
      <c r="D960">
        <v>3.7720549999999999</v>
      </c>
    </row>
    <row r="961" spans="1:4" x14ac:dyDescent="0.25">
      <c r="A961" t="s">
        <v>16</v>
      </c>
      <c r="B961">
        <v>2015</v>
      </c>
      <c r="C961" t="s">
        <v>24</v>
      </c>
      <c r="D961">
        <v>0.54470099999999999</v>
      </c>
    </row>
    <row r="962" spans="1:4" x14ac:dyDescent="0.25">
      <c r="A962" t="s">
        <v>4</v>
      </c>
      <c r="B962">
        <v>2016</v>
      </c>
      <c r="C962" t="s">
        <v>24</v>
      </c>
      <c r="D962">
        <v>2.5471659999999998</v>
      </c>
    </row>
    <row r="963" spans="1:4" x14ac:dyDescent="0.25">
      <c r="A963" t="s">
        <v>6</v>
      </c>
      <c r="B963">
        <v>2016</v>
      </c>
      <c r="C963" t="s">
        <v>24</v>
      </c>
      <c r="D963">
        <v>5.7378270000000002</v>
      </c>
    </row>
    <row r="964" spans="1:4" x14ac:dyDescent="0.25">
      <c r="A964" t="s">
        <v>7</v>
      </c>
      <c r="B964">
        <v>2016</v>
      </c>
      <c r="C964" t="s">
        <v>24</v>
      </c>
      <c r="D964">
        <v>4.1290899999999997</v>
      </c>
    </row>
    <row r="965" spans="1:4" x14ac:dyDescent="0.25">
      <c r="A965" t="s">
        <v>8</v>
      </c>
      <c r="B965">
        <v>2016</v>
      </c>
      <c r="C965" t="s">
        <v>24</v>
      </c>
      <c r="D965">
        <v>0</v>
      </c>
    </row>
    <row r="966" spans="1:4" x14ac:dyDescent="0.25">
      <c r="A966" t="s">
        <v>9</v>
      </c>
      <c r="B966">
        <v>2016</v>
      </c>
      <c r="C966" t="s">
        <v>24</v>
      </c>
      <c r="D966">
        <v>2.6812279999999999</v>
      </c>
    </row>
    <row r="967" spans="1:4" x14ac:dyDescent="0.25">
      <c r="A967" t="s">
        <v>10</v>
      </c>
      <c r="B967">
        <v>2016</v>
      </c>
      <c r="C967" t="s">
        <v>24</v>
      </c>
      <c r="D967">
        <v>2.3728859999999998</v>
      </c>
    </row>
    <row r="968" spans="1:4" x14ac:dyDescent="0.25">
      <c r="A968" t="s">
        <v>11</v>
      </c>
      <c r="B968">
        <v>2016</v>
      </c>
      <c r="C968" t="s">
        <v>24</v>
      </c>
      <c r="D968">
        <v>0.16087399999999999</v>
      </c>
    </row>
    <row r="969" spans="1:4" x14ac:dyDescent="0.25">
      <c r="A969" t="s">
        <v>12</v>
      </c>
      <c r="B969">
        <v>2016</v>
      </c>
      <c r="C969" t="s">
        <v>24</v>
      </c>
      <c r="D969">
        <v>1.474675</v>
      </c>
    </row>
    <row r="970" spans="1:4" x14ac:dyDescent="0.25">
      <c r="A970" t="s">
        <v>13</v>
      </c>
      <c r="B970">
        <v>2016</v>
      </c>
      <c r="C970" t="s">
        <v>24</v>
      </c>
      <c r="D970">
        <v>1.9975149999999999</v>
      </c>
    </row>
    <row r="971" spans="1:4" x14ac:dyDescent="0.25">
      <c r="A971" t="s">
        <v>14</v>
      </c>
      <c r="B971">
        <v>2016</v>
      </c>
      <c r="C971" t="s">
        <v>24</v>
      </c>
      <c r="D971">
        <v>0.65690099999999996</v>
      </c>
    </row>
    <row r="972" spans="1:4" x14ac:dyDescent="0.25">
      <c r="A972" t="s">
        <v>15</v>
      </c>
      <c r="B972">
        <v>2016</v>
      </c>
      <c r="C972" t="s">
        <v>24</v>
      </c>
      <c r="D972">
        <v>2.0913569999999999</v>
      </c>
    </row>
    <row r="973" spans="1:4" x14ac:dyDescent="0.25">
      <c r="A973" t="s">
        <v>16</v>
      </c>
      <c r="B973">
        <v>2016</v>
      </c>
      <c r="C973" t="s">
        <v>24</v>
      </c>
      <c r="D973">
        <v>2.667821</v>
      </c>
    </row>
    <row r="974" spans="1:4" x14ac:dyDescent="0.25">
      <c r="A974" t="s">
        <v>4</v>
      </c>
      <c r="B974">
        <v>2008</v>
      </c>
      <c r="C974" t="s">
        <v>25</v>
      </c>
      <c r="D974">
        <v>3.925287</v>
      </c>
    </row>
    <row r="975" spans="1:4" x14ac:dyDescent="0.25">
      <c r="A975" t="s">
        <v>6</v>
      </c>
      <c r="B975">
        <v>2008</v>
      </c>
      <c r="C975" t="s">
        <v>25</v>
      </c>
      <c r="D975">
        <v>2.2430210000000002</v>
      </c>
    </row>
    <row r="976" spans="1:4" x14ac:dyDescent="0.25">
      <c r="A976" t="s">
        <v>7</v>
      </c>
      <c r="B976">
        <v>2008</v>
      </c>
      <c r="C976" t="s">
        <v>25</v>
      </c>
      <c r="D976">
        <v>5.0675660000000002</v>
      </c>
    </row>
    <row r="977" spans="1:4" x14ac:dyDescent="0.25">
      <c r="A977" t="s">
        <v>8</v>
      </c>
      <c r="B977">
        <v>2008</v>
      </c>
      <c r="C977" t="s">
        <v>25</v>
      </c>
      <c r="D977">
        <v>2.2222520000000001</v>
      </c>
    </row>
    <row r="978" spans="1:4" x14ac:dyDescent="0.25">
      <c r="A978" t="s">
        <v>9</v>
      </c>
      <c r="B978">
        <v>2008</v>
      </c>
      <c r="C978" t="s">
        <v>25</v>
      </c>
      <c r="D978">
        <v>6.189076</v>
      </c>
    </row>
    <row r="979" spans="1:4" x14ac:dyDescent="0.25">
      <c r="A979" t="s">
        <v>10</v>
      </c>
      <c r="B979">
        <v>2008</v>
      </c>
      <c r="C979" t="s">
        <v>25</v>
      </c>
      <c r="D979">
        <v>12.461226999999999</v>
      </c>
    </row>
    <row r="980" spans="1:4" x14ac:dyDescent="0.25">
      <c r="A980" t="s">
        <v>11</v>
      </c>
      <c r="B980">
        <v>2008</v>
      </c>
      <c r="C980" t="s">
        <v>25</v>
      </c>
      <c r="D980">
        <v>8.2867160000000002</v>
      </c>
    </row>
    <row r="981" spans="1:4" x14ac:dyDescent="0.25">
      <c r="A981" t="s">
        <v>12</v>
      </c>
      <c r="B981">
        <v>2008</v>
      </c>
      <c r="C981" t="s">
        <v>25</v>
      </c>
      <c r="D981">
        <v>9.9482130000000009</v>
      </c>
    </row>
    <row r="982" spans="1:4" x14ac:dyDescent="0.25">
      <c r="A982" t="s">
        <v>13</v>
      </c>
      <c r="B982">
        <v>2008</v>
      </c>
      <c r="C982" t="s">
        <v>25</v>
      </c>
      <c r="D982">
        <v>12.668915</v>
      </c>
    </row>
    <row r="983" spans="1:4" x14ac:dyDescent="0.25">
      <c r="A983" t="s">
        <v>14</v>
      </c>
      <c r="B983">
        <v>2008</v>
      </c>
      <c r="C983" t="s">
        <v>25</v>
      </c>
      <c r="D983">
        <v>4.9844910000000002</v>
      </c>
    </row>
    <row r="984" spans="1:4" x14ac:dyDescent="0.25">
      <c r="A984" t="s">
        <v>15</v>
      </c>
      <c r="B984">
        <v>2008</v>
      </c>
      <c r="C984" t="s">
        <v>25</v>
      </c>
      <c r="D984">
        <v>1.5368850000000001</v>
      </c>
    </row>
    <row r="985" spans="1:4" x14ac:dyDescent="0.25">
      <c r="A985" t="s">
        <v>16</v>
      </c>
      <c r="B985">
        <v>2008</v>
      </c>
      <c r="C985" t="s">
        <v>25</v>
      </c>
      <c r="D985">
        <v>4.5898849999999998</v>
      </c>
    </row>
    <row r="986" spans="1:4" x14ac:dyDescent="0.25">
      <c r="A986" t="s">
        <v>4</v>
      </c>
      <c r="B986">
        <v>2009</v>
      </c>
      <c r="C986" t="s">
        <v>25</v>
      </c>
      <c r="D986">
        <v>2.391232</v>
      </c>
    </row>
    <row r="987" spans="1:4" x14ac:dyDescent="0.25">
      <c r="A987" t="s">
        <v>6</v>
      </c>
      <c r="B987">
        <v>2009</v>
      </c>
      <c r="C987" t="s">
        <v>25</v>
      </c>
      <c r="D987">
        <v>4.8642159999999999</v>
      </c>
    </row>
    <row r="988" spans="1:4" x14ac:dyDescent="0.25">
      <c r="A988" t="s">
        <v>7</v>
      </c>
      <c r="B988">
        <v>2009</v>
      </c>
      <c r="C988" t="s">
        <v>25</v>
      </c>
      <c r="D988">
        <v>12.916741</v>
      </c>
    </row>
    <row r="989" spans="1:4" x14ac:dyDescent="0.25">
      <c r="A989" t="s">
        <v>8</v>
      </c>
      <c r="B989">
        <v>2009</v>
      </c>
      <c r="C989" t="s">
        <v>25</v>
      </c>
      <c r="D989">
        <v>6.1109270000000002</v>
      </c>
    </row>
    <row r="990" spans="1:4" x14ac:dyDescent="0.25">
      <c r="A990" t="s">
        <v>9</v>
      </c>
      <c r="B990">
        <v>2009</v>
      </c>
      <c r="C990" t="s">
        <v>25</v>
      </c>
      <c r="D990">
        <v>9.1766089999999991</v>
      </c>
    </row>
    <row r="991" spans="1:4" x14ac:dyDescent="0.25">
      <c r="A991" t="s">
        <v>10</v>
      </c>
      <c r="B991">
        <v>2009</v>
      </c>
      <c r="C991" t="s">
        <v>25</v>
      </c>
      <c r="D991">
        <v>9.1970469999999995</v>
      </c>
    </row>
    <row r="992" spans="1:4" x14ac:dyDescent="0.25">
      <c r="A992" t="s">
        <v>11</v>
      </c>
      <c r="B992">
        <v>2009</v>
      </c>
      <c r="C992" t="s">
        <v>25</v>
      </c>
      <c r="D992">
        <v>5.8043579999999997</v>
      </c>
    </row>
    <row r="993" spans="1:4" x14ac:dyDescent="0.25">
      <c r="A993" t="s">
        <v>12</v>
      </c>
      <c r="B993">
        <v>2009</v>
      </c>
      <c r="C993" t="s">
        <v>25</v>
      </c>
      <c r="D993">
        <v>2.1868530000000002</v>
      </c>
    </row>
    <row r="994" spans="1:4" x14ac:dyDescent="0.25">
      <c r="A994" t="s">
        <v>13</v>
      </c>
      <c r="B994">
        <v>2009</v>
      </c>
      <c r="C994" t="s">
        <v>25</v>
      </c>
      <c r="D994">
        <v>5.2729730000000004</v>
      </c>
    </row>
    <row r="995" spans="1:4" x14ac:dyDescent="0.25">
      <c r="A995" t="s">
        <v>14</v>
      </c>
      <c r="B995">
        <v>2009</v>
      </c>
      <c r="C995" t="s">
        <v>25</v>
      </c>
      <c r="D995">
        <v>2.6978</v>
      </c>
    </row>
    <row r="996" spans="1:4" x14ac:dyDescent="0.25">
      <c r="A996" t="s">
        <v>15</v>
      </c>
      <c r="B996">
        <v>2009</v>
      </c>
      <c r="C996" t="s">
        <v>25</v>
      </c>
      <c r="D996">
        <v>6.151802</v>
      </c>
    </row>
    <row r="997" spans="1:4" x14ac:dyDescent="0.25">
      <c r="A997" t="s">
        <v>16</v>
      </c>
      <c r="B997">
        <v>2009</v>
      </c>
      <c r="C997" t="s">
        <v>25</v>
      </c>
      <c r="D997">
        <v>14.837902</v>
      </c>
    </row>
    <row r="998" spans="1:4" x14ac:dyDescent="0.25">
      <c r="A998" t="s">
        <v>4</v>
      </c>
      <c r="B998">
        <v>2010</v>
      </c>
      <c r="C998" t="s">
        <v>25</v>
      </c>
      <c r="D998">
        <v>4.9469469999999998</v>
      </c>
    </row>
    <row r="999" spans="1:4" x14ac:dyDescent="0.25">
      <c r="A999" t="s">
        <v>6</v>
      </c>
      <c r="B999">
        <v>2010</v>
      </c>
      <c r="C999" t="s">
        <v>25</v>
      </c>
      <c r="D999">
        <v>8.345459</v>
      </c>
    </row>
    <row r="1000" spans="1:4" x14ac:dyDescent="0.25">
      <c r="A1000" t="s">
        <v>7</v>
      </c>
      <c r="B1000">
        <v>2010</v>
      </c>
      <c r="C1000" t="s">
        <v>25</v>
      </c>
      <c r="D1000">
        <v>8.6068829999999998</v>
      </c>
    </row>
    <row r="1001" spans="1:4" x14ac:dyDescent="0.25">
      <c r="A1001" t="s">
        <v>8</v>
      </c>
      <c r="B1001">
        <v>2010</v>
      </c>
      <c r="C1001" t="s">
        <v>25</v>
      </c>
      <c r="D1001">
        <v>5.1279329999999996</v>
      </c>
    </row>
    <row r="1002" spans="1:4" x14ac:dyDescent="0.25">
      <c r="A1002" t="s">
        <v>9</v>
      </c>
      <c r="B1002">
        <v>2010</v>
      </c>
      <c r="C1002" t="s">
        <v>25</v>
      </c>
      <c r="D1002">
        <v>2.0913919999999999</v>
      </c>
    </row>
    <row r="1003" spans="1:4" x14ac:dyDescent="0.25">
      <c r="A1003" t="s">
        <v>10</v>
      </c>
      <c r="B1003">
        <v>2010</v>
      </c>
      <c r="C1003" t="s">
        <v>25</v>
      </c>
      <c r="D1003">
        <v>3.9816889999999998</v>
      </c>
    </row>
    <row r="1004" spans="1:4" x14ac:dyDescent="0.25">
      <c r="A1004" t="s">
        <v>11</v>
      </c>
      <c r="B1004">
        <v>2010</v>
      </c>
      <c r="C1004" t="s">
        <v>25</v>
      </c>
      <c r="D1004">
        <v>2.0913919999999999</v>
      </c>
    </row>
    <row r="1005" spans="1:4" x14ac:dyDescent="0.25">
      <c r="A1005" t="s">
        <v>12</v>
      </c>
      <c r="B1005">
        <v>2010</v>
      </c>
      <c r="C1005" t="s">
        <v>25</v>
      </c>
      <c r="D1005">
        <v>7.0383389999999997</v>
      </c>
    </row>
    <row r="1006" spans="1:4" x14ac:dyDescent="0.25">
      <c r="A1006" t="s">
        <v>13</v>
      </c>
      <c r="B1006">
        <v>2010</v>
      </c>
      <c r="C1006" t="s">
        <v>25</v>
      </c>
      <c r="D1006">
        <v>12.447806</v>
      </c>
    </row>
    <row r="1007" spans="1:4" x14ac:dyDescent="0.25">
      <c r="A1007" t="s">
        <v>14</v>
      </c>
      <c r="B1007">
        <v>2010</v>
      </c>
      <c r="C1007" t="s">
        <v>25</v>
      </c>
      <c r="D1007">
        <v>6.6562580000000002</v>
      </c>
    </row>
    <row r="1008" spans="1:4" x14ac:dyDescent="0.25">
      <c r="A1008" t="s">
        <v>15</v>
      </c>
      <c r="B1008">
        <v>2010</v>
      </c>
      <c r="C1008" t="s">
        <v>25</v>
      </c>
      <c r="D1008">
        <v>5.6507810000000003</v>
      </c>
    </row>
    <row r="1009" spans="1:4" x14ac:dyDescent="0.25">
      <c r="A1009" t="s">
        <v>16</v>
      </c>
      <c r="B1009">
        <v>2010</v>
      </c>
      <c r="C1009" t="s">
        <v>25</v>
      </c>
      <c r="D1009">
        <v>6.5154909999999999</v>
      </c>
    </row>
    <row r="1010" spans="1:4" x14ac:dyDescent="0.25">
      <c r="A1010" t="s">
        <v>4</v>
      </c>
      <c r="B1010">
        <v>2011</v>
      </c>
      <c r="C1010" t="s">
        <v>25</v>
      </c>
      <c r="D1010">
        <v>5.677467</v>
      </c>
    </row>
    <row r="1011" spans="1:4" x14ac:dyDescent="0.25">
      <c r="A1011" t="s">
        <v>6</v>
      </c>
      <c r="B1011">
        <v>2011</v>
      </c>
      <c r="C1011" t="s">
        <v>25</v>
      </c>
      <c r="D1011">
        <v>2.927753</v>
      </c>
    </row>
    <row r="1012" spans="1:4" x14ac:dyDescent="0.25">
      <c r="A1012" t="s">
        <v>7</v>
      </c>
      <c r="B1012">
        <v>2011</v>
      </c>
      <c r="C1012" t="s">
        <v>25</v>
      </c>
      <c r="D1012">
        <v>5.9346350000000001</v>
      </c>
    </row>
    <row r="1013" spans="1:4" x14ac:dyDescent="0.25">
      <c r="A1013" t="s">
        <v>8</v>
      </c>
      <c r="B1013">
        <v>2011</v>
      </c>
      <c r="C1013" t="s">
        <v>25</v>
      </c>
      <c r="D1013">
        <v>2.1760329999999999</v>
      </c>
    </row>
    <row r="1014" spans="1:4" x14ac:dyDescent="0.25">
      <c r="A1014" t="s">
        <v>9</v>
      </c>
      <c r="B1014">
        <v>2011</v>
      </c>
      <c r="C1014" t="s">
        <v>25</v>
      </c>
      <c r="D1014">
        <v>11.691229999999999</v>
      </c>
    </row>
    <row r="1015" spans="1:4" x14ac:dyDescent="0.25">
      <c r="A1015" t="s">
        <v>10</v>
      </c>
      <c r="B1015">
        <v>2011</v>
      </c>
      <c r="C1015" t="s">
        <v>25</v>
      </c>
      <c r="D1015">
        <v>14.440944999999999</v>
      </c>
    </row>
    <row r="1016" spans="1:4" x14ac:dyDescent="0.25">
      <c r="A1016" t="s">
        <v>11</v>
      </c>
      <c r="B1016">
        <v>2011</v>
      </c>
      <c r="C1016" t="s">
        <v>25</v>
      </c>
      <c r="D1016">
        <v>11.354934</v>
      </c>
    </row>
    <row r="1017" spans="1:4" x14ac:dyDescent="0.25">
      <c r="A1017" t="s">
        <v>12</v>
      </c>
      <c r="B1017">
        <v>2011</v>
      </c>
      <c r="C1017" t="s">
        <v>25</v>
      </c>
      <c r="D1017">
        <v>9.020645</v>
      </c>
    </row>
    <row r="1018" spans="1:4" x14ac:dyDescent="0.25">
      <c r="A1018" t="s">
        <v>13</v>
      </c>
      <c r="B1018">
        <v>2011</v>
      </c>
      <c r="C1018" t="s">
        <v>25</v>
      </c>
      <c r="D1018">
        <v>8.6447850000000006</v>
      </c>
    </row>
    <row r="1019" spans="1:4" x14ac:dyDescent="0.25">
      <c r="A1019" t="s">
        <v>14</v>
      </c>
      <c r="B1019">
        <v>2011</v>
      </c>
      <c r="C1019" t="s">
        <v>25</v>
      </c>
      <c r="D1019">
        <v>4.2729369999999998</v>
      </c>
    </row>
    <row r="1020" spans="1:4" x14ac:dyDescent="0.25">
      <c r="A1020" t="s">
        <v>15</v>
      </c>
      <c r="B1020">
        <v>2011</v>
      </c>
      <c r="C1020" t="s">
        <v>25</v>
      </c>
      <c r="D1020">
        <v>4.1740259999999996</v>
      </c>
    </row>
    <row r="1021" spans="1:4" x14ac:dyDescent="0.25">
      <c r="A1021" t="s">
        <v>16</v>
      </c>
      <c r="B1021">
        <v>2011</v>
      </c>
      <c r="C1021" t="s">
        <v>25</v>
      </c>
      <c r="D1021">
        <v>15.33114</v>
      </c>
    </row>
    <row r="1022" spans="1:4" x14ac:dyDescent="0.25">
      <c r="A1022" t="s">
        <v>4</v>
      </c>
      <c r="B1022">
        <v>2012</v>
      </c>
      <c r="C1022" t="s">
        <v>25</v>
      </c>
      <c r="D1022">
        <v>1.965225</v>
      </c>
    </row>
    <row r="1023" spans="1:4" x14ac:dyDescent="0.25">
      <c r="A1023" t="s">
        <v>6</v>
      </c>
      <c r="B1023">
        <v>2012</v>
      </c>
      <c r="C1023" t="s">
        <v>25</v>
      </c>
      <c r="D1023">
        <v>13.386877999999999</v>
      </c>
    </row>
    <row r="1024" spans="1:4" x14ac:dyDescent="0.25">
      <c r="A1024" t="s">
        <v>7</v>
      </c>
      <c r="B1024">
        <v>2012</v>
      </c>
      <c r="C1024" t="s">
        <v>25</v>
      </c>
      <c r="D1024">
        <v>15.682884</v>
      </c>
    </row>
    <row r="1025" spans="1:4" x14ac:dyDescent="0.25">
      <c r="A1025" t="s">
        <v>8</v>
      </c>
      <c r="B1025">
        <v>2012</v>
      </c>
      <c r="C1025" t="s">
        <v>25</v>
      </c>
      <c r="D1025">
        <v>17.628651000000001</v>
      </c>
    </row>
    <row r="1026" spans="1:4" x14ac:dyDescent="0.25">
      <c r="A1026" t="s">
        <v>9</v>
      </c>
      <c r="B1026">
        <v>2012</v>
      </c>
      <c r="C1026" t="s">
        <v>25</v>
      </c>
      <c r="D1026">
        <v>16.402816999999999</v>
      </c>
    </row>
    <row r="1027" spans="1:4" x14ac:dyDescent="0.25">
      <c r="A1027" t="s">
        <v>10</v>
      </c>
      <c r="B1027">
        <v>2012</v>
      </c>
      <c r="C1027" t="s">
        <v>25</v>
      </c>
      <c r="D1027">
        <v>13.503624</v>
      </c>
    </row>
    <row r="1028" spans="1:4" x14ac:dyDescent="0.25">
      <c r="A1028" t="s">
        <v>11</v>
      </c>
      <c r="B1028">
        <v>2012</v>
      </c>
      <c r="C1028" t="s">
        <v>25</v>
      </c>
      <c r="D1028">
        <v>4.2028569999999998</v>
      </c>
    </row>
    <row r="1029" spans="1:4" x14ac:dyDescent="0.25">
      <c r="A1029" t="s">
        <v>12</v>
      </c>
      <c r="B1029">
        <v>2012</v>
      </c>
      <c r="C1029" t="s">
        <v>25</v>
      </c>
      <c r="D1029">
        <v>4.0277380000000003</v>
      </c>
    </row>
    <row r="1030" spans="1:4" x14ac:dyDescent="0.25">
      <c r="A1030" t="s">
        <v>13</v>
      </c>
      <c r="B1030">
        <v>2012</v>
      </c>
      <c r="C1030" t="s">
        <v>25</v>
      </c>
      <c r="D1030">
        <v>19.068518000000001</v>
      </c>
    </row>
    <row r="1031" spans="1:4" x14ac:dyDescent="0.25">
      <c r="A1031" t="s">
        <v>14</v>
      </c>
      <c r="B1031">
        <v>2012</v>
      </c>
      <c r="C1031" t="s">
        <v>25</v>
      </c>
      <c r="D1031">
        <v>3.0159389999999999</v>
      </c>
    </row>
    <row r="1032" spans="1:4" x14ac:dyDescent="0.25">
      <c r="A1032" t="s">
        <v>15</v>
      </c>
      <c r="B1032">
        <v>2012</v>
      </c>
      <c r="C1032" t="s">
        <v>25</v>
      </c>
      <c r="D1032">
        <v>11.460569</v>
      </c>
    </row>
    <row r="1033" spans="1:4" x14ac:dyDescent="0.25">
      <c r="A1033" t="s">
        <v>16</v>
      </c>
      <c r="B1033">
        <v>2012</v>
      </c>
      <c r="C1033" t="s">
        <v>25</v>
      </c>
      <c r="D1033">
        <v>12.161045</v>
      </c>
    </row>
    <row r="1034" spans="1:4" x14ac:dyDescent="0.25">
      <c r="A1034" t="s">
        <v>4</v>
      </c>
      <c r="B1034">
        <v>2013</v>
      </c>
      <c r="C1034" t="s">
        <v>25</v>
      </c>
      <c r="D1034">
        <v>20.516691000000002</v>
      </c>
    </row>
    <row r="1035" spans="1:4" x14ac:dyDescent="0.25">
      <c r="A1035" t="s">
        <v>6</v>
      </c>
      <c r="B1035">
        <v>2013</v>
      </c>
      <c r="C1035" t="s">
        <v>25</v>
      </c>
      <c r="D1035">
        <v>21.511904000000001</v>
      </c>
    </row>
    <row r="1036" spans="1:4" x14ac:dyDescent="0.25">
      <c r="A1036" t="s">
        <v>7</v>
      </c>
      <c r="B1036">
        <v>2013</v>
      </c>
      <c r="C1036" t="s">
        <v>25</v>
      </c>
      <c r="D1036">
        <v>17.818134000000001</v>
      </c>
    </row>
    <row r="1037" spans="1:4" x14ac:dyDescent="0.25">
      <c r="A1037" t="s">
        <v>8</v>
      </c>
      <c r="B1037">
        <v>2013</v>
      </c>
      <c r="C1037" t="s">
        <v>25</v>
      </c>
      <c r="D1037">
        <v>2.6985570000000001</v>
      </c>
    </row>
    <row r="1038" spans="1:4" x14ac:dyDescent="0.25">
      <c r="A1038" t="s">
        <v>9</v>
      </c>
      <c r="B1038">
        <v>2013</v>
      </c>
      <c r="C1038" t="s">
        <v>25</v>
      </c>
      <c r="D1038">
        <v>2.9856379999999998</v>
      </c>
    </row>
    <row r="1039" spans="1:4" x14ac:dyDescent="0.25">
      <c r="A1039" t="s">
        <v>10</v>
      </c>
      <c r="B1039">
        <v>2013</v>
      </c>
      <c r="C1039" t="s">
        <v>25</v>
      </c>
      <c r="D1039">
        <v>18.047799000000001</v>
      </c>
    </row>
    <row r="1040" spans="1:4" x14ac:dyDescent="0.25">
      <c r="A1040" t="s">
        <v>11</v>
      </c>
      <c r="B1040">
        <v>2013</v>
      </c>
      <c r="C1040" t="s">
        <v>25</v>
      </c>
      <c r="D1040">
        <v>4.6124280000000004</v>
      </c>
    </row>
    <row r="1041" spans="1:4" x14ac:dyDescent="0.25">
      <c r="A1041" t="s">
        <v>12</v>
      </c>
      <c r="B1041">
        <v>2013</v>
      </c>
      <c r="C1041" t="s">
        <v>25</v>
      </c>
      <c r="D1041">
        <v>9.875572</v>
      </c>
    </row>
    <row r="1042" spans="1:4" x14ac:dyDescent="0.25">
      <c r="A1042" t="s">
        <v>13</v>
      </c>
      <c r="B1042">
        <v>2013</v>
      </c>
      <c r="C1042" t="s">
        <v>25</v>
      </c>
      <c r="D1042">
        <v>7.5980660000000002</v>
      </c>
    </row>
    <row r="1043" spans="1:4" x14ac:dyDescent="0.25">
      <c r="A1043" t="s">
        <v>14</v>
      </c>
      <c r="B1043">
        <v>2013</v>
      </c>
      <c r="C1043" t="s">
        <v>25</v>
      </c>
      <c r="D1043">
        <v>17.741579000000002</v>
      </c>
    </row>
    <row r="1044" spans="1:4" x14ac:dyDescent="0.25">
      <c r="A1044" t="s">
        <v>15</v>
      </c>
      <c r="B1044">
        <v>2013</v>
      </c>
      <c r="C1044" t="s">
        <v>25</v>
      </c>
      <c r="D1044">
        <v>15.540628</v>
      </c>
    </row>
    <row r="1045" spans="1:4" x14ac:dyDescent="0.25">
      <c r="A1045" t="s">
        <v>16</v>
      </c>
      <c r="B1045">
        <v>2013</v>
      </c>
      <c r="C1045" t="s">
        <v>25</v>
      </c>
      <c r="D1045">
        <v>21.205684999999999</v>
      </c>
    </row>
    <row r="1046" spans="1:4" x14ac:dyDescent="0.25">
      <c r="A1046" t="s">
        <v>4</v>
      </c>
      <c r="B1046">
        <v>2014</v>
      </c>
      <c r="C1046" t="s">
        <v>25</v>
      </c>
      <c r="D1046">
        <v>1.9958469999999999</v>
      </c>
    </row>
    <row r="1047" spans="1:4" x14ac:dyDescent="0.25">
      <c r="A1047" t="s">
        <v>6</v>
      </c>
      <c r="B1047">
        <v>2014</v>
      </c>
      <c r="C1047" t="s">
        <v>25</v>
      </c>
      <c r="D1047">
        <v>1.7887310000000001</v>
      </c>
    </row>
    <row r="1048" spans="1:4" x14ac:dyDescent="0.25">
      <c r="A1048" t="s">
        <v>7</v>
      </c>
      <c r="B1048">
        <v>2014</v>
      </c>
      <c r="C1048" t="s">
        <v>25</v>
      </c>
      <c r="D1048">
        <v>11.108957999999999</v>
      </c>
    </row>
    <row r="1049" spans="1:4" x14ac:dyDescent="0.25">
      <c r="A1049" t="s">
        <v>8</v>
      </c>
      <c r="B1049">
        <v>2014</v>
      </c>
      <c r="C1049" t="s">
        <v>25</v>
      </c>
      <c r="D1049">
        <v>4.0293510000000001</v>
      </c>
    </row>
    <row r="1050" spans="1:4" x14ac:dyDescent="0.25">
      <c r="A1050" t="s">
        <v>9</v>
      </c>
      <c r="B1050">
        <v>2014</v>
      </c>
      <c r="C1050" t="s">
        <v>25</v>
      </c>
      <c r="D1050">
        <v>7.249066</v>
      </c>
    </row>
    <row r="1051" spans="1:4" x14ac:dyDescent="0.25">
      <c r="A1051" t="s">
        <v>10</v>
      </c>
      <c r="B1051">
        <v>2014</v>
      </c>
      <c r="C1051" t="s">
        <v>25</v>
      </c>
      <c r="D1051">
        <v>4.1423230000000002</v>
      </c>
    </row>
    <row r="1052" spans="1:4" x14ac:dyDescent="0.25">
      <c r="A1052" t="s">
        <v>11</v>
      </c>
      <c r="B1052">
        <v>2014</v>
      </c>
      <c r="C1052" t="s">
        <v>25</v>
      </c>
      <c r="D1052">
        <v>11.429047000000001</v>
      </c>
    </row>
    <row r="1053" spans="1:4" x14ac:dyDescent="0.25">
      <c r="A1053" t="s">
        <v>12</v>
      </c>
      <c r="B1053">
        <v>2014</v>
      </c>
      <c r="C1053" t="s">
        <v>25</v>
      </c>
      <c r="D1053">
        <v>13.048318999999999</v>
      </c>
    </row>
    <row r="1054" spans="1:4" x14ac:dyDescent="0.25">
      <c r="A1054" t="s">
        <v>13</v>
      </c>
      <c r="B1054">
        <v>2014</v>
      </c>
      <c r="C1054" t="s">
        <v>25</v>
      </c>
      <c r="D1054">
        <v>13.443721999999999</v>
      </c>
    </row>
    <row r="1055" spans="1:4" x14ac:dyDescent="0.25">
      <c r="A1055" t="s">
        <v>14</v>
      </c>
      <c r="B1055">
        <v>2014</v>
      </c>
      <c r="C1055" t="s">
        <v>25</v>
      </c>
      <c r="D1055">
        <v>1.1862109999999999</v>
      </c>
    </row>
    <row r="1056" spans="1:4" x14ac:dyDescent="0.25">
      <c r="A1056" t="s">
        <v>15</v>
      </c>
      <c r="B1056">
        <v>2014</v>
      </c>
      <c r="C1056" t="s">
        <v>25</v>
      </c>
      <c r="D1056">
        <v>2.2217920000000002</v>
      </c>
    </row>
    <row r="1057" spans="1:4" x14ac:dyDescent="0.25">
      <c r="A1057" t="s">
        <v>16</v>
      </c>
      <c r="B1057">
        <v>2014</v>
      </c>
      <c r="C1057" t="s">
        <v>25</v>
      </c>
      <c r="D1057">
        <v>4.895473</v>
      </c>
    </row>
    <row r="1058" spans="1:4" x14ac:dyDescent="0.25">
      <c r="A1058" t="s">
        <v>4</v>
      </c>
      <c r="B1058">
        <v>2015</v>
      </c>
      <c r="C1058" t="s">
        <v>25</v>
      </c>
      <c r="D1058">
        <v>2.3533040000000001</v>
      </c>
    </row>
    <row r="1059" spans="1:4" x14ac:dyDescent="0.25">
      <c r="A1059" t="s">
        <v>6</v>
      </c>
      <c r="B1059">
        <v>2015</v>
      </c>
      <c r="C1059" t="s">
        <v>25</v>
      </c>
      <c r="D1059">
        <v>9.2279160000000005</v>
      </c>
    </row>
    <row r="1060" spans="1:4" x14ac:dyDescent="0.25">
      <c r="A1060" t="s">
        <v>7</v>
      </c>
      <c r="B1060">
        <v>2015</v>
      </c>
      <c r="C1060" t="s">
        <v>25</v>
      </c>
      <c r="D1060">
        <v>3.650401</v>
      </c>
    </row>
    <row r="1061" spans="1:4" x14ac:dyDescent="0.25">
      <c r="A1061" t="s">
        <v>8</v>
      </c>
      <c r="B1061">
        <v>2015</v>
      </c>
      <c r="C1061" t="s">
        <v>25</v>
      </c>
      <c r="D1061">
        <v>11.840638999999999</v>
      </c>
    </row>
    <row r="1062" spans="1:4" x14ac:dyDescent="0.25">
      <c r="A1062" t="s">
        <v>9</v>
      </c>
      <c r="B1062">
        <v>2015</v>
      </c>
      <c r="C1062" t="s">
        <v>25</v>
      </c>
      <c r="D1062">
        <v>11.155030999999999</v>
      </c>
    </row>
    <row r="1063" spans="1:4" x14ac:dyDescent="0.25">
      <c r="A1063" t="s">
        <v>10</v>
      </c>
      <c r="B1063">
        <v>2015</v>
      </c>
      <c r="C1063" t="s">
        <v>25</v>
      </c>
      <c r="D1063">
        <v>11.062381</v>
      </c>
    </row>
    <row r="1064" spans="1:4" x14ac:dyDescent="0.25">
      <c r="A1064" t="s">
        <v>11</v>
      </c>
      <c r="B1064">
        <v>2015</v>
      </c>
      <c r="C1064" t="s">
        <v>25</v>
      </c>
      <c r="D1064">
        <v>1.4082760000000001</v>
      </c>
    </row>
    <row r="1065" spans="1:4" x14ac:dyDescent="0.25">
      <c r="A1065" t="s">
        <v>12</v>
      </c>
      <c r="B1065">
        <v>2015</v>
      </c>
      <c r="C1065" t="s">
        <v>25</v>
      </c>
      <c r="D1065">
        <v>2.5386030000000002</v>
      </c>
    </row>
    <row r="1066" spans="1:4" x14ac:dyDescent="0.25">
      <c r="A1066" t="s">
        <v>13</v>
      </c>
      <c r="B1066">
        <v>2015</v>
      </c>
      <c r="C1066" t="s">
        <v>25</v>
      </c>
      <c r="D1066">
        <v>2.0382950000000002</v>
      </c>
    </row>
    <row r="1067" spans="1:4" x14ac:dyDescent="0.25">
      <c r="A1067" t="s">
        <v>14</v>
      </c>
      <c r="B1067">
        <v>2015</v>
      </c>
      <c r="C1067" t="s">
        <v>25</v>
      </c>
      <c r="D1067">
        <v>2.3162440000000002</v>
      </c>
    </row>
    <row r="1068" spans="1:4" x14ac:dyDescent="0.25">
      <c r="A1068" t="s">
        <v>15</v>
      </c>
      <c r="B1068">
        <v>2015</v>
      </c>
      <c r="C1068" t="s">
        <v>25</v>
      </c>
      <c r="D1068">
        <v>11.080911</v>
      </c>
    </row>
    <row r="1069" spans="1:4" x14ac:dyDescent="0.25">
      <c r="A1069" t="s">
        <v>16</v>
      </c>
      <c r="B1069">
        <v>2015</v>
      </c>
      <c r="C1069" t="s">
        <v>25</v>
      </c>
      <c r="D1069">
        <v>3.7615799999999999</v>
      </c>
    </row>
    <row r="1070" spans="1:4" x14ac:dyDescent="0.25">
      <c r="A1070" t="s">
        <v>4</v>
      </c>
      <c r="B1070">
        <v>2016</v>
      </c>
      <c r="C1070" t="s">
        <v>25</v>
      </c>
      <c r="D1070">
        <v>8.9752159999999996</v>
      </c>
    </row>
    <row r="1071" spans="1:4" x14ac:dyDescent="0.25">
      <c r="A1071" t="s">
        <v>6</v>
      </c>
      <c r="B1071">
        <v>2016</v>
      </c>
      <c r="C1071" t="s">
        <v>25</v>
      </c>
      <c r="D1071">
        <v>9.1758819999999996</v>
      </c>
    </row>
    <row r="1072" spans="1:4" x14ac:dyDescent="0.25">
      <c r="A1072" t="s">
        <v>7</v>
      </c>
      <c r="B1072">
        <v>2016</v>
      </c>
      <c r="C1072" t="s">
        <v>25</v>
      </c>
      <c r="D1072">
        <v>10.288663</v>
      </c>
    </row>
    <row r="1073" spans="1:4" x14ac:dyDescent="0.25">
      <c r="A1073" t="s">
        <v>8</v>
      </c>
      <c r="B1073">
        <v>2016</v>
      </c>
      <c r="C1073" t="s">
        <v>25</v>
      </c>
      <c r="D1073">
        <v>1.8242309999999999</v>
      </c>
    </row>
    <row r="1074" spans="1:4" x14ac:dyDescent="0.25">
      <c r="A1074" t="s">
        <v>9</v>
      </c>
      <c r="B1074">
        <v>2016</v>
      </c>
      <c r="C1074" t="s">
        <v>25</v>
      </c>
      <c r="D1074">
        <v>3.0099809999999998</v>
      </c>
    </row>
    <row r="1075" spans="1:4" x14ac:dyDescent="0.25">
      <c r="A1075" t="s">
        <v>10</v>
      </c>
      <c r="B1075">
        <v>2016</v>
      </c>
      <c r="C1075" t="s">
        <v>25</v>
      </c>
      <c r="D1075">
        <v>0.69320800000000005</v>
      </c>
    </row>
    <row r="1076" spans="1:4" x14ac:dyDescent="0.25">
      <c r="A1076" t="s">
        <v>11</v>
      </c>
      <c r="B1076">
        <v>2016</v>
      </c>
      <c r="C1076" t="s">
        <v>25</v>
      </c>
      <c r="D1076">
        <v>1.0762959999999999</v>
      </c>
    </row>
    <row r="1077" spans="1:4" x14ac:dyDescent="0.25">
      <c r="A1077" t="s">
        <v>12</v>
      </c>
      <c r="B1077">
        <v>2016</v>
      </c>
      <c r="C1077" t="s">
        <v>25</v>
      </c>
      <c r="D1077">
        <v>8.1360700000000001</v>
      </c>
    </row>
    <row r="1078" spans="1:4" x14ac:dyDescent="0.25">
      <c r="A1078" t="s">
        <v>13</v>
      </c>
      <c r="B1078">
        <v>2016</v>
      </c>
      <c r="C1078" t="s">
        <v>25</v>
      </c>
      <c r="D1078">
        <v>3.7214309999999999</v>
      </c>
    </row>
    <row r="1079" spans="1:4" x14ac:dyDescent="0.25">
      <c r="A1079" t="s">
        <v>14</v>
      </c>
      <c r="B1079">
        <v>2016</v>
      </c>
      <c r="C1079" t="s">
        <v>25</v>
      </c>
      <c r="D1079">
        <v>4.7977270000000001</v>
      </c>
    </row>
    <row r="1080" spans="1:4" x14ac:dyDescent="0.25">
      <c r="A1080" t="s">
        <v>15</v>
      </c>
      <c r="B1080">
        <v>2016</v>
      </c>
      <c r="C1080" t="s">
        <v>25</v>
      </c>
      <c r="D1080">
        <v>5.9287510000000001</v>
      </c>
    </row>
    <row r="1081" spans="1:4" x14ac:dyDescent="0.25">
      <c r="A1081" t="s">
        <v>16</v>
      </c>
      <c r="B1081">
        <v>2016</v>
      </c>
      <c r="C1081" t="s">
        <v>25</v>
      </c>
      <c r="D1081">
        <v>7.7712240000000001</v>
      </c>
    </row>
    <row r="1082" spans="1:4" x14ac:dyDescent="0.25">
      <c r="A1082" t="s">
        <v>4</v>
      </c>
      <c r="B1082">
        <v>2008</v>
      </c>
      <c r="C1082" t="s">
        <v>26</v>
      </c>
      <c r="D1082">
        <v>4.66066</v>
      </c>
    </row>
    <row r="1083" spans="1:4" x14ac:dyDescent="0.25">
      <c r="A1083" t="s">
        <v>6</v>
      </c>
      <c r="B1083">
        <v>2008</v>
      </c>
      <c r="C1083" t="s">
        <v>26</v>
      </c>
      <c r="D1083">
        <v>2.458154</v>
      </c>
    </row>
    <row r="1084" spans="1:4" x14ac:dyDescent="0.25">
      <c r="A1084" t="s">
        <v>7</v>
      </c>
      <c r="B1084">
        <v>2008</v>
      </c>
      <c r="C1084" t="s">
        <v>26</v>
      </c>
      <c r="D1084">
        <v>10.068598</v>
      </c>
    </row>
    <row r="1085" spans="1:4" x14ac:dyDescent="0.25">
      <c r="A1085" t="s">
        <v>8</v>
      </c>
      <c r="B1085">
        <v>2008</v>
      </c>
      <c r="C1085" t="s">
        <v>26</v>
      </c>
      <c r="D1085">
        <v>5.6242559999999999</v>
      </c>
    </row>
    <row r="1086" spans="1:4" x14ac:dyDescent="0.25">
      <c r="A1086" t="s">
        <v>9</v>
      </c>
      <c r="B1086">
        <v>2008</v>
      </c>
      <c r="C1086" t="s">
        <v>26</v>
      </c>
      <c r="D1086">
        <v>3.3234240000000002</v>
      </c>
    </row>
    <row r="1087" spans="1:4" x14ac:dyDescent="0.25">
      <c r="A1087" t="s">
        <v>10</v>
      </c>
      <c r="B1087">
        <v>2008</v>
      </c>
      <c r="C1087" t="s">
        <v>26</v>
      </c>
      <c r="D1087">
        <v>12.546417</v>
      </c>
    </row>
    <row r="1088" spans="1:4" x14ac:dyDescent="0.25">
      <c r="A1088" t="s">
        <v>11</v>
      </c>
      <c r="B1088">
        <v>2008</v>
      </c>
      <c r="C1088" t="s">
        <v>26</v>
      </c>
      <c r="D1088">
        <v>7.4334569999999998</v>
      </c>
    </row>
    <row r="1089" spans="1:4" x14ac:dyDescent="0.25">
      <c r="A1089" t="s">
        <v>12</v>
      </c>
      <c r="B1089">
        <v>2008</v>
      </c>
      <c r="C1089" t="s">
        <v>26</v>
      </c>
      <c r="D1089">
        <v>17.502056</v>
      </c>
    </row>
    <row r="1090" spans="1:4" x14ac:dyDescent="0.25">
      <c r="A1090" t="s">
        <v>13</v>
      </c>
      <c r="B1090">
        <v>2008</v>
      </c>
      <c r="C1090" t="s">
        <v>26</v>
      </c>
      <c r="D1090">
        <v>29.281528999999999</v>
      </c>
    </row>
    <row r="1091" spans="1:4" x14ac:dyDescent="0.25">
      <c r="A1091" t="s">
        <v>14</v>
      </c>
      <c r="B1091">
        <v>2008</v>
      </c>
      <c r="C1091" t="s">
        <v>26</v>
      </c>
      <c r="D1091">
        <v>2.851458</v>
      </c>
    </row>
    <row r="1092" spans="1:4" x14ac:dyDescent="0.25">
      <c r="A1092" t="s">
        <v>15</v>
      </c>
      <c r="B1092">
        <v>2008</v>
      </c>
      <c r="C1092" t="s">
        <v>26</v>
      </c>
      <c r="D1092">
        <v>2.3598279999999998</v>
      </c>
    </row>
    <row r="1093" spans="1:4" x14ac:dyDescent="0.25">
      <c r="A1093" t="s">
        <v>16</v>
      </c>
      <c r="B1093">
        <v>2008</v>
      </c>
      <c r="C1093" t="s">
        <v>26</v>
      </c>
      <c r="D1093">
        <v>8.4953800000000008</v>
      </c>
    </row>
    <row r="1094" spans="1:4" x14ac:dyDescent="0.25">
      <c r="A1094" t="s">
        <v>4</v>
      </c>
      <c r="B1094">
        <v>2009</v>
      </c>
      <c r="C1094" t="s">
        <v>26</v>
      </c>
      <c r="D1094">
        <v>3.3672439999999999</v>
      </c>
    </row>
    <row r="1095" spans="1:4" x14ac:dyDescent="0.25">
      <c r="A1095" t="s">
        <v>6</v>
      </c>
      <c r="B1095">
        <v>2009</v>
      </c>
      <c r="C1095" t="s">
        <v>26</v>
      </c>
      <c r="D1095">
        <v>3.3478919999999999</v>
      </c>
    </row>
    <row r="1096" spans="1:4" x14ac:dyDescent="0.25">
      <c r="A1096" t="s">
        <v>7</v>
      </c>
      <c r="B1096">
        <v>2009</v>
      </c>
      <c r="C1096" t="s">
        <v>26</v>
      </c>
      <c r="D1096">
        <v>10.353306999999999</v>
      </c>
    </row>
    <row r="1097" spans="1:4" x14ac:dyDescent="0.25">
      <c r="A1097" t="s">
        <v>8</v>
      </c>
      <c r="B1097">
        <v>2009</v>
      </c>
      <c r="C1097" t="s">
        <v>26</v>
      </c>
      <c r="D1097">
        <v>6.1926319999999997</v>
      </c>
    </row>
    <row r="1098" spans="1:4" x14ac:dyDescent="0.25">
      <c r="A1098" t="s">
        <v>9</v>
      </c>
      <c r="B1098">
        <v>2009</v>
      </c>
      <c r="C1098" t="s">
        <v>26</v>
      </c>
      <c r="D1098">
        <v>14.68815</v>
      </c>
    </row>
    <row r="1099" spans="1:4" x14ac:dyDescent="0.25">
      <c r="A1099" t="s">
        <v>10</v>
      </c>
      <c r="B1099">
        <v>2009</v>
      </c>
      <c r="C1099" t="s">
        <v>26</v>
      </c>
      <c r="D1099">
        <v>23.648115000000001</v>
      </c>
    </row>
    <row r="1100" spans="1:4" x14ac:dyDescent="0.25">
      <c r="A1100" t="s">
        <v>11</v>
      </c>
      <c r="B1100">
        <v>2009</v>
      </c>
      <c r="C1100" t="s">
        <v>26</v>
      </c>
      <c r="D1100">
        <v>1.56751</v>
      </c>
    </row>
    <row r="1101" spans="1:4" x14ac:dyDescent="0.25">
      <c r="A1101" t="s">
        <v>12</v>
      </c>
      <c r="B1101">
        <v>2009</v>
      </c>
      <c r="C1101" t="s">
        <v>26</v>
      </c>
      <c r="D1101">
        <v>3.1350199999999999</v>
      </c>
    </row>
    <row r="1102" spans="1:4" x14ac:dyDescent="0.25">
      <c r="A1102" t="s">
        <v>13</v>
      </c>
      <c r="B1102">
        <v>2009</v>
      </c>
      <c r="C1102" t="s">
        <v>26</v>
      </c>
      <c r="D1102">
        <v>7.4311590000000001</v>
      </c>
    </row>
    <row r="1103" spans="1:4" x14ac:dyDescent="0.25">
      <c r="A1103" t="s">
        <v>14</v>
      </c>
      <c r="B1103">
        <v>2009</v>
      </c>
      <c r="C1103" t="s">
        <v>26</v>
      </c>
      <c r="D1103">
        <v>2.5738129999999999</v>
      </c>
    </row>
    <row r="1104" spans="1:4" x14ac:dyDescent="0.25">
      <c r="A1104" t="s">
        <v>15</v>
      </c>
      <c r="B1104">
        <v>2009</v>
      </c>
      <c r="C1104" t="s">
        <v>26</v>
      </c>
      <c r="D1104">
        <v>5.2250329999999998</v>
      </c>
    </row>
    <row r="1105" spans="1:4" x14ac:dyDescent="0.25">
      <c r="A1105" t="s">
        <v>16</v>
      </c>
      <c r="B1105">
        <v>2009</v>
      </c>
      <c r="C1105" t="s">
        <v>26</v>
      </c>
      <c r="D1105">
        <v>7.1215270000000004</v>
      </c>
    </row>
    <row r="1106" spans="1:4" x14ac:dyDescent="0.25">
      <c r="A1106" t="s">
        <v>4</v>
      </c>
      <c r="B1106">
        <v>2010</v>
      </c>
      <c r="C1106" t="s">
        <v>26</v>
      </c>
      <c r="D1106">
        <v>9.3872520000000002</v>
      </c>
    </row>
    <row r="1107" spans="1:4" x14ac:dyDescent="0.25">
      <c r="A1107" t="s">
        <v>6</v>
      </c>
      <c r="B1107">
        <v>2010</v>
      </c>
      <c r="C1107" t="s">
        <v>26</v>
      </c>
      <c r="D1107">
        <v>11.158073</v>
      </c>
    </row>
    <row r="1108" spans="1:4" x14ac:dyDescent="0.25">
      <c r="A1108" t="s">
        <v>7</v>
      </c>
      <c r="B1108">
        <v>2010</v>
      </c>
      <c r="C1108" t="s">
        <v>26</v>
      </c>
      <c r="D1108">
        <v>19.40286</v>
      </c>
    </row>
    <row r="1109" spans="1:4" x14ac:dyDescent="0.25">
      <c r="A1109" t="s">
        <v>8</v>
      </c>
      <c r="B1109">
        <v>2010</v>
      </c>
      <c r="C1109" t="s">
        <v>26</v>
      </c>
      <c r="D1109">
        <v>1.1424650000000001</v>
      </c>
    </row>
    <row r="1110" spans="1:4" x14ac:dyDescent="0.25">
      <c r="A1110" t="s">
        <v>9</v>
      </c>
      <c r="B1110">
        <v>2010</v>
      </c>
      <c r="C1110" t="s">
        <v>26</v>
      </c>
      <c r="D1110">
        <v>1.447122</v>
      </c>
    </row>
    <row r="1111" spans="1:4" x14ac:dyDescent="0.25">
      <c r="A1111" t="s">
        <v>10</v>
      </c>
      <c r="B1111">
        <v>2010</v>
      </c>
      <c r="C1111" t="s">
        <v>26</v>
      </c>
      <c r="D1111">
        <v>4.8935579999999996</v>
      </c>
    </row>
    <row r="1112" spans="1:4" x14ac:dyDescent="0.25">
      <c r="A1112" t="s">
        <v>11</v>
      </c>
      <c r="B1112">
        <v>2010</v>
      </c>
      <c r="C1112" t="s">
        <v>26</v>
      </c>
      <c r="D1112">
        <v>1.827944</v>
      </c>
    </row>
    <row r="1113" spans="1:4" x14ac:dyDescent="0.25">
      <c r="A1113" t="s">
        <v>12</v>
      </c>
      <c r="B1113">
        <v>2010</v>
      </c>
      <c r="C1113" t="s">
        <v>26</v>
      </c>
      <c r="D1113">
        <v>5.3886260000000004</v>
      </c>
    </row>
    <row r="1114" spans="1:4" x14ac:dyDescent="0.25">
      <c r="A1114" t="s">
        <v>13</v>
      </c>
      <c r="B1114">
        <v>2010</v>
      </c>
      <c r="C1114" t="s">
        <v>26</v>
      </c>
      <c r="D1114">
        <v>5.3315020000000004</v>
      </c>
    </row>
    <row r="1115" spans="1:4" x14ac:dyDescent="0.25">
      <c r="A1115" t="s">
        <v>14</v>
      </c>
      <c r="B1115">
        <v>2010</v>
      </c>
      <c r="C1115" t="s">
        <v>26</v>
      </c>
      <c r="D1115">
        <v>7.4641029999999997</v>
      </c>
    </row>
    <row r="1116" spans="1:4" x14ac:dyDescent="0.25">
      <c r="A1116" t="s">
        <v>15</v>
      </c>
      <c r="B1116">
        <v>2010</v>
      </c>
      <c r="C1116" t="s">
        <v>26</v>
      </c>
      <c r="D1116">
        <v>8.0162949999999995</v>
      </c>
    </row>
    <row r="1117" spans="1:4" x14ac:dyDescent="0.25">
      <c r="A1117" t="s">
        <v>16</v>
      </c>
      <c r="B1117">
        <v>2010</v>
      </c>
      <c r="C1117" t="s">
        <v>26</v>
      </c>
      <c r="D1117">
        <v>15.175741</v>
      </c>
    </row>
    <row r="1118" spans="1:4" x14ac:dyDescent="0.25">
      <c r="A1118" t="s">
        <v>4</v>
      </c>
      <c r="B1118">
        <v>2011</v>
      </c>
      <c r="C1118" t="s">
        <v>26</v>
      </c>
      <c r="D1118">
        <v>1.2175180000000001</v>
      </c>
    </row>
    <row r="1119" spans="1:4" x14ac:dyDescent="0.25">
      <c r="A1119" t="s">
        <v>6</v>
      </c>
      <c r="B1119">
        <v>2011</v>
      </c>
      <c r="C1119" t="s">
        <v>26</v>
      </c>
      <c r="D1119">
        <v>1.367367</v>
      </c>
    </row>
    <row r="1120" spans="1:4" x14ac:dyDescent="0.25">
      <c r="A1120" t="s">
        <v>7</v>
      </c>
      <c r="B1120">
        <v>2011</v>
      </c>
      <c r="C1120" t="s">
        <v>26</v>
      </c>
      <c r="D1120">
        <v>8.2416640000000001</v>
      </c>
    </row>
    <row r="1121" spans="1:4" x14ac:dyDescent="0.25">
      <c r="A1121" t="s">
        <v>8</v>
      </c>
      <c r="B1121">
        <v>2011</v>
      </c>
      <c r="C1121" t="s">
        <v>26</v>
      </c>
      <c r="D1121">
        <v>2.6598099999999998</v>
      </c>
    </row>
    <row r="1122" spans="1:4" x14ac:dyDescent="0.25">
      <c r="A1122" t="s">
        <v>9</v>
      </c>
      <c r="B1122">
        <v>2011</v>
      </c>
      <c r="C1122" t="s">
        <v>26</v>
      </c>
      <c r="D1122">
        <v>7.6235390000000001</v>
      </c>
    </row>
    <row r="1123" spans="1:4" x14ac:dyDescent="0.25">
      <c r="A1123" t="s">
        <v>10</v>
      </c>
      <c r="B1123">
        <v>2011</v>
      </c>
      <c r="C1123" t="s">
        <v>26</v>
      </c>
      <c r="D1123">
        <v>7.8483109999999998</v>
      </c>
    </row>
    <row r="1124" spans="1:4" x14ac:dyDescent="0.25">
      <c r="A1124" t="s">
        <v>11</v>
      </c>
      <c r="B1124">
        <v>2011</v>
      </c>
      <c r="C1124" t="s">
        <v>26</v>
      </c>
      <c r="D1124">
        <v>10.021114000000001</v>
      </c>
    </row>
    <row r="1125" spans="1:4" x14ac:dyDescent="0.25">
      <c r="A1125" t="s">
        <v>12</v>
      </c>
      <c r="B1125">
        <v>2011</v>
      </c>
      <c r="C1125" t="s">
        <v>26</v>
      </c>
      <c r="D1125">
        <v>7.82958</v>
      </c>
    </row>
    <row r="1126" spans="1:4" x14ac:dyDescent="0.25">
      <c r="A1126" t="s">
        <v>13</v>
      </c>
      <c r="B1126">
        <v>2011</v>
      </c>
      <c r="C1126" t="s">
        <v>26</v>
      </c>
      <c r="D1126">
        <v>13.467627</v>
      </c>
    </row>
    <row r="1127" spans="1:4" x14ac:dyDescent="0.25">
      <c r="A1127" t="s">
        <v>14</v>
      </c>
      <c r="B1127">
        <v>2011</v>
      </c>
      <c r="C1127" t="s">
        <v>26</v>
      </c>
      <c r="D1127">
        <v>1.7419880000000001</v>
      </c>
    </row>
    <row r="1128" spans="1:4" x14ac:dyDescent="0.25">
      <c r="A1128" t="s">
        <v>15</v>
      </c>
      <c r="B1128">
        <v>2011</v>
      </c>
      <c r="C1128" t="s">
        <v>26</v>
      </c>
      <c r="D1128">
        <v>2.472499</v>
      </c>
    </row>
    <row r="1129" spans="1:4" x14ac:dyDescent="0.25">
      <c r="A1129" t="s">
        <v>16</v>
      </c>
      <c r="B1129">
        <v>2011</v>
      </c>
      <c r="C1129" t="s">
        <v>26</v>
      </c>
      <c r="D1129">
        <v>17.363686999999999</v>
      </c>
    </row>
    <row r="1130" spans="1:4" x14ac:dyDescent="0.25">
      <c r="A1130" t="s">
        <v>4</v>
      </c>
      <c r="B1130">
        <v>2012</v>
      </c>
      <c r="C1130" t="s">
        <v>26</v>
      </c>
      <c r="D1130">
        <v>2.892544</v>
      </c>
    </row>
    <row r="1131" spans="1:4" x14ac:dyDescent="0.25">
      <c r="A1131" t="s">
        <v>6</v>
      </c>
      <c r="B1131">
        <v>2012</v>
      </c>
      <c r="C1131" t="s">
        <v>26</v>
      </c>
      <c r="D1131">
        <v>10.925341</v>
      </c>
    </row>
    <row r="1132" spans="1:4" x14ac:dyDescent="0.25">
      <c r="A1132" t="s">
        <v>7</v>
      </c>
      <c r="B1132">
        <v>2012</v>
      </c>
      <c r="C1132" t="s">
        <v>26</v>
      </c>
      <c r="D1132">
        <v>7.5906250000000002</v>
      </c>
    </row>
    <row r="1133" spans="1:4" x14ac:dyDescent="0.25">
      <c r="A1133" t="s">
        <v>8</v>
      </c>
      <c r="B1133">
        <v>2012</v>
      </c>
      <c r="C1133" t="s">
        <v>26</v>
      </c>
      <c r="D1133">
        <v>20.671557</v>
      </c>
    </row>
    <row r="1134" spans="1:4" x14ac:dyDescent="0.25">
      <c r="A1134" t="s">
        <v>9</v>
      </c>
      <c r="B1134">
        <v>2012</v>
      </c>
      <c r="C1134" t="s">
        <v>26</v>
      </c>
      <c r="D1134">
        <v>12.233435</v>
      </c>
    </row>
    <row r="1135" spans="1:4" x14ac:dyDescent="0.25">
      <c r="A1135" t="s">
        <v>10</v>
      </c>
      <c r="B1135">
        <v>2012</v>
      </c>
      <c r="C1135" t="s">
        <v>26</v>
      </c>
      <c r="D1135">
        <v>21.500630000000001</v>
      </c>
    </row>
    <row r="1136" spans="1:4" x14ac:dyDescent="0.25">
      <c r="A1136" t="s">
        <v>11</v>
      </c>
      <c r="B1136">
        <v>2012</v>
      </c>
      <c r="C1136" t="s">
        <v>26</v>
      </c>
      <c r="D1136">
        <v>1.8055369999999999</v>
      </c>
    </row>
    <row r="1137" spans="1:4" x14ac:dyDescent="0.25">
      <c r="A1137" t="s">
        <v>12</v>
      </c>
      <c r="B1137">
        <v>2012</v>
      </c>
      <c r="C1137" t="s">
        <v>26</v>
      </c>
      <c r="D1137">
        <v>5.3244920000000002</v>
      </c>
    </row>
    <row r="1138" spans="1:4" x14ac:dyDescent="0.25">
      <c r="A1138" t="s">
        <v>13</v>
      </c>
      <c r="B1138">
        <v>2012</v>
      </c>
      <c r="C1138" t="s">
        <v>26</v>
      </c>
      <c r="D1138">
        <v>28.041094999999999</v>
      </c>
    </row>
    <row r="1139" spans="1:4" x14ac:dyDescent="0.25">
      <c r="A1139" t="s">
        <v>14</v>
      </c>
      <c r="B1139">
        <v>2012</v>
      </c>
      <c r="C1139" t="s">
        <v>26</v>
      </c>
      <c r="D1139">
        <v>2.855696</v>
      </c>
    </row>
    <row r="1140" spans="1:4" x14ac:dyDescent="0.25">
      <c r="A1140" t="s">
        <v>15</v>
      </c>
      <c r="B1140">
        <v>2012</v>
      </c>
      <c r="C1140" t="s">
        <v>26</v>
      </c>
      <c r="D1140">
        <v>16.673582</v>
      </c>
    </row>
    <row r="1141" spans="1:4" x14ac:dyDescent="0.25">
      <c r="A1141" t="s">
        <v>16</v>
      </c>
      <c r="B1141">
        <v>2012</v>
      </c>
      <c r="C1141" t="s">
        <v>26</v>
      </c>
      <c r="D1141">
        <v>9.7462149999999994</v>
      </c>
    </row>
    <row r="1142" spans="1:4" x14ac:dyDescent="0.25">
      <c r="A1142" t="s">
        <v>4</v>
      </c>
      <c r="B1142">
        <v>2013</v>
      </c>
      <c r="C1142" t="s">
        <v>26</v>
      </c>
      <c r="D1142">
        <v>27.110254999999999</v>
      </c>
    </row>
    <row r="1143" spans="1:4" x14ac:dyDescent="0.25">
      <c r="A1143" t="s">
        <v>6</v>
      </c>
      <c r="B1143">
        <v>2013</v>
      </c>
      <c r="C1143" t="s">
        <v>26</v>
      </c>
      <c r="D1143">
        <v>19.426600000000001</v>
      </c>
    </row>
    <row r="1144" spans="1:4" x14ac:dyDescent="0.25">
      <c r="A1144" t="s">
        <v>7</v>
      </c>
      <c r="B1144">
        <v>2013</v>
      </c>
      <c r="C1144" t="s">
        <v>26</v>
      </c>
      <c r="D1144">
        <v>42.586297000000002</v>
      </c>
    </row>
    <row r="1145" spans="1:4" x14ac:dyDescent="0.25">
      <c r="A1145" t="s">
        <v>8</v>
      </c>
      <c r="B1145">
        <v>2013</v>
      </c>
      <c r="C1145" t="s">
        <v>26</v>
      </c>
      <c r="D1145">
        <v>1.630965</v>
      </c>
    </row>
    <row r="1146" spans="1:4" x14ac:dyDescent="0.25">
      <c r="A1146" t="s">
        <v>9</v>
      </c>
      <c r="B1146">
        <v>2013</v>
      </c>
      <c r="C1146" t="s">
        <v>26</v>
      </c>
      <c r="D1146">
        <v>6.8319289999999997</v>
      </c>
    </row>
    <row r="1147" spans="1:4" x14ac:dyDescent="0.25">
      <c r="A1147" t="s">
        <v>10</v>
      </c>
      <c r="B1147">
        <v>2013</v>
      </c>
      <c r="C1147" t="s">
        <v>26</v>
      </c>
      <c r="D1147">
        <v>22.181118000000001</v>
      </c>
    </row>
    <row r="1148" spans="1:4" x14ac:dyDescent="0.25">
      <c r="A1148" t="s">
        <v>11</v>
      </c>
      <c r="B1148">
        <v>2013</v>
      </c>
      <c r="C1148" t="s">
        <v>26</v>
      </c>
      <c r="D1148">
        <v>4.7116749999999996</v>
      </c>
    </row>
    <row r="1149" spans="1:4" x14ac:dyDescent="0.25">
      <c r="A1149" t="s">
        <v>12</v>
      </c>
      <c r="B1149">
        <v>2013</v>
      </c>
      <c r="C1149" t="s">
        <v>26</v>
      </c>
      <c r="D1149">
        <v>28.233809000000001</v>
      </c>
    </row>
    <row r="1150" spans="1:4" x14ac:dyDescent="0.25">
      <c r="A1150" t="s">
        <v>13</v>
      </c>
      <c r="B1150">
        <v>2013</v>
      </c>
      <c r="C1150" t="s">
        <v>26</v>
      </c>
      <c r="D1150">
        <v>6.9225380000000003</v>
      </c>
    </row>
    <row r="1151" spans="1:4" x14ac:dyDescent="0.25">
      <c r="A1151" t="s">
        <v>14</v>
      </c>
      <c r="B1151">
        <v>2013</v>
      </c>
      <c r="C1151" t="s">
        <v>26</v>
      </c>
      <c r="D1151">
        <v>29.33924</v>
      </c>
    </row>
    <row r="1152" spans="1:4" x14ac:dyDescent="0.25">
      <c r="A1152" t="s">
        <v>15</v>
      </c>
      <c r="B1152">
        <v>2013</v>
      </c>
      <c r="C1152" t="s">
        <v>26</v>
      </c>
      <c r="D1152">
        <v>18.611118000000001</v>
      </c>
    </row>
    <row r="1153" spans="1:4" x14ac:dyDescent="0.25">
      <c r="A1153" t="s">
        <v>16</v>
      </c>
      <c r="B1153">
        <v>2013</v>
      </c>
      <c r="C1153" t="s">
        <v>26</v>
      </c>
      <c r="D1153">
        <v>58.098582</v>
      </c>
    </row>
    <row r="1154" spans="1:4" x14ac:dyDescent="0.25">
      <c r="A1154" t="s">
        <v>4</v>
      </c>
      <c r="B1154">
        <v>2014</v>
      </c>
      <c r="C1154" t="s">
        <v>26</v>
      </c>
      <c r="D1154">
        <v>1.2479830000000001</v>
      </c>
    </row>
    <row r="1155" spans="1:4" x14ac:dyDescent="0.25">
      <c r="A1155" t="s">
        <v>6</v>
      </c>
      <c r="B1155">
        <v>2014</v>
      </c>
      <c r="C1155" t="s">
        <v>26</v>
      </c>
      <c r="D1155">
        <v>4.9027919999999998</v>
      </c>
    </row>
    <row r="1156" spans="1:4" x14ac:dyDescent="0.25">
      <c r="A1156" t="s">
        <v>7</v>
      </c>
      <c r="B1156">
        <v>2014</v>
      </c>
      <c r="C1156" t="s">
        <v>26</v>
      </c>
      <c r="D1156">
        <v>14.940144</v>
      </c>
    </row>
    <row r="1157" spans="1:4" x14ac:dyDescent="0.25">
      <c r="A1157" t="s">
        <v>8</v>
      </c>
      <c r="B1157">
        <v>2014</v>
      </c>
      <c r="C1157" t="s">
        <v>26</v>
      </c>
      <c r="D1157">
        <v>4.8493069999999996</v>
      </c>
    </row>
    <row r="1158" spans="1:4" x14ac:dyDescent="0.25">
      <c r="A1158" t="s">
        <v>9</v>
      </c>
      <c r="B1158">
        <v>2014</v>
      </c>
      <c r="C1158" t="s">
        <v>26</v>
      </c>
      <c r="D1158">
        <v>16.241612</v>
      </c>
    </row>
    <row r="1159" spans="1:4" x14ac:dyDescent="0.25">
      <c r="A1159" t="s">
        <v>10</v>
      </c>
      <c r="B1159">
        <v>2014</v>
      </c>
      <c r="C1159" t="s">
        <v>26</v>
      </c>
      <c r="D1159">
        <v>12.283721999999999</v>
      </c>
    </row>
    <row r="1160" spans="1:4" x14ac:dyDescent="0.25">
      <c r="A1160" t="s">
        <v>11</v>
      </c>
      <c r="B1160">
        <v>2014</v>
      </c>
      <c r="C1160" t="s">
        <v>26</v>
      </c>
      <c r="D1160">
        <v>28.650133</v>
      </c>
    </row>
    <row r="1161" spans="1:4" x14ac:dyDescent="0.25">
      <c r="A1161" t="s">
        <v>12</v>
      </c>
      <c r="B1161">
        <v>2014</v>
      </c>
      <c r="C1161" t="s">
        <v>26</v>
      </c>
      <c r="D1161">
        <v>19.111974</v>
      </c>
    </row>
    <row r="1162" spans="1:4" x14ac:dyDescent="0.25">
      <c r="A1162" t="s">
        <v>13</v>
      </c>
      <c r="B1162">
        <v>2014</v>
      </c>
      <c r="C1162" t="s">
        <v>26</v>
      </c>
      <c r="D1162">
        <v>41.967899000000003</v>
      </c>
    </row>
    <row r="1163" spans="1:4" x14ac:dyDescent="0.25">
      <c r="A1163" t="s">
        <v>14</v>
      </c>
      <c r="B1163">
        <v>2014</v>
      </c>
      <c r="C1163" t="s">
        <v>26</v>
      </c>
      <c r="D1163">
        <v>1.1588419999999999</v>
      </c>
    </row>
    <row r="1164" spans="1:4" x14ac:dyDescent="0.25">
      <c r="A1164" t="s">
        <v>15</v>
      </c>
      <c r="B1164">
        <v>2014</v>
      </c>
      <c r="C1164" t="s">
        <v>26</v>
      </c>
      <c r="D1164">
        <v>2.192885</v>
      </c>
    </row>
    <row r="1165" spans="1:4" x14ac:dyDescent="0.25">
      <c r="A1165" t="s">
        <v>16</v>
      </c>
      <c r="B1165">
        <v>2014</v>
      </c>
      <c r="C1165" t="s">
        <v>26</v>
      </c>
      <c r="D1165">
        <v>8.6467419999999997</v>
      </c>
    </row>
    <row r="1166" spans="1:4" x14ac:dyDescent="0.25">
      <c r="A1166" t="s">
        <v>4</v>
      </c>
      <c r="B1166">
        <v>2015</v>
      </c>
      <c r="C1166" t="s">
        <v>26</v>
      </c>
      <c r="D1166">
        <v>2.351086</v>
      </c>
    </row>
    <row r="1167" spans="1:4" x14ac:dyDescent="0.25">
      <c r="A1167" t="s">
        <v>6</v>
      </c>
      <c r="B1167">
        <v>2015</v>
      </c>
      <c r="C1167" t="s">
        <v>26</v>
      </c>
      <c r="D1167">
        <v>7.6498030000000004</v>
      </c>
    </row>
    <row r="1168" spans="1:4" x14ac:dyDescent="0.25">
      <c r="A1168" t="s">
        <v>7</v>
      </c>
      <c r="B1168">
        <v>2015</v>
      </c>
      <c r="C1168" t="s">
        <v>26</v>
      </c>
      <c r="D1168">
        <v>7.4918940000000003</v>
      </c>
    </row>
    <row r="1169" spans="1:4" x14ac:dyDescent="0.25">
      <c r="A1169" t="s">
        <v>8</v>
      </c>
      <c r="B1169">
        <v>2015</v>
      </c>
      <c r="C1169" t="s">
        <v>26</v>
      </c>
      <c r="D1169">
        <v>27.581401</v>
      </c>
    </row>
    <row r="1170" spans="1:4" x14ac:dyDescent="0.25">
      <c r="A1170" t="s">
        <v>9</v>
      </c>
      <c r="B1170">
        <v>2015</v>
      </c>
      <c r="C1170" t="s">
        <v>26</v>
      </c>
      <c r="D1170">
        <v>19.528053</v>
      </c>
    </row>
    <row r="1171" spans="1:4" x14ac:dyDescent="0.25">
      <c r="A1171" t="s">
        <v>10</v>
      </c>
      <c r="B1171">
        <v>2015</v>
      </c>
      <c r="C1171" t="s">
        <v>26</v>
      </c>
      <c r="D1171">
        <v>26.686584</v>
      </c>
    </row>
    <row r="1172" spans="1:4" x14ac:dyDescent="0.25">
      <c r="A1172" t="s">
        <v>11</v>
      </c>
      <c r="B1172">
        <v>2015</v>
      </c>
      <c r="C1172" t="s">
        <v>26</v>
      </c>
      <c r="D1172">
        <v>0.92990700000000004</v>
      </c>
    </row>
    <row r="1173" spans="1:4" x14ac:dyDescent="0.25">
      <c r="A1173" t="s">
        <v>12</v>
      </c>
      <c r="B1173">
        <v>2015</v>
      </c>
      <c r="C1173" t="s">
        <v>26</v>
      </c>
      <c r="D1173">
        <v>6.1759880000000003</v>
      </c>
    </row>
    <row r="1174" spans="1:4" x14ac:dyDescent="0.25">
      <c r="A1174" t="s">
        <v>13</v>
      </c>
      <c r="B1174">
        <v>2015</v>
      </c>
      <c r="C1174" t="s">
        <v>26</v>
      </c>
      <c r="D1174">
        <v>5.0179900000000002</v>
      </c>
    </row>
    <row r="1175" spans="1:4" x14ac:dyDescent="0.25">
      <c r="A1175" t="s">
        <v>14</v>
      </c>
      <c r="B1175">
        <v>2015</v>
      </c>
      <c r="C1175" t="s">
        <v>26</v>
      </c>
      <c r="D1175">
        <v>2.000178</v>
      </c>
    </row>
    <row r="1176" spans="1:4" x14ac:dyDescent="0.25">
      <c r="A1176" t="s">
        <v>15</v>
      </c>
      <c r="B1176">
        <v>2015</v>
      </c>
      <c r="C1176" t="s">
        <v>26</v>
      </c>
      <c r="D1176">
        <v>9.2288910000000008</v>
      </c>
    </row>
    <row r="1177" spans="1:4" x14ac:dyDescent="0.25">
      <c r="A1177" t="s">
        <v>16</v>
      </c>
      <c r="B1177">
        <v>2015</v>
      </c>
      <c r="C1177" t="s">
        <v>26</v>
      </c>
      <c r="D1177">
        <v>5.4039890000000002</v>
      </c>
    </row>
    <row r="1178" spans="1:4" x14ac:dyDescent="0.25">
      <c r="A1178" t="s">
        <v>4</v>
      </c>
      <c r="B1178">
        <v>2016</v>
      </c>
      <c r="C1178" t="s">
        <v>26</v>
      </c>
      <c r="D1178">
        <v>25.356847999999999</v>
      </c>
    </row>
    <row r="1179" spans="1:4" x14ac:dyDescent="0.25">
      <c r="A1179" t="s">
        <v>6</v>
      </c>
      <c r="B1179">
        <v>2016</v>
      </c>
      <c r="C1179" t="s">
        <v>26</v>
      </c>
      <c r="D1179">
        <v>20.4513</v>
      </c>
    </row>
    <row r="1180" spans="1:4" x14ac:dyDescent="0.25">
      <c r="A1180" t="s">
        <v>7</v>
      </c>
      <c r="B1180">
        <v>2016</v>
      </c>
      <c r="C1180" t="s">
        <v>26</v>
      </c>
      <c r="D1180">
        <v>19.743105</v>
      </c>
    </row>
    <row r="1181" spans="1:4" x14ac:dyDescent="0.25">
      <c r="A1181" t="s">
        <v>8</v>
      </c>
      <c r="B1181">
        <v>2016</v>
      </c>
      <c r="C1181" t="s">
        <v>26</v>
      </c>
      <c r="D1181">
        <v>0.27636899999999998</v>
      </c>
    </row>
    <row r="1182" spans="1:4" x14ac:dyDescent="0.25">
      <c r="A1182" t="s">
        <v>9</v>
      </c>
      <c r="B1182">
        <v>2016</v>
      </c>
      <c r="C1182" t="s">
        <v>26</v>
      </c>
      <c r="D1182">
        <v>2.3318629999999998</v>
      </c>
    </row>
    <row r="1183" spans="1:4" x14ac:dyDescent="0.25">
      <c r="A1183" t="s">
        <v>10</v>
      </c>
      <c r="B1183">
        <v>2016</v>
      </c>
      <c r="C1183" t="s">
        <v>26</v>
      </c>
      <c r="D1183">
        <v>1.848217</v>
      </c>
    </row>
    <row r="1184" spans="1:4" x14ac:dyDescent="0.25">
      <c r="A1184" t="s">
        <v>11</v>
      </c>
      <c r="B1184">
        <v>2016</v>
      </c>
      <c r="C1184" t="s">
        <v>26</v>
      </c>
      <c r="D1184">
        <v>1.330025</v>
      </c>
    </row>
    <row r="1185" spans="1:4" x14ac:dyDescent="0.25">
      <c r="A1185" t="s">
        <v>12</v>
      </c>
      <c r="B1185">
        <v>2016</v>
      </c>
      <c r="C1185" t="s">
        <v>26</v>
      </c>
      <c r="D1185">
        <v>5.5101050000000003</v>
      </c>
    </row>
    <row r="1186" spans="1:4" x14ac:dyDescent="0.25">
      <c r="A1186" t="s">
        <v>13</v>
      </c>
      <c r="B1186">
        <v>2016</v>
      </c>
      <c r="C1186" t="s">
        <v>26</v>
      </c>
      <c r="D1186">
        <v>6.4601240000000004</v>
      </c>
    </row>
    <row r="1187" spans="1:4" x14ac:dyDescent="0.25">
      <c r="A1187" t="s">
        <v>14</v>
      </c>
      <c r="B1187">
        <v>2016</v>
      </c>
      <c r="C1187" t="s">
        <v>26</v>
      </c>
      <c r="D1187">
        <v>12.954793</v>
      </c>
    </row>
    <row r="1188" spans="1:4" x14ac:dyDescent="0.25">
      <c r="A1188" t="s">
        <v>15</v>
      </c>
      <c r="B1188">
        <v>2016</v>
      </c>
      <c r="C1188" t="s">
        <v>26</v>
      </c>
      <c r="D1188">
        <v>18.948543999999998</v>
      </c>
    </row>
    <row r="1189" spans="1:4" x14ac:dyDescent="0.25">
      <c r="A1189" t="s">
        <v>16</v>
      </c>
      <c r="B1189">
        <v>2016</v>
      </c>
      <c r="C1189" t="s">
        <v>26</v>
      </c>
      <c r="D1189">
        <v>15.442113000000001</v>
      </c>
    </row>
    <row r="1190" spans="1:4" x14ac:dyDescent="0.25">
      <c r="A1190" t="s">
        <v>4</v>
      </c>
      <c r="B1190">
        <v>2008</v>
      </c>
      <c r="C1190" t="s">
        <v>27</v>
      </c>
      <c r="D1190">
        <v>3.9575200000000001</v>
      </c>
    </row>
    <row r="1191" spans="1:4" x14ac:dyDescent="0.25">
      <c r="A1191" t="s">
        <v>6</v>
      </c>
      <c r="B1191">
        <v>2008</v>
      </c>
      <c r="C1191" t="s">
        <v>27</v>
      </c>
      <c r="D1191">
        <v>5.5970630000000003</v>
      </c>
    </row>
    <row r="1192" spans="1:4" x14ac:dyDescent="0.25">
      <c r="A1192" t="s">
        <v>7</v>
      </c>
      <c r="B1192">
        <v>2008</v>
      </c>
      <c r="C1192" t="s">
        <v>27</v>
      </c>
      <c r="D1192">
        <v>9.4038199999999996</v>
      </c>
    </row>
    <row r="1193" spans="1:4" x14ac:dyDescent="0.25">
      <c r="A1193" t="s">
        <v>8</v>
      </c>
      <c r="B1193">
        <v>2008</v>
      </c>
      <c r="C1193" t="s">
        <v>27</v>
      </c>
      <c r="D1193">
        <v>4.975168</v>
      </c>
    </row>
    <row r="1194" spans="1:4" x14ac:dyDescent="0.25">
      <c r="A1194" t="s">
        <v>9</v>
      </c>
      <c r="B1194">
        <v>2008</v>
      </c>
      <c r="C1194" t="s">
        <v>27</v>
      </c>
      <c r="D1194">
        <v>8.9138420000000007</v>
      </c>
    </row>
    <row r="1195" spans="1:4" x14ac:dyDescent="0.25">
      <c r="A1195" t="s">
        <v>10</v>
      </c>
      <c r="B1195">
        <v>2008</v>
      </c>
      <c r="C1195" t="s">
        <v>27</v>
      </c>
      <c r="D1195">
        <v>13.775937000000001</v>
      </c>
    </row>
    <row r="1196" spans="1:4" x14ac:dyDescent="0.25">
      <c r="A1196" t="s">
        <v>11</v>
      </c>
      <c r="B1196">
        <v>2008</v>
      </c>
      <c r="C1196" t="s">
        <v>27</v>
      </c>
      <c r="D1196">
        <v>10.214169999999999</v>
      </c>
    </row>
    <row r="1197" spans="1:4" x14ac:dyDescent="0.25">
      <c r="A1197" t="s">
        <v>12</v>
      </c>
      <c r="B1197">
        <v>2008</v>
      </c>
      <c r="C1197" t="s">
        <v>27</v>
      </c>
      <c r="D1197">
        <v>8.0658019999999997</v>
      </c>
    </row>
    <row r="1198" spans="1:4" x14ac:dyDescent="0.25">
      <c r="A1198" t="s">
        <v>13</v>
      </c>
      <c r="B1198">
        <v>2008</v>
      </c>
      <c r="C1198" t="s">
        <v>27</v>
      </c>
      <c r="D1198">
        <v>15.3401</v>
      </c>
    </row>
    <row r="1199" spans="1:4" x14ac:dyDescent="0.25">
      <c r="A1199" t="s">
        <v>14</v>
      </c>
      <c r="B1199">
        <v>2008</v>
      </c>
      <c r="C1199" t="s">
        <v>27</v>
      </c>
      <c r="D1199">
        <v>3.6559940000000002</v>
      </c>
    </row>
    <row r="1200" spans="1:4" x14ac:dyDescent="0.25">
      <c r="A1200" t="s">
        <v>15</v>
      </c>
      <c r="B1200">
        <v>2008</v>
      </c>
      <c r="C1200" t="s">
        <v>27</v>
      </c>
      <c r="D1200">
        <v>4.1836640000000003</v>
      </c>
    </row>
    <row r="1201" spans="1:4" x14ac:dyDescent="0.25">
      <c r="A1201" t="s">
        <v>16</v>
      </c>
      <c r="B1201">
        <v>2008</v>
      </c>
      <c r="C1201" t="s">
        <v>27</v>
      </c>
      <c r="D1201">
        <v>8.5746260000000003</v>
      </c>
    </row>
    <row r="1202" spans="1:4" x14ac:dyDescent="0.25">
      <c r="A1202" t="s">
        <v>4</v>
      </c>
      <c r="B1202">
        <v>2009</v>
      </c>
      <c r="C1202" t="s">
        <v>27</v>
      </c>
      <c r="D1202">
        <v>3.8017530000000002</v>
      </c>
    </row>
    <row r="1203" spans="1:4" x14ac:dyDescent="0.25">
      <c r="A1203" t="s">
        <v>6</v>
      </c>
      <c r="B1203">
        <v>2009</v>
      </c>
      <c r="C1203" t="s">
        <v>27</v>
      </c>
      <c r="D1203">
        <v>8.7718500000000006</v>
      </c>
    </row>
    <row r="1204" spans="1:4" x14ac:dyDescent="0.25">
      <c r="A1204" t="s">
        <v>7</v>
      </c>
      <c r="B1204">
        <v>2009</v>
      </c>
      <c r="C1204" t="s">
        <v>27</v>
      </c>
      <c r="D1204">
        <v>25.610835000000002</v>
      </c>
    </row>
    <row r="1205" spans="1:4" x14ac:dyDescent="0.25">
      <c r="A1205" t="s">
        <v>8</v>
      </c>
      <c r="B1205">
        <v>2009</v>
      </c>
      <c r="C1205" t="s">
        <v>27</v>
      </c>
      <c r="D1205">
        <v>7.6776869999999997</v>
      </c>
    </row>
    <row r="1206" spans="1:4" x14ac:dyDescent="0.25">
      <c r="A1206" t="s">
        <v>9</v>
      </c>
      <c r="B1206">
        <v>2009</v>
      </c>
      <c r="C1206" t="s">
        <v>27</v>
      </c>
      <c r="D1206">
        <v>6.8060660000000004</v>
      </c>
    </row>
    <row r="1207" spans="1:4" x14ac:dyDescent="0.25">
      <c r="A1207" t="s">
        <v>10</v>
      </c>
      <c r="B1207">
        <v>2009</v>
      </c>
      <c r="C1207" t="s">
        <v>27</v>
      </c>
      <c r="D1207">
        <v>13.389589000000001</v>
      </c>
    </row>
    <row r="1208" spans="1:4" x14ac:dyDescent="0.25">
      <c r="A1208" t="s">
        <v>11</v>
      </c>
      <c r="B1208">
        <v>2009</v>
      </c>
      <c r="C1208" t="s">
        <v>27</v>
      </c>
      <c r="D1208">
        <v>3.0414029999999999</v>
      </c>
    </row>
    <row r="1209" spans="1:4" x14ac:dyDescent="0.25">
      <c r="A1209" t="s">
        <v>12</v>
      </c>
      <c r="B1209">
        <v>2009</v>
      </c>
      <c r="C1209" t="s">
        <v>27</v>
      </c>
      <c r="D1209">
        <v>4.8217359999999996</v>
      </c>
    </row>
    <row r="1210" spans="1:4" x14ac:dyDescent="0.25">
      <c r="A1210" t="s">
        <v>13</v>
      </c>
      <c r="B1210">
        <v>2009</v>
      </c>
      <c r="C1210" t="s">
        <v>27</v>
      </c>
      <c r="D1210">
        <v>7.4366000000000003</v>
      </c>
    </row>
    <row r="1211" spans="1:4" x14ac:dyDescent="0.25">
      <c r="A1211" t="s">
        <v>14</v>
      </c>
      <c r="B1211">
        <v>2009</v>
      </c>
      <c r="C1211" t="s">
        <v>27</v>
      </c>
      <c r="D1211">
        <v>4.376652</v>
      </c>
    </row>
    <row r="1212" spans="1:4" x14ac:dyDescent="0.25">
      <c r="A1212" t="s">
        <v>15</v>
      </c>
      <c r="B1212">
        <v>2009</v>
      </c>
      <c r="C1212" t="s">
        <v>27</v>
      </c>
      <c r="D1212">
        <v>9.5322010000000006</v>
      </c>
    </row>
    <row r="1213" spans="1:4" x14ac:dyDescent="0.25">
      <c r="A1213" t="s">
        <v>16</v>
      </c>
      <c r="B1213">
        <v>2009</v>
      </c>
      <c r="C1213" t="s">
        <v>27</v>
      </c>
      <c r="D1213">
        <v>24.071588999999999</v>
      </c>
    </row>
    <row r="1214" spans="1:4" x14ac:dyDescent="0.25">
      <c r="A1214" t="s">
        <v>4</v>
      </c>
      <c r="B1214">
        <v>2010</v>
      </c>
      <c r="C1214" t="s">
        <v>27</v>
      </c>
      <c r="D1214">
        <v>5.9120949999999999</v>
      </c>
    </row>
    <row r="1215" spans="1:4" x14ac:dyDescent="0.25">
      <c r="A1215" t="s">
        <v>6</v>
      </c>
      <c r="B1215">
        <v>2010</v>
      </c>
      <c r="C1215" t="s">
        <v>27</v>
      </c>
      <c r="D1215">
        <v>3.5034640000000001</v>
      </c>
    </row>
    <row r="1216" spans="1:4" x14ac:dyDescent="0.25">
      <c r="A1216" t="s">
        <v>7</v>
      </c>
      <c r="B1216">
        <v>2010</v>
      </c>
      <c r="C1216" t="s">
        <v>27</v>
      </c>
      <c r="D1216">
        <v>11.550482000000001</v>
      </c>
    </row>
    <row r="1217" spans="1:4" x14ac:dyDescent="0.25">
      <c r="A1217" t="s">
        <v>8</v>
      </c>
      <c r="B1217">
        <v>2010</v>
      </c>
      <c r="C1217" t="s">
        <v>27</v>
      </c>
      <c r="D1217">
        <v>3.6129470000000001</v>
      </c>
    </row>
    <row r="1218" spans="1:4" x14ac:dyDescent="0.25">
      <c r="A1218" t="s">
        <v>9</v>
      </c>
      <c r="B1218">
        <v>2010</v>
      </c>
      <c r="C1218" t="s">
        <v>27</v>
      </c>
      <c r="D1218">
        <v>4.9267459999999996</v>
      </c>
    </row>
    <row r="1219" spans="1:4" x14ac:dyDescent="0.25">
      <c r="A1219" t="s">
        <v>10</v>
      </c>
      <c r="B1219">
        <v>2010</v>
      </c>
      <c r="C1219" t="s">
        <v>27</v>
      </c>
      <c r="D1219">
        <v>4.7625209999999996</v>
      </c>
    </row>
    <row r="1220" spans="1:4" x14ac:dyDescent="0.25">
      <c r="A1220" t="s">
        <v>11</v>
      </c>
      <c r="B1220">
        <v>2010</v>
      </c>
      <c r="C1220" t="s">
        <v>27</v>
      </c>
      <c r="D1220">
        <v>4.4705659999999998</v>
      </c>
    </row>
    <row r="1221" spans="1:4" x14ac:dyDescent="0.25">
      <c r="A1221" t="s">
        <v>12</v>
      </c>
      <c r="B1221">
        <v>2010</v>
      </c>
      <c r="C1221" t="s">
        <v>27</v>
      </c>
      <c r="D1221">
        <v>10.236682999999999</v>
      </c>
    </row>
    <row r="1222" spans="1:4" x14ac:dyDescent="0.25">
      <c r="A1222" t="s">
        <v>13</v>
      </c>
      <c r="B1222">
        <v>2010</v>
      </c>
      <c r="C1222" t="s">
        <v>27</v>
      </c>
      <c r="D1222">
        <v>14.652507</v>
      </c>
    </row>
    <row r="1223" spans="1:4" x14ac:dyDescent="0.25">
      <c r="A1223" t="s">
        <v>14</v>
      </c>
      <c r="B1223">
        <v>2010</v>
      </c>
      <c r="C1223" t="s">
        <v>27</v>
      </c>
      <c r="D1223">
        <v>5.1274649999999999</v>
      </c>
    </row>
    <row r="1224" spans="1:4" x14ac:dyDescent="0.25">
      <c r="A1224" t="s">
        <v>15</v>
      </c>
      <c r="B1224">
        <v>2010</v>
      </c>
      <c r="C1224" t="s">
        <v>27</v>
      </c>
      <c r="D1224">
        <v>3.3209919999999999</v>
      </c>
    </row>
    <row r="1225" spans="1:4" x14ac:dyDescent="0.25">
      <c r="A1225" t="s">
        <v>16</v>
      </c>
      <c r="B1225">
        <v>2010</v>
      </c>
      <c r="C1225" t="s">
        <v>27</v>
      </c>
      <c r="D1225">
        <v>10.692862999999999</v>
      </c>
    </row>
    <row r="1226" spans="1:4" x14ac:dyDescent="0.25">
      <c r="A1226" t="s">
        <v>4</v>
      </c>
      <c r="B1226">
        <v>2011</v>
      </c>
      <c r="C1226" t="s">
        <v>27</v>
      </c>
      <c r="D1226">
        <v>3.8772229999999999</v>
      </c>
    </row>
    <row r="1227" spans="1:4" x14ac:dyDescent="0.25">
      <c r="A1227" t="s">
        <v>6</v>
      </c>
      <c r="B1227">
        <v>2011</v>
      </c>
      <c r="C1227" t="s">
        <v>27</v>
      </c>
      <c r="D1227">
        <v>4.6131770000000003</v>
      </c>
    </row>
    <row r="1228" spans="1:4" x14ac:dyDescent="0.25">
      <c r="A1228" t="s">
        <v>7</v>
      </c>
      <c r="B1228">
        <v>2011</v>
      </c>
      <c r="C1228" t="s">
        <v>27</v>
      </c>
      <c r="D1228">
        <v>8.5442499999999999</v>
      </c>
    </row>
    <row r="1229" spans="1:4" x14ac:dyDescent="0.25">
      <c r="A1229" t="s">
        <v>8</v>
      </c>
      <c r="B1229">
        <v>2011</v>
      </c>
      <c r="C1229" t="s">
        <v>27</v>
      </c>
      <c r="D1229">
        <v>4.3080249999999998</v>
      </c>
    </row>
    <row r="1230" spans="1:4" x14ac:dyDescent="0.25">
      <c r="A1230" t="s">
        <v>9</v>
      </c>
      <c r="B1230">
        <v>2011</v>
      </c>
      <c r="C1230" t="s">
        <v>27</v>
      </c>
      <c r="D1230">
        <v>16.926949</v>
      </c>
    </row>
    <row r="1231" spans="1:4" x14ac:dyDescent="0.25">
      <c r="A1231" t="s">
        <v>10</v>
      </c>
      <c r="B1231">
        <v>2011</v>
      </c>
      <c r="C1231" t="s">
        <v>27</v>
      </c>
      <c r="D1231">
        <v>14.324184000000001</v>
      </c>
    </row>
    <row r="1232" spans="1:4" x14ac:dyDescent="0.25">
      <c r="A1232" t="s">
        <v>11</v>
      </c>
      <c r="B1232">
        <v>2011</v>
      </c>
      <c r="C1232" t="s">
        <v>27</v>
      </c>
      <c r="D1232">
        <v>8.2929490000000001</v>
      </c>
    </row>
    <row r="1233" spans="1:4" x14ac:dyDescent="0.25">
      <c r="A1233" t="s">
        <v>12</v>
      </c>
      <c r="B1233">
        <v>2011</v>
      </c>
      <c r="C1233" t="s">
        <v>27</v>
      </c>
      <c r="D1233">
        <v>3.6618210000000002</v>
      </c>
    </row>
    <row r="1234" spans="1:4" x14ac:dyDescent="0.25">
      <c r="A1234" t="s">
        <v>13</v>
      </c>
      <c r="B1234">
        <v>2011</v>
      </c>
      <c r="C1234" t="s">
        <v>27</v>
      </c>
      <c r="D1234">
        <v>10.15976</v>
      </c>
    </row>
    <row r="1235" spans="1:4" x14ac:dyDescent="0.25">
      <c r="A1235" t="s">
        <v>14</v>
      </c>
      <c r="B1235">
        <v>2011</v>
      </c>
      <c r="C1235" t="s">
        <v>27</v>
      </c>
      <c r="D1235">
        <v>5.4209319999999996</v>
      </c>
    </row>
    <row r="1236" spans="1:4" x14ac:dyDescent="0.25">
      <c r="A1236" t="s">
        <v>15</v>
      </c>
      <c r="B1236">
        <v>2011</v>
      </c>
      <c r="C1236" t="s">
        <v>27</v>
      </c>
      <c r="D1236">
        <v>8.1493479999999998</v>
      </c>
    </row>
    <row r="1237" spans="1:4" x14ac:dyDescent="0.25">
      <c r="A1237" t="s">
        <v>16</v>
      </c>
      <c r="B1237">
        <v>2011</v>
      </c>
      <c r="C1237" t="s">
        <v>27</v>
      </c>
      <c r="D1237">
        <v>21.414474999999999</v>
      </c>
    </row>
    <row r="1238" spans="1:4" x14ac:dyDescent="0.25">
      <c r="A1238" t="s">
        <v>4</v>
      </c>
      <c r="B1238">
        <v>2012</v>
      </c>
      <c r="C1238" t="s">
        <v>27</v>
      </c>
      <c r="D1238">
        <v>5.5968590000000003</v>
      </c>
    </row>
    <row r="1239" spans="1:4" x14ac:dyDescent="0.25">
      <c r="A1239" t="s">
        <v>6</v>
      </c>
      <c r="B1239">
        <v>2012</v>
      </c>
      <c r="C1239" t="s">
        <v>27</v>
      </c>
      <c r="D1239">
        <v>25.247661000000001</v>
      </c>
    </row>
    <row r="1240" spans="1:4" x14ac:dyDescent="0.25">
      <c r="A1240" t="s">
        <v>7</v>
      </c>
      <c r="B1240">
        <v>2012</v>
      </c>
      <c r="C1240" t="s">
        <v>27</v>
      </c>
      <c r="D1240">
        <v>14.689548</v>
      </c>
    </row>
    <row r="1241" spans="1:4" x14ac:dyDescent="0.25">
      <c r="A1241" t="s">
        <v>8</v>
      </c>
      <c r="B1241">
        <v>2012</v>
      </c>
      <c r="C1241" t="s">
        <v>27</v>
      </c>
      <c r="D1241">
        <v>16.808233000000001</v>
      </c>
    </row>
    <row r="1242" spans="1:4" x14ac:dyDescent="0.25">
      <c r="A1242" t="s">
        <v>9</v>
      </c>
      <c r="B1242">
        <v>2012</v>
      </c>
      <c r="C1242" t="s">
        <v>27</v>
      </c>
      <c r="D1242">
        <v>6.0912189999999997</v>
      </c>
    </row>
    <row r="1243" spans="1:4" x14ac:dyDescent="0.25">
      <c r="A1243" t="s">
        <v>10</v>
      </c>
      <c r="B1243">
        <v>2012</v>
      </c>
      <c r="C1243" t="s">
        <v>27</v>
      </c>
      <c r="D1243">
        <v>21.010290999999999</v>
      </c>
    </row>
    <row r="1244" spans="1:4" x14ac:dyDescent="0.25">
      <c r="A1244" t="s">
        <v>11</v>
      </c>
      <c r="B1244">
        <v>2012</v>
      </c>
      <c r="C1244" t="s">
        <v>27</v>
      </c>
      <c r="D1244">
        <v>7.2564960000000003</v>
      </c>
    </row>
    <row r="1245" spans="1:4" x14ac:dyDescent="0.25">
      <c r="A1245" t="s">
        <v>12</v>
      </c>
      <c r="B1245">
        <v>2012</v>
      </c>
      <c r="C1245" t="s">
        <v>27</v>
      </c>
      <c r="D1245">
        <v>6.2324650000000004</v>
      </c>
    </row>
    <row r="1246" spans="1:4" x14ac:dyDescent="0.25">
      <c r="A1246" t="s">
        <v>13</v>
      </c>
      <c r="B1246">
        <v>2012</v>
      </c>
      <c r="C1246" t="s">
        <v>27</v>
      </c>
      <c r="D1246">
        <v>39.230981</v>
      </c>
    </row>
    <row r="1247" spans="1:4" x14ac:dyDescent="0.25">
      <c r="A1247" t="s">
        <v>14</v>
      </c>
      <c r="B1247">
        <v>2012</v>
      </c>
      <c r="C1247" t="s">
        <v>27</v>
      </c>
      <c r="D1247">
        <v>9.904852</v>
      </c>
    </row>
    <row r="1248" spans="1:4" x14ac:dyDescent="0.25">
      <c r="A1248" t="s">
        <v>15</v>
      </c>
      <c r="B1248">
        <v>2012</v>
      </c>
      <c r="C1248" t="s">
        <v>27</v>
      </c>
      <c r="D1248">
        <v>24.082384000000001</v>
      </c>
    </row>
    <row r="1249" spans="1:4" x14ac:dyDescent="0.25">
      <c r="A1249" t="s">
        <v>16</v>
      </c>
      <c r="B1249">
        <v>2012</v>
      </c>
      <c r="C1249" t="s">
        <v>27</v>
      </c>
      <c r="D1249">
        <v>22.228535000000001</v>
      </c>
    </row>
    <row r="1250" spans="1:4" x14ac:dyDescent="0.25">
      <c r="A1250" t="s">
        <v>4</v>
      </c>
      <c r="B1250">
        <v>2013</v>
      </c>
      <c r="C1250" t="s">
        <v>27</v>
      </c>
      <c r="D1250">
        <v>26.292546000000002</v>
      </c>
    </row>
    <row r="1251" spans="1:4" x14ac:dyDescent="0.25">
      <c r="A1251" t="s">
        <v>6</v>
      </c>
      <c r="B1251">
        <v>2013</v>
      </c>
      <c r="C1251" t="s">
        <v>27</v>
      </c>
      <c r="D1251">
        <v>9.8293140000000001</v>
      </c>
    </row>
    <row r="1252" spans="1:4" x14ac:dyDescent="0.25">
      <c r="A1252" t="s">
        <v>7</v>
      </c>
      <c r="B1252">
        <v>2013</v>
      </c>
      <c r="C1252" t="s">
        <v>27</v>
      </c>
      <c r="D1252">
        <v>37.406965</v>
      </c>
    </row>
    <row r="1253" spans="1:4" x14ac:dyDescent="0.25">
      <c r="A1253" t="s">
        <v>8</v>
      </c>
      <c r="B1253">
        <v>2013</v>
      </c>
      <c r="C1253" t="s">
        <v>27</v>
      </c>
      <c r="D1253">
        <v>6.1997619999999998</v>
      </c>
    </row>
    <row r="1254" spans="1:4" x14ac:dyDescent="0.25">
      <c r="A1254" t="s">
        <v>9</v>
      </c>
      <c r="B1254">
        <v>2013</v>
      </c>
      <c r="C1254" t="s">
        <v>27</v>
      </c>
      <c r="D1254">
        <v>6.824948</v>
      </c>
    </row>
    <row r="1255" spans="1:4" x14ac:dyDescent="0.25">
      <c r="A1255" t="s">
        <v>10</v>
      </c>
      <c r="B1255">
        <v>2013</v>
      </c>
      <c r="C1255" t="s">
        <v>27</v>
      </c>
      <c r="D1255">
        <v>30.877244000000001</v>
      </c>
    </row>
    <row r="1256" spans="1:4" x14ac:dyDescent="0.25">
      <c r="A1256" t="s">
        <v>11</v>
      </c>
      <c r="B1256">
        <v>2013</v>
      </c>
      <c r="C1256" t="s">
        <v>27</v>
      </c>
      <c r="D1256">
        <v>9.7598490000000009</v>
      </c>
    </row>
    <row r="1257" spans="1:4" x14ac:dyDescent="0.25">
      <c r="A1257" t="s">
        <v>12</v>
      </c>
      <c r="B1257">
        <v>2013</v>
      </c>
      <c r="C1257" t="s">
        <v>27</v>
      </c>
      <c r="D1257">
        <v>20.318546000000001</v>
      </c>
    </row>
    <row r="1258" spans="1:4" x14ac:dyDescent="0.25">
      <c r="A1258" t="s">
        <v>13</v>
      </c>
      <c r="B1258">
        <v>2013</v>
      </c>
      <c r="C1258" t="s">
        <v>27</v>
      </c>
      <c r="D1258">
        <v>19.693359999999998</v>
      </c>
    </row>
    <row r="1259" spans="1:4" x14ac:dyDescent="0.25">
      <c r="A1259" t="s">
        <v>14</v>
      </c>
      <c r="B1259">
        <v>2013</v>
      </c>
      <c r="C1259" t="s">
        <v>27</v>
      </c>
      <c r="D1259">
        <v>24.104395</v>
      </c>
    </row>
    <row r="1260" spans="1:4" x14ac:dyDescent="0.25">
      <c r="A1260" t="s">
        <v>15</v>
      </c>
      <c r="B1260">
        <v>2013</v>
      </c>
      <c r="C1260" t="s">
        <v>27</v>
      </c>
      <c r="D1260">
        <v>8.7873370000000008</v>
      </c>
    </row>
    <row r="1261" spans="1:4" x14ac:dyDescent="0.25">
      <c r="A1261" t="s">
        <v>16</v>
      </c>
      <c r="B1261">
        <v>2013</v>
      </c>
      <c r="C1261" t="s">
        <v>27</v>
      </c>
      <c r="D1261">
        <v>37.910587</v>
      </c>
    </row>
    <row r="1262" spans="1:4" x14ac:dyDescent="0.25">
      <c r="A1262" t="s">
        <v>4</v>
      </c>
      <c r="B1262">
        <v>2014</v>
      </c>
      <c r="C1262" t="s">
        <v>27</v>
      </c>
      <c r="D1262">
        <v>5.689311</v>
      </c>
    </row>
    <row r="1263" spans="1:4" x14ac:dyDescent="0.25">
      <c r="A1263" t="s">
        <v>6</v>
      </c>
      <c r="B1263">
        <v>2014</v>
      </c>
      <c r="C1263" t="s">
        <v>27</v>
      </c>
      <c r="D1263">
        <v>7.7907690000000001</v>
      </c>
    </row>
    <row r="1264" spans="1:4" x14ac:dyDescent="0.25">
      <c r="A1264" t="s">
        <v>7</v>
      </c>
      <c r="B1264">
        <v>2014</v>
      </c>
      <c r="C1264" t="s">
        <v>27</v>
      </c>
      <c r="D1264">
        <v>18.178460000000001</v>
      </c>
    </row>
    <row r="1265" spans="1:4" x14ac:dyDescent="0.25">
      <c r="A1265" t="s">
        <v>8</v>
      </c>
      <c r="B1265">
        <v>2014</v>
      </c>
      <c r="C1265" t="s">
        <v>27</v>
      </c>
      <c r="D1265">
        <v>7.4661530000000003</v>
      </c>
    </row>
    <row r="1266" spans="1:4" x14ac:dyDescent="0.25">
      <c r="A1266" t="s">
        <v>9</v>
      </c>
      <c r="B1266">
        <v>2014</v>
      </c>
      <c r="C1266" t="s">
        <v>27</v>
      </c>
      <c r="D1266">
        <v>15.068987</v>
      </c>
    </row>
    <row r="1267" spans="1:4" x14ac:dyDescent="0.25">
      <c r="A1267" t="s">
        <v>10</v>
      </c>
      <c r="B1267">
        <v>2014</v>
      </c>
      <c r="C1267" t="s">
        <v>27</v>
      </c>
      <c r="D1267">
        <v>17.221699000000001</v>
      </c>
    </row>
    <row r="1268" spans="1:4" x14ac:dyDescent="0.25">
      <c r="A1268" t="s">
        <v>11</v>
      </c>
      <c r="B1268">
        <v>2014</v>
      </c>
      <c r="C1268" t="s">
        <v>27</v>
      </c>
      <c r="D1268">
        <v>15.974493000000001</v>
      </c>
    </row>
    <row r="1269" spans="1:4" x14ac:dyDescent="0.25">
      <c r="A1269" t="s">
        <v>12</v>
      </c>
      <c r="B1269">
        <v>2014</v>
      </c>
      <c r="C1269" t="s">
        <v>27</v>
      </c>
      <c r="D1269">
        <v>8.0299589999999998</v>
      </c>
    </row>
    <row r="1270" spans="1:4" x14ac:dyDescent="0.25">
      <c r="A1270" t="s">
        <v>13</v>
      </c>
      <c r="B1270">
        <v>2014</v>
      </c>
      <c r="C1270" t="s">
        <v>27</v>
      </c>
      <c r="D1270">
        <v>18.127205</v>
      </c>
    </row>
    <row r="1271" spans="1:4" x14ac:dyDescent="0.25">
      <c r="A1271" t="s">
        <v>14</v>
      </c>
      <c r="B1271">
        <v>2014</v>
      </c>
      <c r="C1271" t="s">
        <v>27</v>
      </c>
      <c r="D1271">
        <v>5.3305259999999999</v>
      </c>
    </row>
    <row r="1272" spans="1:4" x14ac:dyDescent="0.25">
      <c r="A1272" t="s">
        <v>15</v>
      </c>
      <c r="B1272">
        <v>2014</v>
      </c>
      <c r="C1272" t="s">
        <v>27</v>
      </c>
      <c r="D1272">
        <v>7.1415379999999997</v>
      </c>
    </row>
    <row r="1273" spans="1:4" x14ac:dyDescent="0.25">
      <c r="A1273" t="s">
        <v>16</v>
      </c>
      <c r="B1273">
        <v>2014</v>
      </c>
      <c r="C1273" t="s">
        <v>27</v>
      </c>
      <c r="D1273">
        <v>7.9787039999999996</v>
      </c>
    </row>
    <row r="1274" spans="1:4" x14ac:dyDescent="0.25">
      <c r="A1274" t="s">
        <v>4</v>
      </c>
      <c r="B1274">
        <v>2015</v>
      </c>
      <c r="C1274" t="s">
        <v>27</v>
      </c>
      <c r="D1274">
        <v>6.6246780000000003</v>
      </c>
    </row>
    <row r="1275" spans="1:4" x14ac:dyDescent="0.25">
      <c r="A1275" t="s">
        <v>6</v>
      </c>
      <c r="B1275">
        <v>2015</v>
      </c>
      <c r="C1275" t="s">
        <v>27</v>
      </c>
      <c r="D1275">
        <v>15.233396000000001</v>
      </c>
    </row>
    <row r="1276" spans="1:4" x14ac:dyDescent="0.25">
      <c r="A1276" t="s">
        <v>7</v>
      </c>
      <c r="B1276">
        <v>2015</v>
      </c>
      <c r="C1276" t="s">
        <v>27</v>
      </c>
      <c r="D1276">
        <v>10.458247999999999</v>
      </c>
    </row>
    <row r="1277" spans="1:4" x14ac:dyDescent="0.25">
      <c r="A1277" t="s">
        <v>8</v>
      </c>
      <c r="B1277">
        <v>2015</v>
      </c>
      <c r="C1277" t="s">
        <v>27</v>
      </c>
      <c r="D1277">
        <v>12.257334999999999</v>
      </c>
    </row>
    <row r="1278" spans="1:4" x14ac:dyDescent="0.25">
      <c r="A1278" t="s">
        <v>9</v>
      </c>
      <c r="B1278">
        <v>2015</v>
      </c>
      <c r="C1278" t="s">
        <v>27</v>
      </c>
      <c r="D1278">
        <v>7.8016509999999997</v>
      </c>
    </row>
    <row r="1279" spans="1:4" x14ac:dyDescent="0.25">
      <c r="A1279" t="s">
        <v>10</v>
      </c>
      <c r="B1279">
        <v>2015</v>
      </c>
      <c r="C1279" t="s">
        <v>27</v>
      </c>
      <c r="D1279">
        <v>14.409515000000001</v>
      </c>
    </row>
    <row r="1280" spans="1:4" x14ac:dyDescent="0.25">
      <c r="A1280" t="s">
        <v>11</v>
      </c>
      <c r="B1280">
        <v>2015</v>
      </c>
      <c r="C1280" t="s">
        <v>27</v>
      </c>
      <c r="D1280">
        <v>4.9096599999999997</v>
      </c>
    </row>
    <row r="1281" spans="1:4" x14ac:dyDescent="0.25">
      <c r="A1281" t="s">
        <v>12</v>
      </c>
      <c r="B1281">
        <v>2015</v>
      </c>
      <c r="C1281" t="s">
        <v>27</v>
      </c>
      <c r="D1281">
        <v>4.7078930000000003</v>
      </c>
    </row>
    <row r="1282" spans="1:4" x14ac:dyDescent="0.25">
      <c r="A1282" t="s">
        <v>13</v>
      </c>
      <c r="B1282">
        <v>2015</v>
      </c>
      <c r="C1282" t="s">
        <v>27</v>
      </c>
      <c r="D1282">
        <v>4.0521510000000003</v>
      </c>
    </row>
    <row r="1283" spans="1:4" x14ac:dyDescent="0.25">
      <c r="A1283" t="s">
        <v>14</v>
      </c>
      <c r="B1283">
        <v>2015</v>
      </c>
      <c r="C1283" t="s">
        <v>27</v>
      </c>
      <c r="D1283">
        <v>6.2884000000000002</v>
      </c>
    </row>
    <row r="1284" spans="1:4" x14ac:dyDescent="0.25">
      <c r="A1284" t="s">
        <v>15</v>
      </c>
      <c r="B1284">
        <v>2015</v>
      </c>
      <c r="C1284" t="s">
        <v>27</v>
      </c>
      <c r="D1284">
        <v>11.685663</v>
      </c>
    </row>
    <row r="1285" spans="1:4" x14ac:dyDescent="0.25">
      <c r="A1285" t="s">
        <v>16</v>
      </c>
      <c r="B1285">
        <v>2015</v>
      </c>
      <c r="C1285" t="s">
        <v>27</v>
      </c>
      <c r="D1285">
        <v>7.1627229999999997</v>
      </c>
    </row>
    <row r="1286" spans="1:4" x14ac:dyDescent="0.25">
      <c r="A1286" t="s">
        <v>4</v>
      </c>
      <c r="B1286">
        <v>2016</v>
      </c>
      <c r="C1286" t="s">
        <v>27</v>
      </c>
      <c r="D1286">
        <v>9.6834439999999997</v>
      </c>
    </row>
    <row r="1287" spans="1:4" x14ac:dyDescent="0.25">
      <c r="A1287" t="s">
        <v>6</v>
      </c>
      <c r="B1287">
        <v>2016</v>
      </c>
      <c r="C1287" t="s">
        <v>27</v>
      </c>
      <c r="D1287">
        <v>9.2034099999999999</v>
      </c>
    </row>
    <row r="1288" spans="1:4" x14ac:dyDescent="0.25">
      <c r="A1288" t="s">
        <v>7</v>
      </c>
      <c r="B1288">
        <v>2016</v>
      </c>
      <c r="C1288" t="s">
        <v>27</v>
      </c>
      <c r="D1288">
        <v>13.391292999999999</v>
      </c>
    </row>
    <row r="1289" spans="1:4" x14ac:dyDescent="0.25">
      <c r="A1289" t="s">
        <v>8</v>
      </c>
      <c r="B1289">
        <v>2016</v>
      </c>
      <c r="C1289" t="s">
        <v>27</v>
      </c>
      <c r="D1289">
        <v>2.9960740000000001</v>
      </c>
    </row>
    <row r="1290" spans="1:4" x14ac:dyDescent="0.25">
      <c r="A1290" t="s">
        <v>9</v>
      </c>
      <c r="B1290">
        <v>2016</v>
      </c>
      <c r="C1290" t="s">
        <v>27</v>
      </c>
      <c r="D1290">
        <v>8.5909530000000007</v>
      </c>
    </row>
    <row r="1291" spans="1:4" x14ac:dyDescent="0.25">
      <c r="A1291" t="s">
        <v>10</v>
      </c>
      <c r="B1291">
        <v>2016</v>
      </c>
      <c r="C1291" t="s">
        <v>27</v>
      </c>
      <c r="D1291">
        <v>1.7877130000000001</v>
      </c>
    </row>
    <row r="1292" spans="1:4" x14ac:dyDescent="0.25">
      <c r="A1292" t="s">
        <v>11</v>
      </c>
      <c r="B1292">
        <v>2016</v>
      </c>
      <c r="C1292" t="s">
        <v>27</v>
      </c>
      <c r="D1292">
        <v>5.6776429999999998</v>
      </c>
    </row>
    <row r="1293" spans="1:4" x14ac:dyDescent="0.25">
      <c r="A1293" t="s">
        <v>12</v>
      </c>
      <c r="B1293">
        <v>2016</v>
      </c>
      <c r="C1293" t="s">
        <v>27</v>
      </c>
      <c r="D1293">
        <v>11.520816</v>
      </c>
    </row>
    <row r="1294" spans="1:4" x14ac:dyDescent="0.25">
      <c r="A1294" t="s">
        <v>13</v>
      </c>
      <c r="B1294">
        <v>2016</v>
      </c>
      <c r="C1294" t="s">
        <v>27</v>
      </c>
      <c r="D1294">
        <v>9.8324200000000008</v>
      </c>
    </row>
    <row r="1295" spans="1:4" x14ac:dyDescent="0.25">
      <c r="A1295" t="s">
        <v>14</v>
      </c>
      <c r="B1295">
        <v>2016</v>
      </c>
      <c r="C1295" t="s">
        <v>27</v>
      </c>
      <c r="D1295">
        <v>7.2005100000000004</v>
      </c>
    </row>
    <row r="1296" spans="1:4" x14ac:dyDescent="0.25">
      <c r="A1296" t="s">
        <v>15</v>
      </c>
      <c r="B1296">
        <v>2016</v>
      </c>
      <c r="C1296" t="s">
        <v>27</v>
      </c>
      <c r="D1296">
        <v>12.861599999999999</v>
      </c>
    </row>
    <row r="1297" spans="1:4" x14ac:dyDescent="0.25">
      <c r="A1297" t="s">
        <v>16</v>
      </c>
      <c r="B1297">
        <v>2016</v>
      </c>
      <c r="C1297" t="s">
        <v>27</v>
      </c>
      <c r="D1297">
        <v>11.553921000000001</v>
      </c>
    </row>
    <row r="1298" spans="1:4" x14ac:dyDescent="0.25">
      <c r="A1298" t="s">
        <v>4</v>
      </c>
      <c r="B1298">
        <v>2008</v>
      </c>
      <c r="C1298" t="s">
        <v>28</v>
      </c>
      <c r="D1298">
        <v>3.083831</v>
      </c>
    </row>
    <row r="1299" spans="1:4" x14ac:dyDescent="0.25">
      <c r="A1299" t="s">
        <v>6</v>
      </c>
      <c r="B1299">
        <v>2008</v>
      </c>
      <c r="C1299" t="s">
        <v>28</v>
      </c>
      <c r="D1299">
        <v>4.524305</v>
      </c>
    </row>
    <row r="1300" spans="1:4" x14ac:dyDescent="0.25">
      <c r="A1300" t="s">
        <v>7</v>
      </c>
      <c r="B1300">
        <v>2008</v>
      </c>
      <c r="C1300" t="s">
        <v>28</v>
      </c>
      <c r="D1300">
        <v>10.732544000000001</v>
      </c>
    </row>
    <row r="1301" spans="1:4" x14ac:dyDescent="0.25">
      <c r="A1301" t="s">
        <v>8</v>
      </c>
      <c r="B1301">
        <v>2008</v>
      </c>
      <c r="C1301" t="s">
        <v>28</v>
      </c>
      <c r="D1301">
        <v>5.1329560000000001</v>
      </c>
    </row>
    <row r="1302" spans="1:4" x14ac:dyDescent="0.25">
      <c r="A1302" t="s">
        <v>9</v>
      </c>
      <c r="B1302">
        <v>2008</v>
      </c>
      <c r="C1302" t="s">
        <v>28</v>
      </c>
      <c r="D1302">
        <v>3.2055609999999999</v>
      </c>
    </row>
    <row r="1303" spans="1:4" x14ac:dyDescent="0.25">
      <c r="A1303" t="s">
        <v>10</v>
      </c>
      <c r="B1303">
        <v>2008</v>
      </c>
      <c r="C1303" t="s">
        <v>28</v>
      </c>
      <c r="D1303">
        <v>14.790215999999999</v>
      </c>
    </row>
    <row r="1304" spans="1:4" x14ac:dyDescent="0.25">
      <c r="A1304" t="s">
        <v>11</v>
      </c>
      <c r="B1304">
        <v>2008</v>
      </c>
      <c r="C1304" t="s">
        <v>28</v>
      </c>
      <c r="D1304">
        <v>11.381771000000001</v>
      </c>
    </row>
    <row r="1305" spans="1:4" x14ac:dyDescent="0.25">
      <c r="A1305" t="s">
        <v>12</v>
      </c>
      <c r="B1305">
        <v>2008</v>
      </c>
      <c r="C1305" t="s">
        <v>28</v>
      </c>
      <c r="D1305">
        <v>9.0891859999999998</v>
      </c>
    </row>
    <row r="1306" spans="1:4" x14ac:dyDescent="0.25">
      <c r="A1306" t="s">
        <v>13</v>
      </c>
      <c r="B1306">
        <v>2008</v>
      </c>
      <c r="C1306" t="s">
        <v>28</v>
      </c>
      <c r="D1306">
        <v>25.218434999999999</v>
      </c>
    </row>
    <row r="1307" spans="1:4" x14ac:dyDescent="0.25">
      <c r="A1307" t="s">
        <v>14</v>
      </c>
      <c r="B1307">
        <v>2008</v>
      </c>
      <c r="C1307" t="s">
        <v>28</v>
      </c>
      <c r="D1307">
        <v>3.2055609999999999</v>
      </c>
    </row>
    <row r="1308" spans="1:4" x14ac:dyDescent="0.25">
      <c r="A1308" t="s">
        <v>15</v>
      </c>
      <c r="B1308">
        <v>2008</v>
      </c>
      <c r="C1308" t="s">
        <v>28</v>
      </c>
      <c r="D1308">
        <v>4.0373840000000003</v>
      </c>
    </row>
    <row r="1309" spans="1:4" x14ac:dyDescent="0.25">
      <c r="A1309" t="s">
        <v>16</v>
      </c>
      <c r="B1309">
        <v>2008</v>
      </c>
      <c r="C1309" t="s">
        <v>28</v>
      </c>
      <c r="D1309">
        <v>10.022451</v>
      </c>
    </row>
    <row r="1310" spans="1:4" x14ac:dyDescent="0.25">
      <c r="A1310" t="s">
        <v>4</v>
      </c>
      <c r="B1310">
        <v>2009</v>
      </c>
      <c r="C1310" t="s">
        <v>28</v>
      </c>
      <c r="D1310">
        <v>4.1327920000000002</v>
      </c>
    </row>
    <row r="1311" spans="1:4" x14ac:dyDescent="0.25">
      <c r="A1311" t="s">
        <v>6</v>
      </c>
      <c r="B1311">
        <v>2009</v>
      </c>
      <c r="C1311" t="s">
        <v>28</v>
      </c>
      <c r="D1311">
        <v>3.9131749999999998</v>
      </c>
    </row>
    <row r="1312" spans="1:4" x14ac:dyDescent="0.25">
      <c r="A1312" t="s">
        <v>7</v>
      </c>
      <c r="B1312">
        <v>2009</v>
      </c>
      <c r="C1312" t="s">
        <v>28</v>
      </c>
      <c r="D1312">
        <v>17.289847000000002</v>
      </c>
    </row>
    <row r="1313" spans="1:4" x14ac:dyDescent="0.25">
      <c r="A1313" t="s">
        <v>8</v>
      </c>
      <c r="B1313">
        <v>2009</v>
      </c>
      <c r="C1313" t="s">
        <v>28</v>
      </c>
      <c r="D1313">
        <v>8.8445750000000007</v>
      </c>
    </row>
    <row r="1314" spans="1:4" x14ac:dyDescent="0.25">
      <c r="A1314" t="s">
        <v>9</v>
      </c>
      <c r="B1314">
        <v>2009</v>
      </c>
      <c r="C1314" t="s">
        <v>28</v>
      </c>
      <c r="D1314">
        <v>10.641441</v>
      </c>
    </row>
    <row r="1315" spans="1:4" x14ac:dyDescent="0.25">
      <c r="A1315" t="s">
        <v>10</v>
      </c>
      <c r="B1315">
        <v>2009</v>
      </c>
      <c r="C1315" t="s">
        <v>28</v>
      </c>
      <c r="D1315">
        <v>19.066748</v>
      </c>
    </row>
    <row r="1316" spans="1:4" x14ac:dyDescent="0.25">
      <c r="A1316" t="s">
        <v>11</v>
      </c>
      <c r="B1316">
        <v>2009</v>
      </c>
      <c r="C1316" t="s">
        <v>28</v>
      </c>
      <c r="D1316">
        <v>3.4939070000000001</v>
      </c>
    </row>
    <row r="1317" spans="1:4" x14ac:dyDescent="0.25">
      <c r="A1317" t="s">
        <v>12</v>
      </c>
      <c r="B1317">
        <v>2009</v>
      </c>
      <c r="C1317" t="s">
        <v>28</v>
      </c>
      <c r="D1317">
        <v>5.0511910000000002</v>
      </c>
    </row>
    <row r="1318" spans="1:4" x14ac:dyDescent="0.25">
      <c r="A1318" t="s">
        <v>13</v>
      </c>
      <c r="B1318">
        <v>2009</v>
      </c>
      <c r="C1318" t="s">
        <v>28</v>
      </c>
      <c r="D1318">
        <v>12.039004</v>
      </c>
    </row>
    <row r="1319" spans="1:4" x14ac:dyDescent="0.25">
      <c r="A1319" t="s">
        <v>14</v>
      </c>
      <c r="B1319">
        <v>2009</v>
      </c>
      <c r="C1319" t="s">
        <v>28</v>
      </c>
      <c r="D1319">
        <v>3.6336629999999999</v>
      </c>
    </row>
    <row r="1320" spans="1:4" x14ac:dyDescent="0.25">
      <c r="A1320" t="s">
        <v>15</v>
      </c>
      <c r="B1320">
        <v>2009</v>
      </c>
      <c r="C1320" t="s">
        <v>28</v>
      </c>
      <c r="D1320">
        <v>5.2508429999999997</v>
      </c>
    </row>
    <row r="1321" spans="1:4" x14ac:dyDescent="0.25">
      <c r="A1321" t="s">
        <v>16</v>
      </c>
      <c r="B1321">
        <v>2009</v>
      </c>
      <c r="C1321" t="s">
        <v>28</v>
      </c>
      <c r="D1321">
        <v>21.043299999999999</v>
      </c>
    </row>
    <row r="1322" spans="1:4" x14ac:dyDescent="0.25">
      <c r="A1322" t="s">
        <v>4</v>
      </c>
      <c r="B1322">
        <v>2010</v>
      </c>
      <c r="C1322" t="s">
        <v>28</v>
      </c>
      <c r="D1322">
        <v>11.000883999999999</v>
      </c>
    </row>
    <row r="1323" spans="1:4" x14ac:dyDescent="0.25">
      <c r="A1323" t="s">
        <v>6</v>
      </c>
      <c r="B1323">
        <v>2010</v>
      </c>
      <c r="C1323" t="s">
        <v>28</v>
      </c>
      <c r="D1323">
        <v>11.550928000000001</v>
      </c>
    </row>
    <row r="1324" spans="1:4" x14ac:dyDescent="0.25">
      <c r="A1324" t="s">
        <v>7</v>
      </c>
      <c r="B1324">
        <v>2010</v>
      </c>
      <c r="C1324" t="s">
        <v>28</v>
      </c>
      <c r="D1324">
        <v>15.165504</v>
      </c>
    </row>
    <row r="1325" spans="1:4" x14ac:dyDescent="0.25">
      <c r="A1325" t="s">
        <v>8</v>
      </c>
      <c r="B1325">
        <v>2010</v>
      </c>
      <c r="C1325" t="s">
        <v>28</v>
      </c>
      <c r="D1325">
        <v>2.3769770000000001</v>
      </c>
    </row>
    <row r="1326" spans="1:4" x14ac:dyDescent="0.25">
      <c r="A1326" t="s">
        <v>9</v>
      </c>
      <c r="B1326">
        <v>2010</v>
      </c>
      <c r="C1326" t="s">
        <v>28</v>
      </c>
      <c r="D1326">
        <v>4.989687</v>
      </c>
    </row>
    <row r="1327" spans="1:4" x14ac:dyDescent="0.25">
      <c r="A1327" t="s">
        <v>10</v>
      </c>
      <c r="B1327">
        <v>2010</v>
      </c>
      <c r="C1327" t="s">
        <v>28</v>
      </c>
      <c r="D1327">
        <v>9.8025730000000006</v>
      </c>
    </row>
    <row r="1328" spans="1:4" x14ac:dyDescent="0.25">
      <c r="A1328" t="s">
        <v>11</v>
      </c>
      <c r="B1328">
        <v>2010</v>
      </c>
      <c r="C1328" t="s">
        <v>28</v>
      </c>
      <c r="D1328">
        <v>3.4181319999999999</v>
      </c>
    </row>
    <row r="1329" spans="1:4" x14ac:dyDescent="0.25">
      <c r="A1329" t="s">
        <v>12</v>
      </c>
      <c r="B1329">
        <v>2010</v>
      </c>
      <c r="C1329" t="s">
        <v>28</v>
      </c>
      <c r="D1329">
        <v>6.6594639999999998</v>
      </c>
    </row>
    <row r="1330" spans="1:4" x14ac:dyDescent="0.25">
      <c r="A1330" t="s">
        <v>13</v>
      </c>
      <c r="B1330">
        <v>2010</v>
      </c>
      <c r="C1330" t="s">
        <v>28</v>
      </c>
      <c r="D1330">
        <v>19.349768999999998</v>
      </c>
    </row>
    <row r="1331" spans="1:4" x14ac:dyDescent="0.25">
      <c r="A1331" t="s">
        <v>14</v>
      </c>
      <c r="B1331">
        <v>2010</v>
      </c>
      <c r="C1331" t="s">
        <v>28</v>
      </c>
      <c r="D1331">
        <v>9.1150179999999992</v>
      </c>
    </row>
    <row r="1332" spans="1:4" x14ac:dyDescent="0.25">
      <c r="A1332" t="s">
        <v>15</v>
      </c>
      <c r="B1332">
        <v>2010</v>
      </c>
      <c r="C1332" t="s">
        <v>28</v>
      </c>
      <c r="D1332">
        <v>8.8007069999999992</v>
      </c>
    </row>
    <row r="1333" spans="1:4" x14ac:dyDescent="0.25">
      <c r="A1333" t="s">
        <v>16</v>
      </c>
      <c r="B1333">
        <v>2010</v>
      </c>
      <c r="C1333" t="s">
        <v>28</v>
      </c>
      <c r="D1333">
        <v>12.788527999999999</v>
      </c>
    </row>
    <row r="1334" spans="1:4" x14ac:dyDescent="0.25">
      <c r="A1334" t="s">
        <v>4</v>
      </c>
      <c r="B1334">
        <v>2011</v>
      </c>
      <c r="C1334" t="s">
        <v>28</v>
      </c>
      <c r="D1334">
        <v>2.5701689999999999</v>
      </c>
    </row>
    <row r="1335" spans="1:4" x14ac:dyDescent="0.25">
      <c r="A1335" t="s">
        <v>6</v>
      </c>
      <c r="B1335">
        <v>2011</v>
      </c>
      <c r="C1335" t="s">
        <v>28</v>
      </c>
      <c r="D1335">
        <v>5.7973749999999997</v>
      </c>
    </row>
    <row r="1336" spans="1:4" x14ac:dyDescent="0.25">
      <c r="A1336" t="s">
        <v>7</v>
      </c>
      <c r="B1336">
        <v>2011</v>
      </c>
      <c r="C1336" t="s">
        <v>28</v>
      </c>
      <c r="D1336">
        <v>14.763980999999999</v>
      </c>
    </row>
    <row r="1337" spans="1:4" x14ac:dyDescent="0.25">
      <c r="A1337" t="s">
        <v>8</v>
      </c>
      <c r="B1337">
        <v>2011</v>
      </c>
      <c r="C1337" t="s">
        <v>28</v>
      </c>
      <c r="D1337">
        <v>5.0050670000000004</v>
      </c>
    </row>
    <row r="1338" spans="1:4" x14ac:dyDescent="0.25">
      <c r="A1338" t="s">
        <v>9</v>
      </c>
      <c r="B1338">
        <v>2011</v>
      </c>
      <c r="C1338" t="s">
        <v>28</v>
      </c>
      <c r="D1338">
        <v>11.246907</v>
      </c>
    </row>
    <row r="1339" spans="1:4" x14ac:dyDescent="0.25">
      <c r="A1339" t="s">
        <v>10</v>
      </c>
      <c r="B1339">
        <v>2011</v>
      </c>
      <c r="C1339" t="s">
        <v>28</v>
      </c>
      <c r="D1339">
        <v>24.967361</v>
      </c>
    </row>
    <row r="1340" spans="1:4" x14ac:dyDescent="0.25">
      <c r="A1340" t="s">
        <v>11</v>
      </c>
      <c r="B1340">
        <v>2011</v>
      </c>
      <c r="C1340" t="s">
        <v>28</v>
      </c>
      <c r="D1340">
        <v>13.063418</v>
      </c>
    </row>
    <row r="1341" spans="1:4" x14ac:dyDescent="0.25">
      <c r="A1341" t="s">
        <v>12</v>
      </c>
      <c r="B1341">
        <v>2011</v>
      </c>
      <c r="C1341" t="s">
        <v>28</v>
      </c>
      <c r="D1341">
        <v>9.9135109999999997</v>
      </c>
    </row>
    <row r="1342" spans="1:4" x14ac:dyDescent="0.25">
      <c r="A1342" t="s">
        <v>13</v>
      </c>
      <c r="B1342">
        <v>2011</v>
      </c>
      <c r="C1342" t="s">
        <v>28</v>
      </c>
      <c r="D1342">
        <v>14.203568000000001</v>
      </c>
    </row>
    <row r="1343" spans="1:4" x14ac:dyDescent="0.25">
      <c r="A1343" t="s">
        <v>14</v>
      </c>
      <c r="B1343">
        <v>2011</v>
      </c>
      <c r="C1343" t="s">
        <v>28</v>
      </c>
      <c r="D1343">
        <v>3.343153</v>
      </c>
    </row>
    <row r="1344" spans="1:4" x14ac:dyDescent="0.25">
      <c r="A1344" t="s">
        <v>15</v>
      </c>
      <c r="B1344">
        <v>2011</v>
      </c>
      <c r="C1344" t="s">
        <v>28</v>
      </c>
      <c r="D1344">
        <v>9.1598520000000008</v>
      </c>
    </row>
    <row r="1345" spans="1:4" x14ac:dyDescent="0.25">
      <c r="A1345" t="s">
        <v>16</v>
      </c>
      <c r="B1345">
        <v>2011</v>
      </c>
      <c r="C1345" t="s">
        <v>28</v>
      </c>
      <c r="D1345">
        <v>27.035091000000001</v>
      </c>
    </row>
    <row r="1346" spans="1:4" x14ac:dyDescent="0.25">
      <c r="A1346" t="s">
        <v>4</v>
      </c>
      <c r="B1346">
        <v>2012</v>
      </c>
      <c r="C1346" t="s">
        <v>28</v>
      </c>
      <c r="D1346">
        <v>6.9187810000000001</v>
      </c>
    </row>
    <row r="1347" spans="1:4" x14ac:dyDescent="0.25">
      <c r="A1347" t="s">
        <v>6</v>
      </c>
      <c r="B1347">
        <v>2012</v>
      </c>
      <c r="C1347" t="s">
        <v>28</v>
      </c>
      <c r="D1347">
        <v>11.11947</v>
      </c>
    </row>
    <row r="1348" spans="1:4" x14ac:dyDescent="0.25">
      <c r="A1348" t="s">
        <v>7</v>
      </c>
      <c r="B1348">
        <v>2012</v>
      </c>
      <c r="C1348" t="s">
        <v>28</v>
      </c>
      <c r="D1348">
        <v>31.248563000000001</v>
      </c>
    </row>
    <row r="1349" spans="1:4" x14ac:dyDescent="0.25">
      <c r="A1349" t="s">
        <v>8</v>
      </c>
      <c r="B1349">
        <v>2012</v>
      </c>
      <c r="C1349" t="s">
        <v>28</v>
      </c>
      <c r="D1349">
        <v>15.928404</v>
      </c>
    </row>
    <row r="1350" spans="1:4" x14ac:dyDescent="0.25">
      <c r="A1350" t="s">
        <v>9</v>
      </c>
      <c r="B1350">
        <v>2012</v>
      </c>
      <c r="C1350" t="s">
        <v>28</v>
      </c>
      <c r="D1350">
        <v>15.814358</v>
      </c>
    </row>
    <row r="1351" spans="1:4" x14ac:dyDescent="0.25">
      <c r="A1351" t="s">
        <v>10</v>
      </c>
      <c r="B1351">
        <v>2012</v>
      </c>
      <c r="C1351" t="s">
        <v>28</v>
      </c>
      <c r="D1351">
        <v>28.188331999999999</v>
      </c>
    </row>
    <row r="1352" spans="1:4" x14ac:dyDescent="0.25">
      <c r="A1352" t="s">
        <v>11</v>
      </c>
      <c r="B1352">
        <v>2012</v>
      </c>
      <c r="C1352" t="s">
        <v>28</v>
      </c>
      <c r="D1352">
        <v>2.3189320000000002</v>
      </c>
    </row>
    <row r="1353" spans="1:4" x14ac:dyDescent="0.25">
      <c r="A1353" t="s">
        <v>12</v>
      </c>
      <c r="B1353">
        <v>2012</v>
      </c>
      <c r="C1353" t="s">
        <v>28</v>
      </c>
      <c r="D1353">
        <v>8.8195460000000008</v>
      </c>
    </row>
    <row r="1354" spans="1:4" x14ac:dyDescent="0.25">
      <c r="A1354" t="s">
        <v>13</v>
      </c>
      <c r="B1354">
        <v>2012</v>
      </c>
      <c r="C1354" t="s">
        <v>28</v>
      </c>
      <c r="D1354">
        <v>40.600321999999998</v>
      </c>
    </row>
    <row r="1355" spans="1:4" x14ac:dyDescent="0.25">
      <c r="A1355" t="s">
        <v>14</v>
      </c>
      <c r="B1355">
        <v>2012</v>
      </c>
      <c r="C1355" t="s">
        <v>28</v>
      </c>
      <c r="D1355">
        <v>6.253514</v>
      </c>
    </row>
    <row r="1356" spans="1:4" x14ac:dyDescent="0.25">
      <c r="A1356" t="s">
        <v>15</v>
      </c>
      <c r="B1356">
        <v>2012</v>
      </c>
      <c r="C1356" t="s">
        <v>28</v>
      </c>
      <c r="D1356">
        <v>9.5798509999999997</v>
      </c>
    </row>
    <row r="1357" spans="1:4" x14ac:dyDescent="0.25">
      <c r="A1357" t="s">
        <v>16</v>
      </c>
      <c r="B1357">
        <v>2012</v>
      </c>
      <c r="C1357" t="s">
        <v>28</v>
      </c>
      <c r="D1357">
        <v>42.196964000000001</v>
      </c>
    </row>
    <row r="1358" spans="1:4" x14ac:dyDescent="0.25">
      <c r="A1358" t="s">
        <v>4</v>
      </c>
      <c r="B1358">
        <v>2013</v>
      </c>
      <c r="C1358" t="s">
        <v>28</v>
      </c>
      <c r="D1358">
        <v>16.377741</v>
      </c>
    </row>
    <row r="1359" spans="1:4" x14ac:dyDescent="0.25">
      <c r="A1359" t="s">
        <v>6</v>
      </c>
      <c r="B1359">
        <v>2013</v>
      </c>
      <c r="C1359" t="s">
        <v>28</v>
      </c>
      <c r="D1359">
        <v>24.604004</v>
      </c>
    </row>
    <row r="1360" spans="1:4" x14ac:dyDescent="0.25">
      <c r="A1360" t="s">
        <v>7</v>
      </c>
      <c r="B1360">
        <v>2013</v>
      </c>
      <c r="C1360" t="s">
        <v>28</v>
      </c>
      <c r="D1360">
        <v>56.518163000000001</v>
      </c>
    </row>
    <row r="1361" spans="1:4" x14ac:dyDescent="0.25">
      <c r="A1361" t="s">
        <v>8</v>
      </c>
      <c r="B1361">
        <v>2013</v>
      </c>
      <c r="C1361" t="s">
        <v>28</v>
      </c>
      <c r="D1361">
        <v>0.95349899999999999</v>
      </c>
    </row>
    <row r="1362" spans="1:4" x14ac:dyDescent="0.25">
      <c r="A1362" t="s">
        <v>9</v>
      </c>
      <c r="B1362">
        <v>2013</v>
      </c>
      <c r="C1362" t="s">
        <v>28</v>
      </c>
      <c r="D1362">
        <v>6.5436180000000004</v>
      </c>
    </row>
    <row r="1363" spans="1:4" x14ac:dyDescent="0.25">
      <c r="A1363" t="s">
        <v>10</v>
      </c>
      <c r="B1363">
        <v>2013</v>
      </c>
      <c r="C1363" t="s">
        <v>28</v>
      </c>
      <c r="D1363">
        <v>35.859026999999998</v>
      </c>
    </row>
    <row r="1364" spans="1:4" x14ac:dyDescent="0.25">
      <c r="A1364" t="s">
        <v>11</v>
      </c>
      <c r="B1364">
        <v>2013</v>
      </c>
      <c r="C1364" t="s">
        <v>28</v>
      </c>
      <c r="D1364">
        <v>6.8240590000000001</v>
      </c>
    </row>
    <row r="1365" spans="1:4" x14ac:dyDescent="0.25">
      <c r="A1365" t="s">
        <v>12</v>
      </c>
      <c r="B1365">
        <v>2013</v>
      </c>
      <c r="C1365" t="s">
        <v>28</v>
      </c>
      <c r="D1365">
        <v>7.9271260000000003</v>
      </c>
    </row>
    <row r="1366" spans="1:4" x14ac:dyDescent="0.25">
      <c r="A1366" t="s">
        <v>13</v>
      </c>
      <c r="B1366">
        <v>2013</v>
      </c>
      <c r="C1366" t="s">
        <v>28</v>
      </c>
      <c r="D1366">
        <v>27.913205000000001</v>
      </c>
    </row>
    <row r="1367" spans="1:4" x14ac:dyDescent="0.25">
      <c r="A1367" t="s">
        <v>14</v>
      </c>
      <c r="B1367">
        <v>2013</v>
      </c>
      <c r="C1367" t="s">
        <v>28</v>
      </c>
      <c r="D1367">
        <v>17.088190999999998</v>
      </c>
    </row>
    <row r="1368" spans="1:4" x14ac:dyDescent="0.25">
      <c r="A1368" t="s">
        <v>15</v>
      </c>
      <c r="B1368">
        <v>2013</v>
      </c>
      <c r="C1368" t="s">
        <v>28</v>
      </c>
      <c r="D1368">
        <v>23.089623</v>
      </c>
    </row>
    <row r="1369" spans="1:4" x14ac:dyDescent="0.25">
      <c r="A1369" t="s">
        <v>16</v>
      </c>
      <c r="B1369">
        <v>2013</v>
      </c>
      <c r="C1369" t="s">
        <v>28</v>
      </c>
      <c r="D1369">
        <v>52.909824999999998</v>
      </c>
    </row>
    <row r="1370" spans="1:4" x14ac:dyDescent="0.25">
      <c r="A1370" t="s">
        <v>4</v>
      </c>
      <c r="B1370">
        <v>2014</v>
      </c>
      <c r="C1370" t="s">
        <v>28</v>
      </c>
      <c r="D1370">
        <v>0.20232600000000001</v>
      </c>
    </row>
    <row r="1371" spans="1:4" x14ac:dyDescent="0.25">
      <c r="A1371" t="s">
        <v>6</v>
      </c>
      <c r="B1371">
        <v>2014</v>
      </c>
      <c r="C1371" t="s">
        <v>28</v>
      </c>
      <c r="D1371">
        <v>5.150112</v>
      </c>
    </row>
    <row r="1372" spans="1:4" x14ac:dyDescent="0.25">
      <c r="A1372" t="s">
        <v>7</v>
      </c>
      <c r="B1372">
        <v>2014</v>
      </c>
      <c r="C1372" t="s">
        <v>28</v>
      </c>
      <c r="D1372">
        <v>17.400020999999999</v>
      </c>
    </row>
    <row r="1373" spans="1:4" x14ac:dyDescent="0.25">
      <c r="A1373" t="s">
        <v>8</v>
      </c>
      <c r="B1373">
        <v>2014</v>
      </c>
      <c r="C1373" t="s">
        <v>28</v>
      </c>
      <c r="D1373">
        <v>4.8374269999999999</v>
      </c>
    </row>
    <row r="1374" spans="1:4" x14ac:dyDescent="0.25">
      <c r="A1374" t="s">
        <v>9</v>
      </c>
      <c r="B1374">
        <v>2014</v>
      </c>
      <c r="C1374" t="s">
        <v>28</v>
      </c>
      <c r="D1374">
        <v>7.2653369999999997</v>
      </c>
    </row>
    <row r="1375" spans="1:4" x14ac:dyDescent="0.25">
      <c r="A1375" t="s">
        <v>10</v>
      </c>
      <c r="B1375">
        <v>2014</v>
      </c>
      <c r="C1375" t="s">
        <v>28</v>
      </c>
      <c r="D1375">
        <v>20.545268</v>
      </c>
    </row>
    <row r="1376" spans="1:4" x14ac:dyDescent="0.25">
      <c r="A1376" t="s">
        <v>11</v>
      </c>
      <c r="B1376">
        <v>2014</v>
      </c>
      <c r="C1376" t="s">
        <v>28</v>
      </c>
      <c r="D1376">
        <v>10.999167999999999</v>
      </c>
    </row>
    <row r="1377" spans="1:4" x14ac:dyDescent="0.25">
      <c r="A1377" t="s">
        <v>12</v>
      </c>
      <c r="B1377">
        <v>2014</v>
      </c>
      <c r="C1377" t="s">
        <v>28</v>
      </c>
      <c r="D1377">
        <v>16.075707000000001</v>
      </c>
    </row>
    <row r="1378" spans="1:4" x14ac:dyDescent="0.25">
      <c r="A1378" t="s">
        <v>13</v>
      </c>
      <c r="B1378">
        <v>2014</v>
      </c>
      <c r="C1378" t="s">
        <v>28</v>
      </c>
      <c r="D1378">
        <v>41.881445999999997</v>
      </c>
    </row>
    <row r="1379" spans="1:4" x14ac:dyDescent="0.25">
      <c r="A1379" t="s">
        <v>14</v>
      </c>
      <c r="B1379">
        <v>2014</v>
      </c>
      <c r="C1379" t="s">
        <v>28</v>
      </c>
      <c r="D1379">
        <v>7.3573E-2</v>
      </c>
    </row>
    <row r="1380" spans="1:4" x14ac:dyDescent="0.25">
      <c r="A1380" t="s">
        <v>15</v>
      </c>
      <c r="B1380">
        <v>2014</v>
      </c>
      <c r="C1380" t="s">
        <v>28</v>
      </c>
      <c r="D1380">
        <v>3.5498989999999999</v>
      </c>
    </row>
    <row r="1381" spans="1:4" x14ac:dyDescent="0.25">
      <c r="A1381" t="s">
        <v>16</v>
      </c>
      <c r="B1381">
        <v>2014</v>
      </c>
      <c r="C1381" t="s">
        <v>28</v>
      </c>
      <c r="D1381">
        <v>6.1801339999999998</v>
      </c>
    </row>
    <row r="1382" spans="1:4" x14ac:dyDescent="0.25">
      <c r="A1382" t="s">
        <v>4</v>
      </c>
      <c r="B1382">
        <v>2015</v>
      </c>
      <c r="C1382" t="s">
        <v>28</v>
      </c>
      <c r="D1382">
        <v>2.7514099999999999</v>
      </c>
    </row>
    <row r="1383" spans="1:4" x14ac:dyDescent="0.25">
      <c r="A1383" t="s">
        <v>6</v>
      </c>
      <c r="B1383">
        <v>2015</v>
      </c>
      <c r="C1383" t="s">
        <v>28</v>
      </c>
      <c r="D1383">
        <v>7.9465070000000004</v>
      </c>
    </row>
    <row r="1384" spans="1:4" x14ac:dyDescent="0.25">
      <c r="A1384" t="s">
        <v>7</v>
      </c>
      <c r="B1384">
        <v>2015</v>
      </c>
      <c r="C1384" t="s">
        <v>28</v>
      </c>
      <c r="D1384">
        <v>11.114248999999999</v>
      </c>
    </row>
    <row r="1385" spans="1:4" x14ac:dyDescent="0.25">
      <c r="A1385" t="s">
        <v>8</v>
      </c>
      <c r="B1385">
        <v>2015</v>
      </c>
      <c r="C1385" t="s">
        <v>28</v>
      </c>
      <c r="D1385">
        <v>9.5575299999999999</v>
      </c>
    </row>
    <row r="1386" spans="1:4" x14ac:dyDescent="0.25">
      <c r="A1386" t="s">
        <v>9</v>
      </c>
      <c r="B1386">
        <v>2015</v>
      </c>
      <c r="C1386" t="s">
        <v>28</v>
      </c>
      <c r="D1386">
        <v>16.888590000000001</v>
      </c>
    </row>
    <row r="1387" spans="1:4" x14ac:dyDescent="0.25">
      <c r="A1387" t="s">
        <v>10</v>
      </c>
      <c r="B1387">
        <v>2015</v>
      </c>
      <c r="C1387" t="s">
        <v>28</v>
      </c>
      <c r="D1387">
        <v>35.279594000000003</v>
      </c>
    </row>
    <row r="1388" spans="1:4" x14ac:dyDescent="0.25">
      <c r="A1388" t="s">
        <v>11</v>
      </c>
      <c r="B1388">
        <v>2015</v>
      </c>
      <c r="C1388" t="s">
        <v>28</v>
      </c>
      <c r="D1388">
        <v>7.2405999999999998E-2</v>
      </c>
    </row>
    <row r="1389" spans="1:4" x14ac:dyDescent="0.25">
      <c r="A1389" t="s">
        <v>12</v>
      </c>
      <c r="B1389">
        <v>2015</v>
      </c>
      <c r="C1389" t="s">
        <v>28</v>
      </c>
      <c r="D1389">
        <v>2.35318</v>
      </c>
    </row>
    <row r="1390" spans="1:4" x14ac:dyDescent="0.25">
      <c r="A1390" t="s">
        <v>13</v>
      </c>
      <c r="B1390">
        <v>2015</v>
      </c>
      <c r="C1390" t="s">
        <v>28</v>
      </c>
      <c r="D1390">
        <v>3.5297700000000001</v>
      </c>
    </row>
    <row r="1391" spans="1:4" x14ac:dyDescent="0.25">
      <c r="A1391" t="s">
        <v>14</v>
      </c>
      <c r="B1391">
        <v>2015</v>
      </c>
      <c r="C1391" t="s">
        <v>28</v>
      </c>
      <c r="D1391">
        <v>1.737733</v>
      </c>
    </row>
    <row r="1392" spans="1:4" x14ac:dyDescent="0.25">
      <c r="A1392" t="s">
        <v>15</v>
      </c>
      <c r="B1392">
        <v>2015</v>
      </c>
      <c r="C1392" t="s">
        <v>28</v>
      </c>
      <c r="D1392">
        <v>6.0820639999999999</v>
      </c>
    </row>
    <row r="1393" spans="1:4" x14ac:dyDescent="0.25">
      <c r="A1393" t="s">
        <v>16</v>
      </c>
      <c r="B1393">
        <v>2015</v>
      </c>
      <c r="C1393" t="s">
        <v>28</v>
      </c>
      <c r="D1393">
        <v>8.9239809999999995</v>
      </c>
    </row>
    <row r="1394" spans="1:4" x14ac:dyDescent="0.25">
      <c r="A1394" t="s">
        <v>4</v>
      </c>
      <c r="B1394">
        <v>2016</v>
      </c>
      <c r="C1394" t="s">
        <v>28</v>
      </c>
      <c r="D1394">
        <v>8.3577619999999992</v>
      </c>
    </row>
    <row r="1395" spans="1:4" x14ac:dyDescent="0.25">
      <c r="A1395" t="s">
        <v>6</v>
      </c>
      <c r="B1395">
        <v>2016</v>
      </c>
      <c r="C1395" t="s">
        <v>28</v>
      </c>
      <c r="D1395">
        <v>15.325533999999999</v>
      </c>
    </row>
    <row r="1396" spans="1:4" x14ac:dyDescent="0.25">
      <c r="A1396" t="s">
        <v>7</v>
      </c>
      <c r="B1396">
        <v>2016</v>
      </c>
      <c r="C1396" t="s">
        <v>28</v>
      </c>
      <c r="D1396">
        <v>32.540028999999997</v>
      </c>
    </row>
    <row r="1397" spans="1:4" x14ac:dyDescent="0.25">
      <c r="A1397" t="s">
        <v>8</v>
      </c>
      <c r="B1397">
        <v>2016</v>
      </c>
      <c r="C1397" t="s">
        <v>28</v>
      </c>
      <c r="D1397">
        <v>1.7819999999999999E-2</v>
      </c>
    </row>
    <row r="1398" spans="1:4" x14ac:dyDescent="0.25">
      <c r="A1398" t="s">
        <v>9</v>
      </c>
      <c r="B1398">
        <v>2016</v>
      </c>
      <c r="C1398" t="s">
        <v>28</v>
      </c>
      <c r="D1398">
        <v>2.1740870000000001</v>
      </c>
    </row>
    <row r="1399" spans="1:4" x14ac:dyDescent="0.25">
      <c r="A1399" t="s">
        <v>10</v>
      </c>
      <c r="B1399">
        <v>2016</v>
      </c>
      <c r="C1399" t="s">
        <v>28</v>
      </c>
      <c r="D1399">
        <v>2.1028060000000002</v>
      </c>
    </row>
    <row r="1400" spans="1:4" x14ac:dyDescent="0.25">
      <c r="A1400" t="s">
        <v>11</v>
      </c>
      <c r="B1400">
        <v>2016</v>
      </c>
      <c r="C1400" t="s">
        <v>28</v>
      </c>
      <c r="D1400">
        <v>1.6216550000000001</v>
      </c>
    </row>
    <row r="1401" spans="1:4" x14ac:dyDescent="0.25">
      <c r="A1401" t="s">
        <v>12</v>
      </c>
      <c r="B1401">
        <v>2016</v>
      </c>
      <c r="C1401" t="s">
        <v>28</v>
      </c>
      <c r="D1401">
        <v>6.2727769999999996</v>
      </c>
    </row>
    <row r="1402" spans="1:4" x14ac:dyDescent="0.25">
      <c r="A1402" t="s">
        <v>13</v>
      </c>
      <c r="B1402">
        <v>2016</v>
      </c>
      <c r="C1402" t="s">
        <v>28</v>
      </c>
      <c r="D1402">
        <v>9.9259559999999993</v>
      </c>
    </row>
    <row r="1403" spans="1:4" x14ac:dyDescent="0.25">
      <c r="A1403" t="s">
        <v>14</v>
      </c>
      <c r="B1403">
        <v>2016</v>
      </c>
      <c r="C1403" t="s">
        <v>28</v>
      </c>
      <c r="D1403">
        <v>5.7025240000000004</v>
      </c>
    </row>
    <row r="1404" spans="1:4" x14ac:dyDescent="0.25">
      <c r="A1404" t="s">
        <v>15</v>
      </c>
      <c r="B1404">
        <v>2016</v>
      </c>
      <c r="C1404" t="s">
        <v>28</v>
      </c>
      <c r="D1404">
        <v>17.927311</v>
      </c>
    </row>
    <row r="1405" spans="1:4" x14ac:dyDescent="0.25">
      <c r="A1405" t="s">
        <v>16</v>
      </c>
      <c r="B1405">
        <v>2016</v>
      </c>
      <c r="C1405" t="s">
        <v>28</v>
      </c>
      <c r="D1405">
        <v>26.445456</v>
      </c>
    </row>
    <row r="1406" spans="1:4" x14ac:dyDescent="0.25">
      <c r="A1406" t="s">
        <v>4</v>
      </c>
      <c r="B1406">
        <v>2008</v>
      </c>
      <c r="C1406" t="s">
        <v>29</v>
      </c>
      <c r="D1406">
        <v>0.68283199999999999</v>
      </c>
    </row>
    <row r="1407" spans="1:4" x14ac:dyDescent="0.25">
      <c r="A1407" t="s">
        <v>6</v>
      </c>
      <c r="B1407">
        <v>2008</v>
      </c>
      <c r="C1407" t="s">
        <v>29</v>
      </c>
      <c r="D1407">
        <v>0.70721900000000004</v>
      </c>
    </row>
    <row r="1408" spans="1:4" x14ac:dyDescent="0.25">
      <c r="A1408" t="s">
        <v>7</v>
      </c>
      <c r="B1408">
        <v>2008</v>
      </c>
      <c r="C1408" t="s">
        <v>29</v>
      </c>
      <c r="D1408">
        <v>1.3900520000000001</v>
      </c>
    </row>
    <row r="1409" spans="1:4" x14ac:dyDescent="0.25">
      <c r="A1409" t="s">
        <v>8</v>
      </c>
      <c r="B1409">
        <v>2008</v>
      </c>
      <c r="C1409" t="s">
        <v>29</v>
      </c>
      <c r="D1409">
        <v>0.99986200000000003</v>
      </c>
    </row>
    <row r="1410" spans="1:4" x14ac:dyDescent="0.25">
      <c r="A1410" t="s">
        <v>9</v>
      </c>
      <c r="B1410">
        <v>2008</v>
      </c>
      <c r="C1410" t="s">
        <v>29</v>
      </c>
      <c r="D1410">
        <v>0.80476700000000001</v>
      </c>
    </row>
    <row r="1411" spans="1:4" x14ac:dyDescent="0.25">
      <c r="A1411" t="s">
        <v>10</v>
      </c>
      <c r="B1411">
        <v>2008</v>
      </c>
      <c r="C1411" t="s">
        <v>29</v>
      </c>
      <c r="D1411">
        <v>0.85353999999999997</v>
      </c>
    </row>
    <row r="1412" spans="1:4" x14ac:dyDescent="0.25">
      <c r="A1412" t="s">
        <v>11</v>
      </c>
      <c r="B1412">
        <v>2008</v>
      </c>
      <c r="C1412" t="s">
        <v>29</v>
      </c>
      <c r="D1412">
        <v>1.121796</v>
      </c>
    </row>
    <row r="1413" spans="1:4" x14ac:dyDescent="0.25">
      <c r="A1413" t="s">
        <v>12</v>
      </c>
      <c r="B1413">
        <v>2008</v>
      </c>
      <c r="C1413" t="s">
        <v>29</v>
      </c>
      <c r="D1413">
        <v>1.9997229999999999</v>
      </c>
    </row>
    <row r="1414" spans="1:4" x14ac:dyDescent="0.25">
      <c r="A1414" t="s">
        <v>13</v>
      </c>
      <c r="B1414">
        <v>2008</v>
      </c>
      <c r="C1414" t="s">
        <v>29</v>
      </c>
      <c r="D1414">
        <v>3.170293</v>
      </c>
    </row>
    <row r="1415" spans="1:4" x14ac:dyDescent="0.25">
      <c r="A1415" t="s">
        <v>14</v>
      </c>
      <c r="B1415">
        <v>2008</v>
      </c>
      <c r="C1415" t="s">
        <v>29</v>
      </c>
      <c r="D1415">
        <v>0.82915399999999995</v>
      </c>
    </row>
    <row r="1416" spans="1:4" x14ac:dyDescent="0.25">
      <c r="A1416" t="s">
        <v>15</v>
      </c>
      <c r="B1416">
        <v>2008</v>
      </c>
      <c r="C1416" t="s">
        <v>29</v>
      </c>
      <c r="D1416">
        <v>0.58528500000000006</v>
      </c>
    </row>
    <row r="1417" spans="1:4" x14ac:dyDescent="0.25">
      <c r="A1417" t="s">
        <v>16</v>
      </c>
      <c r="B1417">
        <v>2008</v>
      </c>
      <c r="C1417" t="s">
        <v>29</v>
      </c>
      <c r="D1417">
        <v>1.3656649999999999</v>
      </c>
    </row>
    <row r="1418" spans="1:4" x14ac:dyDescent="0.25">
      <c r="A1418" t="s">
        <v>4</v>
      </c>
      <c r="B1418">
        <v>2009</v>
      </c>
      <c r="C1418" t="s">
        <v>29</v>
      </c>
      <c r="D1418">
        <v>0.83994400000000002</v>
      </c>
    </row>
    <row r="1419" spans="1:4" x14ac:dyDescent="0.25">
      <c r="A1419" t="s">
        <v>6</v>
      </c>
      <c r="B1419">
        <v>2009</v>
      </c>
      <c r="C1419" t="s">
        <v>29</v>
      </c>
      <c r="D1419">
        <v>0.91193900000000006</v>
      </c>
    </row>
    <row r="1420" spans="1:4" x14ac:dyDescent="0.25">
      <c r="A1420" t="s">
        <v>7</v>
      </c>
      <c r="B1420">
        <v>2009</v>
      </c>
      <c r="C1420" t="s">
        <v>29</v>
      </c>
      <c r="D1420">
        <v>0.59996000000000005</v>
      </c>
    </row>
    <row r="1421" spans="1:4" x14ac:dyDescent="0.25">
      <c r="A1421" t="s">
        <v>8</v>
      </c>
      <c r="B1421">
        <v>2009</v>
      </c>
      <c r="C1421" t="s">
        <v>29</v>
      </c>
      <c r="D1421">
        <v>1.4399040000000001</v>
      </c>
    </row>
    <row r="1422" spans="1:4" x14ac:dyDescent="0.25">
      <c r="A1422" t="s">
        <v>9</v>
      </c>
      <c r="B1422">
        <v>2009</v>
      </c>
      <c r="C1422" t="s">
        <v>29</v>
      </c>
      <c r="D1422">
        <v>2.159856</v>
      </c>
    </row>
    <row r="1423" spans="1:4" x14ac:dyDescent="0.25">
      <c r="A1423" t="s">
        <v>10</v>
      </c>
      <c r="B1423">
        <v>2009</v>
      </c>
      <c r="C1423" t="s">
        <v>29</v>
      </c>
      <c r="D1423">
        <v>2.6158260000000002</v>
      </c>
    </row>
    <row r="1424" spans="1:4" x14ac:dyDescent="0.25">
      <c r="A1424" t="s">
        <v>11</v>
      </c>
      <c r="B1424">
        <v>2009</v>
      </c>
      <c r="C1424" t="s">
        <v>29</v>
      </c>
      <c r="D1424">
        <v>0.45596999999999999</v>
      </c>
    </row>
    <row r="1425" spans="1:4" x14ac:dyDescent="0.25">
      <c r="A1425" t="s">
        <v>12</v>
      </c>
      <c r="B1425">
        <v>2009</v>
      </c>
      <c r="C1425" t="s">
        <v>29</v>
      </c>
      <c r="D1425">
        <v>0.47996800000000001</v>
      </c>
    </row>
    <row r="1426" spans="1:4" x14ac:dyDescent="0.25">
      <c r="A1426" t="s">
        <v>13</v>
      </c>
      <c r="B1426">
        <v>2009</v>
      </c>
      <c r="C1426" t="s">
        <v>29</v>
      </c>
      <c r="D1426">
        <v>1.7998799999999999</v>
      </c>
    </row>
    <row r="1427" spans="1:4" x14ac:dyDescent="0.25">
      <c r="A1427" t="s">
        <v>14</v>
      </c>
      <c r="B1427">
        <v>2009</v>
      </c>
      <c r="C1427" t="s">
        <v>29</v>
      </c>
      <c r="D1427">
        <v>0.62395800000000001</v>
      </c>
    </row>
    <row r="1428" spans="1:4" x14ac:dyDescent="0.25">
      <c r="A1428" t="s">
        <v>15</v>
      </c>
      <c r="B1428">
        <v>2009</v>
      </c>
      <c r="C1428" t="s">
        <v>29</v>
      </c>
      <c r="D1428">
        <v>0.55196299999999998</v>
      </c>
    </row>
    <row r="1429" spans="1:4" x14ac:dyDescent="0.25">
      <c r="A1429" t="s">
        <v>16</v>
      </c>
      <c r="B1429">
        <v>2009</v>
      </c>
      <c r="C1429" t="s">
        <v>29</v>
      </c>
      <c r="D1429">
        <v>0.57596199999999997</v>
      </c>
    </row>
    <row r="1430" spans="1:4" x14ac:dyDescent="0.25">
      <c r="A1430" t="s">
        <v>4</v>
      </c>
      <c r="B1430">
        <v>2010</v>
      </c>
      <c r="C1430" t="s">
        <v>29</v>
      </c>
      <c r="D1430">
        <v>0.920902</v>
      </c>
    </row>
    <row r="1431" spans="1:4" x14ac:dyDescent="0.25">
      <c r="A1431" t="s">
        <v>6</v>
      </c>
      <c r="B1431">
        <v>2010</v>
      </c>
      <c r="C1431" t="s">
        <v>29</v>
      </c>
      <c r="D1431">
        <v>2.0779320000000001</v>
      </c>
    </row>
    <row r="1432" spans="1:4" x14ac:dyDescent="0.25">
      <c r="A1432" t="s">
        <v>7</v>
      </c>
      <c r="B1432">
        <v>2010</v>
      </c>
      <c r="C1432" t="s">
        <v>29</v>
      </c>
      <c r="D1432">
        <v>2.6210279999999999</v>
      </c>
    </row>
    <row r="1433" spans="1:4" x14ac:dyDescent="0.25">
      <c r="A1433" t="s">
        <v>8</v>
      </c>
      <c r="B1433">
        <v>2010</v>
      </c>
      <c r="C1433" t="s">
        <v>29</v>
      </c>
      <c r="D1433">
        <v>0.70838599999999996</v>
      </c>
    </row>
    <row r="1434" spans="1:4" x14ac:dyDescent="0.25">
      <c r="A1434" t="s">
        <v>9</v>
      </c>
      <c r="B1434">
        <v>2010</v>
      </c>
      <c r="C1434" t="s">
        <v>29</v>
      </c>
      <c r="D1434">
        <v>0.30696699999999999</v>
      </c>
    </row>
    <row r="1435" spans="1:4" x14ac:dyDescent="0.25">
      <c r="A1435" t="s">
        <v>10</v>
      </c>
      <c r="B1435">
        <v>2010</v>
      </c>
      <c r="C1435" t="s">
        <v>29</v>
      </c>
      <c r="D1435">
        <v>1.4167719999999999</v>
      </c>
    </row>
    <row r="1436" spans="1:4" x14ac:dyDescent="0.25">
      <c r="A1436" t="s">
        <v>11</v>
      </c>
      <c r="B1436">
        <v>2010</v>
      </c>
      <c r="C1436" t="s">
        <v>29</v>
      </c>
      <c r="D1436">
        <v>0.42503200000000002</v>
      </c>
    </row>
    <row r="1437" spans="1:4" x14ac:dyDescent="0.25">
      <c r="A1437" t="s">
        <v>12</v>
      </c>
      <c r="B1437">
        <v>2010</v>
      </c>
      <c r="C1437" t="s">
        <v>29</v>
      </c>
      <c r="D1437">
        <v>1.1806430000000001</v>
      </c>
    </row>
    <row r="1438" spans="1:4" x14ac:dyDescent="0.25">
      <c r="A1438" t="s">
        <v>13</v>
      </c>
      <c r="B1438">
        <v>2010</v>
      </c>
      <c r="C1438" t="s">
        <v>29</v>
      </c>
      <c r="D1438">
        <v>1.015353</v>
      </c>
    </row>
    <row r="1439" spans="1:4" x14ac:dyDescent="0.25">
      <c r="A1439" t="s">
        <v>14</v>
      </c>
      <c r="B1439">
        <v>2010</v>
      </c>
      <c r="C1439" t="s">
        <v>29</v>
      </c>
      <c r="D1439">
        <v>1.4167719999999999</v>
      </c>
    </row>
    <row r="1440" spans="1:4" x14ac:dyDescent="0.25">
      <c r="A1440" t="s">
        <v>15</v>
      </c>
      <c r="B1440">
        <v>2010</v>
      </c>
      <c r="C1440" t="s">
        <v>29</v>
      </c>
      <c r="D1440">
        <v>1.7237389999999999</v>
      </c>
    </row>
    <row r="1441" spans="1:4" x14ac:dyDescent="0.25">
      <c r="A1441" t="s">
        <v>16</v>
      </c>
      <c r="B1441">
        <v>2010</v>
      </c>
      <c r="C1441" t="s">
        <v>29</v>
      </c>
      <c r="D1441">
        <v>3.0460590000000001</v>
      </c>
    </row>
    <row r="1442" spans="1:4" x14ac:dyDescent="0.25">
      <c r="A1442" t="s">
        <v>4</v>
      </c>
      <c r="B1442">
        <v>2011</v>
      </c>
      <c r="C1442" t="s">
        <v>29</v>
      </c>
      <c r="D1442">
        <v>0.88267899999999999</v>
      </c>
    </row>
    <row r="1443" spans="1:4" x14ac:dyDescent="0.25">
      <c r="A1443" t="s">
        <v>6</v>
      </c>
      <c r="B1443">
        <v>2011</v>
      </c>
      <c r="C1443" t="s">
        <v>29</v>
      </c>
      <c r="D1443">
        <v>0.69685200000000003</v>
      </c>
    </row>
    <row r="1444" spans="1:4" x14ac:dyDescent="0.25">
      <c r="A1444" t="s">
        <v>7</v>
      </c>
      <c r="B1444">
        <v>2011</v>
      </c>
      <c r="C1444" t="s">
        <v>29</v>
      </c>
      <c r="D1444">
        <v>2.7177229999999999</v>
      </c>
    </row>
    <row r="1445" spans="1:4" x14ac:dyDescent="0.25">
      <c r="A1445" t="s">
        <v>8</v>
      </c>
      <c r="B1445">
        <v>2011</v>
      </c>
      <c r="C1445" t="s">
        <v>29</v>
      </c>
      <c r="D1445">
        <v>0.58070999999999995</v>
      </c>
    </row>
    <row r="1446" spans="1:4" x14ac:dyDescent="0.25">
      <c r="A1446" t="s">
        <v>9</v>
      </c>
      <c r="B1446">
        <v>2011</v>
      </c>
      <c r="C1446" t="s">
        <v>29</v>
      </c>
      <c r="D1446">
        <v>1.509846</v>
      </c>
    </row>
    <row r="1447" spans="1:4" x14ac:dyDescent="0.25">
      <c r="A1447" t="s">
        <v>10</v>
      </c>
      <c r="B1447">
        <v>2011</v>
      </c>
      <c r="C1447" t="s">
        <v>29</v>
      </c>
      <c r="D1447">
        <v>1.2543340000000001</v>
      </c>
    </row>
    <row r="1448" spans="1:4" x14ac:dyDescent="0.25">
      <c r="A1448" t="s">
        <v>11</v>
      </c>
      <c r="B1448">
        <v>2011</v>
      </c>
      <c r="C1448" t="s">
        <v>29</v>
      </c>
      <c r="D1448">
        <v>2.485439</v>
      </c>
    </row>
    <row r="1449" spans="1:4" x14ac:dyDescent="0.25">
      <c r="A1449" t="s">
        <v>12</v>
      </c>
      <c r="B1449">
        <v>2011</v>
      </c>
      <c r="C1449" t="s">
        <v>29</v>
      </c>
      <c r="D1449">
        <v>1.509846</v>
      </c>
    </row>
    <row r="1450" spans="1:4" x14ac:dyDescent="0.25">
      <c r="A1450" t="s">
        <v>13</v>
      </c>
      <c r="B1450">
        <v>2011</v>
      </c>
      <c r="C1450" t="s">
        <v>29</v>
      </c>
      <c r="D1450">
        <v>3.5539450000000001</v>
      </c>
    </row>
    <row r="1451" spans="1:4" x14ac:dyDescent="0.25">
      <c r="A1451" t="s">
        <v>14</v>
      </c>
      <c r="B1451">
        <v>2011</v>
      </c>
      <c r="C1451" t="s">
        <v>29</v>
      </c>
      <c r="D1451">
        <v>0.65039499999999995</v>
      </c>
    </row>
    <row r="1452" spans="1:4" x14ac:dyDescent="0.25">
      <c r="A1452" t="s">
        <v>15</v>
      </c>
      <c r="B1452">
        <v>2011</v>
      </c>
      <c r="C1452" t="s">
        <v>29</v>
      </c>
      <c r="D1452">
        <v>1.2078770000000001</v>
      </c>
    </row>
    <row r="1453" spans="1:4" x14ac:dyDescent="0.25">
      <c r="A1453" t="s">
        <v>16</v>
      </c>
      <c r="B1453">
        <v>2011</v>
      </c>
      <c r="C1453" t="s">
        <v>29</v>
      </c>
      <c r="D1453">
        <v>4.4133959999999997</v>
      </c>
    </row>
    <row r="1454" spans="1:4" x14ac:dyDescent="0.25">
      <c r="A1454" t="s">
        <v>4</v>
      </c>
      <c r="B1454">
        <v>2012</v>
      </c>
      <c r="C1454" t="s">
        <v>29</v>
      </c>
      <c r="D1454">
        <v>0.54833799999999999</v>
      </c>
    </row>
    <row r="1455" spans="1:4" x14ac:dyDescent="0.25">
      <c r="A1455" t="s">
        <v>6</v>
      </c>
      <c r="B1455">
        <v>2012</v>
      </c>
      <c r="C1455" t="s">
        <v>29</v>
      </c>
      <c r="D1455">
        <v>2.2390490000000001</v>
      </c>
    </row>
    <row r="1456" spans="1:4" x14ac:dyDescent="0.25">
      <c r="A1456" t="s">
        <v>7</v>
      </c>
      <c r="B1456">
        <v>2012</v>
      </c>
      <c r="C1456" t="s">
        <v>29</v>
      </c>
      <c r="D1456">
        <v>1.2337610000000001</v>
      </c>
    </row>
    <row r="1457" spans="1:4" x14ac:dyDescent="0.25">
      <c r="A1457" t="s">
        <v>8</v>
      </c>
      <c r="B1457">
        <v>2012</v>
      </c>
      <c r="C1457" t="s">
        <v>29</v>
      </c>
      <c r="D1457">
        <v>3.6098949999999999</v>
      </c>
    </row>
    <row r="1458" spans="1:4" x14ac:dyDescent="0.25">
      <c r="A1458" t="s">
        <v>9</v>
      </c>
      <c r="B1458">
        <v>2012</v>
      </c>
      <c r="C1458" t="s">
        <v>29</v>
      </c>
      <c r="D1458">
        <v>2.5132180000000002</v>
      </c>
    </row>
    <row r="1459" spans="1:4" x14ac:dyDescent="0.25">
      <c r="A1459" t="s">
        <v>10</v>
      </c>
      <c r="B1459">
        <v>2012</v>
      </c>
      <c r="C1459" t="s">
        <v>29</v>
      </c>
      <c r="D1459">
        <v>7.5396530000000004</v>
      </c>
    </row>
    <row r="1460" spans="1:4" x14ac:dyDescent="0.25">
      <c r="A1460" t="s">
        <v>11</v>
      </c>
      <c r="B1460">
        <v>2012</v>
      </c>
      <c r="C1460" t="s">
        <v>29</v>
      </c>
      <c r="D1460">
        <v>0.84535499999999997</v>
      </c>
    </row>
    <row r="1461" spans="1:4" x14ac:dyDescent="0.25">
      <c r="A1461" t="s">
        <v>12</v>
      </c>
      <c r="B1461">
        <v>2012</v>
      </c>
      <c r="C1461" t="s">
        <v>29</v>
      </c>
      <c r="D1461">
        <v>1.6221680000000001</v>
      </c>
    </row>
    <row r="1462" spans="1:4" x14ac:dyDescent="0.25">
      <c r="A1462" t="s">
        <v>13</v>
      </c>
      <c r="B1462">
        <v>2012</v>
      </c>
      <c r="C1462" t="s">
        <v>29</v>
      </c>
      <c r="D1462">
        <v>4.9121980000000001</v>
      </c>
    </row>
    <row r="1463" spans="1:4" x14ac:dyDescent="0.25">
      <c r="A1463" t="s">
        <v>14</v>
      </c>
      <c r="B1463">
        <v>2012</v>
      </c>
      <c r="C1463" t="s">
        <v>29</v>
      </c>
      <c r="D1463">
        <v>0.479796</v>
      </c>
    </row>
    <row r="1464" spans="1:4" x14ac:dyDescent="0.25">
      <c r="A1464" t="s">
        <v>15</v>
      </c>
      <c r="B1464">
        <v>2012</v>
      </c>
      <c r="C1464" t="s">
        <v>29</v>
      </c>
      <c r="D1464">
        <v>3.6784370000000002</v>
      </c>
    </row>
    <row r="1465" spans="1:4" x14ac:dyDescent="0.25">
      <c r="A1465" t="s">
        <v>16</v>
      </c>
      <c r="B1465">
        <v>2012</v>
      </c>
      <c r="C1465" t="s">
        <v>29</v>
      </c>
      <c r="D1465">
        <v>1.005287</v>
      </c>
    </row>
    <row r="1466" spans="1:4" x14ac:dyDescent="0.25">
      <c r="A1466" t="s">
        <v>4</v>
      </c>
      <c r="B1466">
        <v>2013</v>
      </c>
      <c r="C1466" t="s">
        <v>29</v>
      </c>
      <c r="D1466">
        <v>4.9665100000000004</v>
      </c>
    </row>
    <row r="1467" spans="1:4" x14ac:dyDescent="0.25">
      <c r="A1467" t="s">
        <v>6</v>
      </c>
      <c r="B1467">
        <v>2013</v>
      </c>
      <c r="C1467" t="s">
        <v>29</v>
      </c>
      <c r="D1467">
        <v>3.3934069999999998</v>
      </c>
    </row>
    <row r="1468" spans="1:4" x14ac:dyDescent="0.25">
      <c r="A1468" t="s">
        <v>7</v>
      </c>
      <c r="B1468">
        <v>2013</v>
      </c>
      <c r="C1468" t="s">
        <v>29</v>
      </c>
      <c r="D1468">
        <v>9.4161429999999999</v>
      </c>
    </row>
    <row r="1469" spans="1:4" x14ac:dyDescent="0.25">
      <c r="A1469" t="s">
        <v>8</v>
      </c>
      <c r="B1469">
        <v>2013</v>
      </c>
      <c r="C1469" t="s">
        <v>29</v>
      </c>
      <c r="D1469">
        <v>0.31462099999999998</v>
      </c>
    </row>
    <row r="1470" spans="1:4" x14ac:dyDescent="0.25">
      <c r="A1470" t="s">
        <v>9</v>
      </c>
      <c r="B1470">
        <v>2013</v>
      </c>
      <c r="C1470" t="s">
        <v>29</v>
      </c>
      <c r="D1470">
        <v>0.80902399999999997</v>
      </c>
    </row>
    <row r="1471" spans="1:4" x14ac:dyDescent="0.25">
      <c r="A1471" t="s">
        <v>10</v>
      </c>
      <c r="B1471">
        <v>2013</v>
      </c>
      <c r="C1471" t="s">
        <v>29</v>
      </c>
      <c r="D1471">
        <v>1.0562260000000001</v>
      </c>
    </row>
    <row r="1472" spans="1:4" x14ac:dyDescent="0.25">
      <c r="A1472" t="s">
        <v>11</v>
      </c>
      <c r="B1472">
        <v>2013</v>
      </c>
      <c r="C1472" t="s">
        <v>29</v>
      </c>
      <c r="D1472">
        <v>0.65171400000000002</v>
      </c>
    </row>
    <row r="1473" spans="1:4" x14ac:dyDescent="0.25">
      <c r="A1473" t="s">
        <v>12</v>
      </c>
      <c r="B1473">
        <v>2013</v>
      </c>
      <c r="C1473" t="s">
        <v>29</v>
      </c>
      <c r="D1473">
        <v>6.247465</v>
      </c>
    </row>
    <row r="1474" spans="1:4" x14ac:dyDescent="0.25">
      <c r="A1474" t="s">
        <v>13</v>
      </c>
      <c r="B1474">
        <v>2013</v>
      </c>
      <c r="C1474" t="s">
        <v>29</v>
      </c>
      <c r="D1474">
        <v>0.74160599999999999</v>
      </c>
    </row>
    <row r="1475" spans="1:4" x14ac:dyDescent="0.25">
      <c r="A1475" t="s">
        <v>14</v>
      </c>
      <c r="B1475">
        <v>2013</v>
      </c>
      <c r="C1475" t="s">
        <v>29</v>
      </c>
      <c r="D1475">
        <v>5.5957509999999999</v>
      </c>
    </row>
    <row r="1476" spans="1:4" x14ac:dyDescent="0.25">
      <c r="A1476" t="s">
        <v>15</v>
      </c>
      <c r="B1476">
        <v>2013</v>
      </c>
      <c r="C1476" t="s">
        <v>29</v>
      </c>
      <c r="D1476">
        <v>2.0225610000000001</v>
      </c>
    </row>
    <row r="1477" spans="1:4" x14ac:dyDescent="0.25">
      <c r="A1477" t="s">
        <v>16</v>
      </c>
      <c r="B1477">
        <v>2013</v>
      </c>
      <c r="C1477" t="s">
        <v>29</v>
      </c>
      <c r="D1477">
        <v>7.9554049999999998</v>
      </c>
    </row>
    <row r="1478" spans="1:4" x14ac:dyDescent="0.25">
      <c r="A1478" t="s">
        <v>4</v>
      </c>
      <c r="B1478">
        <v>2014</v>
      </c>
      <c r="C1478" t="s">
        <v>29</v>
      </c>
      <c r="D1478">
        <v>0.39796100000000001</v>
      </c>
    </row>
    <row r="1479" spans="1:4" x14ac:dyDescent="0.25">
      <c r="A1479" t="s">
        <v>6</v>
      </c>
      <c r="B1479">
        <v>2014</v>
      </c>
      <c r="C1479" t="s">
        <v>29</v>
      </c>
      <c r="D1479">
        <v>1.2381</v>
      </c>
    </row>
    <row r="1480" spans="1:4" x14ac:dyDescent="0.25">
      <c r="A1480" t="s">
        <v>7</v>
      </c>
      <c r="B1480">
        <v>2014</v>
      </c>
      <c r="C1480" t="s">
        <v>29</v>
      </c>
      <c r="D1480">
        <v>0.72959499999999999</v>
      </c>
    </row>
    <row r="1481" spans="1:4" x14ac:dyDescent="0.25">
      <c r="A1481" t="s">
        <v>8</v>
      </c>
      <c r="B1481">
        <v>2014</v>
      </c>
      <c r="C1481" t="s">
        <v>29</v>
      </c>
      <c r="D1481">
        <v>0.176871</v>
      </c>
    </row>
    <row r="1482" spans="1:4" x14ac:dyDescent="0.25">
      <c r="A1482" t="s">
        <v>9</v>
      </c>
      <c r="B1482">
        <v>2014</v>
      </c>
      <c r="C1482" t="s">
        <v>29</v>
      </c>
      <c r="D1482">
        <v>5.8588680000000002</v>
      </c>
    </row>
    <row r="1483" spans="1:4" x14ac:dyDescent="0.25">
      <c r="A1483" t="s">
        <v>10</v>
      </c>
      <c r="B1483">
        <v>2014</v>
      </c>
      <c r="C1483" t="s">
        <v>29</v>
      </c>
      <c r="D1483">
        <v>0.46428799999999998</v>
      </c>
    </row>
    <row r="1484" spans="1:4" x14ac:dyDescent="0.25">
      <c r="A1484" t="s">
        <v>11</v>
      </c>
      <c r="B1484">
        <v>2014</v>
      </c>
      <c r="C1484" t="s">
        <v>29</v>
      </c>
      <c r="D1484">
        <v>3.8690639999999998</v>
      </c>
    </row>
    <row r="1485" spans="1:4" x14ac:dyDescent="0.25">
      <c r="A1485" t="s">
        <v>12</v>
      </c>
      <c r="B1485">
        <v>2014</v>
      </c>
      <c r="C1485" t="s">
        <v>29</v>
      </c>
      <c r="D1485">
        <v>1.8350420000000001</v>
      </c>
    </row>
    <row r="1486" spans="1:4" x14ac:dyDescent="0.25">
      <c r="A1486" t="s">
        <v>13</v>
      </c>
      <c r="B1486">
        <v>2014</v>
      </c>
      <c r="C1486" t="s">
        <v>29</v>
      </c>
      <c r="D1486">
        <v>5.5493430000000004</v>
      </c>
    </row>
    <row r="1487" spans="1:4" x14ac:dyDescent="0.25">
      <c r="A1487" t="s">
        <v>14</v>
      </c>
      <c r="B1487">
        <v>2014</v>
      </c>
      <c r="C1487" t="s">
        <v>29</v>
      </c>
      <c r="D1487">
        <v>0.110545</v>
      </c>
    </row>
    <row r="1488" spans="1:4" x14ac:dyDescent="0.25">
      <c r="A1488" t="s">
        <v>15</v>
      </c>
      <c r="B1488">
        <v>2014</v>
      </c>
      <c r="C1488" t="s">
        <v>29</v>
      </c>
      <c r="D1488">
        <v>0.72959499999999999</v>
      </c>
    </row>
    <row r="1489" spans="1:4" x14ac:dyDescent="0.25">
      <c r="A1489" t="s">
        <v>16</v>
      </c>
      <c r="B1489">
        <v>2014</v>
      </c>
      <c r="C1489" t="s">
        <v>29</v>
      </c>
      <c r="D1489">
        <v>0.79592200000000002</v>
      </c>
    </row>
    <row r="1490" spans="1:4" x14ac:dyDescent="0.25">
      <c r="A1490" t="s">
        <v>4</v>
      </c>
      <c r="B1490">
        <v>2015</v>
      </c>
      <c r="C1490" t="s">
        <v>29</v>
      </c>
      <c r="D1490">
        <v>0.41340399999999999</v>
      </c>
    </row>
    <row r="1491" spans="1:4" x14ac:dyDescent="0.25">
      <c r="A1491" t="s">
        <v>6</v>
      </c>
      <c r="B1491">
        <v>2015</v>
      </c>
      <c r="C1491" t="s">
        <v>29</v>
      </c>
      <c r="D1491">
        <v>3.6988759999999998</v>
      </c>
    </row>
    <row r="1492" spans="1:4" x14ac:dyDescent="0.25">
      <c r="A1492" t="s">
        <v>7</v>
      </c>
      <c r="B1492">
        <v>2015</v>
      </c>
      <c r="C1492" t="s">
        <v>29</v>
      </c>
      <c r="D1492">
        <v>0.36988799999999999</v>
      </c>
    </row>
    <row r="1493" spans="1:4" x14ac:dyDescent="0.25">
      <c r="A1493" t="s">
        <v>8</v>
      </c>
      <c r="B1493">
        <v>2015</v>
      </c>
      <c r="C1493" t="s">
        <v>29</v>
      </c>
      <c r="D1493">
        <v>2.5021810000000002</v>
      </c>
    </row>
    <row r="1494" spans="1:4" x14ac:dyDescent="0.25">
      <c r="A1494" t="s">
        <v>9</v>
      </c>
      <c r="B1494">
        <v>2015</v>
      </c>
      <c r="C1494" t="s">
        <v>29</v>
      </c>
      <c r="D1494">
        <v>2.045261</v>
      </c>
    </row>
    <row r="1495" spans="1:4" x14ac:dyDescent="0.25">
      <c r="A1495" t="s">
        <v>10</v>
      </c>
      <c r="B1495">
        <v>2015</v>
      </c>
      <c r="C1495" t="s">
        <v>29</v>
      </c>
      <c r="D1495">
        <v>3.720634</v>
      </c>
    </row>
    <row r="1496" spans="1:4" x14ac:dyDescent="0.25">
      <c r="A1496" t="s">
        <v>11</v>
      </c>
      <c r="B1496">
        <v>2015</v>
      </c>
      <c r="C1496" t="s">
        <v>29</v>
      </c>
      <c r="D1496">
        <v>6.5273999999999999E-2</v>
      </c>
    </row>
    <row r="1497" spans="1:4" x14ac:dyDescent="0.25">
      <c r="A1497" t="s">
        <v>12</v>
      </c>
      <c r="B1497">
        <v>2015</v>
      </c>
      <c r="C1497" t="s">
        <v>29</v>
      </c>
      <c r="D1497">
        <v>0.67450100000000002</v>
      </c>
    </row>
    <row r="1498" spans="1:4" x14ac:dyDescent="0.25">
      <c r="A1498" t="s">
        <v>13</v>
      </c>
      <c r="B1498">
        <v>2015</v>
      </c>
      <c r="C1498" t="s">
        <v>29</v>
      </c>
      <c r="D1498">
        <v>0.56571000000000005</v>
      </c>
    </row>
    <row r="1499" spans="1:4" x14ac:dyDescent="0.25">
      <c r="A1499" t="s">
        <v>14</v>
      </c>
      <c r="B1499">
        <v>2015</v>
      </c>
      <c r="C1499" t="s">
        <v>29</v>
      </c>
      <c r="D1499">
        <v>0.41340399999999999</v>
      </c>
    </row>
    <row r="1500" spans="1:4" x14ac:dyDescent="0.25">
      <c r="A1500" t="s">
        <v>15</v>
      </c>
      <c r="B1500">
        <v>2015</v>
      </c>
      <c r="C1500" t="s">
        <v>29</v>
      </c>
      <c r="D1500">
        <v>3.6988759999999998</v>
      </c>
    </row>
    <row r="1501" spans="1:4" x14ac:dyDescent="0.25">
      <c r="A1501" t="s">
        <v>16</v>
      </c>
      <c r="B1501">
        <v>2015</v>
      </c>
      <c r="C1501" t="s">
        <v>29</v>
      </c>
      <c r="D1501">
        <v>0.52219400000000005</v>
      </c>
    </row>
    <row r="1502" spans="1:4" x14ac:dyDescent="0.25">
      <c r="A1502" t="s">
        <v>4</v>
      </c>
      <c r="B1502">
        <v>2016</v>
      </c>
      <c r="C1502" t="s">
        <v>29</v>
      </c>
      <c r="D1502">
        <v>3.4915150000000001</v>
      </c>
    </row>
    <row r="1503" spans="1:4" x14ac:dyDescent="0.25">
      <c r="A1503" t="s">
        <v>6</v>
      </c>
      <c r="B1503">
        <v>2016</v>
      </c>
      <c r="C1503" t="s">
        <v>29</v>
      </c>
      <c r="D1503">
        <v>1.9064099999999999</v>
      </c>
    </row>
    <row r="1504" spans="1:4" x14ac:dyDescent="0.25">
      <c r="A1504" t="s">
        <v>7</v>
      </c>
      <c r="B1504">
        <v>2016</v>
      </c>
      <c r="C1504" t="s">
        <v>29</v>
      </c>
      <c r="D1504">
        <v>4.155545</v>
      </c>
    </row>
    <row r="1505" spans="1:4" x14ac:dyDescent="0.25">
      <c r="A1505" t="s">
        <v>8</v>
      </c>
      <c r="B1505">
        <v>2016</v>
      </c>
      <c r="C1505" t="s">
        <v>29</v>
      </c>
      <c r="D1505">
        <v>0.19278300000000001</v>
      </c>
    </row>
    <row r="1506" spans="1:4" x14ac:dyDescent="0.25">
      <c r="A1506" t="s">
        <v>9</v>
      </c>
      <c r="B1506">
        <v>2016</v>
      </c>
      <c r="C1506" t="s">
        <v>29</v>
      </c>
      <c r="D1506">
        <v>0.235624</v>
      </c>
    </row>
    <row r="1507" spans="1:4" x14ac:dyDescent="0.25">
      <c r="A1507" t="s">
        <v>10</v>
      </c>
      <c r="B1507">
        <v>2016</v>
      </c>
      <c r="C1507" t="s">
        <v>29</v>
      </c>
      <c r="D1507">
        <v>0.38556600000000002</v>
      </c>
    </row>
    <row r="1508" spans="1:4" x14ac:dyDescent="0.25">
      <c r="A1508" t="s">
        <v>11</v>
      </c>
      <c r="B1508">
        <v>2016</v>
      </c>
      <c r="C1508" t="s">
        <v>29</v>
      </c>
      <c r="D1508">
        <v>0.29988500000000001</v>
      </c>
    </row>
    <row r="1509" spans="1:4" x14ac:dyDescent="0.25">
      <c r="A1509" t="s">
        <v>12</v>
      </c>
      <c r="B1509">
        <v>2016</v>
      </c>
      <c r="C1509" t="s">
        <v>29</v>
      </c>
      <c r="D1509">
        <v>2.313396</v>
      </c>
    </row>
    <row r="1510" spans="1:4" x14ac:dyDescent="0.25">
      <c r="A1510" t="s">
        <v>13</v>
      </c>
      <c r="B1510">
        <v>2016</v>
      </c>
      <c r="C1510" t="s">
        <v>29</v>
      </c>
      <c r="D1510">
        <v>0.53550799999999998</v>
      </c>
    </row>
    <row r="1511" spans="1:4" x14ac:dyDescent="0.25">
      <c r="A1511" t="s">
        <v>14</v>
      </c>
      <c r="B1511">
        <v>2016</v>
      </c>
      <c r="C1511" t="s">
        <v>29</v>
      </c>
      <c r="D1511">
        <v>2.313396</v>
      </c>
    </row>
    <row r="1512" spans="1:4" x14ac:dyDescent="0.25">
      <c r="A1512" t="s">
        <v>15</v>
      </c>
      <c r="B1512">
        <v>2016</v>
      </c>
      <c r="C1512" t="s">
        <v>29</v>
      </c>
      <c r="D1512">
        <v>2.270556</v>
      </c>
    </row>
    <row r="1513" spans="1:4" x14ac:dyDescent="0.25">
      <c r="A1513" t="s">
        <v>16</v>
      </c>
      <c r="B1513">
        <v>2016</v>
      </c>
      <c r="C1513" t="s">
        <v>29</v>
      </c>
      <c r="D1513">
        <v>3.427254</v>
      </c>
    </row>
    <row r="1514" spans="1:4" x14ac:dyDescent="0.25">
      <c r="A1514" t="s">
        <v>4</v>
      </c>
      <c r="B1514">
        <v>2008</v>
      </c>
      <c r="C1514" t="s">
        <v>30</v>
      </c>
      <c r="D1514">
        <v>2.998891</v>
      </c>
    </row>
    <row r="1515" spans="1:4" x14ac:dyDescent="0.25">
      <c r="A1515" t="s">
        <v>6</v>
      </c>
      <c r="B1515">
        <v>2008</v>
      </c>
      <c r="C1515" t="s">
        <v>30</v>
      </c>
      <c r="D1515">
        <v>3.4273039999999999</v>
      </c>
    </row>
    <row r="1516" spans="1:4" x14ac:dyDescent="0.25">
      <c r="A1516" t="s">
        <v>7</v>
      </c>
      <c r="B1516">
        <v>2008</v>
      </c>
      <c r="C1516" t="s">
        <v>30</v>
      </c>
      <c r="D1516">
        <v>4.3912329999999997</v>
      </c>
    </row>
    <row r="1517" spans="1:4" x14ac:dyDescent="0.25">
      <c r="A1517" t="s">
        <v>8</v>
      </c>
      <c r="B1517">
        <v>2008</v>
      </c>
      <c r="C1517" t="s">
        <v>30</v>
      </c>
      <c r="D1517">
        <v>6.6404009999999998</v>
      </c>
    </row>
    <row r="1518" spans="1:4" x14ac:dyDescent="0.25">
      <c r="A1518" t="s">
        <v>9</v>
      </c>
      <c r="B1518">
        <v>2008</v>
      </c>
      <c r="C1518" t="s">
        <v>30</v>
      </c>
      <c r="D1518">
        <v>11.888461</v>
      </c>
    </row>
    <row r="1519" spans="1:4" x14ac:dyDescent="0.25">
      <c r="A1519" t="s">
        <v>10</v>
      </c>
      <c r="B1519">
        <v>2008</v>
      </c>
      <c r="C1519" t="s">
        <v>30</v>
      </c>
      <c r="D1519">
        <v>12.477528</v>
      </c>
    </row>
    <row r="1520" spans="1:4" x14ac:dyDescent="0.25">
      <c r="A1520" t="s">
        <v>11</v>
      </c>
      <c r="B1520">
        <v>2008</v>
      </c>
      <c r="C1520" t="s">
        <v>30</v>
      </c>
      <c r="D1520">
        <v>10.817428</v>
      </c>
    </row>
    <row r="1521" spans="1:4" x14ac:dyDescent="0.25">
      <c r="A1521" t="s">
        <v>12</v>
      </c>
      <c r="B1521">
        <v>2008</v>
      </c>
      <c r="C1521" t="s">
        <v>30</v>
      </c>
      <c r="D1521">
        <v>10.335463000000001</v>
      </c>
    </row>
    <row r="1522" spans="1:4" x14ac:dyDescent="0.25">
      <c r="A1522" t="s">
        <v>13</v>
      </c>
      <c r="B1522">
        <v>2008</v>
      </c>
      <c r="C1522" t="s">
        <v>30</v>
      </c>
      <c r="D1522">
        <v>31.649010000000001</v>
      </c>
    </row>
    <row r="1523" spans="1:4" x14ac:dyDescent="0.25">
      <c r="A1523" t="s">
        <v>14</v>
      </c>
      <c r="B1523">
        <v>2008</v>
      </c>
      <c r="C1523" t="s">
        <v>30</v>
      </c>
      <c r="D1523">
        <v>2.6240299999999999</v>
      </c>
    </row>
    <row r="1524" spans="1:4" x14ac:dyDescent="0.25">
      <c r="A1524" t="s">
        <v>15</v>
      </c>
      <c r="B1524">
        <v>2008</v>
      </c>
      <c r="C1524" t="s">
        <v>30</v>
      </c>
      <c r="D1524">
        <v>1.9814099999999999</v>
      </c>
    </row>
    <row r="1525" spans="1:4" x14ac:dyDescent="0.25">
      <c r="A1525" t="s">
        <v>16</v>
      </c>
      <c r="B1525">
        <v>2008</v>
      </c>
      <c r="C1525" t="s">
        <v>30</v>
      </c>
      <c r="D1525">
        <v>4.8196459999999997</v>
      </c>
    </row>
    <row r="1526" spans="1:4" x14ac:dyDescent="0.25">
      <c r="A1526" t="s">
        <v>4</v>
      </c>
      <c r="B1526">
        <v>2009</v>
      </c>
      <c r="C1526" t="s">
        <v>30</v>
      </c>
      <c r="D1526">
        <v>5.9022389999999998</v>
      </c>
    </row>
    <row r="1527" spans="1:4" x14ac:dyDescent="0.25">
      <c r="A1527" t="s">
        <v>6</v>
      </c>
      <c r="B1527">
        <v>2009</v>
      </c>
      <c r="C1527" t="s">
        <v>30</v>
      </c>
      <c r="D1527">
        <v>6.0603350000000002</v>
      </c>
    </row>
    <row r="1528" spans="1:4" x14ac:dyDescent="0.25">
      <c r="A1528" t="s">
        <v>7</v>
      </c>
      <c r="B1528">
        <v>2009</v>
      </c>
      <c r="C1528" t="s">
        <v>30</v>
      </c>
      <c r="D1528">
        <v>9.4857410000000009</v>
      </c>
    </row>
    <row r="1529" spans="1:4" x14ac:dyDescent="0.25">
      <c r="A1529" t="s">
        <v>8</v>
      </c>
      <c r="B1529">
        <v>2009</v>
      </c>
      <c r="C1529" t="s">
        <v>30</v>
      </c>
      <c r="D1529">
        <v>7.5885930000000004</v>
      </c>
    </row>
    <row r="1530" spans="1:4" x14ac:dyDescent="0.25">
      <c r="A1530" t="s">
        <v>9</v>
      </c>
      <c r="B1530">
        <v>2009</v>
      </c>
      <c r="C1530" t="s">
        <v>30</v>
      </c>
      <c r="D1530">
        <v>6.7454159999999996</v>
      </c>
    </row>
    <row r="1531" spans="1:4" x14ac:dyDescent="0.25">
      <c r="A1531" t="s">
        <v>10</v>
      </c>
      <c r="B1531">
        <v>2009</v>
      </c>
      <c r="C1531" t="s">
        <v>30</v>
      </c>
      <c r="D1531">
        <v>17.970210000000002</v>
      </c>
    </row>
    <row r="1532" spans="1:4" x14ac:dyDescent="0.25">
      <c r="A1532" t="s">
        <v>11</v>
      </c>
      <c r="B1532">
        <v>2009</v>
      </c>
      <c r="C1532" t="s">
        <v>30</v>
      </c>
      <c r="D1532">
        <v>2.793024</v>
      </c>
    </row>
    <row r="1533" spans="1:4" x14ac:dyDescent="0.25">
      <c r="A1533" t="s">
        <v>12</v>
      </c>
      <c r="B1533">
        <v>2009</v>
      </c>
      <c r="C1533" t="s">
        <v>30</v>
      </c>
      <c r="D1533">
        <v>2.002545</v>
      </c>
    </row>
    <row r="1534" spans="1:4" x14ac:dyDescent="0.25">
      <c r="A1534" t="s">
        <v>13</v>
      </c>
      <c r="B1534">
        <v>2009</v>
      </c>
      <c r="C1534" t="s">
        <v>30</v>
      </c>
      <c r="D1534">
        <v>4.6901719999999996</v>
      </c>
    </row>
    <row r="1535" spans="1:4" x14ac:dyDescent="0.25">
      <c r="A1535" t="s">
        <v>14</v>
      </c>
      <c r="B1535">
        <v>2009</v>
      </c>
      <c r="C1535" t="s">
        <v>30</v>
      </c>
      <c r="D1535">
        <v>4.5847749999999996</v>
      </c>
    </row>
    <row r="1536" spans="1:4" x14ac:dyDescent="0.25">
      <c r="A1536" t="s">
        <v>15</v>
      </c>
      <c r="B1536">
        <v>2009</v>
      </c>
      <c r="C1536" t="s">
        <v>30</v>
      </c>
      <c r="D1536">
        <v>4.7428710000000001</v>
      </c>
    </row>
    <row r="1537" spans="1:4" x14ac:dyDescent="0.25">
      <c r="A1537" t="s">
        <v>16</v>
      </c>
      <c r="B1537">
        <v>2009</v>
      </c>
      <c r="C1537" t="s">
        <v>30</v>
      </c>
      <c r="D1537">
        <v>6.1657320000000002</v>
      </c>
    </row>
    <row r="1538" spans="1:4" x14ac:dyDescent="0.25">
      <c r="A1538" t="s">
        <v>4</v>
      </c>
      <c r="B1538">
        <v>2010</v>
      </c>
      <c r="C1538" t="s">
        <v>30</v>
      </c>
      <c r="D1538">
        <v>4.5111189999999999</v>
      </c>
    </row>
    <row r="1539" spans="1:4" x14ac:dyDescent="0.25">
      <c r="A1539" t="s">
        <v>6</v>
      </c>
      <c r="B1539">
        <v>2010</v>
      </c>
      <c r="C1539" t="s">
        <v>30</v>
      </c>
      <c r="D1539">
        <v>4.7185269999999999</v>
      </c>
    </row>
    <row r="1540" spans="1:4" x14ac:dyDescent="0.25">
      <c r="A1540" t="s">
        <v>7</v>
      </c>
      <c r="B1540">
        <v>2010</v>
      </c>
      <c r="C1540" t="s">
        <v>30</v>
      </c>
      <c r="D1540">
        <v>11.614834999999999</v>
      </c>
    </row>
    <row r="1541" spans="1:4" x14ac:dyDescent="0.25">
      <c r="A1541" t="s">
        <v>8</v>
      </c>
      <c r="B1541">
        <v>2010</v>
      </c>
      <c r="C1541" t="s">
        <v>30</v>
      </c>
      <c r="D1541">
        <v>1.2962990000000001</v>
      </c>
    </row>
    <row r="1542" spans="1:4" x14ac:dyDescent="0.25">
      <c r="A1542" t="s">
        <v>9</v>
      </c>
      <c r="B1542">
        <v>2010</v>
      </c>
      <c r="C1542" t="s">
        <v>30</v>
      </c>
      <c r="D1542">
        <v>2.1777820000000001</v>
      </c>
    </row>
    <row r="1543" spans="1:4" x14ac:dyDescent="0.25">
      <c r="A1543" t="s">
        <v>10</v>
      </c>
      <c r="B1543">
        <v>2010</v>
      </c>
      <c r="C1543" t="s">
        <v>30</v>
      </c>
      <c r="D1543">
        <v>3.422228</v>
      </c>
    </row>
    <row r="1544" spans="1:4" x14ac:dyDescent="0.25">
      <c r="A1544" t="s">
        <v>11</v>
      </c>
      <c r="B1544">
        <v>2010</v>
      </c>
      <c r="C1544" t="s">
        <v>30</v>
      </c>
      <c r="D1544">
        <v>3.5259320000000001</v>
      </c>
    </row>
    <row r="1545" spans="1:4" x14ac:dyDescent="0.25">
      <c r="A1545" t="s">
        <v>12</v>
      </c>
      <c r="B1545">
        <v>2010</v>
      </c>
      <c r="C1545" t="s">
        <v>30</v>
      </c>
      <c r="D1545">
        <v>4.3037109999999998</v>
      </c>
    </row>
    <row r="1546" spans="1:4" x14ac:dyDescent="0.25">
      <c r="A1546" t="s">
        <v>13</v>
      </c>
      <c r="B1546">
        <v>2010</v>
      </c>
      <c r="C1546" t="s">
        <v>30</v>
      </c>
      <c r="D1546">
        <v>7.4666800000000002</v>
      </c>
    </row>
    <row r="1547" spans="1:4" x14ac:dyDescent="0.25">
      <c r="A1547" t="s">
        <v>14</v>
      </c>
      <c r="B1547">
        <v>2010</v>
      </c>
      <c r="C1547" t="s">
        <v>30</v>
      </c>
      <c r="D1547">
        <v>3.5259320000000001</v>
      </c>
    </row>
    <row r="1548" spans="1:4" x14ac:dyDescent="0.25">
      <c r="A1548" t="s">
        <v>15</v>
      </c>
      <c r="B1548">
        <v>2010</v>
      </c>
      <c r="C1548" t="s">
        <v>30</v>
      </c>
      <c r="D1548">
        <v>5.3926020000000001</v>
      </c>
    </row>
    <row r="1549" spans="1:4" x14ac:dyDescent="0.25">
      <c r="A1549" t="s">
        <v>16</v>
      </c>
      <c r="B1549">
        <v>2010</v>
      </c>
      <c r="C1549" t="s">
        <v>30</v>
      </c>
      <c r="D1549">
        <v>13.481505</v>
      </c>
    </row>
    <row r="1550" spans="1:4" x14ac:dyDescent="0.25">
      <c r="A1550" t="s">
        <v>4</v>
      </c>
      <c r="B1550">
        <v>2011</v>
      </c>
      <c r="C1550" t="s">
        <v>30</v>
      </c>
      <c r="D1550">
        <v>1.4282159999999999</v>
      </c>
    </row>
    <row r="1551" spans="1:4" x14ac:dyDescent="0.25">
      <c r="A1551" t="s">
        <v>6</v>
      </c>
      <c r="B1551">
        <v>2011</v>
      </c>
      <c r="C1551" t="s">
        <v>30</v>
      </c>
      <c r="D1551">
        <v>2.1933310000000001</v>
      </c>
    </row>
    <row r="1552" spans="1:4" x14ac:dyDescent="0.25">
      <c r="A1552" t="s">
        <v>7</v>
      </c>
      <c r="B1552">
        <v>2011</v>
      </c>
      <c r="C1552" t="s">
        <v>30</v>
      </c>
      <c r="D1552">
        <v>8.7223179999999996</v>
      </c>
    </row>
    <row r="1553" spans="1:4" x14ac:dyDescent="0.25">
      <c r="A1553" t="s">
        <v>8</v>
      </c>
      <c r="B1553">
        <v>2011</v>
      </c>
      <c r="C1553" t="s">
        <v>30</v>
      </c>
      <c r="D1553">
        <v>3.4685239999999999</v>
      </c>
    </row>
    <row r="1554" spans="1:4" x14ac:dyDescent="0.25">
      <c r="A1554" t="s">
        <v>9</v>
      </c>
      <c r="B1554">
        <v>2011</v>
      </c>
      <c r="C1554" t="s">
        <v>30</v>
      </c>
      <c r="D1554">
        <v>9.2323950000000004</v>
      </c>
    </row>
    <row r="1555" spans="1:4" x14ac:dyDescent="0.25">
      <c r="A1555" t="s">
        <v>10</v>
      </c>
      <c r="B1555">
        <v>2011</v>
      </c>
      <c r="C1555" t="s">
        <v>30</v>
      </c>
      <c r="D1555">
        <v>17.342621000000001</v>
      </c>
    </row>
    <row r="1556" spans="1:4" x14ac:dyDescent="0.25">
      <c r="A1556" t="s">
        <v>11</v>
      </c>
      <c r="B1556">
        <v>2011</v>
      </c>
      <c r="C1556" t="s">
        <v>30</v>
      </c>
      <c r="D1556">
        <v>7.4981330000000002</v>
      </c>
    </row>
    <row r="1557" spans="1:4" x14ac:dyDescent="0.25">
      <c r="A1557" t="s">
        <v>12</v>
      </c>
      <c r="B1557">
        <v>2011</v>
      </c>
      <c r="C1557" t="s">
        <v>30</v>
      </c>
      <c r="D1557">
        <v>8.5182870000000008</v>
      </c>
    </row>
    <row r="1558" spans="1:4" x14ac:dyDescent="0.25">
      <c r="A1558" t="s">
        <v>13</v>
      </c>
      <c r="B1558">
        <v>2011</v>
      </c>
      <c r="C1558" t="s">
        <v>30</v>
      </c>
      <c r="D1558">
        <v>26.473001</v>
      </c>
    </row>
    <row r="1559" spans="1:4" x14ac:dyDescent="0.25">
      <c r="A1559" t="s">
        <v>14</v>
      </c>
      <c r="B1559">
        <v>2011</v>
      </c>
      <c r="C1559" t="s">
        <v>30</v>
      </c>
      <c r="D1559">
        <v>4.2336400000000003</v>
      </c>
    </row>
    <row r="1560" spans="1:4" x14ac:dyDescent="0.25">
      <c r="A1560" t="s">
        <v>15</v>
      </c>
      <c r="B1560">
        <v>2011</v>
      </c>
      <c r="C1560" t="s">
        <v>30</v>
      </c>
      <c r="D1560">
        <v>8.2632490000000001</v>
      </c>
    </row>
    <row r="1561" spans="1:4" x14ac:dyDescent="0.25">
      <c r="A1561" t="s">
        <v>16</v>
      </c>
      <c r="B1561">
        <v>2011</v>
      </c>
      <c r="C1561" t="s">
        <v>30</v>
      </c>
      <c r="D1561">
        <v>27.544162</v>
      </c>
    </row>
    <row r="1562" spans="1:4" x14ac:dyDescent="0.25">
      <c r="A1562" t="s">
        <v>4</v>
      </c>
      <c r="B1562">
        <v>2012</v>
      </c>
      <c r="C1562" t="s">
        <v>30</v>
      </c>
      <c r="D1562">
        <v>16.857500999999999</v>
      </c>
    </row>
    <row r="1563" spans="1:4" x14ac:dyDescent="0.25">
      <c r="A1563" t="s">
        <v>6</v>
      </c>
      <c r="B1563">
        <v>2012</v>
      </c>
      <c r="C1563" t="s">
        <v>30</v>
      </c>
      <c r="D1563">
        <v>32.661408000000002</v>
      </c>
    </row>
    <row r="1564" spans="1:4" x14ac:dyDescent="0.25">
      <c r="A1564" t="s">
        <v>7</v>
      </c>
      <c r="B1564">
        <v>2012</v>
      </c>
      <c r="C1564" t="s">
        <v>30</v>
      </c>
      <c r="D1564">
        <v>79.471075999999996</v>
      </c>
    </row>
    <row r="1565" spans="1:4" x14ac:dyDescent="0.25">
      <c r="A1565" t="s">
        <v>8</v>
      </c>
      <c r="B1565">
        <v>2012</v>
      </c>
      <c r="C1565" t="s">
        <v>30</v>
      </c>
      <c r="D1565">
        <v>7.124301</v>
      </c>
    </row>
    <row r="1566" spans="1:4" x14ac:dyDescent="0.25">
      <c r="A1566" t="s">
        <v>9</v>
      </c>
      <c r="B1566">
        <v>2012</v>
      </c>
      <c r="C1566" t="s">
        <v>30</v>
      </c>
      <c r="D1566">
        <v>41.842725999999999</v>
      </c>
    </row>
    <row r="1567" spans="1:4" x14ac:dyDescent="0.25">
      <c r="A1567" t="s">
        <v>10</v>
      </c>
      <c r="B1567">
        <v>2012</v>
      </c>
      <c r="C1567" t="s">
        <v>30</v>
      </c>
      <c r="D1567">
        <v>80.123300999999998</v>
      </c>
    </row>
    <row r="1568" spans="1:4" x14ac:dyDescent="0.25">
      <c r="A1568" t="s">
        <v>11</v>
      </c>
      <c r="B1568">
        <v>2012</v>
      </c>
      <c r="C1568" t="s">
        <v>30</v>
      </c>
      <c r="D1568">
        <v>6.6225899999999998</v>
      </c>
    </row>
    <row r="1569" spans="1:4" x14ac:dyDescent="0.25">
      <c r="A1569" t="s">
        <v>12</v>
      </c>
      <c r="B1569">
        <v>2012</v>
      </c>
      <c r="C1569" t="s">
        <v>30</v>
      </c>
      <c r="D1569">
        <v>16.405961000000001</v>
      </c>
    </row>
    <row r="1570" spans="1:4" x14ac:dyDescent="0.25">
      <c r="A1570" t="s">
        <v>13</v>
      </c>
      <c r="B1570">
        <v>2012</v>
      </c>
      <c r="C1570" t="s">
        <v>30</v>
      </c>
      <c r="D1570">
        <v>67.480175000000003</v>
      </c>
    </row>
    <row r="1571" spans="1:4" x14ac:dyDescent="0.25">
      <c r="A1571" t="s">
        <v>14</v>
      </c>
      <c r="B1571">
        <v>2012</v>
      </c>
      <c r="C1571" t="s">
        <v>30</v>
      </c>
      <c r="D1571">
        <v>39.835880000000003</v>
      </c>
    </row>
    <row r="1572" spans="1:4" x14ac:dyDescent="0.25">
      <c r="A1572" t="s">
        <v>15</v>
      </c>
      <c r="B1572">
        <v>2012</v>
      </c>
      <c r="C1572" t="s">
        <v>30</v>
      </c>
      <c r="D1572">
        <v>65.573672000000002</v>
      </c>
    </row>
    <row r="1573" spans="1:4" x14ac:dyDescent="0.25">
      <c r="A1573" t="s">
        <v>16</v>
      </c>
      <c r="B1573">
        <v>2012</v>
      </c>
      <c r="C1573" t="s">
        <v>30</v>
      </c>
      <c r="D1573">
        <v>106.21229</v>
      </c>
    </row>
    <row r="1574" spans="1:4" x14ac:dyDescent="0.25">
      <c r="A1574" t="s">
        <v>4</v>
      </c>
      <c r="B1574">
        <v>2013</v>
      </c>
      <c r="C1574" t="s">
        <v>30</v>
      </c>
      <c r="D1574">
        <v>15.59418</v>
      </c>
    </row>
    <row r="1575" spans="1:4" x14ac:dyDescent="0.25">
      <c r="A1575" t="s">
        <v>6</v>
      </c>
      <c r="B1575">
        <v>2013</v>
      </c>
      <c r="C1575" t="s">
        <v>30</v>
      </c>
      <c r="D1575">
        <v>80.586381000000003</v>
      </c>
    </row>
    <row r="1576" spans="1:4" x14ac:dyDescent="0.25">
      <c r="A1576" t="s">
        <v>7</v>
      </c>
      <c r="B1576">
        <v>2013</v>
      </c>
      <c r="C1576" t="s">
        <v>30</v>
      </c>
      <c r="D1576">
        <v>124.161258</v>
      </c>
    </row>
    <row r="1577" spans="1:4" x14ac:dyDescent="0.25">
      <c r="A1577" t="s">
        <v>8</v>
      </c>
      <c r="B1577">
        <v>2013</v>
      </c>
      <c r="C1577" t="s">
        <v>30</v>
      </c>
      <c r="D1577">
        <v>5.7244460000000004</v>
      </c>
    </row>
    <row r="1578" spans="1:4" x14ac:dyDescent="0.25">
      <c r="A1578" t="s">
        <v>9</v>
      </c>
      <c r="B1578">
        <v>2013</v>
      </c>
      <c r="C1578" t="s">
        <v>30</v>
      </c>
      <c r="D1578">
        <v>23.095178000000001</v>
      </c>
    </row>
    <row r="1579" spans="1:4" x14ac:dyDescent="0.25">
      <c r="A1579" t="s">
        <v>10</v>
      </c>
      <c r="B1579">
        <v>2013</v>
      </c>
      <c r="C1579" t="s">
        <v>30</v>
      </c>
      <c r="D1579">
        <v>107.826847</v>
      </c>
    </row>
    <row r="1580" spans="1:4" x14ac:dyDescent="0.25">
      <c r="A1580" t="s">
        <v>11</v>
      </c>
      <c r="B1580">
        <v>2013</v>
      </c>
      <c r="C1580" t="s">
        <v>30</v>
      </c>
      <c r="D1580">
        <v>74.023007000000007</v>
      </c>
    </row>
    <row r="1581" spans="1:4" x14ac:dyDescent="0.25">
      <c r="A1581" t="s">
        <v>12</v>
      </c>
      <c r="B1581">
        <v>2013</v>
      </c>
      <c r="C1581" t="s">
        <v>30</v>
      </c>
      <c r="D1581">
        <v>66.916798999999997</v>
      </c>
    </row>
    <row r="1582" spans="1:4" x14ac:dyDescent="0.25">
      <c r="A1582" t="s">
        <v>13</v>
      </c>
      <c r="B1582">
        <v>2013</v>
      </c>
      <c r="C1582" t="s">
        <v>30</v>
      </c>
      <c r="D1582">
        <v>83.053814000000003</v>
      </c>
    </row>
    <row r="1583" spans="1:4" x14ac:dyDescent="0.25">
      <c r="A1583" t="s">
        <v>14</v>
      </c>
      <c r="B1583">
        <v>2013</v>
      </c>
      <c r="C1583" t="s">
        <v>30</v>
      </c>
      <c r="D1583">
        <v>17.469429999999999</v>
      </c>
    </row>
    <row r="1584" spans="1:4" x14ac:dyDescent="0.25">
      <c r="A1584" t="s">
        <v>15</v>
      </c>
      <c r="B1584">
        <v>2013</v>
      </c>
      <c r="C1584" t="s">
        <v>30</v>
      </c>
      <c r="D1584">
        <v>109.10991300000001</v>
      </c>
    </row>
    <row r="1585" spans="1:4" x14ac:dyDescent="0.25">
      <c r="A1585" t="s">
        <v>16</v>
      </c>
      <c r="B1585">
        <v>2013</v>
      </c>
      <c r="C1585" t="s">
        <v>30</v>
      </c>
      <c r="D1585">
        <v>114.883707</v>
      </c>
    </row>
    <row r="1586" spans="1:4" x14ac:dyDescent="0.25">
      <c r="A1586" t="s">
        <v>4</v>
      </c>
      <c r="B1586">
        <v>2014</v>
      </c>
      <c r="C1586" t="s">
        <v>30</v>
      </c>
      <c r="D1586">
        <v>2.5731199999999999</v>
      </c>
    </row>
    <row r="1587" spans="1:4" x14ac:dyDescent="0.25">
      <c r="A1587" t="s">
        <v>6</v>
      </c>
      <c r="B1587">
        <v>2014</v>
      </c>
      <c r="C1587" t="s">
        <v>30</v>
      </c>
      <c r="D1587">
        <v>19.516874999999999</v>
      </c>
    </row>
    <row r="1588" spans="1:4" x14ac:dyDescent="0.25">
      <c r="A1588" t="s">
        <v>7</v>
      </c>
      <c r="B1588">
        <v>2014</v>
      </c>
      <c r="C1588" t="s">
        <v>30</v>
      </c>
      <c r="D1588">
        <v>51.559505000000001</v>
      </c>
    </row>
    <row r="1589" spans="1:4" x14ac:dyDescent="0.25">
      <c r="A1589" t="s">
        <v>8</v>
      </c>
      <c r="B1589">
        <v>2014</v>
      </c>
      <c r="C1589" t="s">
        <v>30</v>
      </c>
      <c r="D1589">
        <v>45.442276</v>
      </c>
    </row>
    <row r="1590" spans="1:4" x14ac:dyDescent="0.25">
      <c r="A1590" t="s">
        <v>9</v>
      </c>
      <c r="B1590">
        <v>2014</v>
      </c>
      <c r="C1590" t="s">
        <v>30</v>
      </c>
      <c r="D1590">
        <v>44.908231999999998</v>
      </c>
    </row>
    <row r="1591" spans="1:4" x14ac:dyDescent="0.25">
      <c r="A1591" t="s">
        <v>10</v>
      </c>
      <c r="B1591">
        <v>2014</v>
      </c>
      <c r="C1591" t="s">
        <v>30</v>
      </c>
      <c r="D1591">
        <v>50.151570999999997</v>
      </c>
    </row>
    <row r="1592" spans="1:4" x14ac:dyDescent="0.25">
      <c r="A1592" t="s">
        <v>11</v>
      </c>
      <c r="B1592">
        <v>2014</v>
      </c>
      <c r="C1592" t="s">
        <v>30</v>
      </c>
      <c r="D1592">
        <v>17.526347999999999</v>
      </c>
    </row>
    <row r="1593" spans="1:4" x14ac:dyDescent="0.25">
      <c r="A1593" t="s">
        <v>12</v>
      </c>
      <c r="B1593">
        <v>2014</v>
      </c>
      <c r="C1593" t="s">
        <v>30</v>
      </c>
      <c r="D1593">
        <v>89.913562999999996</v>
      </c>
    </row>
    <row r="1594" spans="1:4" x14ac:dyDescent="0.25">
      <c r="A1594" t="s">
        <v>13</v>
      </c>
      <c r="B1594">
        <v>2014</v>
      </c>
      <c r="C1594" t="s">
        <v>30</v>
      </c>
      <c r="D1594">
        <v>58.404975999999998</v>
      </c>
    </row>
    <row r="1595" spans="1:4" x14ac:dyDescent="0.25">
      <c r="A1595" t="s">
        <v>14</v>
      </c>
      <c r="B1595">
        <v>2014</v>
      </c>
      <c r="C1595" t="s">
        <v>30</v>
      </c>
      <c r="D1595">
        <v>4.8549000000000002E-2</v>
      </c>
    </row>
    <row r="1596" spans="1:4" x14ac:dyDescent="0.25">
      <c r="A1596" t="s">
        <v>15</v>
      </c>
      <c r="B1596">
        <v>2014</v>
      </c>
      <c r="C1596" t="s">
        <v>30</v>
      </c>
      <c r="D1596">
        <v>7.6222620000000001</v>
      </c>
    </row>
    <row r="1597" spans="1:4" x14ac:dyDescent="0.25">
      <c r="A1597" t="s">
        <v>16</v>
      </c>
      <c r="B1597">
        <v>2014</v>
      </c>
      <c r="C1597" t="s">
        <v>30</v>
      </c>
      <c r="D1597">
        <v>20.050919</v>
      </c>
    </row>
    <row r="1598" spans="1:4" x14ac:dyDescent="0.25">
      <c r="A1598" t="s">
        <v>4</v>
      </c>
      <c r="B1598">
        <v>2015</v>
      </c>
      <c r="C1598" t="s">
        <v>30</v>
      </c>
      <c r="D1598">
        <v>13.760357000000001</v>
      </c>
    </row>
    <row r="1599" spans="1:4" x14ac:dyDescent="0.25">
      <c r="A1599" t="s">
        <v>6</v>
      </c>
      <c r="B1599">
        <v>2015</v>
      </c>
      <c r="C1599" t="s">
        <v>30</v>
      </c>
      <c r="D1599">
        <v>20.927209000000001</v>
      </c>
    </row>
    <row r="1600" spans="1:4" x14ac:dyDescent="0.25">
      <c r="A1600" t="s">
        <v>7</v>
      </c>
      <c r="B1600">
        <v>2015</v>
      </c>
      <c r="C1600" t="s">
        <v>30</v>
      </c>
      <c r="D1600">
        <v>33.158636999999999</v>
      </c>
    </row>
    <row r="1601" spans="1:4" x14ac:dyDescent="0.25">
      <c r="A1601" t="s">
        <v>8</v>
      </c>
      <c r="B1601">
        <v>2015</v>
      </c>
      <c r="C1601" t="s">
        <v>30</v>
      </c>
      <c r="D1601">
        <v>12.183649000000001</v>
      </c>
    </row>
    <row r="1602" spans="1:4" x14ac:dyDescent="0.25">
      <c r="A1602" t="s">
        <v>9</v>
      </c>
      <c r="B1602">
        <v>2015</v>
      </c>
      <c r="C1602" t="s">
        <v>30</v>
      </c>
      <c r="D1602">
        <v>72.002977999999999</v>
      </c>
    </row>
    <row r="1603" spans="1:4" x14ac:dyDescent="0.25">
      <c r="A1603" t="s">
        <v>10</v>
      </c>
      <c r="B1603">
        <v>2015</v>
      </c>
      <c r="C1603" t="s">
        <v>30</v>
      </c>
      <c r="D1603">
        <v>27.186260000000001</v>
      </c>
    </row>
    <row r="1604" spans="1:4" x14ac:dyDescent="0.25">
      <c r="A1604" t="s">
        <v>11</v>
      </c>
      <c r="B1604">
        <v>2015</v>
      </c>
      <c r="C1604" t="s">
        <v>30</v>
      </c>
      <c r="D1604">
        <v>0</v>
      </c>
    </row>
    <row r="1605" spans="1:4" x14ac:dyDescent="0.25">
      <c r="A1605" t="s">
        <v>12</v>
      </c>
      <c r="B1605">
        <v>2015</v>
      </c>
      <c r="C1605" t="s">
        <v>30</v>
      </c>
      <c r="D1605">
        <v>3.0578569999999998</v>
      </c>
    </row>
    <row r="1606" spans="1:4" x14ac:dyDescent="0.25">
      <c r="A1606" t="s">
        <v>13</v>
      </c>
      <c r="B1606">
        <v>2015</v>
      </c>
      <c r="C1606" t="s">
        <v>30</v>
      </c>
      <c r="D1606">
        <v>8.4568860000000008</v>
      </c>
    </row>
    <row r="1607" spans="1:4" x14ac:dyDescent="0.25">
      <c r="A1607" t="s">
        <v>14</v>
      </c>
      <c r="B1607">
        <v>2015</v>
      </c>
      <c r="C1607" t="s">
        <v>30</v>
      </c>
      <c r="D1607">
        <v>12.183649000000001</v>
      </c>
    </row>
    <row r="1608" spans="1:4" x14ac:dyDescent="0.25">
      <c r="A1608" t="s">
        <v>15</v>
      </c>
      <c r="B1608">
        <v>2015</v>
      </c>
      <c r="C1608" t="s">
        <v>30</v>
      </c>
      <c r="D1608">
        <v>11.036953</v>
      </c>
    </row>
    <row r="1609" spans="1:4" x14ac:dyDescent="0.25">
      <c r="A1609" t="s">
        <v>16</v>
      </c>
      <c r="B1609">
        <v>2015</v>
      </c>
      <c r="C1609" t="s">
        <v>30</v>
      </c>
      <c r="D1609">
        <v>21.83501</v>
      </c>
    </row>
    <row r="1610" spans="1:4" x14ac:dyDescent="0.25">
      <c r="A1610" t="s">
        <v>4</v>
      </c>
      <c r="B1610">
        <v>2016</v>
      </c>
      <c r="C1610" t="s">
        <v>30</v>
      </c>
      <c r="D1610">
        <v>14.581579</v>
      </c>
    </row>
    <row r="1611" spans="1:4" x14ac:dyDescent="0.25">
      <c r="A1611" t="s">
        <v>6</v>
      </c>
      <c r="B1611">
        <v>2016</v>
      </c>
      <c r="C1611" t="s">
        <v>30</v>
      </c>
      <c r="D1611">
        <v>44.591410000000003</v>
      </c>
    </row>
    <row r="1612" spans="1:4" x14ac:dyDescent="0.25">
      <c r="A1612" t="s">
        <v>7</v>
      </c>
      <c r="B1612">
        <v>2016</v>
      </c>
      <c r="C1612" t="s">
        <v>30</v>
      </c>
      <c r="D1612">
        <v>10.677479</v>
      </c>
    </row>
    <row r="1613" spans="1:4" x14ac:dyDescent="0.25">
      <c r="A1613" t="s">
        <v>8</v>
      </c>
      <c r="B1613">
        <v>2016</v>
      </c>
      <c r="C1613" t="s">
        <v>30</v>
      </c>
      <c r="D1613">
        <v>0</v>
      </c>
    </row>
    <row r="1614" spans="1:4" x14ac:dyDescent="0.25">
      <c r="A1614" t="s">
        <v>9</v>
      </c>
      <c r="B1614">
        <v>2016</v>
      </c>
      <c r="C1614" t="s">
        <v>30</v>
      </c>
      <c r="D1614">
        <v>2.1166809999999998</v>
      </c>
    </row>
    <row r="1615" spans="1:4" x14ac:dyDescent="0.25">
      <c r="A1615" t="s">
        <v>10</v>
      </c>
      <c r="B1615">
        <v>2016</v>
      </c>
      <c r="C1615" t="s">
        <v>30</v>
      </c>
      <c r="D1615">
        <v>3.6218759999999999</v>
      </c>
    </row>
    <row r="1616" spans="1:4" x14ac:dyDescent="0.25">
      <c r="A1616" t="s">
        <v>11</v>
      </c>
      <c r="B1616">
        <v>2016</v>
      </c>
      <c r="C1616" t="s">
        <v>30</v>
      </c>
      <c r="D1616">
        <v>5.9737439999999999</v>
      </c>
    </row>
    <row r="1617" spans="1:4" x14ac:dyDescent="0.25">
      <c r="A1617" t="s">
        <v>12</v>
      </c>
      <c r="B1617">
        <v>2016</v>
      </c>
      <c r="C1617" t="s">
        <v>30</v>
      </c>
      <c r="D1617">
        <v>7.1496779999999998</v>
      </c>
    </row>
    <row r="1618" spans="1:4" x14ac:dyDescent="0.25">
      <c r="A1618" t="s">
        <v>13</v>
      </c>
      <c r="B1618">
        <v>2016</v>
      </c>
      <c r="C1618" t="s">
        <v>30</v>
      </c>
      <c r="D1618">
        <v>6.3970799999999999</v>
      </c>
    </row>
    <row r="1619" spans="1:4" x14ac:dyDescent="0.25">
      <c r="A1619" t="s">
        <v>14</v>
      </c>
      <c r="B1619">
        <v>2016</v>
      </c>
      <c r="C1619" t="s">
        <v>30</v>
      </c>
      <c r="D1619">
        <v>9.2193210000000008</v>
      </c>
    </row>
    <row r="1620" spans="1:4" x14ac:dyDescent="0.25">
      <c r="A1620" t="s">
        <v>15</v>
      </c>
      <c r="B1620">
        <v>2016</v>
      </c>
      <c r="C1620" t="s">
        <v>30</v>
      </c>
      <c r="D1620">
        <v>34.572454</v>
      </c>
    </row>
    <row r="1621" spans="1:4" x14ac:dyDescent="0.25">
      <c r="A1621" t="s">
        <v>16</v>
      </c>
      <c r="B1621">
        <v>2016</v>
      </c>
      <c r="C1621" t="s">
        <v>30</v>
      </c>
      <c r="D1621">
        <v>5.5974449999999996</v>
      </c>
    </row>
    <row r="1622" spans="1:4" x14ac:dyDescent="0.25">
      <c r="A1622" t="s">
        <v>4</v>
      </c>
      <c r="B1622">
        <v>2008</v>
      </c>
      <c r="C1622" t="s">
        <v>31</v>
      </c>
      <c r="D1622">
        <v>2.7699929999999999</v>
      </c>
    </row>
    <row r="1623" spans="1:4" x14ac:dyDescent="0.25">
      <c r="A1623" t="s">
        <v>6</v>
      </c>
      <c r="B1623">
        <v>2008</v>
      </c>
      <c r="C1623" t="s">
        <v>31</v>
      </c>
      <c r="D1623">
        <v>2.9475560000000001</v>
      </c>
    </row>
    <row r="1624" spans="1:4" x14ac:dyDescent="0.25">
      <c r="A1624" t="s">
        <v>7</v>
      </c>
      <c r="B1624">
        <v>2008</v>
      </c>
      <c r="C1624" t="s">
        <v>31</v>
      </c>
      <c r="D1624">
        <v>13.992013999999999</v>
      </c>
    </row>
    <row r="1625" spans="1:4" x14ac:dyDescent="0.25">
      <c r="A1625" t="s">
        <v>8</v>
      </c>
      <c r="B1625">
        <v>2008</v>
      </c>
      <c r="C1625" t="s">
        <v>31</v>
      </c>
      <c r="D1625">
        <v>5.1138320000000004</v>
      </c>
    </row>
    <row r="1626" spans="1:4" x14ac:dyDescent="0.25">
      <c r="A1626" t="s">
        <v>9</v>
      </c>
      <c r="B1626">
        <v>2008</v>
      </c>
      <c r="C1626" t="s">
        <v>31</v>
      </c>
      <c r="D1626">
        <v>5.2913959999999998</v>
      </c>
    </row>
    <row r="1627" spans="1:4" x14ac:dyDescent="0.25">
      <c r="A1627" t="s">
        <v>10</v>
      </c>
      <c r="B1627">
        <v>2008</v>
      </c>
      <c r="C1627" t="s">
        <v>31</v>
      </c>
      <c r="D1627">
        <v>13.352785000000001</v>
      </c>
    </row>
    <row r="1628" spans="1:4" x14ac:dyDescent="0.25">
      <c r="A1628" t="s">
        <v>11</v>
      </c>
      <c r="B1628">
        <v>2008</v>
      </c>
      <c r="C1628" t="s">
        <v>31</v>
      </c>
      <c r="D1628">
        <v>16.690981000000001</v>
      </c>
    </row>
    <row r="1629" spans="1:4" x14ac:dyDescent="0.25">
      <c r="A1629" t="s">
        <v>12</v>
      </c>
      <c r="B1629">
        <v>2008</v>
      </c>
      <c r="C1629" t="s">
        <v>31</v>
      </c>
      <c r="D1629">
        <v>18.715205999999998</v>
      </c>
    </row>
    <row r="1630" spans="1:4" x14ac:dyDescent="0.25">
      <c r="A1630" t="s">
        <v>13</v>
      </c>
      <c r="B1630">
        <v>2008</v>
      </c>
      <c r="C1630" t="s">
        <v>31</v>
      </c>
      <c r="D1630">
        <v>40.484507000000001</v>
      </c>
    </row>
    <row r="1631" spans="1:4" x14ac:dyDescent="0.25">
      <c r="A1631" t="s">
        <v>14</v>
      </c>
      <c r="B1631">
        <v>2008</v>
      </c>
      <c r="C1631" t="s">
        <v>31</v>
      </c>
      <c r="D1631">
        <v>1.8111489999999999</v>
      </c>
    </row>
    <row r="1632" spans="1:4" x14ac:dyDescent="0.25">
      <c r="A1632" t="s">
        <v>15</v>
      </c>
      <c r="B1632">
        <v>2008</v>
      </c>
      <c r="C1632" t="s">
        <v>31</v>
      </c>
      <c r="D1632">
        <v>1.882174</v>
      </c>
    </row>
    <row r="1633" spans="1:4" x14ac:dyDescent="0.25">
      <c r="A1633" t="s">
        <v>16</v>
      </c>
      <c r="B1633">
        <v>2008</v>
      </c>
      <c r="C1633" t="s">
        <v>31</v>
      </c>
      <c r="D1633">
        <v>10.369716</v>
      </c>
    </row>
    <row r="1634" spans="1:4" x14ac:dyDescent="0.25">
      <c r="A1634" t="s">
        <v>4</v>
      </c>
      <c r="B1634">
        <v>2009</v>
      </c>
      <c r="C1634" t="s">
        <v>31</v>
      </c>
      <c r="D1634">
        <v>3.7742789999999999</v>
      </c>
    </row>
    <row r="1635" spans="1:4" x14ac:dyDescent="0.25">
      <c r="A1635" t="s">
        <v>6</v>
      </c>
      <c r="B1635">
        <v>2009</v>
      </c>
      <c r="C1635" t="s">
        <v>31</v>
      </c>
      <c r="D1635">
        <v>3.9140670000000002</v>
      </c>
    </row>
    <row r="1636" spans="1:4" x14ac:dyDescent="0.25">
      <c r="A1636" t="s">
        <v>7</v>
      </c>
      <c r="B1636">
        <v>2009</v>
      </c>
      <c r="C1636" t="s">
        <v>31</v>
      </c>
      <c r="D1636">
        <v>12.895452000000001</v>
      </c>
    </row>
    <row r="1637" spans="1:4" x14ac:dyDescent="0.25">
      <c r="A1637" t="s">
        <v>8</v>
      </c>
      <c r="B1637">
        <v>2009</v>
      </c>
      <c r="C1637" t="s">
        <v>31</v>
      </c>
      <c r="D1637">
        <v>12.580928999999999</v>
      </c>
    </row>
    <row r="1638" spans="1:4" x14ac:dyDescent="0.25">
      <c r="A1638" t="s">
        <v>9</v>
      </c>
      <c r="B1638">
        <v>2009</v>
      </c>
      <c r="C1638" t="s">
        <v>31</v>
      </c>
      <c r="D1638">
        <v>13.175027999999999</v>
      </c>
    </row>
    <row r="1639" spans="1:4" x14ac:dyDescent="0.25">
      <c r="A1639" t="s">
        <v>10</v>
      </c>
      <c r="B1639">
        <v>2009</v>
      </c>
      <c r="C1639" t="s">
        <v>31</v>
      </c>
      <c r="D1639">
        <v>25.860797999999999</v>
      </c>
    </row>
    <row r="1640" spans="1:4" x14ac:dyDescent="0.25">
      <c r="A1640" t="s">
        <v>11</v>
      </c>
      <c r="B1640">
        <v>2009</v>
      </c>
      <c r="C1640" t="s">
        <v>31</v>
      </c>
      <c r="D1640">
        <v>1.572616</v>
      </c>
    </row>
    <row r="1641" spans="1:4" x14ac:dyDescent="0.25">
      <c r="A1641" t="s">
        <v>12</v>
      </c>
      <c r="B1641">
        <v>2009</v>
      </c>
      <c r="C1641" t="s">
        <v>31</v>
      </c>
      <c r="D1641">
        <v>3.0753379999999999</v>
      </c>
    </row>
    <row r="1642" spans="1:4" x14ac:dyDescent="0.25">
      <c r="A1642" t="s">
        <v>13</v>
      </c>
      <c r="B1642">
        <v>2009</v>
      </c>
      <c r="C1642" t="s">
        <v>31</v>
      </c>
      <c r="D1642">
        <v>9.5055899999999998</v>
      </c>
    </row>
    <row r="1643" spans="1:4" x14ac:dyDescent="0.25">
      <c r="A1643" t="s">
        <v>14</v>
      </c>
      <c r="B1643">
        <v>2009</v>
      </c>
      <c r="C1643" t="s">
        <v>31</v>
      </c>
      <c r="D1643">
        <v>2.6909209999999999</v>
      </c>
    </row>
    <row r="1644" spans="1:4" x14ac:dyDescent="0.25">
      <c r="A1644" t="s">
        <v>15</v>
      </c>
      <c r="B1644">
        <v>2009</v>
      </c>
      <c r="C1644" t="s">
        <v>31</v>
      </c>
      <c r="D1644">
        <v>3.949014</v>
      </c>
    </row>
    <row r="1645" spans="1:4" x14ac:dyDescent="0.25">
      <c r="A1645" t="s">
        <v>16</v>
      </c>
      <c r="B1645">
        <v>2009</v>
      </c>
      <c r="C1645" t="s">
        <v>31</v>
      </c>
      <c r="D1645">
        <v>12.371245999999999</v>
      </c>
    </row>
    <row r="1646" spans="1:4" x14ac:dyDescent="0.25">
      <c r="A1646" t="s">
        <v>4</v>
      </c>
      <c r="B1646">
        <v>2010</v>
      </c>
      <c r="C1646" t="s">
        <v>31</v>
      </c>
      <c r="D1646">
        <v>11.656715</v>
      </c>
    </row>
    <row r="1647" spans="1:4" x14ac:dyDescent="0.25">
      <c r="A1647" t="s">
        <v>6</v>
      </c>
      <c r="B1647">
        <v>2010</v>
      </c>
      <c r="C1647" t="s">
        <v>31</v>
      </c>
      <c r="D1647">
        <v>8.9746389999999998</v>
      </c>
    </row>
    <row r="1648" spans="1:4" x14ac:dyDescent="0.25">
      <c r="A1648" t="s">
        <v>7</v>
      </c>
      <c r="B1648">
        <v>2010</v>
      </c>
      <c r="C1648" t="s">
        <v>31</v>
      </c>
      <c r="D1648">
        <v>20.356269000000001</v>
      </c>
    </row>
    <row r="1649" spans="1:4" x14ac:dyDescent="0.25">
      <c r="A1649" t="s">
        <v>8</v>
      </c>
      <c r="B1649">
        <v>2010</v>
      </c>
      <c r="C1649" t="s">
        <v>31</v>
      </c>
      <c r="D1649">
        <v>1.47858</v>
      </c>
    </row>
    <row r="1650" spans="1:4" x14ac:dyDescent="0.25">
      <c r="A1650" t="s">
        <v>9</v>
      </c>
      <c r="B1650">
        <v>2010</v>
      </c>
      <c r="C1650" t="s">
        <v>31</v>
      </c>
      <c r="D1650">
        <v>2.0631349999999999</v>
      </c>
    </row>
    <row r="1651" spans="1:4" x14ac:dyDescent="0.25">
      <c r="A1651" t="s">
        <v>10</v>
      </c>
      <c r="B1651">
        <v>2010</v>
      </c>
      <c r="C1651" t="s">
        <v>31</v>
      </c>
      <c r="D1651">
        <v>6.6708040000000004</v>
      </c>
    </row>
    <row r="1652" spans="1:4" x14ac:dyDescent="0.25">
      <c r="A1652" t="s">
        <v>11</v>
      </c>
      <c r="B1652">
        <v>2010</v>
      </c>
      <c r="C1652" t="s">
        <v>31</v>
      </c>
      <c r="D1652">
        <v>3.060317</v>
      </c>
    </row>
    <row r="1653" spans="1:4" x14ac:dyDescent="0.25">
      <c r="A1653" t="s">
        <v>12</v>
      </c>
      <c r="B1653">
        <v>2010</v>
      </c>
      <c r="C1653" t="s">
        <v>31</v>
      </c>
      <c r="D1653">
        <v>2.4069910000000001</v>
      </c>
    </row>
    <row r="1654" spans="1:4" x14ac:dyDescent="0.25">
      <c r="A1654" t="s">
        <v>13</v>
      </c>
      <c r="B1654">
        <v>2010</v>
      </c>
      <c r="C1654" t="s">
        <v>31</v>
      </c>
      <c r="D1654">
        <v>8.2869270000000004</v>
      </c>
    </row>
    <row r="1655" spans="1:4" x14ac:dyDescent="0.25">
      <c r="A1655" t="s">
        <v>14</v>
      </c>
      <c r="B1655">
        <v>2010</v>
      </c>
      <c r="C1655" t="s">
        <v>31</v>
      </c>
      <c r="D1655">
        <v>15.370359000000001</v>
      </c>
    </row>
    <row r="1656" spans="1:4" x14ac:dyDescent="0.25">
      <c r="A1656" t="s">
        <v>15</v>
      </c>
      <c r="B1656">
        <v>2010</v>
      </c>
      <c r="C1656" t="s">
        <v>31</v>
      </c>
      <c r="D1656">
        <v>5.7423929999999999</v>
      </c>
    </row>
    <row r="1657" spans="1:4" x14ac:dyDescent="0.25">
      <c r="A1657" t="s">
        <v>16</v>
      </c>
      <c r="B1657">
        <v>2010</v>
      </c>
      <c r="C1657" t="s">
        <v>31</v>
      </c>
      <c r="D1657">
        <v>15.43913</v>
      </c>
    </row>
    <row r="1658" spans="1:4" x14ac:dyDescent="0.25">
      <c r="A1658" t="s">
        <v>4</v>
      </c>
      <c r="B1658">
        <v>2011</v>
      </c>
      <c r="C1658" t="s">
        <v>31</v>
      </c>
      <c r="D1658">
        <v>0.98094599999999998</v>
      </c>
    </row>
    <row r="1659" spans="1:4" x14ac:dyDescent="0.25">
      <c r="A1659" t="s">
        <v>6</v>
      </c>
      <c r="B1659">
        <v>2011</v>
      </c>
      <c r="C1659" t="s">
        <v>31</v>
      </c>
      <c r="D1659">
        <v>3.2472690000000002</v>
      </c>
    </row>
    <row r="1660" spans="1:4" x14ac:dyDescent="0.25">
      <c r="A1660" t="s">
        <v>7</v>
      </c>
      <c r="B1660">
        <v>2011</v>
      </c>
      <c r="C1660" t="s">
        <v>31</v>
      </c>
      <c r="D1660">
        <v>5.7165470000000003</v>
      </c>
    </row>
    <row r="1661" spans="1:4" x14ac:dyDescent="0.25">
      <c r="A1661" t="s">
        <v>8</v>
      </c>
      <c r="B1661">
        <v>2011</v>
      </c>
      <c r="C1661" t="s">
        <v>31</v>
      </c>
      <c r="D1661">
        <v>1.826589</v>
      </c>
    </row>
    <row r="1662" spans="1:4" x14ac:dyDescent="0.25">
      <c r="A1662" t="s">
        <v>9</v>
      </c>
      <c r="B1662">
        <v>2011</v>
      </c>
      <c r="C1662" t="s">
        <v>31</v>
      </c>
      <c r="D1662">
        <v>3.6870039999999999</v>
      </c>
    </row>
    <row r="1663" spans="1:4" x14ac:dyDescent="0.25">
      <c r="A1663" t="s">
        <v>10</v>
      </c>
      <c r="B1663">
        <v>2011</v>
      </c>
      <c r="C1663" t="s">
        <v>31</v>
      </c>
      <c r="D1663">
        <v>9.0652939999999997</v>
      </c>
    </row>
    <row r="1664" spans="1:4" x14ac:dyDescent="0.25">
      <c r="A1664" t="s">
        <v>11</v>
      </c>
      <c r="B1664">
        <v>2011</v>
      </c>
      <c r="C1664" t="s">
        <v>31</v>
      </c>
      <c r="D1664">
        <v>23.441226</v>
      </c>
    </row>
    <row r="1665" spans="1:4" x14ac:dyDescent="0.25">
      <c r="A1665" t="s">
        <v>12</v>
      </c>
      <c r="B1665">
        <v>2011</v>
      </c>
      <c r="C1665" t="s">
        <v>31</v>
      </c>
      <c r="D1665">
        <v>6.7989699999999997</v>
      </c>
    </row>
    <row r="1666" spans="1:4" x14ac:dyDescent="0.25">
      <c r="A1666" t="s">
        <v>13</v>
      </c>
      <c r="B1666">
        <v>2011</v>
      </c>
      <c r="C1666" t="s">
        <v>31</v>
      </c>
      <c r="D1666">
        <v>17.014339</v>
      </c>
    </row>
    <row r="1667" spans="1:4" x14ac:dyDescent="0.25">
      <c r="A1667" t="s">
        <v>14</v>
      </c>
      <c r="B1667">
        <v>2011</v>
      </c>
      <c r="C1667" t="s">
        <v>31</v>
      </c>
      <c r="D1667">
        <v>1.6236349999999999</v>
      </c>
    </row>
    <row r="1668" spans="1:4" x14ac:dyDescent="0.25">
      <c r="A1668" t="s">
        <v>15</v>
      </c>
      <c r="B1668">
        <v>2011</v>
      </c>
      <c r="C1668" t="s">
        <v>31</v>
      </c>
      <c r="D1668">
        <v>3.1119669999999999</v>
      </c>
    </row>
    <row r="1669" spans="1:4" x14ac:dyDescent="0.25">
      <c r="A1669" t="s">
        <v>16</v>
      </c>
      <c r="B1669">
        <v>2011</v>
      </c>
      <c r="C1669" t="s">
        <v>31</v>
      </c>
      <c r="D1669">
        <v>9.3697250000000007</v>
      </c>
    </row>
    <row r="1670" spans="1:4" x14ac:dyDescent="0.25">
      <c r="A1670" t="s">
        <v>4</v>
      </c>
      <c r="B1670">
        <v>2012</v>
      </c>
      <c r="C1670" t="s">
        <v>31</v>
      </c>
      <c r="D1670">
        <v>2.328967</v>
      </c>
    </row>
    <row r="1671" spans="1:4" x14ac:dyDescent="0.25">
      <c r="A1671" t="s">
        <v>6</v>
      </c>
      <c r="B1671">
        <v>2012</v>
      </c>
      <c r="C1671" t="s">
        <v>31</v>
      </c>
      <c r="D1671">
        <v>5.8556869999999996</v>
      </c>
    </row>
    <row r="1672" spans="1:4" x14ac:dyDescent="0.25">
      <c r="A1672" t="s">
        <v>7</v>
      </c>
      <c r="B1672">
        <v>2012</v>
      </c>
      <c r="C1672" t="s">
        <v>31</v>
      </c>
      <c r="D1672">
        <v>10.912872</v>
      </c>
    </row>
    <row r="1673" spans="1:4" x14ac:dyDescent="0.25">
      <c r="A1673" t="s">
        <v>8</v>
      </c>
      <c r="B1673">
        <v>2012</v>
      </c>
      <c r="C1673" t="s">
        <v>31</v>
      </c>
      <c r="D1673">
        <v>32.239550999999999</v>
      </c>
    </row>
    <row r="1674" spans="1:4" x14ac:dyDescent="0.25">
      <c r="A1674" t="s">
        <v>9</v>
      </c>
      <c r="B1674">
        <v>2012</v>
      </c>
      <c r="C1674" t="s">
        <v>31</v>
      </c>
      <c r="D1674">
        <v>8.9831570000000003</v>
      </c>
    </row>
    <row r="1675" spans="1:4" x14ac:dyDescent="0.25">
      <c r="A1675" t="s">
        <v>10</v>
      </c>
      <c r="B1675">
        <v>2012</v>
      </c>
      <c r="C1675" t="s">
        <v>31</v>
      </c>
      <c r="D1675">
        <v>23.622375000000002</v>
      </c>
    </row>
    <row r="1676" spans="1:4" x14ac:dyDescent="0.25">
      <c r="A1676" t="s">
        <v>11</v>
      </c>
      <c r="B1676">
        <v>2012</v>
      </c>
      <c r="C1676" t="s">
        <v>31</v>
      </c>
      <c r="D1676">
        <v>1.6968179999999999</v>
      </c>
    </row>
    <row r="1677" spans="1:4" x14ac:dyDescent="0.25">
      <c r="A1677" t="s">
        <v>12</v>
      </c>
      <c r="B1677">
        <v>2012</v>
      </c>
      <c r="C1677" t="s">
        <v>31</v>
      </c>
      <c r="D1677">
        <v>3.1607400000000001</v>
      </c>
    </row>
    <row r="1678" spans="1:4" x14ac:dyDescent="0.25">
      <c r="A1678" t="s">
        <v>13</v>
      </c>
      <c r="B1678">
        <v>2012</v>
      </c>
      <c r="C1678" t="s">
        <v>31</v>
      </c>
      <c r="D1678">
        <v>10.813059000000001</v>
      </c>
    </row>
    <row r="1679" spans="1:4" x14ac:dyDescent="0.25">
      <c r="A1679" t="s">
        <v>14</v>
      </c>
      <c r="B1679">
        <v>2012</v>
      </c>
      <c r="C1679" t="s">
        <v>31</v>
      </c>
      <c r="D1679">
        <v>4.059056</v>
      </c>
    </row>
    <row r="1680" spans="1:4" x14ac:dyDescent="0.25">
      <c r="A1680" t="s">
        <v>15</v>
      </c>
      <c r="B1680">
        <v>2012</v>
      </c>
      <c r="C1680" t="s">
        <v>31</v>
      </c>
      <c r="D1680">
        <v>10.313995</v>
      </c>
    </row>
    <row r="1681" spans="1:4" x14ac:dyDescent="0.25">
      <c r="A1681" t="s">
        <v>16</v>
      </c>
      <c r="B1681">
        <v>2012</v>
      </c>
      <c r="C1681" t="s">
        <v>31</v>
      </c>
      <c r="D1681">
        <v>9.8149300000000004</v>
      </c>
    </row>
    <row r="1682" spans="1:4" x14ac:dyDescent="0.25">
      <c r="A1682" t="s">
        <v>4</v>
      </c>
      <c r="B1682">
        <v>2013</v>
      </c>
      <c r="C1682" t="s">
        <v>31</v>
      </c>
      <c r="D1682">
        <v>41.986871999999998</v>
      </c>
    </row>
    <row r="1683" spans="1:4" x14ac:dyDescent="0.25">
      <c r="A1683" t="s">
        <v>6</v>
      </c>
      <c r="B1683">
        <v>2013</v>
      </c>
      <c r="C1683" t="s">
        <v>31</v>
      </c>
      <c r="D1683">
        <v>14.595592</v>
      </c>
    </row>
    <row r="1684" spans="1:4" x14ac:dyDescent="0.25">
      <c r="A1684" t="s">
        <v>7</v>
      </c>
      <c r="B1684">
        <v>2013</v>
      </c>
      <c r="C1684" t="s">
        <v>31</v>
      </c>
      <c r="D1684">
        <v>25.165942999999999</v>
      </c>
    </row>
    <row r="1685" spans="1:4" x14ac:dyDescent="0.25">
      <c r="A1685" t="s">
        <v>8</v>
      </c>
      <c r="B1685">
        <v>2013</v>
      </c>
      <c r="C1685" t="s">
        <v>31</v>
      </c>
      <c r="D1685">
        <v>1.2108449999999999</v>
      </c>
    </row>
    <row r="1686" spans="1:4" x14ac:dyDescent="0.25">
      <c r="A1686" t="s">
        <v>9</v>
      </c>
      <c r="B1686">
        <v>2013</v>
      </c>
      <c r="C1686" t="s">
        <v>31</v>
      </c>
      <c r="D1686">
        <v>5.170636</v>
      </c>
    </row>
    <row r="1687" spans="1:4" x14ac:dyDescent="0.25">
      <c r="A1687" t="s">
        <v>10</v>
      </c>
      <c r="B1687">
        <v>2013</v>
      </c>
      <c r="C1687" t="s">
        <v>31</v>
      </c>
      <c r="D1687">
        <v>11.781196</v>
      </c>
    </row>
    <row r="1688" spans="1:4" x14ac:dyDescent="0.25">
      <c r="A1688" t="s">
        <v>11</v>
      </c>
      <c r="B1688">
        <v>2013</v>
      </c>
      <c r="C1688" t="s">
        <v>31</v>
      </c>
      <c r="D1688">
        <v>3.8288890000000002</v>
      </c>
    </row>
    <row r="1689" spans="1:4" x14ac:dyDescent="0.25">
      <c r="A1689" t="s">
        <v>12</v>
      </c>
      <c r="B1689">
        <v>2013</v>
      </c>
      <c r="C1689" t="s">
        <v>31</v>
      </c>
      <c r="D1689">
        <v>11.944823</v>
      </c>
    </row>
    <row r="1690" spans="1:4" x14ac:dyDescent="0.25">
      <c r="A1690" t="s">
        <v>13</v>
      </c>
      <c r="B1690">
        <v>2013</v>
      </c>
      <c r="C1690" t="s">
        <v>31</v>
      </c>
      <c r="D1690">
        <v>10.635802</v>
      </c>
    </row>
    <row r="1691" spans="1:4" x14ac:dyDescent="0.25">
      <c r="A1691" t="s">
        <v>14</v>
      </c>
      <c r="B1691">
        <v>2013</v>
      </c>
      <c r="C1691" t="s">
        <v>31</v>
      </c>
      <c r="D1691">
        <v>49.448295999999999</v>
      </c>
    </row>
    <row r="1692" spans="1:4" x14ac:dyDescent="0.25">
      <c r="A1692" t="s">
        <v>15</v>
      </c>
      <c r="B1692">
        <v>2013</v>
      </c>
      <c r="C1692" t="s">
        <v>31</v>
      </c>
      <c r="D1692">
        <v>18.424481</v>
      </c>
    </row>
    <row r="1693" spans="1:4" x14ac:dyDescent="0.25">
      <c r="A1693" t="s">
        <v>16</v>
      </c>
      <c r="B1693">
        <v>2013</v>
      </c>
      <c r="C1693" t="s">
        <v>31</v>
      </c>
      <c r="D1693">
        <v>31.351071000000001</v>
      </c>
    </row>
    <row r="1694" spans="1:4" x14ac:dyDescent="0.25">
      <c r="A1694" t="s">
        <v>4</v>
      </c>
      <c r="B1694">
        <v>2014</v>
      </c>
      <c r="C1694" t="s">
        <v>31</v>
      </c>
      <c r="D1694">
        <v>1.609777</v>
      </c>
    </row>
    <row r="1695" spans="1:4" x14ac:dyDescent="0.25">
      <c r="A1695" t="s">
        <v>6</v>
      </c>
      <c r="B1695">
        <v>2014</v>
      </c>
      <c r="C1695" t="s">
        <v>31</v>
      </c>
      <c r="D1695">
        <v>5.2800669999999998</v>
      </c>
    </row>
    <row r="1696" spans="1:4" x14ac:dyDescent="0.25">
      <c r="A1696" t="s">
        <v>7</v>
      </c>
      <c r="B1696">
        <v>2014</v>
      </c>
      <c r="C1696" t="s">
        <v>31</v>
      </c>
      <c r="D1696">
        <v>11.719174000000001</v>
      </c>
    </row>
    <row r="1697" spans="1:4" x14ac:dyDescent="0.25">
      <c r="A1697" t="s">
        <v>8</v>
      </c>
      <c r="B1697">
        <v>2014</v>
      </c>
      <c r="C1697" t="s">
        <v>31</v>
      </c>
      <c r="D1697">
        <v>3.058576</v>
      </c>
    </row>
    <row r="1698" spans="1:4" x14ac:dyDescent="0.25">
      <c r="A1698" t="s">
        <v>9</v>
      </c>
      <c r="B1698">
        <v>2014</v>
      </c>
      <c r="C1698" t="s">
        <v>31</v>
      </c>
      <c r="D1698">
        <v>9.9484200000000005</v>
      </c>
    </row>
    <row r="1699" spans="1:4" x14ac:dyDescent="0.25">
      <c r="A1699" t="s">
        <v>10</v>
      </c>
      <c r="B1699">
        <v>2014</v>
      </c>
      <c r="C1699" t="s">
        <v>31</v>
      </c>
      <c r="D1699">
        <v>8.9181620000000006</v>
      </c>
    </row>
    <row r="1700" spans="1:4" x14ac:dyDescent="0.25">
      <c r="A1700" t="s">
        <v>11</v>
      </c>
      <c r="B1700">
        <v>2014</v>
      </c>
      <c r="C1700" t="s">
        <v>31</v>
      </c>
      <c r="D1700">
        <v>23.309566</v>
      </c>
    </row>
    <row r="1701" spans="1:4" x14ac:dyDescent="0.25">
      <c r="A1701" t="s">
        <v>12</v>
      </c>
      <c r="B1701">
        <v>2014</v>
      </c>
      <c r="C1701" t="s">
        <v>31</v>
      </c>
      <c r="D1701">
        <v>24.565190999999999</v>
      </c>
    </row>
    <row r="1702" spans="1:4" x14ac:dyDescent="0.25">
      <c r="A1702" t="s">
        <v>13</v>
      </c>
      <c r="B1702">
        <v>2014</v>
      </c>
      <c r="C1702" t="s">
        <v>31</v>
      </c>
      <c r="D1702">
        <v>22.762241</v>
      </c>
    </row>
    <row r="1703" spans="1:4" x14ac:dyDescent="0.25">
      <c r="A1703" t="s">
        <v>14</v>
      </c>
      <c r="B1703">
        <v>2014</v>
      </c>
      <c r="C1703" t="s">
        <v>31</v>
      </c>
      <c r="D1703">
        <v>2.1892960000000001</v>
      </c>
    </row>
    <row r="1704" spans="1:4" x14ac:dyDescent="0.25">
      <c r="A1704" t="s">
        <v>15</v>
      </c>
      <c r="B1704">
        <v>2014</v>
      </c>
      <c r="C1704" t="s">
        <v>31</v>
      </c>
      <c r="D1704">
        <v>6.084956</v>
      </c>
    </row>
    <row r="1705" spans="1:4" x14ac:dyDescent="0.25">
      <c r="A1705" t="s">
        <v>16</v>
      </c>
      <c r="B1705">
        <v>2014</v>
      </c>
      <c r="C1705" t="s">
        <v>31</v>
      </c>
      <c r="D1705">
        <v>7.4693639999999997</v>
      </c>
    </row>
    <row r="1706" spans="1:4" x14ac:dyDescent="0.25">
      <c r="A1706" t="s">
        <v>4</v>
      </c>
      <c r="B1706">
        <v>2015</v>
      </c>
      <c r="C1706" t="s">
        <v>31</v>
      </c>
      <c r="D1706">
        <v>3.168463</v>
      </c>
    </row>
    <row r="1707" spans="1:4" x14ac:dyDescent="0.25">
      <c r="A1707" t="s">
        <v>6</v>
      </c>
      <c r="B1707">
        <v>2015</v>
      </c>
      <c r="C1707" t="s">
        <v>31</v>
      </c>
      <c r="D1707">
        <v>10.550983</v>
      </c>
    </row>
    <row r="1708" spans="1:4" x14ac:dyDescent="0.25">
      <c r="A1708" t="s">
        <v>7</v>
      </c>
      <c r="B1708">
        <v>2015</v>
      </c>
      <c r="C1708" t="s">
        <v>31</v>
      </c>
      <c r="D1708">
        <v>7.6043120000000002</v>
      </c>
    </row>
    <row r="1709" spans="1:4" x14ac:dyDescent="0.25">
      <c r="A1709" t="s">
        <v>8</v>
      </c>
      <c r="B1709">
        <v>2015</v>
      </c>
      <c r="C1709" t="s">
        <v>31</v>
      </c>
      <c r="D1709">
        <v>21.545551</v>
      </c>
    </row>
    <row r="1710" spans="1:4" x14ac:dyDescent="0.25">
      <c r="A1710" t="s">
        <v>9</v>
      </c>
      <c r="B1710">
        <v>2015</v>
      </c>
      <c r="C1710" t="s">
        <v>31</v>
      </c>
      <c r="D1710">
        <v>28.516171</v>
      </c>
    </row>
    <row r="1711" spans="1:4" x14ac:dyDescent="0.25">
      <c r="A1711" t="s">
        <v>10</v>
      </c>
      <c r="B1711">
        <v>2015</v>
      </c>
      <c r="C1711" t="s">
        <v>31</v>
      </c>
      <c r="D1711">
        <v>19.390996000000001</v>
      </c>
    </row>
    <row r="1712" spans="1:4" x14ac:dyDescent="0.25">
      <c r="A1712" t="s">
        <v>11</v>
      </c>
      <c r="B1712">
        <v>2015</v>
      </c>
      <c r="C1712" t="s">
        <v>31</v>
      </c>
      <c r="D1712">
        <v>3.5803639999999999</v>
      </c>
    </row>
    <row r="1713" spans="1:4" x14ac:dyDescent="0.25">
      <c r="A1713" t="s">
        <v>12</v>
      </c>
      <c r="B1713">
        <v>2015</v>
      </c>
      <c r="C1713" t="s">
        <v>31</v>
      </c>
      <c r="D1713">
        <v>4.4358490000000002</v>
      </c>
    </row>
    <row r="1714" spans="1:4" x14ac:dyDescent="0.25">
      <c r="A1714" t="s">
        <v>13</v>
      </c>
      <c r="B1714">
        <v>2015</v>
      </c>
      <c r="C1714" t="s">
        <v>31</v>
      </c>
      <c r="D1714">
        <v>4.4041639999999997</v>
      </c>
    </row>
    <row r="1715" spans="1:4" x14ac:dyDescent="0.25">
      <c r="A1715" t="s">
        <v>14</v>
      </c>
      <c r="B1715">
        <v>2015</v>
      </c>
      <c r="C1715" t="s">
        <v>31</v>
      </c>
      <c r="D1715">
        <v>3.0734089999999998</v>
      </c>
    </row>
    <row r="1716" spans="1:4" x14ac:dyDescent="0.25">
      <c r="A1716" t="s">
        <v>15</v>
      </c>
      <c r="B1716">
        <v>2015</v>
      </c>
      <c r="C1716" t="s">
        <v>31</v>
      </c>
      <c r="D1716">
        <v>10.487614000000001</v>
      </c>
    </row>
    <row r="1717" spans="1:4" x14ac:dyDescent="0.25">
      <c r="A1717" t="s">
        <v>16</v>
      </c>
      <c r="B1717">
        <v>2015</v>
      </c>
      <c r="C1717" t="s">
        <v>31</v>
      </c>
      <c r="D1717">
        <v>5.0695410000000001</v>
      </c>
    </row>
    <row r="1718" spans="1:4" x14ac:dyDescent="0.25">
      <c r="A1718" t="s">
        <v>4</v>
      </c>
      <c r="B1718">
        <v>2016</v>
      </c>
      <c r="C1718" t="s">
        <v>31</v>
      </c>
      <c r="D1718">
        <v>20.992740999999999</v>
      </c>
    </row>
    <row r="1719" spans="1:4" x14ac:dyDescent="0.25">
      <c r="A1719" t="s">
        <v>6</v>
      </c>
      <c r="B1719">
        <v>2016</v>
      </c>
      <c r="C1719" t="s">
        <v>31</v>
      </c>
      <c r="D1719">
        <v>31.130395</v>
      </c>
    </row>
    <row r="1720" spans="1:4" x14ac:dyDescent="0.25">
      <c r="A1720" t="s">
        <v>7</v>
      </c>
      <c r="B1720">
        <v>2016</v>
      </c>
      <c r="C1720" t="s">
        <v>31</v>
      </c>
      <c r="D1720">
        <v>20.150535999999999</v>
      </c>
    </row>
    <row r="1721" spans="1:4" x14ac:dyDescent="0.25">
      <c r="A1721" t="s">
        <v>8</v>
      </c>
      <c r="B1721">
        <v>2016</v>
      </c>
      <c r="C1721" t="s">
        <v>31</v>
      </c>
      <c r="D1721">
        <v>1.559639</v>
      </c>
    </row>
    <row r="1722" spans="1:4" x14ac:dyDescent="0.25">
      <c r="A1722" t="s">
        <v>9</v>
      </c>
      <c r="B1722">
        <v>2016</v>
      </c>
      <c r="C1722" t="s">
        <v>31</v>
      </c>
      <c r="D1722">
        <v>10.293618</v>
      </c>
    </row>
    <row r="1723" spans="1:4" x14ac:dyDescent="0.25">
      <c r="A1723" t="s">
        <v>10</v>
      </c>
      <c r="B1723">
        <v>2016</v>
      </c>
      <c r="C1723" t="s">
        <v>31</v>
      </c>
      <c r="D1723">
        <v>3.3688199999999999</v>
      </c>
    </row>
    <row r="1724" spans="1:4" x14ac:dyDescent="0.25">
      <c r="A1724" t="s">
        <v>11</v>
      </c>
      <c r="B1724">
        <v>2016</v>
      </c>
      <c r="C1724" t="s">
        <v>31</v>
      </c>
      <c r="D1724">
        <v>4.2110250000000002</v>
      </c>
    </row>
    <row r="1725" spans="1:4" x14ac:dyDescent="0.25">
      <c r="A1725" t="s">
        <v>12</v>
      </c>
      <c r="B1725">
        <v>2016</v>
      </c>
      <c r="C1725" t="s">
        <v>31</v>
      </c>
      <c r="D1725">
        <v>10.823895</v>
      </c>
    </row>
    <row r="1726" spans="1:4" x14ac:dyDescent="0.25">
      <c r="A1726" t="s">
        <v>13</v>
      </c>
      <c r="B1726">
        <v>2016</v>
      </c>
      <c r="C1726" t="s">
        <v>31</v>
      </c>
      <c r="D1726">
        <v>11.229400999999999</v>
      </c>
    </row>
    <row r="1727" spans="1:4" x14ac:dyDescent="0.25">
      <c r="A1727" t="s">
        <v>14</v>
      </c>
      <c r="B1727">
        <v>2016</v>
      </c>
      <c r="C1727" t="s">
        <v>31</v>
      </c>
      <c r="D1727">
        <v>14.629414000000001</v>
      </c>
    </row>
    <row r="1728" spans="1:4" x14ac:dyDescent="0.25">
      <c r="A1728" t="s">
        <v>15</v>
      </c>
      <c r="B1728">
        <v>2016</v>
      </c>
      <c r="C1728" t="s">
        <v>31</v>
      </c>
      <c r="D1728">
        <v>38.304735000000001</v>
      </c>
    </row>
    <row r="1729" spans="1:4" x14ac:dyDescent="0.25">
      <c r="A1729" t="s">
        <v>16</v>
      </c>
      <c r="B1729">
        <v>2016</v>
      </c>
      <c r="C1729" t="s">
        <v>31</v>
      </c>
      <c r="D1729">
        <v>15.346848</v>
      </c>
    </row>
    <row r="1730" spans="1:4" x14ac:dyDescent="0.25">
      <c r="A1730" t="s">
        <v>4</v>
      </c>
      <c r="B1730">
        <v>2008</v>
      </c>
      <c r="C1730" t="s">
        <v>32</v>
      </c>
      <c r="D1730">
        <v>12.037927</v>
      </c>
    </row>
    <row r="1731" spans="1:4" x14ac:dyDescent="0.25">
      <c r="A1731" t="s">
        <v>6</v>
      </c>
      <c r="B1731">
        <v>2008</v>
      </c>
      <c r="C1731" t="s">
        <v>32</v>
      </c>
      <c r="D1731">
        <v>6.0655109999999999</v>
      </c>
    </row>
    <row r="1732" spans="1:4" x14ac:dyDescent="0.25">
      <c r="A1732" t="s">
        <v>7</v>
      </c>
      <c r="B1732">
        <v>2008</v>
      </c>
      <c r="C1732" t="s">
        <v>32</v>
      </c>
      <c r="D1732">
        <v>8.5003089999999997</v>
      </c>
    </row>
    <row r="1733" spans="1:4" x14ac:dyDescent="0.25">
      <c r="A1733" t="s">
        <v>8</v>
      </c>
      <c r="B1733">
        <v>2008</v>
      </c>
      <c r="C1733" t="s">
        <v>32</v>
      </c>
      <c r="D1733">
        <v>21.641057</v>
      </c>
    </row>
    <row r="1734" spans="1:4" x14ac:dyDescent="0.25">
      <c r="A1734" t="s">
        <v>9</v>
      </c>
      <c r="B1734">
        <v>2008</v>
      </c>
      <c r="C1734" t="s">
        <v>32</v>
      </c>
      <c r="D1734">
        <v>16.255856999999999</v>
      </c>
    </row>
    <row r="1735" spans="1:4" x14ac:dyDescent="0.25">
      <c r="A1735" t="s">
        <v>10</v>
      </c>
      <c r="B1735">
        <v>2008</v>
      </c>
      <c r="C1735" t="s">
        <v>32</v>
      </c>
      <c r="D1735">
        <v>9.3596500000000002</v>
      </c>
    </row>
    <row r="1736" spans="1:4" x14ac:dyDescent="0.25">
      <c r="A1736" t="s">
        <v>11</v>
      </c>
      <c r="B1736">
        <v>2008</v>
      </c>
      <c r="C1736" t="s">
        <v>32</v>
      </c>
      <c r="D1736">
        <v>7.9918659999999999</v>
      </c>
    </row>
    <row r="1737" spans="1:4" x14ac:dyDescent="0.25">
      <c r="A1737" t="s">
        <v>12</v>
      </c>
      <c r="B1737">
        <v>2008</v>
      </c>
      <c r="C1737" t="s">
        <v>32</v>
      </c>
      <c r="D1737">
        <v>11.135619999999999</v>
      </c>
    </row>
    <row r="1738" spans="1:4" x14ac:dyDescent="0.25">
      <c r="A1738" t="s">
        <v>13</v>
      </c>
      <c r="B1738">
        <v>2008</v>
      </c>
      <c r="C1738" t="s">
        <v>32</v>
      </c>
      <c r="D1738">
        <v>9.3023600000000002</v>
      </c>
    </row>
    <row r="1739" spans="1:4" x14ac:dyDescent="0.25">
      <c r="A1739" t="s">
        <v>14</v>
      </c>
      <c r="B1739">
        <v>2008</v>
      </c>
      <c r="C1739" t="s">
        <v>32</v>
      </c>
      <c r="D1739">
        <v>8.5719209999999997</v>
      </c>
    </row>
    <row r="1740" spans="1:4" x14ac:dyDescent="0.25">
      <c r="A1740" t="s">
        <v>15</v>
      </c>
      <c r="B1740">
        <v>2008</v>
      </c>
      <c r="C1740" t="s">
        <v>32</v>
      </c>
      <c r="D1740">
        <v>4.1892849999999999</v>
      </c>
    </row>
    <row r="1741" spans="1:4" x14ac:dyDescent="0.25">
      <c r="A1741" t="s">
        <v>16</v>
      </c>
      <c r="B1741">
        <v>2008</v>
      </c>
      <c r="C1741" t="s">
        <v>32</v>
      </c>
      <c r="D1741">
        <v>4.2250899999999998</v>
      </c>
    </row>
    <row r="1742" spans="1:4" x14ac:dyDescent="0.25">
      <c r="A1742" t="s">
        <v>4</v>
      </c>
      <c r="B1742">
        <v>2009</v>
      </c>
      <c r="C1742" t="s">
        <v>32</v>
      </c>
      <c r="D1742">
        <v>13.777075999999999</v>
      </c>
    </row>
    <row r="1743" spans="1:4" x14ac:dyDescent="0.25">
      <c r="A1743" t="s">
        <v>6</v>
      </c>
      <c r="B1743">
        <v>2009</v>
      </c>
      <c r="C1743" t="s">
        <v>32</v>
      </c>
      <c r="D1743">
        <v>12.642493</v>
      </c>
    </row>
    <row r="1744" spans="1:4" x14ac:dyDescent="0.25">
      <c r="A1744" t="s">
        <v>7</v>
      </c>
      <c r="B1744">
        <v>2009</v>
      </c>
      <c r="C1744" t="s">
        <v>32</v>
      </c>
      <c r="D1744">
        <v>7.0752860000000002</v>
      </c>
    </row>
    <row r="1745" spans="1:4" x14ac:dyDescent="0.25">
      <c r="A1745" t="s">
        <v>8</v>
      </c>
      <c r="B1745">
        <v>2009</v>
      </c>
      <c r="C1745" t="s">
        <v>32</v>
      </c>
      <c r="D1745">
        <v>3.6997260000000001</v>
      </c>
    </row>
    <row r="1746" spans="1:4" x14ac:dyDescent="0.25">
      <c r="A1746" t="s">
        <v>9</v>
      </c>
      <c r="B1746">
        <v>2009</v>
      </c>
      <c r="C1746" t="s">
        <v>32</v>
      </c>
      <c r="D1746">
        <v>8.3014810000000008</v>
      </c>
    </row>
    <row r="1747" spans="1:4" x14ac:dyDescent="0.25">
      <c r="A1747" t="s">
        <v>10</v>
      </c>
      <c r="B1747">
        <v>2009</v>
      </c>
      <c r="C1747" t="s">
        <v>32</v>
      </c>
      <c r="D1747">
        <v>7.4487819999999996</v>
      </c>
    </row>
    <row r="1748" spans="1:4" x14ac:dyDescent="0.25">
      <c r="A1748" t="s">
        <v>11</v>
      </c>
      <c r="B1748">
        <v>2009</v>
      </c>
      <c r="C1748" t="s">
        <v>32</v>
      </c>
      <c r="D1748">
        <v>4.9682040000000001</v>
      </c>
    </row>
    <row r="1749" spans="1:4" x14ac:dyDescent="0.25">
      <c r="A1749" t="s">
        <v>12</v>
      </c>
      <c r="B1749">
        <v>2009</v>
      </c>
      <c r="C1749" t="s">
        <v>32</v>
      </c>
      <c r="D1749">
        <v>3.0161579999999999</v>
      </c>
    </row>
    <row r="1750" spans="1:4" x14ac:dyDescent="0.25">
      <c r="A1750" t="s">
        <v>13</v>
      </c>
      <c r="B1750">
        <v>2009</v>
      </c>
      <c r="C1750" t="s">
        <v>32</v>
      </c>
      <c r="D1750">
        <v>3.2134770000000001</v>
      </c>
    </row>
    <row r="1751" spans="1:4" x14ac:dyDescent="0.25">
      <c r="A1751" t="s">
        <v>14</v>
      </c>
      <c r="B1751">
        <v>2009</v>
      </c>
      <c r="C1751" t="s">
        <v>32</v>
      </c>
      <c r="D1751">
        <v>10.274668</v>
      </c>
    </row>
    <row r="1752" spans="1:4" x14ac:dyDescent="0.25">
      <c r="A1752" t="s">
        <v>15</v>
      </c>
      <c r="B1752">
        <v>2009</v>
      </c>
      <c r="C1752" t="s">
        <v>32</v>
      </c>
      <c r="D1752">
        <v>11.733418</v>
      </c>
    </row>
    <row r="1753" spans="1:4" x14ac:dyDescent="0.25">
      <c r="A1753" t="s">
        <v>16</v>
      </c>
      <c r="B1753">
        <v>2009</v>
      </c>
      <c r="C1753" t="s">
        <v>32</v>
      </c>
      <c r="D1753">
        <v>5.4403589999999999</v>
      </c>
    </row>
    <row r="1754" spans="1:4" x14ac:dyDescent="0.25">
      <c r="A1754" t="s">
        <v>4</v>
      </c>
      <c r="B1754">
        <v>2010</v>
      </c>
      <c r="C1754" t="s">
        <v>32</v>
      </c>
      <c r="D1754">
        <v>1.941487</v>
      </c>
    </row>
    <row r="1755" spans="1:4" x14ac:dyDescent="0.25">
      <c r="A1755" t="s">
        <v>6</v>
      </c>
      <c r="B1755">
        <v>2010</v>
      </c>
      <c r="C1755" t="s">
        <v>32</v>
      </c>
      <c r="D1755">
        <v>4.9577270000000002</v>
      </c>
    </row>
    <row r="1756" spans="1:4" x14ac:dyDescent="0.25">
      <c r="A1756" t="s">
        <v>7</v>
      </c>
      <c r="B1756">
        <v>2010</v>
      </c>
      <c r="C1756" t="s">
        <v>32</v>
      </c>
      <c r="D1756">
        <v>5.3529580000000001</v>
      </c>
    </row>
    <row r="1757" spans="1:4" x14ac:dyDescent="0.25">
      <c r="A1757" t="s">
        <v>8</v>
      </c>
      <c r="B1757">
        <v>2010</v>
      </c>
      <c r="C1757" t="s">
        <v>32</v>
      </c>
      <c r="D1757">
        <v>3.4738760000000002</v>
      </c>
    </row>
    <row r="1758" spans="1:4" x14ac:dyDescent="0.25">
      <c r="A1758" t="s">
        <v>9</v>
      </c>
      <c r="B1758">
        <v>2010</v>
      </c>
      <c r="C1758" t="s">
        <v>32</v>
      </c>
      <c r="D1758">
        <v>2.1425700000000001</v>
      </c>
    </row>
    <row r="1759" spans="1:4" x14ac:dyDescent="0.25">
      <c r="A1759" t="s">
        <v>10</v>
      </c>
      <c r="B1759">
        <v>2010</v>
      </c>
      <c r="C1759" t="s">
        <v>32</v>
      </c>
      <c r="D1759">
        <v>2.2951160000000002</v>
      </c>
    </row>
    <row r="1760" spans="1:4" x14ac:dyDescent="0.25">
      <c r="A1760" t="s">
        <v>11</v>
      </c>
      <c r="B1760">
        <v>2010</v>
      </c>
      <c r="C1760" t="s">
        <v>32</v>
      </c>
      <c r="D1760">
        <v>6.2612969999999999</v>
      </c>
    </row>
    <row r="1761" spans="1:4" x14ac:dyDescent="0.25">
      <c r="A1761" t="s">
        <v>12</v>
      </c>
      <c r="B1761">
        <v>2010</v>
      </c>
      <c r="C1761" t="s">
        <v>32</v>
      </c>
      <c r="D1761">
        <v>8.6326850000000004</v>
      </c>
    </row>
    <row r="1762" spans="1:4" x14ac:dyDescent="0.25">
      <c r="A1762" t="s">
        <v>13</v>
      </c>
      <c r="B1762">
        <v>2010</v>
      </c>
      <c r="C1762" t="s">
        <v>32</v>
      </c>
      <c r="D1762">
        <v>4.6595700000000004</v>
      </c>
    </row>
    <row r="1763" spans="1:4" x14ac:dyDescent="0.25">
      <c r="A1763" t="s">
        <v>14</v>
      </c>
      <c r="B1763">
        <v>2010</v>
      </c>
      <c r="C1763" t="s">
        <v>32</v>
      </c>
      <c r="D1763">
        <v>1.220364</v>
      </c>
    </row>
    <row r="1764" spans="1:4" x14ac:dyDescent="0.25">
      <c r="A1764" t="s">
        <v>15</v>
      </c>
      <c r="B1764">
        <v>2010</v>
      </c>
      <c r="C1764" t="s">
        <v>32</v>
      </c>
      <c r="D1764">
        <v>3.238124</v>
      </c>
    </row>
    <row r="1765" spans="1:4" x14ac:dyDescent="0.25">
      <c r="A1765" t="s">
        <v>16</v>
      </c>
      <c r="B1765">
        <v>2010</v>
      </c>
      <c r="C1765" t="s">
        <v>32</v>
      </c>
      <c r="D1765">
        <v>2.946901</v>
      </c>
    </row>
    <row r="1766" spans="1:4" x14ac:dyDescent="0.25">
      <c r="A1766" t="s">
        <v>4</v>
      </c>
      <c r="B1766">
        <v>2011</v>
      </c>
      <c r="C1766" t="s">
        <v>32</v>
      </c>
      <c r="D1766">
        <v>2.946666</v>
      </c>
    </row>
    <row r="1767" spans="1:4" x14ac:dyDescent="0.25">
      <c r="A1767" t="s">
        <v>6</v>
      </c>
      <c r="B1767">
        <v>2011</v>
      </c>
      <c r="C1767" t="s">
        <v>32</v>
      </c>
      <c r="D1767">
        <v>3.5059870000000002</v>
      </c>
    </row>
    <row r="1768" spans="1:4" x14ac:dyDescent="0.25">
      <c r="A1768" t="s">
        <v>7</v>
      </c>
      <c r="B1768">
        <v>2011</v>
      </c>
      <c r="C1768" t="s">
        <v>32</v>
      </c>
      <c r="D1768">
        <v>2.0735800000000002</v>
      </c>
    </row>
    <row r="1769" spans="1:4" x14ac:dyDescent="0.25">
      <c r="A1769" t="s">
        <v>8</v>
      </c>
      <c r="B1769">
        <v>2011</v>
      </c>
      <c r="C1769" t="s">
        <v>32</v>
      </c>
      <c r="D1769">
        <v>4.0994130000000002</v>
      </c>
    </row>
    <row r="1770" spans="1:4" x14ac:dyDescent="0.25">
      <c r="A1770" t="s">
        <v>9</v>
      </c>
      <c r="B1770">
        <v>2011</v>
      </c>
      <c r="C1770" t="s">
        <v>32</v>
      </c>
      <c r="D1770">
        <v>11.350122000000001</v>
      </c>
    </row>
    <row r="1771" spans="1:4" x14ac:dyDescent="0.25">
      <c r="A1771" t="s">
        <v>10</v>
      </c>
      <c r="B1771">
        <v>2011</v>
      </c>
      <c r="C1771" t="s">
        <v>32</v>
      </c>
      <c r="D1771">
        <v>4.8156160000000003</v>
      </c>
    </row>
    <row r="1772" spans="1:4" x14ac:dyDescent="0.25">
      <c r="A1772" t="s">
        <v>11</v>
      </c>
      <c r="B1772">
        <v>2011</v>
      </c>
      <c r="C1772" t="s">
        <v>32</v>
      </c>
      <c r="D1772">
        <v>1.0708949999999999</v>
      </c>
    </row>
    <row r="1773" spans="1:4" x14ac:dyDescent="0.25">
      <c r="A1773" t="s">
        <v>12</v>
      </c>
      <c r="B1773">
        <v>2011</v>
      </c>
      <c r="C1773" t="s">
        <v>32</v>
      </c>
      <c r="D1773">
        <v>2.9739499999999999</v>
      </c>
    </row>
    <row r="1774" spans="1:4" x14ac:dyDescent="0.25">
      <c r="A1774" t="s">
        <v>13</v>
      </c>
      <c r="B1774">
        <v>2011</v>
      </c>
      <c r="C1774" t="s">
        <v>32</v>
      </c>
      <c r="D1774">
        <v>2.435092</v>
      </c>
    </row>
    <row r="1775" spans="1:4" x14ac:dyDescent="0.25">
      <c r="A1775" t="s">
        <v>14</v>
      </c>
      <c r="B1775">
        <v>2011</v>
      </c>
      <c r="C1775" t="s">
        <v>32</v>
      </c>
      <c r="D1775">
        <v>6.2275609999999997</v>
      </c>
    </row>
    <row r="1776" spans="1:4" x14ac:dyDescent="0.25">
      <c r="A1776" t="s">
        <v>15</v>
      </c>
      <c r="B1776">
        <v>2011</v>
      </c>
      <c r="C1776" t="s">
        <v>32</v>
      </c>
      <c r="D1776">
        <v>6.9846899999999996</v>
      </c>
    </row>
    <row r="1777" spans="1:4" x14ac:dyDescent="0.25">
      <c r="A1777" t="s">
        <v>16</v>
      </c>
      <c r="B1777">
        <v>2011</v>
      </c>
      <c r="C1777" t="s">
        <v>32</v>
      </c>
      <c r="D1777">
        <v>2.271388</v>
      </c>
    </row>
    <row r="1778" spans="1:4" x14ac:dyDescent="0.25">
      <c r="A1778" t="s">
        <v>4</v>
      </c>
      <c r="B1778">
        <v>2012</v>
      </c>
      <c r="C1778" t="s">
        <v>32</v>
      </c>
      <c r="D1778">
        <v>7.3800280000000003</v>
      </c>
    </row>
    <row r="1779" spans="1:4" x14ac:dyDescent="0.25">
      <c r="A1779" t="s">
        <v>6</v>
      </c>
      <c r="B1779">
        <v>2012</v>
      </c>
      <c r="C1779" t="s">
        <v>32</v>
      </c>
      <c r="D1779">
        <v>17.369902</v>
      </c>
    </row>
    <row r="1780" spans="1:4" x14ac:dyDescent="0.25">
      <c r="A1780" t="s">
        <v>7</v>
      </c>
      <c r="B1780">
        <v>2012</v>
      </c>
      <c r="C1780" t="s">
        <v>32</v>
      </c>
      <c r="D1780">
        <v>8.7285599999999999</v>
      </c>
    </row>
    <row r="1781" spans="1:4" x14ac:dyDescent="0.25">
      <c r="A1781" t="s">
        <v>8</v>
      </c>
      <c r="B1781">
        <v>2012</v>
      </c>
      <c r="C1781" t="s">
        <v>32</v>
      </c>
      <c r="D1781">
        <v>0.91914899999999999</v>
      </c>
    </row>
    <row r="1782" spans="1:4" x14ac:dyDescent="0.25">
      <c r="A1782" t="s">
        <v>9</v>
      </c>
      <c r="B1782">
        <v>2012</v>
      </c>
      <c r="C1782" t="s">
        <v>32</v>
      </c>
      <c r="D1782">
        <v>4.7567630000000003</v>
      </c>
    </row>
    <row r="1783" spans="1:4" x14ac:dyDescent="0.25">
      <c r="A1783" t="s">
        <v>10</v>
      </c>
      <c r="B1783">
        <v>2012</v>
      </c>
      <c r="C1783" t="s">
        <v>32</v>
      </c>
      <c r="D1783">
        <v>3.2337940000000001</v>
      </c>
    </row>
    <row r="1784" spans="1:4" x14ac:dyDescent="0.25">
      <c r="A1784" t="s">
        <v>11</v>
      </c>
      <c r="B1784">
        <v>2012</v>
      </c>
      <c r="C1784" t="s">
        <v>32</v>
      </c>
      <c r="D1784">
        <v>10.010001000000001</v>
      </c>
    </row>
    <row r="1785" spans="1:4" x14ac:dyDescent="0.25">
      <c r="A1785" t="s">
        <v>12</v>
      </c>
      <c r="B1785">
        <v>2012</v>
      </c>
      <c r="C1785" t="s">
        <v>32</v>
      </c>
      <c r="D1785">
        <v>10.848641000000001</v>
      </c>
    </row>
    <row r="1786" spans="1:4" x14ac:dyDescent="0.25">
      <c r="A1786" t="s">
        <v>13</v>
      </c>
      <c r="B1786">
        <v>2012</v>
      </c>
      <c r="C1786" t="s">
        <v>32</v>
      </c>
      <c r="D1786">
        <v>10.291784</v>
      </c>
    </row>
    <row r="1787" spans="1:4" x14ac:dyDescent="0.25">
      <c r="A1787" t="s">
        <v>14</v>
      </c>
      <c r="B1787">
        <v>2012</v>
      </c>
      <c r="C1787" t="s">
        <v>32</v>
      </c>
      <c r="D1787">
        <v>15.404131</v>
      </c>
    </row>
    <row r="1788" spans="1:4" x14ac:dyDescent="0.25">
      <c r="A1788" t="s">
        <v>15</v>
      </c>
      <c r="B1788">
        <v>2012</v>
      </c>
      <c r="C1788" t="s">
        <v>32</v>
      </c>
      <c r="D1788">
        <v>34.142691999999997</v>
      </c>
    </row>
    <row r="1789" spans="1:4" x14ac:dyDescent="0.25">
      <c r="A1789" t="s">
        <v>16</v>
      </c>
      <c r="B1789">
        <v>2012</v>
      </c>
      <c r="C1789" t="s">
        <v>32</v>
      </c>
      <c r="D1789">
        <v>22.274266000000001</v>
      </c>
    </row>
    <row r="1790" spans="1:4" x14ac:dyDescent="0.25">
      <c r="A1790" t="s">
        <v>4</v>
      </c>
      <c r="B1790">
        <v>2013</v>
      </c>
      <c r="C1790" t="s">
        <v>32</v>
      </c>
      <c r="D1790">
        <v>2.5802610000000001</v>
      </c>
    </row>
    <row r="1791" spans="1:4" x14ac:dyDescent="0.25">
      <c r="A1791" t="s">
        <v>6</v>
      </c>
      <c r="B1791">
        <v>2013</v>
      </c>
      <c r="C1791" t="s">
        <v>32</v>
      </c>
      <c r="D1791">
        <v>12.439368</v>
      </c>
    </row>
    <row r="1792" spans="1:4" x14ac:dyDescent="0.25">
      <c r="A1792" t="s">
        <v>7</v>
      </c>
      <c r="B1792">
        <v>2013</v>
      </c>
      <c r="C1792" t="s">
        <v>32</v>
      </c>
      <c r="D1792">
        <v>9.2255900000000004</v>
      </c>
    </row>
    <row r="1793" spans="1:4" x14ac:dyDescent="0.25">
      <c r="A1793" t="s">
        <v>8</v>
      </c>
      <c r="B1793">
        <v>2013</v>
      </c>
      <c r="C1793" t="s">
        <v>32</v>
      </c>
      <c r="D1793">
        <v>13.574419000000001</v>
      </c>
    </row>
    <row r="1794" spans="1:4" x14ac:dyDescent="0.25">
      <c r="A1794" t="s">
        <v>9</v>
      </c>
      <c r="B1794">
        <v>2013</v>
      </c>
      <c r="C1794" t="s">
        <v>32</v>
      </c>
      <c r="D1794">
        <v>11.687067000000001</v>
      </c>
    </row>
    <row r="1795" spans="1:4" x14ac:dyDescent="0.25">
      <c r="A1795" t="s">
        <v>10</v>
      </c>
      <c r="B1795">
        <v>2013</v>
      </c>
      <c r="C1795" t="s">
        <v>32</v>
      </c>
      <c r="D1795">
        <v>31.504266999999999</v>
      </c>
    </row>
    <row r="1796" spans="1:4" x14ac:dyDescent="0.25">
      <c r="A1796" t="s">
        <v>11</v>
      </c>
      <c r="B1796">
        <v>2013</v>
      </c>
      <c r="C1796" t="s">
        <v>32</v>
      </c>
      <c r="D1796">
        <v>37.535874999999997</v>
      </c>
    </row>
    <row r="1797" spans="1:4" x14ac:dyDescent="0.25">
      <c r="A1797" t="s">
        <v>12</v>
      </c>
      <c r="B1797">
        <v>2013</v>
      </c>
      <c r="C1797" t="s">
        <v>32</v>
      </c>
      <c r="D1797">
        <v>39.990752999999998</v>
      </c>
    </row>
    <row r="1798" spans="1:4" x14ac:dyDescent="0.25">
      <c r="A1798" t="s">
        <v>13</v>
      </c>
      <c r="B1798">
        <v>2013</v>
      </c>
      <c r="C1798" t="s">
        <v>32</v>
      </c>
      <c r="D1798">
        <v>25.228490000000001</v>
      </c>
    </row>
    <row r="1799" spans="1:4" x14ac:dyDescent="0.25">
      <c r="A1799" t="s">
        <v>14</v>
      </c>
      <c r="B1799">
        <v>2013</v>
      </c>
      <c r="C1799" t="s">
        <v>32</v>
      </c>
      <c r="D1799">
        <v>5.8006390000000003</v>
      </c>
    </row>
    <row r="1800" spans="1:4" x14ac:dyDescent="0.25">
      <c r="A1800" t="s">
        <v>15</v>
      </c>
      <c r="B1800">
        <v>2013</v>
      </c>
      <c r="C1800" t="s">
        <v>32</v>
      </c>
      <c r="D1800">
        <v>22.140094999999999</v>
      </c>
    </row>
    <row r="1801" spans="1:4" x14ac:dyDescent="0.25">
      <c r="A1801" t="s">
        <v>16</v>
      </c>
      <c r="B1801">
        <v>2013</v>
      </c>
      <c r="C1801" t="s">
        <v>32</v>
      </c>
      <c r="D1801">
        <v>17.335926000000001</v>
      </c>
    </row>
    <row r="1802" spans="1:4" x14ac:dyDescent="0.25">
      <c r="A1802" t="s">
        <v>4</v>
      </c>
      <c r="B1802">
        <v>2014</v>
      </c>
      <c r="C1802" t="s">
        <v>32</v>
      </c>
      <c r="D1802">
        <v>12.211935</v>
      </c>
    </row>
    <row r="1803" spans="1:4" x14ac:dyDescent="0.25">
      <c r="A1803" t="s">
        <v>6</v>
      </c>
      <c r="B1803">
        <v>2014</v>
      </c>
      <c r="C1803" t="s">
        <v>32</v>
      </c>
      <c r="D1803">
        <v>11.608155</v>
      </c>
    </row>
    <row r="1804" spans="1:4" x14ac:dyDescent="0.25">
      <c r="A1804" t="s">
        <v>7</v>
      </c>
      <c r="B1804">
        <v>2014</v>
      </c>
      <c r="C1804" t="s">
        <v>32</v>
      </c>
      <c r="D1804">
        <v>43.712366000000003</v>
      </c>
    </row>
    <row r="1805" spans="1:4" x14ac:dyDescent="0.25">
      <c r="A1805" t="s">
        <v>8</v>
      </c>
      <c r="B1805">
        <v>2014</v>
      </c>
      <c r="C1805" t="s">
        <v>32</v>
      </c>
      <c r="D1805">
        <v>31.636768</v>
      </c>
    </row>
    <row r="1806" spans="1:4" x14ac:dyDescent="0.25">
      <c r="A1806" t="s">
        <v>9</v>
      </c>
      <c r="B1806">
        <v>2014</v>
      </c>
      <c r="C1806" t="s">
        <v>32</v>
      </c>
      <c r="D1806">
        <v>33.149464000000002</v>
      </c>
    </row>
    <row r="1807" spans="1:4" x14ac:dyDescent="0.25">
      <c r="A1807" t="s">
        <v>10</v>
      </c>
      <c r="B1807">
        <v>2014</v>
      </c>
      <c r="C1807" t="s">
        <v>32</v>
      </c>
      <c r="D1807">
        <v>24.534238999999999</v>
      </c>
    </row>
    <row r="1808" spans="1:4" x14ac:dyDescent="0.25">
      <c r="A1808" t="s">
        <v>11</v>
      </c>
      <c r="B1808">
        <v>2014</v>
      </c>
      <c r="C1808" t="s">
        <v>32</v>
      </c>
      <c r="D1808">
        <v>6.8623159999999999</v>
      </c>
    </row>
    <row r="1809" spans="1:4" x14ac:dyDescent="0.25">
      <c r="A1809" t="s">
        <v>12</v>
      </c>
      <c r="B1809">
        <v>2014</v>
      </c>
      <c r="C1809" t="s">
        <v>32</v>
      </c>
      <c r="D1809">
        <v>37.557706000000003</v>
      </c>
    </row>
    <row r="1810" spans="1:4" x14ac:dyDescent="0.25">
      <c r="A1810" t="s">
        <v>13</v>
      </c>
      <c r="B1810">
        <v>2014</v>
      </c>
      <c r="C1810" t="s">
        <v>32</v>
      </c>
      <c r="D1810">
        <v>17.990044000000001</v>
      </c>
    </row>
    <row r="1811" spans="1:4" x14ac:dyDescent="0.25">
      <c r="A1811" t="s">
        <v>14</v>
      </c>
      <c r="B1811">
        <v>2014</v>
      </c>
      <c r="C1811" t="s">
        <v>32</v>
      </c>
      <c r="D1811">
        <v>9.1151289999999996</v>
      </c>
    </row>
    <row r="1812" spans="1:4" x14ac:dyDescent="0.25">
      <c r="A1812" t="s">
        <v>15</v>
      </c>
      <c r="B1812">
        <v>2014</v>
      </c>
      <c r="C1812" t="s">
        <v>32</v>
      </c>
      <c r="D1812">
        <v>12.075597999999999</v>
      </c>
    </row>
    <row r="1813" spans="1:4" x14ac:dyDescent="0.25">
      <c r="A1813" t="s">
        <v>16</v>
      </c>
      <c r="B1813">
        <v>2014</v>
      </c>
      <c r="C1813" t="s">
        <v>32</v>
      </c>
      <c r="D1813">
        <v>27.721937</v>
      </c>
    </row>
    <row r="1814" spans="1:4" x14ac:dyDescent="0.25">
      <c r="A1814" t="s">
        <v>4</v>
      </c>
      <c r="B1814">
        <v>2015</v>
      </c>
      <c r="C1814" t="s">
        <v>32</v>
      </c>
      <c r="D1814">
        <v>19.301873000000001</v>
      </c>
    </row>
    <row r="1815" spans="1:4" x14ac:dyDescent="0.25">
      <c r="A1815" t="s">
        <v>6</v>
      </c>
      <c r="B1815">
        <v>2015</v>
      </c>
      <c r="C1815" t="s">
        <v>32</v>
      </c>
      <c r="D1815">
        <v>27.026454999999999</v>
      </c>
    </row>
    <row r="1816" spans="1:4" x14ac:dyDescent="0.25">
      <c r="A1816" t="s">
        <v>7</v>
      </c>
      <c r="B1816">
        <v>2015</v>
      </c>
      <c r="C1816" t="s">
        <v>32</v>
      </c>
      <c r="D1816">
        <v>19.23798</v>
      </c>
    </row>
    <row r="1817" spans="1:4" x14ac:dyDescent="0.25">
      <c r="A1817" t="s">
        <v>8</v>
      </c>
      <c r="B1817">
        <v>2015</v>
      </c>
      <c r="C1817" t="s">
        <v>32</v>
      </c>
      <c r="D1817">
        <v>8.9704829999999998</v>
      </c>
    </row>
    <row r="1818" spans="1:4" x14ac:dyDescent="0.25">
      <c r="A1818" t="s">
        <v>9</v>
      </c>
      <c r="B1818">
        <v>2015</v>
      </c>
      <c r="C1818" t="s">
        <v>32</v>
      </c>
      <c r="D1818">
        <v>38.616523999999998</v>
      </c>
    </row>
    <row r="1819" spans="1:4" x14ac:dyDescent="0.25">
      <c r="A1819" t="s">
        <v>10</v>
      </c>
      <c r="B1819">
        <v>2015</v>
      </c>
      <c r="C1819" t="s">
        <v>32</v>
      </c>
      <c r="D1819">
        <v>14.66329</v>
      </c>
    </row>
    <row r="1820" spans="1:4" x14ac:dyDescent="0.25">
      <c r="A1820" t="s">
        <v>11</v>
      </c>
      <c r="B1820">
        <v>2015</v>
      </c>
      <c r="C1820" t="s">
        <v>32</v>
      </c>
      <c r="D1820">
        <v>7.9162600000000003</v>
      </c>
    </row>
    <row r="1821" spans="1:4" x14ac:dyDescent="0.25">
      <c r="A1821" t="s">
        <v>12</v>
      </c>
      <c r="B1821">
        <v>2015</v>
      </c>
      <c r="C1821" t="s">
        <v>32</v>
      </c>
      <c r="D1821">
        <v>7.277336</v>
      </c>
    </row>
    <row r="1822" spans="1:4" x14ac:dyDescent="0.25">
      <c r="A1822" t="s">
        <v>13</v>
      </c>
      <c r="B1822">
        <v>2015</v>
      </c>
      <c r="C1822" t="s">
        <v>32</v>
      </c>
      <c r="D1822">
        <v>19.953575000000001</v>
      </c>
    </row>
    <row r="1823" spans="1:4" x14ac:dyDescent="0.25">
      <c r="A1823" t="s">
        <v>14</v>
      </c>
      <c r="B1823">
        <v>2015</v>
      </c>
      <c r="C1823" t="s">
        <v>32</v>
      </c>
      <c r="D1823">
        <v>11.845637999999999</v>
      </c>
    </row>
    <row r="1824" spans="1:4" x14ac:dyDescent="0.25">
      <c r="A1824" t="s">
        <v>15</v>
      </c>
      <c r="B1824">
        <v>2015</v>
      </c>
      <c r="C1824" t="s">
        <v>32</v>
      </c>
      <c r="D1824">
        <v>15.806962</v>
      </c>
    </row>
    <row r="1825" spans="1:4" x14ac:dyDescent="0.25">
      <c r="A1825" t="s">
        <v>16</v>
      </c>
      <c r="B1825">
        <v>2015</v>
      </c>
      <c r="C1825" t="s">
        <v>32</v>
      </c>
      <c r="D1825">
        <v>13.851857000000001</v>
      </c>
    </row>
    <row r="1826" spans="1:4" x14ac:dyDescent="0.25">
      <c r="A1826" t="s">
        <v>4</v>
      </c>
      <c r="B1826">
        <v>2016</v>
      </c>
      <c r="C1826" t="s">
        <v>32</v>
      </c>
      <c r="D1826">
        <v>9.1960549999999994</v>
      </c>
    </row>
    <row r="1827" spans="1:4" x14ac:dyDescent="0.25">
      <c r="A1827" t="s">
        <v>6</v>
      </c>
      <c r="B1827">
        <v>2016</v>
      </c>
      <c r="C1827" t="s">
        <v>32</v>
      </c>
      <c r="D1827">
        <v>21.864218999999999</v>
      </c>
    </row>
    <row r="1828" spans="1:4" x14ac:dyDescent="0.25">
      <c r="A1828" t="s">
        <v>7</v>
      </c>
      <c r="B1828">
        <v>2016</v>
      </c>
      <c r="C1828" t="s">
        <v>32</v>
      </c>
      <c r="D1828">
        <v>13.674572</v>
      </c>
    </row>
    <row r="1829" spans="1:4" x14ac:dyDescent="0.25">
      <c r="A1829" t="s">
        <v>8</v>
      </c>
      <c r="B1829">
        <v>2016</v>
      </c>
      <c r="C1829" t="s">
        <v>32</v>
      </c>
      <c r="D1829">
        <v>4.1325640000000003</v>
      </c>
    </row>
    <row r="1830" spans="1:4" x14ac:dyDescent="0.25">
      <c r="A1830" t="s">
        <v>9</v>
      </c>
      <c r="B1830">
        <v>2016</v>
      </c>
      <c r="C1830" t="s">
        <v>32</v>
      </c>
      <c r="D1830">
        <v>5.5415349999999997</v>
      </c>
    </row>
    <row r="1831" spans="1:4" x14ac:dyDescent="0.25">
      <c r="A1831" t="s">
        <v>10</v>
      </c>
      <c r="B1831">
        <v>2016</v>
      </c>
      <c r="C1831" t="s">
        <v>32</v>
      </c>
      <c r="D1831">
        <v>5.6610000000000001E-2</v>
      </c>
    </row>
    <row r="1832" spans="1:4" x14ac:dyDescent="0.25">
      <c r="A1832" t="s">
        <v>11</v>
      </c>
      <c r="B1832">
        <v>2016</v>
      </c>
      <c r="C1832" t="s">
        <v>32</v>
      </c>
      <c r="D1832">
        <v>7.982075</v>
      </c>
    </row>
    <row r="1833" spans="1:4" x14ac:dyDescent="0.25">
      <c r="A1833" t="s">
        <v>12</v>
      </c>
      <c r="B1833">
        <v>2016</v>
      </c>
      <c r="C1833" t="s">
        <v>32</v>
      </c>
      <c r="D1833">
        <v>10.126982999999999</v>
      </c>
    </row>
    <row r="1834" spans="1:4" x14ac:dyDescent="0.25">
      <c r="A1834" t="s">
        <v>13</v>
      </c>
      <c r="B1834">
        <v>2016</v>
      </c>
      <c r="C1834" t="s">
        <v>32</v>
      </c>
      <c r="D1834">
        <v>9.9005410000000005</v>
      </c>
    </row>
    <row r="1835" spans="1:4" x14ac:dyDescent="0.25">
      <c r="A1835" t="s">
        <v>14</v>
      </c>
      <c r="B1835">
        <v>2016</v>
      </c>
      <c r="C1835" t="s">
        <v>32</v>
      </c>
      <c r="D1835">
        <v>8.4601190000000006</v>
      </c>
    </row>
    <row r="1836" spans="1:4" x14ac:dyDescent="0.25">
      <c r="A1836" t="s">
        <v>15</v>
      </c>
      <c r="B1836">
        <v>2016</v>
      </c>
      <c r="C1836" t="s">
        <v>32</v>
      </c>
      <c r="D1836">
        <v>7.5417719999999999</v>
      </c>
    </row>
    <row r="1837" spans="1:4" x14ac:dyDescent="0.25">
      <c r="A1837" t="s">
        <v>16</v>
      </c>
      <c r="B1837">
        <v>2016</v>
      </c>
      <c r="C1837" t="s">
        <v>32</v>
      </c>
      <c r="D1837">
        <v>7.8311140000000004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37"/>
  <sheetViews>
    <sheetView workbookViewId="0">
      <selection activeCell="E13" sqref="E13"/>
    </sheetView>
  </sheetViews>
  <sheetFormatPr defaultRowHeight="15" x14ac:dyDescent="0.25"/>
  <sheetData>
    <row r="1" spans="1:5" x14ac:dyDescent="0.25">
      <c r="A1" t="s">
        <v>0</v>
      </c>
      <c r="B1" t="s">
        <v>1</v>
      </c>
      <c r="C1" t="s">
        <v>2</v>
      </c>
      <c r="D1" t="s">
        <v>3</v>
      </c>
      <c r="E1" t="s">
        <v>33</v>
      </c>
    </row>
    <row r="2" spans="1:5" x14ac:dyDescent="0.25">
      <c r="A2" t="s">
        <v>4</v>
      </c>
      <c r="B2">
        <v>2008</v>
      </c>
      <c r="C2" t="s">
        <v>5</v>
      </c>
      <c r="D2">
        <v>2.9539260000000001</v>
      </c>
      <c r="E2">
        <f>D2*100000</f>
        <v>295392.59999999998</v>
      </c>
    </row>
    <row r="3" spans="1:5" x14ac:dyDescent="0.25">
      <c r="A3" t="s">
        <v>6</v>
      </c>
      <c r="B3">
        <v>2008</v>
      </c>
      <c r="C3" t="s">
        <v>5</v>
      </c>
      <c r="D3">
        <v>2.1833360000000002</v>
      </c>
      <c r="E3">
        <f t="shared" ref="E3:E66" si="0">D3*100000</f>
        <v>218333.6</v>
      </c>
    </row>
    <row r="4" spans="1:5" x14ac:dyDescent="0.25">
      <c r="A4" t="s">
        <v>7</v>
      </c>
      <c r="B4">
        <v>2008</v>
      </c>
      <c r="C4" t="s">
        <v>5</v>
      </c>
      <c r="D4">
        <v>0.97241</v>
      </c>
      <c r="E4">
        <f t="shared" si="0"/>
        <v>97241</v>
      </c>
    </row>
    <row r="5" spans="1:5" x14ac:dyDescent="0.25">
      <c r="A5" t="s">
        <v>8</v>
      </c>
      <c r="B5">
        <v>2008</v>
      </c>
      <c r="C5" t="s">
        <v>5</v>
      </c>
      <c r="D5">
        <v>9.3571559999999998</v>
      </c>
      <c r="E5">
        <f t="shared" si="0"/>
        <v>935715.6</v>
      </c>
    </row>
    <row r="6" spans="1:5" x14ac:dyDescent="0.25">
      <c r="A6" t="s">
        <v>9</v>
      </c>
      <c r="B6">
        <v>2008</v>
      </c>
      <c r="C6" t="s">
        <v>5</v>
      </c>
      <c r="D6">
        <v>7.3205989999999996</v>
      </c>
      <c r="E6">
        <f t="shared" si="0"/>
        <v>732059.89999999991</v>
      </c>
    </row>
    <row r="7" spans="1:5" x14ac:dyDescent="0.25">
      <c r="A7" t="s">
        <v>10</v>
      </c>
      <c r="B7">
        <v>2008</v>
      </c>
      <c r="C7" t="s">
        <v>5</v>
      </c>
      <c r="D7">
        <v>4.513452</v>
      </c>
      <c r="E7">
        <f t="shared" si="0"/>
        <v>451345.2</v>
      </c>
    </row>
    <row r="8" spans="1:5" x14ac:dyDescent="0.25">
      <c r="A8" t="s">
        <v>11</v>
      </c>
      <c r="B8">
        <v>2008</v>
      </c>
      <c r="C8" t="s">
        <v>5</v>
      </c>
      <c r="D8">
        <v>6.8252199999999998</v>
      </c>
      <c r="E8">
        <f t="shared" si="0"/>
        <v>682522</v>
      </c>
    </row>
    <row r="9" spans="1:5" x14ac:dyDescent="0.25">
      <c r="A9" t="s">
        <v>12</v>
      </c>
      <c r="B9">
        <v>2008</v>
      </c>
      <c r="C9" t="s">
        <v>5</v>
      </c>
      <c r="D9">
        <v>9.2103769999999994</v>
      </c>
      <c r="E9">
        <f t="shared" si="0"/>
        <v>921037.7</v>
      </c>
    </row>
    <row r="10" spans="1:5" x14ac:dyDescent="0.25">
      <c r="A10" t="s">
        <v>13</v>
      </c>
      <c r="B10">
        <v>2008</v>
      </c>
      <c r="C10" t="s">
        <v>5</v>
      </c>
      <c r="D10">
        <v>13.301838999999999</v>
      </c>
      <c r="E10">
        <f t="shared" si="0"/>
        <v>1330183.8999999999</v>
      </c>
    </row>
    <row r="11" spans="1:5" x14ac:dyDescent="0.25">
      <c r="A11" t="s">
        <v>14</v>
      </c>
      <c r="B11">
        <v>2008</v>
      </c>
      <c r="C11" t="s">
        <v>5</v>
      </c>
      <c r="D11">
        <v>1.7246520000000001</v>
      </c>
      <c r="E11">
        <f t="shared" si="0"/>
        <v>172465.2</v>
      </c>
    </row>
    <row r="12" spans="1:5" x14ac:dyDescent="0.25">
      <c r="A12" t="s">
        <v>15</v>
      </c>
      <c r="B12">
        <v>2008</v>
      </c>
      <c r="C12" t="s">
        <v>5</v>
      </c>
      <c r="D12">
        <v>1.32101</v>
      </c>
      <c r="E12">
        <f t="shared" si="0"/>
        <v>132101</v>
      </c>
    </row>
    <row r="13" spans="1:5" x14ac:dyDescent="0.25">
      <c r="A13" t="s">
        <v>16</v>
      </c>
      <c r="B13">
        <v>2008</v>
      </c>
      <c r="C13" t="s">
        <v>5</v>
      </c>
      <c r="D13">
        <v>1.0458000000000001</v>
      </c>
      <c r="E13">
        <f t="shared" si="0"/>
        <v>104580</v>
      </c>
    </row>
    <row r="14" spans="1:5" x14ac:dyDescent="0.25">
      <c r="A14" t="s">
        <v>4</v>
      </c>
      <c r="B14">
        <v>2009</v>
      </c>
      <c r="C14" t="s">
        <v>5</v>
      </c>
      <c r="D14">
        <v>5.2359799999999996</v>
      </c>
      <c r="E14">
        <f t="shared" si="0"/>
        <v>523597.99999999994</v>
      </c>
    </row>
    <row r="15" spans="1:5" x14ac:dyDescent="0.25">
      <c r="A15" t="s">
        <v>6</v>
      </c>
      <c r="B15">
        <v>2009</v>
      </c>
      <c r="C15" t="s">
        <v>5</v>
      </c>
      <c r="D15">
        <v>3.7193510000000001</v>
      </c>
      <c r="E15">
        <f t="shared" si="0"/>
        <v>371935.10000000003</v>
      </c>
    </row>
    <row r="16" spans="1:5" x14ac:dyDescent="0.25">
      <c r="A16" t="s">
        <v>7</v>
      </c>
      <c r="B16">
        <v>2009</v>
      </c>
      <c r="C16" t="s">
        <v>5</v>
      </c>
      <c r="D16">
        <v>2.4735490000000002</v>
      </c>
      <c r="E16">
        <f t="shared" si="0"/>
        <v>247354.90000000002</v>
      </c>
    </row>
    <row r="17" spans="1:5" x14ac:dyDescent="0.25">
      <c r="A17" t="s">
        <v>8</v>
      </c>
      <c r="B17">
        <v>2009</v>
      </c>
      <c r="C17" t="s">
        <v>5</v>
      </c>
      <c r="D17">
        <v>3.0513129999999999</v>
      </c>
      <c r="E17">
        <f t="shared" si="0"/>
        <v>305131.3</v>
      </c>
    </row>
    <row r="18" spans="1:5" x14ac:dyDescent="0.25">
      <c r="A18" t="s">
        <v>9</v>
      </c>
      <c r="B18">
        <v>2009</v>
      </c>
      <c r="C18" t="s">
        <v>5</v>
      </c>
      <c r="D18">
        <v>4.6582169999999996</v>
      </c>
      <c r="E18">
        <f t="shared" si="0"/>
        <v>465821.69999999995</v>
      </c>
    </row>
    <row r="19" spans="1:5" x14ac:dyDescent="0.25">
      <c r="A19" t="s">
        <v>10</v>
      </c>
      <c r="B19">
        <v>2009</v>
      </c>
      <c r="C19" t="s">
        <v>5</v>
      </c>
      <c r="D19">
        <v>6.6442779999999999</v>
      </c>
      <c r="E19">
        <f t="shared" si="0"/>
        <v>664427.80000000005</v>
      </c>
    </row>
    <row r="20" spans="1:5" x14ac:dyDescent="0.25">
      <c r="A20" t="s">
        <v>11</v>
      </c>
      <c r="B20">
        <v>2009</v>
      </c>
      <c r="C20" t="s">
        <v>5</v>
      </c>
      <c r="D20">
        <v>1.263857</v>
      </c>
      <c r="E20">
        <f t="shared" si="0"/>
        <v>126385.7</v>
      </c>
    </row>
    <row r="21" spans="1:5" x14ac:dyDescent="0.25">
      <c r="A21" t="s">
        <v>12</v>
      </c>
      <c r="B21">
        <v>2009</v>
      </c>
      <c r="C21" t="s">
        <v>5</v>
      </c>
      <c r="D21">
        <v>1.516629</v>
      </c>
      <c r="E21">
        <f t="shared" si="0"/>
        <v>151662.9</v>
      </c>
    </row>
    <row r="22" spans="1:5" x14ac:dyDescent="0.25">
      <c r="A22" t="s">
        <v>13</v>
      </c>
      <c r="B22">
        <v>2009</v>
      </c>
      <c r="C22" t="s">
        <v>5</v>
      </c>
      <c r="D22">
        <v>0.90275499999999997</v>
      </c>
      <c r="E22">
        <f t="shared" si="0"/>
        <v>90275.5</v>
      </c>
    </row>
    <row r="23" spans="1:5" x14ac:dyDescent="0.25">
      <c r="A23" t="s">
        <v>14</v>
      </c>
      <c r="B23">
        <v>2009</v>
      </c>
      <c r="C23" t="s">
        <v>5</v>
      </c>
      <c r="D23">
        <v>4.3332249999999997</v>
      </c>
      <c r="E23">
        <f t="shared" si="0"/>
        <v>433322.49999999994</v>
      </c>
    </row>
    <row r="24" spans="1:5" x14ac:dyDescent="0.25">
      <c r="A24" t="s">
        <v>15</v>
      </c>
      <c r="B24">
        <v>2009</v>
      </c>
      <c r="C24" t="s">
        <v>5</v>
      </c>
      <c r="D24">
        <v>3.159643</v>
      </c>
      <c r="E24">
        <f t="shared" si="0"/>
        <v>315964.3</v>
      </c>
    </row>
    <row r="25" spans="1:5" x14ac:dyDescent="0.25">
      <c r="A25" t="s">
        <v>16</v>
      </c>
      <c r="B25">
        <v>2009</v>
      </c>
      <c r="C25" t="s">
        <v>5</v>
      </c>
      <c r="D25">
        <v>2.1666129999999999</v>
      </c>
      <c r="E25">
        <f t="shared" si="0"/>
        <v>216661.3</v>
      </c>
    </row>
    <row r="26" spans="1:5" x14ac:dyDescent="0.25">
      <c r="A26" t="s">
        <v>4</v>
      </c>
      <c r="B26">
        <v>2010</v>
      </c>
      <c r="C26" t="s">
        <v>5</v>
      </c>
      <c r="D26">
        <v>1.9719199999999999</v>
      </c>
      <c r="E26">
        <f t="shared" si="0"/>
        <v>197192</v>
      </c>
    </row>
    <row r="27" spans="1:5" x14ac:dyDescent="0.25">
      <c r="A27" t="s">
        <v>6</v>
      </c>
      <c r="B27">
        <v>2010</v>
      </c>
      <c r="C27" t="s">
        <v>5</v>
      </c>
      <c r="D27">
        <v>3.197708</v>
      </c>
      <c r="E27">
        <f t="shared" si="0"/>
        <v>319770.8</v>
      </c>
    </row>
    <row r="28" spans="1:5" x14ac:dyDescent="0.25">
      <c r="A28" t="s">
        <v>7</v>
      </c>
      <c r="B28">
        <v>2010</v>
      </c>
      <c r="C28" t="s">
        <v>5</v>
      </c>
      <c r="D28">
        <v>5.2762180000000001</v>
      </c>
      <c r="E28">
        <f t="shared" si="0"/>
        <v>527621.80000000005</v>
      </c>
    </row>
    <row r="29" spans="1:5" x14ac:dyDescent="0.25">
      <c r="A29" t="s">
        <v>8</v>
      </c>
      <c r="B29">
        <v>2010</v>
      </c>
      <c r="C29" t="s">
        <v>5</v>
      </c>
      <c r="D29">
        <v>0.65730699999999997</v>
      </c>
      <c r="E29">
        <f t="shared" si="0"/>
        <v>65730.7</v>
      </c>
    </row>
    <row r="30" spans="1:5" x14ac:dyDescent="0.25">
      <c r="A30" t="s">
        <v>9</v>
      </c>
      <c r="B30">
        <v>2010</v>
      </c>
      <c r="C30" t="s">
        <v>5</v>
      </c>
      <c r="D30">
        <v>0.72836699999999999</v>
      </c>
      <c r="E30">
        <f t="shared" si="0"/>
        <v>72836.7</v>
      </c>
    </row>
    <row r="31" spans="1:5" x14ac:dyDescent="0.25">
      <c r="A31" t="s">
        <v>10</v>
      </c>
      <c r="B31">
        <v>2010</v>
      </c>
      <c r="C31" t="s">
        <v>5</v>
      </c>
      <c r="D31">
        <v>0.60401099999999996</v>
      </c>
      <c r="E31">
        <f t="shared" si="0"/>
        <v>60401.1</v>
      </c>
    </row>
    <row r="32" spans="1:5" x14ac:dyDescent="0.25">
      <c r="A32" t="s">
        <v>11</v>
      </c>
      <c r="B32">
        <v>2010</v>
      </c>
      <c r="C32" t="s">
        <v>5</v>
      </c>
      <c r="D32">
        <v>4.7965619999999998</v>
      </c>
      <c r="E32">
        <f t="shared" si="0"/>
        <v>479656.19999999995</v>
      </c>
    </row>
    <row r="33" spans="1:5" x14ac:dyDescent="0.25">
      <c r="A33" t="s">
        <v>12</v>
      </c>
      <c r="B33">
        <v>2010</v>
      </c>
      <c r="C33" t="s">
        <v>5</v>
      </c>
      <c r="D33">
        <v>3.2865329999999999</v>
      </c>
      <c r="E33">
        <f t="shared" si="0"/>
        <v>328653.3</v>
      </c>
    </row>
    <row r="34" spans="1:5" x14ac:dyDescent="0.25">
      <c r="A34" t="s">
        <v>13</v>
      </c>
      <c r="B34">
        <v>2010</v>
      </c>
      <c r="C34" t="s">
        <v>5</v>
      </c>
      <c r="D34">
        <v>2.7002869999999999</v>
      </c>
      <c r="E34">
        <f t="shared" si="0"/>
        <v>270028.7</v>
      </c>
    </row>
    <row r="35" spans="1:5" x14ac:dyDescent="0.25">
      <c r="A35" t="s">
        <v>14</v>
      </c>
      <c r="B35">
        <v>2010</v>
      </c>
      <c r="C35" t="s">
        <v>5</v>
      </c>
      <c r="D35">
        <v>1.9541550000000001</v>
      </c>
      <c r="E35">
        <f t="shared" si="0"/>
        <v>195415.5</v>
      </c>
    </row>
    <row r="36" spans="1:5" x14ac:dyDescent="0.25">
      <c r="A36" t="s">
        <v>15</v>
      </c>
      <c r="B36">
        <v>2010</v>
      </c>
      <c r="C36" t="s">
        <v>5</v>
      </c>
      <c r="D36">
        <v>3.7128939999999999</v>
      </c>
      <c r="E36">
        <f t="shared" si="0"/>
        <v>371289.39999999997</v>
      </c>
    </row>
    <row r="37" spans="1:5" x14ac:dyDescent="0.25">
      <c r="A37" t="s">
        <v>16</v>
      </c>
      <c r="B37">
        <v>2010</v>
      </c>
      <c r="C37" t="s">
        <v>5</v>
      </c>
      <c r="D37">
        <v>4.6722070000000002</v>
      </c>
      <c r="E37">
        <f t="shared" si="0"/>
        <v>467220.7</v>
      </c>
    </row>
    <row r="38" spans="1:5" x14ac:dyDescent="0.25">
      <c r="A38" t="s">
        <v>4</v>
      </c>
      <c r="B38">
        <v>2011</v>
      </c>
      <c r="C38" t="s">
        <v>5</v>
      </c>
      <c r="D38">
        <v>1.817482</v>
      </c>
      <c r="E38">
        <f t="shared" si="0"/>
        <v>181748.2</v>
      </c>
    </row>
    <row r="39" spans="1:5" x14ac:dyDescent="0.25">
      <c r="A39" t="s">
        <v>6</v>
      </c>
      <c r="B39">
        <v>2011</v>
      </c>
      <c r="C39" t="s">
        <v>5</v>
      </c>
      <c r="D39">
        <v>2.1495229999999999</v>
      </c>
      <c r="E39">
        <f t="shared" si="0"/>
        <v>214952.3</v>
      </c>
    </row>
    <row r="40" spans="1:5" x14ac:dyDescent="0.25">
      <c r="A40" t="s">
        <v>7</v>
      </c>
      <c r="B40">
        <v>2011</v>
      </c>
      <c r="C40" t="s">
        <v>5</v>
      </c>
      <c r="D40">
        <v>0.69903199999999999</v>
      </c>
      <c r="E40">
        <f t="shared" si="0"/>
        <v>69903.199999999997</v>
      </c>
    </row>
    <row r="41" spans="1:5" x14ac:dyDescent="0.25">
      <c r="A41" t="s">
        <v>8</v>
      </c>
      <c r="B41">
        <v>2011</v>
      </c>
      <c r="C41" t="s">
        <v>5</v>
      </c>
      <c r="D41">
        <v>5.4000199999999996</v>
      </c>
      <c r="E41">
        <f t="shared" si="0"/>
        <v>540002</v>
      </c>
    </row>
    <row r="42" spans="1:5" x14ac:dyDescent="0.25">
      <c r="A42" t="s">
        <v>9</v>
      </c>
      <c r="B42">
        <v>2011</v>
      </c>
      <c r="C42" t="s">
        <v>5</v>
      </c>
      <c r="D42">
        <v>5.8543909999999997</v>
      </c>
      <c r="E42">
        <f t="shared" si="0"/>
        <v>585439.1</v>
      </c>
    </row>
    <row r="43" spans="1:5" x14ac:dyDescent="0.25">
      <c r="A43" t="s">
        <v>10</v>
      </c>
      <c r="B43">
        <v>2011</v>
      </c>
      <c r="C43" t="s">
        <v>5</v>
      </c>
      <c r="D43">
        <v>3.9145780000000001</v>
      </c>
      <c r="E43">
        <f t="shared" si="0"/>
        <v>391457.8</v>
      </c>
    </row>
    <row r="44" spans="1:5" x14ac:dyDescent="0.25">
      <c r="A44" t="s">
        <v>11</v>
      </c>
      <c r="B44">
        <v>2011</v>
      </c>
      <c r="C44" t="s">
        <v>5</v>
      </c>
      <c r="D44">
        <v>3.582538</v>
      </c>
      <c r="E44">
        <f t="shared" si="0"/>
        <v>358253.8</v>
      </c>
    </row>
    <row r="45" spans="1:5" x14ac:dyDescent="0.25">
      <c r="A45" t="s">
        <v>12</v>
      </c>
      <c r="B45">
        <v>2011</v>
      </c>
      <c r="C45" t="s">
        <v>5</v>
      </c>
      <c r="D45">
        <v>5.819439</v>
      </c>
      <c r="E45">
        <f t="shared" si="0"/>
        <v>581943.9</v>
      </c>
    </row>
    <row r="46" spans="1:5" x14ac:dyDescent="0.25">
      <c r="A46" t="s">
        <v>13</v>
      </c>
      <c r="B46">
        <v>2011</v>
      </c>
      <c r="C46" t="s">
        <v>5</v>
      </c>
      <c r="D46">
        <v>3.6349649999999998</v>
      </c>
      <c r="E46">
        <f t="shared" si="0"/>
        <v>363496.5</v>
      </c>
    </row>
    <row r="47" spans="1:5" x14ac:dyDescent="0.25">
      <c r="A47" t="s">
        <v>14</v>
      </c>
      <c r="B47">
        <v>2011</v>
      </c>
      <c r="C47" t="s">
        <v>5</v>
      </c>
      <c r="D47">
        <v>3.8271989999999998</v>
      </c>
      <c r="E47">
        <f t="shared" si="0"/>
        <v>382719.89999999997</v>
      </c>
    </row>
    <row r="48" spans="1:5" x14ac:dyDescent="0.25">
      <c r="A48" t="s">
        <v>15</v>
      </c>
      <c r="B48">
        <v>2011</v>
      </c>
      <c r="C48" t="s">
        <v>5</v>
      </c>
      <c r="D48">
        <v>5.2252619999999999</v>
      </c>
      <c r="E48">
        <f t="shared" si="0"/>
        <v>522526.2</v>
      </c>
    </row>
    <row r="49" spans="1:5" x14ac:dyDescent="0.25">
      <c r="A49" t="s">
        <v>16</v>
      </c>
      <c r="B49">
        <v>2011</v>
      </c>
      <c r="C49" t="s">
        <v>5</v>
      </c>
      <c r="D49">
        <v>1.8000069999999999</v>
      </c>
      <c r="E49">
        <f t="shared" si="0"/>
        <v>180000.69999999998</v>
      </c>
    </row>
    <row r="50" spans="1:5" x14ac:dyDescent="0.25">
      <c r="A50" t="s">
        <v>4</v>
      </c>
      <c r="B50">
        <v>2012</v>
      </c>
      <c r="C50" t="s">
        <v>5</v>
      </c>
      <c r="D50">
        <v>17.086037000000001</v>
      </c>
      <c r="E50">
        <f t="shared" si="0"/>
        <v>1708603.7000000002</v>
      </c>
    </row>
    <row r="51" spans="1:5" x14ac:dyDescent="0.25">
      <c r="A51" t="s">
        <v>6</v>
      </c>
      <c r="B51">
        <v>2012</v>
      </c>
      <c r="C51" t="s">
        <v>5</v>
      </c>
      <c r="D51">
        <v>15.006147</v>
      </c>
      <c r="E51">
        <f t="shared" si="0"/>
        <v>1500614.7</v>
      </c>
    </row>
    <row r="52" spans="1:5" x14ac:dyDescent="0.25">
      <c r="A52" t="s">
        <v>7</v>
      </c>
      <c r="B52">
        <v>2012</v>
      </c>
      <c r="C52" t="s">
        <v>5</v>
      </c>
      <c r="D52">
        <v>19.423763999999998</v>
      </c>
      <c r="E52">
        <f t="shared" si="0"/>
        <v>1942376.4</v>
      </c>
    </row>
    <row r="53" spans="1:5" x14ac:dyDescent="0.25">
      <c r="A53" t="s">
        <v>8</v>
      </c>
      <c r="B53">
        <v>2012</v>
      </c>
      <c r="C53" t="s">
        <v>5</v>
      </c>
      <c r="D53">
        <v>5.792751</v>
      </c>
      <c r="E53">
        <f t="shared" si="0"/>
        <v>579275.1</v>
      </c>
    </row>
    <row r="54" spans="1:5" x14ac:dyDescent="0.25">
      <c r="A54" t="s">
        <v>9</v>
      </c>
      <c r="B54">
        <v>2012</v>
      </c>
      <c r="C54" t="s">
        <v>5</v>
      </c>
      <c r="D54">
        <v>16.879767000000001</v>
      </c>
      <c r="E54">
        <f t="shared" si="0"/>
        <v>1687976.7000000002</v>
      </c>
    </row>
    <row r="55" spans="1:5" x14ac:dyDescent="0.25">
      <c r="A55" t="s">
        <v>10</v>
      </c>
      <c r="B55">
        <v>2012</v>
      </c>
      <c r="C55" t="s">
        <v>5</v>
      </c>
      <c r="D55">
        <v>7.0131819999999996</v>
      </c>
      <c r="E55">
        <f t="shared" si="0"/>
        <v>701318.2</v>
      </c>
    </row>
    <row r="56" spans="1:5" x14ac:dyDescent="0.25">
      <c r="A56" t="s">
        <v>11</v>
      </c>
      <c r="B56">
        <v>2012</v>
      </c>
      <c r="C56" t="s">
        <v>5</v>
      </c>
      <c r="D56">
        <v>9.5056119999999993</v>
      </c>
      <c r="E56">
        <f t="shared" si="0"/>
        <v>950561.2</v>
      </c>
    </row>
    <row r="57" spans="1:5" x14ac:dyDescent="0.25">
      <c r="A57" t="s">
        <v>12</v>
      </c>
      <c r="B57">
        <v>2012</v>
      </c>
      <c r="C57" t="s">
        <v>5</v>
      </c>
      <c r="D57">
        <v>12.616852</v>
      </c>
      <c r="E57">
        <f t="shared" si="0"/>
        <v>1261685.2</v>
      </c>
    </row>
    <row r="58" spans="1:5" x14ac:dyDescent="0.25">
      <c r="A58" t="s">
        <v>13</v>
      </c>
      <c r="B58">
        <v>2012</v>
      </c>
      <c r="C58" t="s">
        <v>5</v>
      </c>
      <c r="D58">
        <v>12.101177</v>
      </c>
      <c r="E58">
        <f t="shared" si="0"/>
        <v>1210117.7</v>
      </c>
    </row>
    <row r="59" spans="1:5" x14ac:dyDescent="0.25">
      <c r="A59" t="s">
        <v>14</v>
      </c>
      <c r="B59">
        <v>2012</v>
      </c>
      <c r="C59" t="s">
        <v>5</v>
      </c>
      <c r="D59">
        <v>54.695943999999997</v>
      </c>
      <c r="E59">
        <f t="shared" si="0"/>
        <v>5469594.3999999994</v>
      </c>
    </row>
    <row r="60" spans="1:5" x14ac:dyDescent="0.25">
      <c r="A60" t="s">
        <v>15</v>
      </c>
      <c r="B60">
        <v>2012</v>
      </c>
      <c r="C60" t="s">
        <v>5</v>
      </c>
      <c r="D60">
        <v>43.437036999999997</v>
      </c>
      <c r="E60">
        <f t="shared" si="0"/>
        <v>4343703.6999999993</v>
      </c>
    </row>
    <row r="61" spans="1:5" x14ac:dyDescent="0.25">
      <c r="A61" t="s">
        <v>16</v>
      </c>
      <c r="B61">
        <v>2012</v>
      </c>
      <c r="C61" t="s">
        <v>5</v>
      </c>
      <c r="D61">
        <v>61.932585000000003</v>
      </c>
      <c r="E61">
        <f t="shared" si="0"/>
        <v>6193258.5</v>
      </c>
    </row>
    <row r="62" spans="1:5" x14ac:dyDescent="0.25">
      <c r="A62" t="s">
        <v>4</v>
      </c>
      <c r="B62">
        <v>2013</v>
      </c>
      <c r="C62" t="s">
        <v>5</v>
      </c>
      <c r="D62">
        <v>16.873577000000001</v>
      </c>
      <c r="E62">
        <f t="shared" si="0"/>
        <v>1687357.7000000002</v>
      </c>
    </row>
    <row r="63" spans="1:5" x14ac:dyDescent="0.25">
      <c r="A63" t="s">
        <v>6</v>
      </c>
      <c r="B63">
        <v>2013</v>
      </c>
      <c r="C63" t="s">
        <v>5</v>
      </c>
      <c r="D63">
        <v>36.012743</v>
      </c>
      <c r="E63">
        <f t="shared" si="0"/>
        <v>3601274.3</v>
      </c>
    </row>
    <row r="64" spans="1:5" x14ac:dyDescent="0.25">
      <c r="A64" t="s">
        <v>7</v>
      </c>
      <c r="B64">
        <v>2013</v>
      </c>
      <c r="C64" t="s">
        <v>5</v>
      </c>
      <c r="D64">
        <v>21.184961000000001</v>
      </c>
      <c r="E64">
        <f t="shared" si="0"/>
        <v>2118496.1</v>
      </c>
    </row>
    <row r="65" spans="1:5" x14ac:dyDescent="0.25">
      <c r="A65" t="s">
        <v>8</v>
      </c>
      <c r="B65">
        <v>2013</v>
      </c>
      <c r="C65" t="s">
        <v>5</v>
      </c>
      <c r="D65">
        <v>15.284281999999999</v>
      </c>
      <c r="E65">
        <f t="shared" si="0"/>
        <v>1528428.2</v>
      </c>
    </row>
    <row r="66" spans="1:5" x14ac:dyDescent="0.25">
      <c r="A66" t="s">
        <v>9</v>
      </c>
      <c r="B66">
        <v>2013</v>
      </c>
      <c r="C66" t="s">
        <v>5</v>
      </c>
      <c r="D66">
        <v>9.3328799999999994</v>
      </c>
      <c r="E66">
        <f t="shared" si="0"/>
        <v>933287.99999999988</v>
      </c>
    </row>
    <row r="67" spans="1:5" x14ac:dyDescent="0.25">
      <c r="A67" t="s">
        <v>10</v>
      </c>
      <c r="B67">
        <v>2013</v>
      </c>
      <c r="C67" t="s">
        <v>5</v>
      </c>
      <c r="D67">
        <v>27.592863000000001</v>
      </c>
      <c r="E67">
        <f t="shared" ref="E67:E130" si="1">D67*100000</f>
        <v>2759286.3000000003</v>
      </c>
    </row>
    <row r="68" spans="1:5" x14ac:dyDescent="0.25">
      <c r="A68" t="s">
        <v>11</v>
      </c>
      <c r="B68">
        <v>2013</v>
      </c>
      <c r="C68" t="s">
        <v>5</v>
      </c>
      <c r="D68">
        <v>83.505606</v>
      </c>
      <c r="E68">
        <f t="shared" si="1"/>
        <v>8350560.5999999996</v>
      </c>
    </row>
    <row r="69" spans="1:5" x14ac:dyDescent="0.25">
      <c r="A69" t="s">
        <v>12</v>
      </c>
      <c r="B69">
        <v>2013</v>
      </c>
      <c r="C69" t="s">
        <v>5</v>
      </c>
      <c r="D69">
        <v>35.539335999999999</v>
      </c>
      <c r="E69">
        <f t="shared" si="1"/>
        <v>3553933.6</v>
      </c>
    </row>
    <row r="70" spans="1:5" x14ac:dyDescent="0.25">
      <c r="A70" t="s">
        <v>13</v>
      </c>
      <c r="B70">
        <v>2013</v>
      </c>
      <c r="C70" t="s">
        <v>5</v>
      </c>
      <c r="D70">
        <v>76.658112000000003</v>
      </c>
      <c r="E70">
        <f t="shared" si="1"/>
        <v>7665811.2000000002</v>
      </c>
    </row>
    <row r="71" spans="1:5" x14ac:dyDescent="0.25">
      <c r="A71" t="s">
        <v>14</v>
      </c>
      <c r="B71">
        <v>2013</v>
      </c>
      <c r="C71" t="s">
        <v>5</v>
      </c>
      <c r="D71">
        <v>23.771792000000001</v>
      </c>
      <c r="E71">
        <f t="shared" si="1"/>
        <v>2377179.2000000002</v>
      </c>
    </row>
    <row r="72" spans="1:5" x14ac:dyDescent="0.25">
      <c r="A72" t="s">
        <v>15</v>
      </c>
      <c r="B72">
        <v>2013</v>
      </c>
      <c r="C72" t="s">
        <v>5</v>
      </c>
      <c r="D72">
        <v>71.856413000000003</v>
      </c>
      <c r="E72">
        <f t="shared" si="1"/>
        <v>7185641.3000000007</v>
      </c>
    </row>
    <row r="73" spans="1:5" x14ac:dyDescent="0.25">
      <c r="A73" t="s">
        <v>16</v>
      </c>
      <c r="B73">
        <v>2013</v>
      </c>
      <c r="C73" t="s">
        <v>5</v>
      </c>
      <c r="D73">
        <v>29.587935000000002</v>
      </c>
      <c r="E73">
        <f t="shared" si="1"/>
        <v>2958793.5</v>
      </c>
    </row>
    <row r="74" spans="1:5" x14ac:dyDescent="0.25">
      <c r="A74" t="s">
        <v>4</v>
      </c>
      <c r="B74">
        <v>2014</v>
      </c>
      <c r="C74" t="s">
        <v>5</v>
      </c>
      <c r="D74">
        <v>8.8989580000000004</v>
      </c>
      <c r="E74">
        <f t="shared" si="1"/>
        <v>889895.8</v>
      </c>
    </row>
    <row r="75" spans="1:5" x14ac:dyDescent="0.25">
      <c r="A75" t="s">
        <v>6</v>
      </c>
      <c r="B75">
        <v>2014</v>
      </c>
      <c r="C75" t="s">
        <v>5</v>
      </c>
      <c r="D75">
        <v>5.1730390000000002</v>
      </c>
      <c r="E75">
        <f t="shared" si="1"/>
        <v>517303.9</v>
      </c>
    </row>
    <row r="76" spans="1:5" x14ac:dyDescent="0.25">
      <c r="A76" t="s">
        <v>7</v>
      </c>
      <c r="B76">
        <v>2014</v>
      </c>
      <c r="C76" t="s">
        <v>5</v>
      </c>
      <c r="D76">
        <v>28.792702999999999</v>
      </c>
      <c r="E76">
        <f t="shared" si="1"/>
        <v>2879270.3</v>
      </c>
    </row>
    <row r="77" spans="1:5" x14ac:dyDescent="0.25">
      <c r="A77" t="s">
        <v>8</v>
      </c>
      <c r="B77">
        <v>2014</v>
      </c>
      <c r="C77" t="s">
        <v>5</v>
      </c>
      <c r="D77">
        <v>33.16733</v>
      </c>
      <c r="E77">
        <f t="shared" si="1"/>
        <v>3316733</v>
      </c>
    </row>
    <row r="78" spans="1:5" x14ac:dyDescent="0.25">
      <c r="A78" t="s">
        <v>9</v>
      </c>
      <c r="B78">
        <v>2014</v>
      </c>
      <c r="C78" t="s">
        <v>5</v>
      </c>
      <c r="D78">
        <v>20.209783000000002</v>
      </c>
      <c r="E78">
        <f t="shared" si="1"/>
        <v>2020978.3</v>
      </c>
    </row>
    <row r="79" spans="1:5" x14ac:dyDescent="0.25">
      <c r="A79" t="s">
        <v>10</v>
      </c>
      <c r="B79">
        <v>2014</v>
      </c>
      <c r="C79" t="s">
        <v>5</v>
      </c>
      <c r="D79">
        <v>47.605266</v>
      </c>
      <c r="E79">
        <f t="shared" si="1"/>
        <v>4760526.5999999996</v>
      </c>
    </row>
    <row r="80" spans="1:5" x14ac:dyDescent="0.25">
      <c r="A80" t="s">
        <v>11</v>
      </c>
      <c r="B80">
        <v>2014</v>
      </c>
      <c r="C80" t="s">
        <v>5</v>
      </c>
      <c r="D80">
        <v>18.56306</v>
      </c>
      <c r="E80">
        <f t="shared" si="1"/>
        <v>1856306</v>
      </c>
    </row>
    <row r="81" spans="1:5" x14ac:dyDescent="0.25">
      <c r="A81" t="s">
        <v>12</v>
      </c>
      <c r="B81">
        <v>2014</v>
      </c>
      <c r="C81" t="s">
        <v>5</v>
      </c>
      <c r="D81">
        <v>59.348562999999999</v>
      </c>
      <c r="E81">
        <f t="shared" si="1"/>
        <v>5934856.2999999998</v>
      </c>
    </row>
    <row r="82" spans="1:5" x14ac:dyDescent="0.25">
      <c r="A82" t="s">
        <v>13</v>
      </c>
      <c r="B82">
        <v>2014</v>
      </c>
      <c r="C82" t="s">
        <v>5</v>
      </c>
      <c r="D82">
        <v>24.268373</v>
      </c>
      <c r="E82">
        <f t="shared" si="1"/>
        <v>2426837.2999999998</v>
      </c>
    </row>
    <row r="83" spans="1:5" x14ac:dyDescent="0.25">
      <c r="A83" t="s">
        <v>14</v>
      </c>
      <c r="B83">
        <v>2014</v>
      </c>
      <c r="C83" t="s">
        <v>5</v>
      </c>
      <c r="D83">
        <v>5.2229400000000004</v>
      </c>
      <c r="E83">
        <f t="shared" si="1"/>
        <v>522294.00000000006</v>
      </c>
    </row>
    <row r="84" spans="1:5" x14ac:dyDescent="0.25">
      <c r="A84" t="s">
        <v>15</v>
      </c>
      <c r="B84">
        <v>2014</v>
      </c>
      <c r="C84" t="s">
        <v>5</v>
      </c>
      <c r="D84">
        <v>4.0253230000000002</v>
      </c>
      <c r="E84">
        <f t="shared" si="1"/>
        <v>402532.30000000005</v>
      </c>
    </row>
    <row r="85" spans="1:5" x14ac:dyDescent="0.25">
      <c r="A85" t="s">
        <v>16</v>
      </c>
      <c r="B85">
        <v>2014</v>
      </c>
      <c r="C85" t="s">
        <v>5</v>
      </c>
      <c r="D85">
        <v>10.745284</v>
      </c>
      <c r="E85">
        <f t="shared" si="1"/>
        <v>1074528.3999999999</v>
      </c>
    </row>
    <row r="86" spans="1:5" x14ac:dyDescent="0.25">
      <c r="A86" t="s">
        <v>4</v>
      </c>
      <c r="B86">
        <v>2015</v>
      </c>
      <c r="C86" t="s">
        <v>5</v>
      </c>
      <c r="D86">
        <v>13.865062</v>
      </c>
      <c r="E86">
        <f t="shared" si="1"/>
        <v>1386506.2</v>
      </c>
    </row>
    <row r="87" spans="1:5" x14ac:dyDescent="0.25">
      <c r="A87" t="s">
        <v>6</v>
      </c>
      <c r="B87">
        <v>2015</v>
      </c>
      <c r="C87" t="s">
        <v>5</v>
      </c>
      <c r="D87">
        <v>13.53767</v>
      </c>
      <c r="E87">
        <f t="shared" si="1"/>
        <v>1353767</v>
      </c>
    </row>
    <row r="88" spans="1:5" x14ac:dyDescent="0.25">
      <c r="A88" t="s">
        <v>7</v>
      </c>
      <c r="B88">
        <v>2015</v>
      </c>
      <c r="C88" t="s">
        <v>5</v>
      </c>
      <c r="D88">
        <v>31.429656999999999</v>
      </c>
      <c r="E88">
        <f t="shared" si="1"/>
        <v>3142965.6999999997</v>
      </c>
    </row>
    <row r="89" spans="1:5" x14ac:dyDescent="0.25">
      <c r="A89" t="s">
        <v>8</v>
      </c>
      <c r="B89">
        <v>2015</v>
      </c>
      <c r="C89" t="s">
        <v>5</v>
      </c>
      <c r="D89">
        <v>13.455822</v>
      </c>
      <c r="E89">
        <f t="shared" si="1"/>
        <v>1345582.2</v>
      </c>
    </row>
    <row r="90" spans="1:5" x14ac:dyDescent="0.25">
      <c r="A90" t="s">
        <v>9</v>
      </c>
      <c r="B90">
        <v>2015</v>
      </c>
      <c r="C90" t="s">
        <v>5</v>
      </c>
      <c r="D90">
        <v>40.547530999999999</v>
      </c>
      <c r="E90">
        <f t="shared" si="1"/>
        <v>4054753.1</v>
      </c>
    </row>
    <row r="91" spans="1:5" x14ac:dyDescent="0.25">
      <c r="A91" t="s">
        <v>10</v>
      </c>
      <c r="B91">
        <v>2015</v>
      </c>
      <c r="C91" t="s">
        <v>5</v>
      </c>
      <c r="D91">
        <v>13.324865000000001</v>
      </c>
      <c r="E91">
        <f t="shared" si="1"/>
        <v>1332486.5</v>
      </c>
    </row>
    <row r="92" spans="1:5" x14ac:dyDescent="0.25">
      <c r="A92" t="s">
        <v>11</v>
      </c>
      <c r="B92">
        <v>2015</v>
      </c>
      <c r="C92" t="s">
        <v>5</v>
      </c>
      <c r="D92">
        <v>3.7650109999999999</v>
      </c>
      <c r="E92">
        <f t="shared" si="1"/>
        <v>376501.1</v>
      </c>
    </row>
    <row r="93" spans="1:5" x14ac:dyDescent="0.25">
      <c r="A93" t="s">
        <v>12</v>
      </c>
      <c r="B93">
        <v>2015</v>
      </c>
      <c r="C93" t="s">
        <v>5</v>
      </c>
      <c r="D93">
        <v>1.735179</v>
      </c>
      <c r="E93">
        <f t="shared" si="1"/>
        <v>173517.9</v>
      </c>
    </row>
    <row r="94" spans="1:5" x14ac:dyDescent="0.25">
      <c r="A94" t="s">
        <v>13</v>
      </c>
      <c r="B94">
        <v>2015</v>
      </c>
      <c r="C94" t="s">
        <v>5</v>
      </c>
      <c r="D94">
        <v>4.878145</v>
      </c>
      <c r="E94">
        <f t="shared" si="1"/>
        <v>487814.5</v>
      </c>
    </row>
    <row r="95" spans="1:5" x14ac:dyDescent="0.25">
      <c r="A95" t="s">
        <v>14</v>
      </c>
      <c r="B95">
        <v>2015</v>
      </c>
      <c r="C95" t="s">
        <v>5</v>
      </c>
      <c r="D95">
        <v>7.6609790000000002</v>
      </c>
      <c r="E95">
        <f t="shared" si="1"/>
        <v>766097.9</v>
      </c>
    </row>
    <row r="96" spans="1:5" x14ac:dyDescent="0.25">
      <c r="A96" t="s">
        <v>15</v>
      </c>
      <c r="B96">
        <v>2015</v>
      </c>
      <c r="C96" t="s">
        <v>5</v>
      </c>
      <c r="D96">
        <v>7.9720009999999997</v>
      </c>
      <c r="E96">
        <f t="shared" si="1"/>
        <v>797200.1</v>
      </c>
    </row>
    <row r="97" spans="1:5" x14ac:dyDescent="0.25">
      <c r="A97" t="s">
        <v>16</v>
      </c>
      <c r="B97">
        <v>2015</v>
      </c>
      <c r="C97" t="s">
        <v>5</v>
      </c>
      <c r="D97">
        <v>18.415814000000001</v>
      </c>
      <c r="E97">
        <f t="shared" si="1"/>
        <v>1841581.4000000001</v>
      </c>
    </row>
    <row r="98" spans="1:5" x14ac:dyDescent="0.25">
      <c r="A98" t="s">
        <v>4</v>
      </c>
      <c r="B98">
        <v>2016</v>
      </c>
      <c r="C98" t="s">
        <v>5</v>
      </c>
      <c r="D98">
        <v>13.504792</v>
      </c>
      <c r="E98">
        <f t="shared" si="1"/>
        <v>1350479.2</v>
      </c>
    </row>
    <row r="99" spans="1:5" x14ac:dyDescent="0.25">
      <c r="A99" t="s">
        <v>6</v>
      </c>
      <c r="B99">
        <v>2016</v>
      </c>
      <c r="C99" t="s">
        <v>5</v>
      </c>
      <c r="D99">
        <v>27.912051000000002</v>
      </c>
      <c r="E99">
        <f t="shared" si="1"/>
        <v>2791205.1</v>
      </c>
    </row>
    <row r="100" spans="1:5" x14ac:dyDescent="0.25">
      <c r="A100" t="s">
        <v>7</v>
      </c>
      <c r="B100">
        <v>2016</v>
      </c>
      <c r="C100" t="s">
        <v>5</v>
      </c>
      <c r="D100">
        <v>9.0730280000000008</v>
      </c>
      <c r="E100">
        <f t="shared" si="1"/>
        <v>907302.8</v>
      </c>
    </row>
    <row r="101" spans="1:5" x14ac:dyDescent="0.25">
      <c r="A101" t="s">
        <v>8</v>
      </c>
      <c r="B101">
        <v>2016</v>
      </c>
      <c r="C101" t="s">
        <v>5</v>
      </c>
      <c r="D101">
        <v>2.4817870000000002</v>
      </c>
      <c r="E101">
        <f t="shared" si="1"/>
        <v>248178.7</v>
      </c>
    </row>
    <row r="102" spans="1:5" x14ac:dyDescent="0.25">
      <c r="A102" t="s">
        <v>9</v>
      </c>
      <c r="B102">
        <v>2016</v>
      </c>
      <c r="C102" t="s">
        <v>5</v>
      </c>
      <c r="D102">
        <v>1.772705</v>
      </c>
      <c r="E102">
        <f t="shared" si="1"/>
        <v>177270.5</v>
      </c>
    </row>
    <row r="103" spans="1:5" x14ac:dyDescent="0.25">
      <c r="A103" t="s">
        <v>10</v>
      </c>
      <c r="B103">
        <v>2016</v>
      </c>
      <c r="C103" t="s">
        <v>5</v>
      </c>
      <c r="D103">
        <v>3.7387969999999999</v>
      </c>
      <c r="E103">
        <f t="shared" si="1"/>
        <v>373879.7</v>
      </c>
    </row>
    <row r="104" spans="1:5" x14ac:dyDescent="0.25">
      <c r="A104" t="s">
        <v>11</v>
      </c>
      <c r="B104">
        <v>2016</v>
      </c>
      <c r="C104" t="s">
        <v>5</v>
      </c>
      <c r="D104">
        <v>5.5759639999999999</v>
      </c>
      <c r="E104">
        <f t="shared" si="1"/>
        <v>557596.4</v>
      </c>
    </row>
    <row r="105" spans="1:5" x14ac:dyDescent="0.25">
      <c r="A105" t="s">
        <v>12</v>
      </c>
      <c r="B105">
        <v>2016</v>
      </c>
      <c r="C105" t="s">
        <v>5</v>
      </c>
      <c r="D105">
        <v>4.6412649999999998</v>
      </c>
      <c r="E105">
        <f t="shared" si="1"/>
        <v>464126.5</v>
      </c>
    </row>
    <row r="106" spans="1:5" x14ac:dyDescent="0.25">
      <c r="A106" t="s">
        <v>13</v>
      </c>
      <c r="B106">
        <v>2016</v>
      </c>
      <c r="C106" t="s">
        <v>5</v>
      </c>
      <c r="D106">
        <v>8.2350220000000007</v>
      </c>
      <c r="E106">
        <f t="shared" si="1"/>
        <v>823502.20000000007</v>
      </c>
    </row>
    <row r="107" spans="1:5" x14ac:dyDescent="0.25">
      <c r="A107" t="s">
        <v>14</v>
      </c>
      <c r="B107">
        <v>2016</v>
      </c>
      <c r="C107" t="s">
        <v>5</v>
      </c>
      <c r="D107">
        <v>8.0738669999999999</v>
      </c>
      <c r="E107">
        <f t="shared" si="1"/>
        <v>807386.7</v>
      </c>
    </row>
    <row r="108" spans="1:5" x14ac:dyDescent="0.25">
      <c r="A108" t="s">
        <v>15</v>
      </c>
      <c r="B108">
        <v>2016</v>
      </c>
      <c r="C108" t="s">
        <v>5</v>
      </c>
      <c r="D108">
        <v>15.857654999999999</v>
      </c>
      <c r="E108">
        <f t="shared" si="1"/>
        <v>1585765.5</v>
      </c>
    </row>
    <row r="109" spans="1:5" x14ac:dyDescent="0.25">
      <c r="A109" t="s">
        <v>16</v>
      </c>
      <c r="B109">
        <v>2016</v>
      </c>
      <c r="C109" t="s">
        <v>5</v>
      </c>
      <c r="D109">
        <v>3.5937570000000001</v>
      </c>
      <c r="E109">
        <f t="shared" si="1"/>
        <v>359375.7</v>
      </c>
    </row>
    <row r="110" spans="1:5" x14ac:dyDescent="0.25">
      <c r="A110" t="s">
        <v>4</v>
      </c>
      <c r="B110">
        <v>2008</v>
      </c>
      <c r="C110" t="s">
        <v>17</v>
      </c>
      <c r="D110">
        <v>3.2329279999999998</v>
      </c>
      <c r="E110">
        <f t="shared" si="1"/>
        <v>323292.79999999999</v>
      </c>
    </row>
    <row r="111" spans="1:5" x14ac:dyDescent="0.25">
      <c r="A111" t="s">
        <v>6</v>
      </c>
      <c r="B111">
        <v>2008</v>
      </c>
      <c r="C111" t="s">
        <v>17</v>
      </c>
      <c r="D111">
        <v>2.297784</v>
      </c>
      <c r="E111">
        <f t="shared" si="1"/>
        <v>229778.4</v>
      </c>
    </row>
    <row r="112" spans="1:5" x14ac:dyDescent="0.25">
      <c r="A112" t="s">
        <v>7</v>
      </c>
      <c r="B112">
        <v>2008</v>
      </c>
      <c r="C112" t="s">
        <v>17</v>
      </c>
      <c r="D112">
        <v>5.4238379999999999</v>
      </c>
      <c r="E112">
        <f t="shared" si="1"/>
        <v>542383.80000000005</v>
      </c>
    </row>
    <row r="113" spans="1:5" x14ac:dyDescent="0.25">
      <c r="A113" t="s">
        <v>8</v>
      </c>
      <c r="B113">
        <v>2008</v>
      </c>
      <c r="C113" t="s">
        <v>17</v>
      </c>
      <c r="D113">
        <v>13.733264999999999</v>
      </c>
      <c r="E113">
        <f t="shared" si="1"/>
        <v>1373326.5</v>
      </c>
    </row>
    <row r="114" spans="1:5" x14ac:dyDescent="0.25">
      <c r="A114" t="s">
        <v>9</v>
      </c>
      <c r="B114">
        <v>2008</v>
      </c>
      <c r="C114" t="s">
        <v>17</v>
      </c>
      <c r="D114">
        <v>13.572955</v>
      </c>
      <c r="E114">
        <f t="shared" si="1"/>
        <v>1357295.5</v>
      </c>
    </row>
    <row r="115" spans="1:5" x14ac:dyDescent="0.25">
      <c r="A115" t="s">
        <v>10</v>
      </c>
      <c r="B115">
        <v>2008</v>
      </c>
      <c r="C115" t="s">
        <v>17</v>
      </c>
      <c r="D115">
        <v>16.164641</v>
      </c>
      <c r="E115">
        <f t="shared" si="1"/>
        <v>1616464.0999999999</v>
      </c>
    </row>
    <row r="116" spans="1:5" x14ac:dyDescent="0.25">
      <c r="A116" t="s">
        <v>11</v>
      </c>
      <c r="B116">
        <v>2008</v>
      </c>
      <c r="C116" t="s">
        <v>17</v>
      </c>
      <c r="D116">
        <v>9.3247269999999993</v>
      </c>
      <c r="E116">
        <f t="shared" si="1"/>
        <v>932472.7</v>
      </c>
    </row>
    <row r="117" spans="1:5" x14ac:dyDescent="0.25">
      <c r="A117" t="s">
        <v>12</v>
      </c>
      <c r="B117">
        <v>2008</v>
      </c>
      <c r="C117" t="s">
        <v>17</v>
      </c>
      <c r="D117">
        <v>11.408763</v>
      </c>
      <c r="E117">
        <f t="shared" si="1"/>
        <v>1140876.3</v>
      </c>
    </row>
    <row r="118" spans="1:5" x14ac:dyDescent="0.25">
      <c r="A118" t="s">
        <v>13</v>
      </c>
      <c r="B118">
        <v>2008</v>
      </c>
      <c r="C118" t="s">
        <v>17</v>
      </c>
      <c r="D118">
        <v>18.115085000000001</v>
      </c>
      <c r="E118">
        <f t="shared" si="1"/>
        <v>1811508.5</v>
      </c>
    </row>
    <row r="119" spans="1:5" x14ac:dyDescent="0.25">
      <c r="A119" t="s">
        <v>14</v>
      </c>
      <c r="B119">
        <v>2008</v>
      </c>
      <c r="C119" t="s">
        <v>17</v>
      </c>
      <c r="D119">
        <v>2.2710650000000001</v>
      </c>
      <c r="E119">
        <f t="shared" si="1"/>
        <v>227106.5</v>
      </c>
    </row>
    <row r="120" spans="1:5" x14ac:dyDescent="0.25">
      <c r="A120" t="s">
        <v>15</v>
      </c>
      <c r="B120">
        <v>2008</v>
      </c>
      <c r="C120" t="s">
        <v>17</v>
      </c>
      <c r="D120">
        <v>1.629823</v>
      </c>
      <c r="E120">
        <f t="shared" si="1"/>
        <v>162982.29999999999</v>
      </c>
    </row>
    <row r="121" spans="1:5" x14ac:dyDescent="0.25">
      <c r="A121" t="s">
        <v>16</v>
      </c>
      <c r="B121">
        <v>2008</v>
      </c>
      <c r="C121" t="s">
        <v>17</v>
      </c>
      <c r="D121">
        <v>2.3512209999999998</v>
      </c>
      <c r="E121">
        <f t="shared" si="1"/>
        <v>235122.09999999998</v>
      </c>
    </row>
    <row r="122" spans="1:5" x14ac:dyDescent="0.25">
      <c r="A122" t="s">
        <v>4</v>
      </c>
      <c r="B122">
        <v>2009</v>
      </c>
      <c r="C122" t="s">
        <v>17</v>
      </c>
      <c r="D122">
        <v>6.231395</v>
      </c>
      <c r="E122">
        <f t="shared" si="1"/>
        <v>623139.5</v>
      </c>
    </row>
    <row r="123" spans="1:5" x14ac:dyDescent="0.25">
      <c r="A123" t="s">
        <v>6</v>
      </c>
      <c r="B123">
        <v>2009</v>
      </c>
      <c r="C123" t="s">
        <v>17</v>
      </c>
      <c r="D123">
        <v>7.493449</v>
      </c>
      <c r="E123">
        <f t="shared" si="1"/>
        <v>749344.9</v>
      </c>
    </row>
    <row r="124" spans="1:5" x14ac:dyDescent="0.25">
      <c r="A124" t="s">
        <v>7</v>
      </c>
      <c r="B124">
        <v>2009</v>
      </c>
      <c r="C124" t="s">
        <v>17</v>
      </c>
      <c r="D124">
        <v>10.753757</v>
      </c>
      <c r="E124">
        <f t="shared" si="1"/>
        <v>1075375.7</v>
      </c>
    </row>
    <row r="125" spans="1:5" x14ac:dyDescent="0.25">
      <c r="A125" t="s">
        <v>8</v>
      </c>
      <c r="B125">
        <v>2009</v>
      </c>
      <c r="C125" t="s">
        <v>17</v>
      </c>
      <c r="D125">
        <v>4.0753849999999998</v>
      </c>
      <c r="E125">
        <f t="shared" si="1"/>
        <v>407538.5</v>
      </c>
    </row>
    <row r="126" spans="1:5" x14ac:dyDescent="0.25">
      <c r="A126" t="s">
        <v>9</v>
      </c>
      <c r="B126">
        <v>2009</v>
      </c>
      <c r="C126" t="s">
        <v>17</v>
      </c>
      <c r="D126">
        <v>7.493449</v>
      </c>
      <c r="E126">
        <f t="shared" si="1"/>
        <v>749344.9</v>
      </c>
    </row>
    <row r="127" spans="1:5" x14ac:dyDescent="0.25">
      <c r="A127" t="s">
        <v>10</v>
      </c>
      <c r="B127">
        <v>2009</v>
      </c>
      <c r="C127" t="s">
        <v>17</v>
      </c>
      <c r="D127">
        <v>10.701171</v>
      </c>
      <c r="E127">
        <f t="shared" si="1"/>
        <v>1070117.1000000001</v>
      </c>
    </row>
    <row r="128" spans="1:5" x14ac:dyDescent="0.25">
      <c r="A128" t="s">
        <v>11</v>
      </c>
      <c r="B128">
        <v>2009</v>
      </c>
      <c r="C128" t="s">
        <v>17</v>
      </c>
      <c r="D128">
        <v>1.1305909999999999</v>
      </c>
      <c r="E128">
        <f t="shared" si="1"/>
        <v>113059.09999999999</v>
      </c>
    </row>
    <row r="129" spans="1:5" x14ac:dyDescent="0.25">
      <c r="A129" t="s">
        <v>12</v>
      </c>
      <c r="B129">
        <v>2009</v>
      </c>
      <c r="C129" t="s">
        <v>17</v>
      </c>
      <c r="D129">
        <v>1.9193750000000001</v>
      </c>
      <c r="E129">
        <f t="shared" si="1"/>
        <v>191937.5</v>
      </c>
    </row>
    <row r="130" spans="1:5" x14ac:dyDescent="0.25">
      <c r="A130" t="s">
        <v>13</v>
      </c>
      <c r="B130">
        <v>2009</v>
      </c>
      <c r="C130" t="s">
        <v>17</v>
      </c>
      <c r="D130">
        <v>1.9982530000000001</v>
      </c>
      <c r="E130">
        <f t="shared" si="1"/>
        <v>199825.30000000002</v>
      </c>
    </row>
    <row r="131" spans="1:5" x14ac:dyDescent="0.25">
      <c r="A131" t="s">
        <v>14</v>
      </c>
      <c r="B131">
        <v>2009</v>
      </c>
      <c r="C131" t="s">
        <v>17</v>
      </c>
      <c r="D131">
        <v>6.0736379999999999</v>
      </c>
      <c r="E131">
        <f t="shared" ref="E131:E194" si="2">D131*100000</f>
        <v>607363.79999999993</v>
      </c>
    </row>
    <row r="132" spans="1:5" x14ac:dyDescent="0.25">
      <c r="A132" t="s">
        <v>15</v>
      </c>
      <c r="B132">
        <v>2009</v>
      </c>
      <c r="C132" t="s">
        <v>17</v>
      </c>
      <c r="D132">
        <v>5.7581239999999996</v>
      </c>
      <c r="E132">
        <f t="shared" si="2"/>
        <v>575812.39999999991</v>
      </c>
    </row>
    <row r="133" spans="1:5" x14ac:dyDescent="0.25">
      <c r="A133" t="s">
        <v>16</v>
      </c>
      <c r="B133">
        <v>2009</v>
      </c>
      <c r="C133" t="s">
        <v>17</v>
      </c>
      <c r="D133">
        <v>9.5705810000000007</v>
      </c>
      <c r="E133">
        <f t="shared" si="2"/>
        <v>957058.10000000009</v>
      </c>
    </row>
    <row r="134" spans="1:5" x14ac:dyDescent="0.25">
      <c r="A134" t="s">
        <v>4</v>
      </c>
      <c r="B134">
        <v>2010</v>
      </c>
      <c r="C134" t="s">
        <v>17</v>
      </c>
      <c r="D134">
        <v>2.4835590000000001</v>
      </c>
      <c r="E134">
        <f t="shared" si="2"/>
        <v>248355.9</v>
      </c>
    </row>
    <row r="135" spans="1:5" x14ac:dyDescent="0.25">
      <c r="A135" t="s">
        <v>6</v>
      </c>
      <c r="B135">
        <v>2010</v>
      </c>
      <c r="C135" t="s">
        <v>17</v>
      </c>
      <c r="D135">
        <v>6.053674</v>
      </c>
      <c r="E135">
        <f t="shared" si="2"/>
        <v>605367.4</v>
      </c>
    </row>
    <row r="136" spans="1:5" x14ac:dyDescent="0.25">
      <c r="A136" t="s">
        <v>7</v>
      </c>
      <c r="B136">
        <v>2010</v>
      </c>
      <c r="C136" t="s">
        <v>17</v>
      </c>
      <c r="D136">
        <v>5.7432299999999996</v>
      </c>
      <c r="E136">
        <f t="shared" si="2"/>
        <v>574323</v>
      </c>
    </row>
    <row r="137" spans="1:5" x14ac:dyDescent="0.25">
      <c r="A137" t="s">
        <v>8</v>
      </c>
      <c r="B137">
        <v>2010</v>
      </c>
      <c r="C137" t="s">
        <v>17</v>
      </c>
      <c r="D137">
        <v>1.3970020000000001</v>
      </c>
      <c r="E137">
        <f t="shared" si="2"/>
        <v>139700.20000000001</v>
      </c>
    </row>
    <row r="138" spans="1:5" x14ac:dyDescent="0.25">
      <c r="A138" t="s">
        <v>9</v>
      </c>
      <c r="B138">
        <v>2010</v>
      </c>
      <c r="C138" t="s">
        <v>17</v>
      </c>
      <c r="D138">
        <v>1.526354</v>
      </c>
      <c r="E138">
        <f t="shared" si="2"/>
        <v>152635.4</v>
      </c>
    </row>
    <row r="139" spans="1:5" x14ac:dyDescent="0.25">
      <c r="A139" t="s">
        <v>10</v>
      </c>
      <c r="B139">
        <v>2010</v>
      </c>
      <c r="C139" t="s">
        <v>17</v>
      </c>
      <c r="D139">
        <v>1.552224</v>
      </c>
      <c r="E139">
        <f t="shared" si="2"/>
        <v>155222.39999999999</v>
      </c>
    </row>
    <row r="140" spans="1:5" x14ac:dyDescent="0.25">
      <c r="A140" t="s">
        <v>11</v>
      </c>
      <c r="B140">
        <v>2010</v>
      </c>
      <c r="C140" t="s">
        <v>17</v>
      </c>
      <c r="D140">
        <v>7.2178430000000002</v>
      </c>
      <c r="E140">
        <f t="shared" si="2"/>
        <v>721784.3</v>
      </c>
    </row>
    <row r="141" spans="1:5" x14ac:dyDescent="0.25">
      <c r="A141" t="s">
        <v>12</v>
      </c>
      <c r="B141">
        <v>2010</v>
      </c>
      <c r="C141" t="s">
        <v>17</v>
      </c>
      <c r="D141">
        <v>4.2944870000000002</v>
      </c>
      <c r="E141">
        <f t="shared" si="2"/>
        <v>429448.7</v>
      </c>
    </row>
    <row r="142" spans="1:5" x14ac:dyDescent="0.25">
      <c r="A142" t="s">
        <v>13</v>
      </c>
      <c r="B142">
        <v>2010</v>
      </c>
      <c r="C142" t="s">
        <v>17</v>
      </c>
      <c r="D142">
        <v>12.288442</v>
      </c>
      <c r="E142">
        <f t="shared" si="2"/>
        <v>1228844.2</v>
      </c>
    </row>
    <row r="143" spans="1:5" x14ac:dyDescent="0.25">
      <c r="A143" t="s">
        <v>14</v>
      </c>
      <c r="B143">
        <v>2010</v>
      </c>
      <c r="C143" t="s">
        <v>17</v>
      </c>
      <c r="D143">
        <v>2.0178910000000001</v>
      </c>
      <c r="E143">
        <f t="shared" si="2"/>
        <v>201789.1</v>
      </c>
    </row>
    <row r="144" spans="1:5" x14ac:dyDescent="0.25">
      <c r="A144" t="s">
        <v>15</v>
      </c>
      <c r="B144">
        <v>2010</v>
      </c>
      <c r="C144" t="s">
        <v>17</v>
      </c>
      <c r="D144">
        <v>5.4586550000000003</v>
      </c>
      <c r="E144">
        <f t="shared" si="2"/>
        <v>545865.5</v>
      </c>
    </row>
    <row r="145" spans="1:5" x14ac:dyDescent="0.25">
      <c r="A145" t="s">
        <v>16</v>
      </c>
      <c r="B145">
        <v>2010</v>
      </c>
      <c r="C145" t="s">
        <v>17</v>
      </c>
      <c r="D145">
        <v>3.88056</v>
      </c>
      <c r="E145">
        <f t="shared" si="2"/>
        <v>388056</v>
      </c>
    </row>
    <row r="146" spans="1:5" x14ac:dyDescent="0.25">
      <c r="A146" t="s">
        <v>4</v>
      </c>
      <c r="B146">
        <v>2011</v>
      </c>
      <c r="C146" t="s">
        <v>17</v>
      </c>
      <c r="D146">
        <v>0.81437400000000004</v>
      </c>
      <c r="E146">
        <f t="shared" si="2"/>
        <v>81437.400000000009</v>
      </c>
    </row>
    <row r="147" spans="1:5" x14ac:dyDescent="0.25">
      <c r="A147" t="s">
        <v>6</v>
      </c>
      <c r="B147">
        <v>2011</v>
      </c>
      <c r="C147" t="s">
        <v>17</v>
      </c>
      <c r="D147">
        <v>3.7410299999999999</v>
      </c>
      <c r="E147">
        <f t="shared" si="2"/>
        <v>374103</v>
      </c>
    </row>
    <row r="148" spans="1:5" x14ac:dyDescent="0.25">
      <c r="A148" t="s">
        <v>7</v>
      </c>
      <c r="B148">
        <v>2011</v>
      </c>
      <c r="C148" t="s">
        <v>17</v>
      </c>
      <c r="D148">
        <v>1.88324</v>
      </c>
      <c r="E148">
        <f t="shared" si="2"/>
        <v>188324</v>
      </c>
    </row>
    <row r="149" spans="1:5" x14ac:dyDescent="0.25">
      <c r="A149" t="s">
        <v>8</v>
      </c>
      <c r="B149">
        <v>2011</v>
      </c>
      <c r="C149" t="s">
        <v>17</v>
      </c>
      <c r="D149">
        <v>12.368304</v>
      </c>
      <c r="E149">
        <f t="shared" si="2"/>
        <v>1236830.3999999999</v>
      </c>
    </row>
    <row r="150" spans="1:5" x14ac:dyDescent="0.25">
      <c r="A150" t="s">
        <v>9</v>
      </c>
      <c r="B150">
        <v>2011</v>
      </c>
      <c r="C150" t="s">
        <v>17</v>
      </c>
      <c r="D150">
        <v>5.3443290000000001</v>
      </c>
      <c r="E150">
        <f t="shared" si="2"/>
        <v>534432.9</v>
      </c>
    </row>
    <row r="151" spans="1:5" x14ac:dyDescent="0.25">
      <c r="A151" t="s">
        <v>10</v>
      </c>
      <c r="B151">
        <v>2011</v>
      </c>
      <c r="C151" t="s">
        <v>17</v>
      </c>
      <c r="D151">
        <v>20.919229999999999</v>
      </c>
      <c r="E151">
        <f t="shared" si="2"/>
        <v>2091923</v>
      </c>
    </row>
    <row r="152" spans="1:5" x14ac:dyDescent="0.25">
      <c r="A152" t="s">
        <v>11</v>
      </c>
      <c r="B152">
        <v>2011</v>
      </c>
      <c r="C152" t="s">
        <v>17</v>
      </c>
      <c r="D152">
        <v>2.112282</v>
      </c>
      <c r="E152">
        <f t="shared" si="2"/>
        <v>211228.2</v>
      </c>
    </row>
    <row r="153" spans="1:5" x14ac:dyDescent="0.25">
      <c r="A153" t="s">
        <v>12</v>
      </c>
      <c r="B153">
        <v>2011</v>
      </c>
      <c r="C153" t="s">
        <v>17</v>
      </c>
      <c r="D153">
        <v>11.935668</v>
      </c>
      <c r="E153">
        <f t="shared" si="2"/>
        <v>1193566.8</v>
      </c>
    </row>
    <row r="154" spans="1:5" x14ac:dyDescent="0.25">
      <c r="A154" t="s">
        <v>13</v>
      </c>
      <c r="B154">
        <v>2011</v>
      </c>
      <c r="C154" t="s">
        <v>17</v>
      </c>
      <c r="D154">
        <v>2.4940199999999999</v>
      </c>
      <c r="E154">
        <f t="shared" si="2"/>
        <v>249402</v>
      </c>
    </row>
    <row r="155" spans="1:5" x14ac:dyDescent="0.25">
      <c r="A155" t="s">
        <v>14</v>
      </c>
      <c r="B155">
        <v>2011</v>
      </c>
      <c r="C155" t="s">
        <v>17</v>
      </c>
      <c r="D155">
        <v>2.0613839999999999</v>
      </c>
      <c r="E155">
        <f t="shared" si="2"/>
        <v>206138.4</v>
      </c>
    </row>
    <row r="156" spans="1:5" x14ac:dyDescent="0.25">
      <c r="A156" t="s">
        <v>15</v>
      </c>
      <c r="B156">
        <v>2011</v>
      </c>
      <c r="C156" t="s">
        <v>17</v>
      </c>
      <c r="D156">
        <v>7.5075089999999998</v>
      </c>
      <c r="E156">
        <f t="shared" si="2"/>
        <v>750750.9</v>
      </c>
    </row>
    <row r="157" spans="1:5" x14ac:dyDescent="0.25">
      <c r="A157" t="s">
        <v>16</v>
      </c>
      <c r="B157">
        <v>2011</v>
      </c>
      <c r="C157" t="s">
        <v>17</v>
      </c>
      <c r="D157">
        <v>3.232046</v>
      </c>
      <c r="E157">
        <f t="shared" si="2"/>
        <v>323204.59999999998</v>
      </c>
    </row>
    <row r="158" spans="1:5" x14ac:dyDescent="0.25">
      <c r="A158" t="s">
        <v>4</v>
      </c>
      <c r="B158">
        <v>2012</v>
      </c>
      <c r="C158" t="s">
        <v>17</v>
      </c>
      <c r="D158">
        <v>24.506129000000001</v>
      </c>
      <c r="E158">
        <f t="shared" si="2"/>
        <v>2450612.9</v>
      </c>
    </row>
    <row r="159" spans="1:5" x14ac:dyDescent="0.25">
      <c r="A159" t="s">
        <v>6</v>
      </c>
      <c r="B159">
        <v>2012</v>
      </c>
      <c r="C159" t="s">
        <v>17</v>
      </c>
      <c r="D159">
        <v>16.145509000000001</v>
      </c>
      <c r="E159">
        <f t="shared" si="2"/>
        <v>1614550.9000000001</v>
      </c>
    </row>
    <row r="160" spans="1:5" x14ac:dyDescent="0.25">
      <c r="A160" t="s">
        <v>7</v>
      </c>
      <c r="B160">
        <v>2012</v>
      </c>
      <c r="C160" t="s">
        <v>17</v>
      </c>
      <c r="D160">
        <v>57.648228000000003</v>
      </c>
      <c r="E160">
        <f t="shared" si="2"/>
        <v>5764822.8000000007</v>
      </c>
    </row>
    <row r="161" spans="1:5" x14ac:dyDescent="0.25">
      <c r="A161" t="s">
        <v>8</v>
      </c>
      <c r="B161">
        <v>2012</v>
      </c>
      <c r="C161" t="s">
        <v>17</v>
      </c>
      <c r="D161">
        <v>4.3805639999999997</v>
      </c>
      <c r="E161">
        <f t="shared" si="2"/>
        <v>438056.39999999997</v>
      </c>
    </row>
    <row r="162" spans="1:5" x14ac:dyDescent="0.25">
      <c r="A162" t="s">
        <v>9</v>
      </c>
      <c r="B162">
        <v>2012</v>
      </c>
      <c r="C162" t="s">
        <v>17</v>
      </c>
      <c r="D162">
        <v>30.363568999999998</v>
      </c>
      <c r="E162">
        <f t="shared" si="2"/>
        <v>3036356.9</v>
      </c>
    </row>
    <row r="163" spans="1:5" x14ac:dyDescent="0.25">
      <c r="A163" t="s">
        <v>10</v>
      </c>
      <c r="B163">
        <v>2012</v>
      </c>
      <c r="C163" t="s">
        <v>17</v>
      </c>
      <c r="D163">
        <v>3.8048329999999999</v>
      </c>
      <c r="E163">
        <f t="shared" si="2"/>
        <v>380483.3</v>
      </c>
    </row>
    <row r="164" spans="1:5" x14ac:dyDescent="0.25">
      <c r="A164" t="s">
        <v>11</v>
      </c>
      <c r="B164">
        <v>2012</v>
      </c>
      <c r="C164" t="s">
        <v>17</v>
      </c>
      <c r="D164">
        <v>3.9299919999999999</v>
      </c>
      <c r="E164">
        <f t="shared" si="2"/>
        <v>392999.2</v>
      </c>
    </row>
    <row r="165" spans="1:5" x14ac:dyDescent="0.25">
      <c r="A165" t="s">
        <v>12</v>
      </c>
      <c r="B165">
        <v>2012</v>
      </c>
      <c r="C165" t="s">
        <v>17</v>
      </c>
      <c r="D165">
        <v>12.11539</v>
      </c>
      <c r="E165">
        <f t="shared" si="2"/>
        <v>1211539</v>
      </c>
    </row>
    <row r="166" spans="1:5" x14ac:dyDescent="0.25">
      <c r="A166" t="s">
        <v>13</v>
      </c>
      <c r="B166">
        <v>2012</v>
      </c>
      <c r="C166" t="s">
        <v>17</v>
      </c>
      <c r="D166">
        <v>16.821366999999999</v>
      </c>
      <c r="E166">
        <f t="shared" si="2"/>
        <v>1682136.7</v>
      </c>
    </row>
    <row r="167" spans="1:5" x14ac:dyDescent="0.25">
      <c r="A167" t="s">
        <v>14</v>
      </c>
      <c r="B167">
        <v>2012</v>
      </c>
      <c r="C167" t="s">
        <v>17</v>
      </c>
      <c r="D167">
        <v>35.745406000000003</v>
      </c>
      <c r="E167">
        <f t="shared" si="2"/>
        <v>3574540.6</v>
      </c>
    </row>
    <row r="168" spans="1:5" x14ac:dyDescent="0.25">
      <c r="A168" t="s">
        <v>15</v>
      </c>
      <c r="B168">
        <v>2012</v>
      </c>
      <c r="C168" t="s">
        <v>17</v>
      </c>
      <c r="D168">
        <v>35.520119000000001</v>
      </c>
      <c r="E168">
        <f t="shared" si="2"/>
        <v>3552011.9</v>
      </c>
    </row>
    <row r="169" spans="1:5" x14ac:dyDescent="0.25">
      <c r="A169" t="s">
        <v>16</v>
      </c>
      <c r="B169">
        <v>2012</v>
      </c>
      <c r="C169" t="s">
        <v>17</v>
      </c>
      <c r="D169">
        <v>78.599840999999998</v>
      </c>
      <c r="E169">
        <f t="shared" si="2"/>
        <v>7859984.0999999996</v>
      </c>
    </row>
    <row r="170" spans="1:5" x14ac:dyDescent="0.25">
      <c r="A170" t="s">
        <v>4</v>
      </c>
      <c r="B170">
        <v>2013</v>
      </c>
      <c r="C170" t="s">
        <v>17</v>
      </c>
      <c r="D170">
        <v>7.4356780000000002</v>
      </c>
      <c r="E170">
        <f t="shared" si="2"/>
        <v>743567.8</v>
      </c>
    </row>
    <row r="171" spans="1:5" x14ac:dyDescent="0.25">
      <c r="A171" t="s">
        <v>6</v>
      </c>
      <c r="B171">
        <v>2013</v>
      </c>
      <c r="C171" t="s">
        <v>17</v>
      </c>
      <c r="D171">
        <v>57.712682000000001</v>
      </c>
      <c r="E171">
        <f t="shared" si="2"/>
        <v>5771268.2000000002</v>
      </c>
    </row>
    <row r="172" spans="1:5" x14ac:dyDescent="0.25">
      <c r="A172" t="s">
        <v>7</v>
      </c>
      <c r="B172">
        <v>2013</v>
      </c>
      <c r="C172" t="s">
        <v>17</v>
      </c>
      <c r="D172">
        <v>9.036073</v>
      </c>
      <c r="E172">
        <f t="shared" si="2"/>
        <v>903607.3</v>
      </c>
    </row>
    <row r="173" spans="1:5" x14ac:dyDescent="0.25">
      <c r="A173" t="s">
        <v>8</v>
      </c>
      <c r="B173">
        <v>2013</v>
      </c>
      <c r="C173" t="s">
        <v>17</v>
      </c>
      <c r="D173">
        <v>4.3333750000000002</v>
      </c>
      <c r="E173">
        <f t="shared" si="2"/>
        <v>433337.5</v>
      </c>
    </row>
    <row r="174" spans="1:5" x14ac:dyDescent="0.25">
      <c r="A174" t="s">
        <v>9</v>
      </c>
      <c r="B174">
        <v>2013</v>
      </c>
      <c r="C174" t="s">
        <v>17</v>
      </c>
      <c r="D174">
        <v>9.5531229999999994</v>
      </c>
      <c r="E174">
        <f t="shared" si="2"/>
        <v>955312.29999999993</v>
      </c>
    </row>
    <row r="175" spans="1:5" x14ac:dyDescent="0.25">
      <c r="A175" t="s">
        <v>10</v>
      </c>
      <c r="B175">
        <v>2013</v>
      </c>
      <c r="C175" t="s">
        <v>17</v>
      </c>
      <c r="D175">
        <v>36.858313000000003</v>
      </c>
      <c r="E175">
        <f t="shared" si="2"/>
        <v>3685831.3000000003</v>
      </c>
    </row>
    <row r="176" spans="1:5" x14ac:dyDescent="0.25">
      <c r="A176" t="s">
        <v>11</v>
      </c>
      <c r="B176">
        <v>2013</v>
      </c>
      <c r="C176" t="s">
        <v>17</v>
      </c>
      <c r="D176">
        <v>43.309133000000003</v>
      </c>
      <c r="E176">
        <f t="shared" si="2"/>
        <v>4330913.3</v>
      </c>
    </row>
    <row r="177" spans="1:5" x14ac:dyDescent="0.25">
      <c r="A177" t="s">
        <v>12</v>
      </c>
      <c r="B177">
        <v>2013</v>
      </c>
      <c r="C177" t="s">
        <v>17</v>
      </c>
      <c r="D177">
        <v>42.398139</v>
      </c>
      <c r="E177">
        <f t="shared" si="2"/>
        <v>4239813.9000000004</v>
      </c>
    </row>
    <row r="178" spans="1:5" x14ac:dyDescent="0.25">
      <c r="A178" t="s">
        <v>13</v>
      </c>
      <c r="B178">
        <v>2013</v>
      </c>
      <c r="C178" t="s">
        <v>17</v>
      </c>
      <c r="D178">
        <v>72.928738999999993</v>
      </c>
      <c r="E178">
        <f t="shared" si="2"/>
        <v>7292873.8999999994</v>
      </c>
    </row>
    <row r="179" spans="1:5" x14ac:dyDescent="0.25">
      <c r="A179" t="s">
        <v>14</v>
      </c>
      <c r="B179">
        <v>2013</v>
      </c>
      <c r="C179" t="s">
        <v>17</v>
      </c>
      <c r="D179">
        <v>13.664904999999999</v>
      </c>
      <c r="E179">
        <f t="shared" si="2"/>
        <v>1366490.5</v>
      </c>
    </row>
    <row r="180" spans="1:5" x14ac:dyDescent="0.25">
      <c r="A180" t="s">
        <v>15</v>
      </c>
      <c r="B180">
        <v>2013</v>
      </c>
      <c r="C180" t="s">
        <v>17</v>
      </c>
      <c r="D180">
        <v>85.855001000000001</v>
      </c>
      <c r="E180">
        <f t="shared" si="2"/>
        <v>8585500.0999999996</v>
      </c>
    </row>
    <row r="181" spans="1:5" x14ac:dyDescent="0.25">
      <c r="A181" t="s">
        <v>16</v>
      </c>
      <c r="B181">
        <v>2013</v>
      </c>
      <c r="C181" t="s">
        <v>17</v>
      </c>
      <c r="D181">
        <v>21.346798</v>
      </c>
      <c r="E181">
        <f t="shared" si="2"/>
        <v>2134679.7999999998</v>
      </c>
    </row>
    <row r="182" spans="1:5" x14ac:dyDescent="0.25">
      <c r="A182" t="s">
        <v>4</v>
      </c>
      <c r="B182">
        <v>2014</v>
      </c>
      <c r="C182" t="s">
        <v>17</v>
      </c>
      <c r="D182">
        <v>3.851407</v>
      </c>
      <c r="E182">
        <f t="shared" si="2"/>
        <v>385140.7</v>
      </c>
    </row>
    <row r="183" spans="1:5" x14ac:dyDescent="0.25">
      <c r="A183" t="s">
        <v>6</v>
      </c>
      <c r="B183">
        <v>2014</v>
      </c>
      <c r="C183" t="s">
        <v>17</v>
      </c>
      <c r="D183">
        <v>6.1767849999999997</v>
      </c>
      <c r="E183">
        <f t="shared" si="2"/>
        <v>617678.5</v>
      </c>
    </row>
    <row r="184" spans="1:5" x14ac:dyDescent="0.25">
      <c r="A184" t="s">
        <v>7</v>
      </c>
      <c r="B184">
        <v>2014</v>
      </c>
      <c r="C184" t="s">
        <v>17</v>
      </c>
      <c r="D184">
        <v>43.891509999999997</v>
      </c>
      <c r="E184">
        <f t="shared" si="2"/>
        <v>4389151</v>
      </c>
    </row>
    <row r="185" spans="1:5" x14ac:dyDescent="0.25">
      <c r="A185" t="s">
        <v>8</v>
      </c>
      <c r="B185">
        <v>2014</v>
      </c>
      <c r="C185" t="s">
        <v>17</v>
      </c>
      <c r="D185">
        <v>34.78378</v>
      </c>
      <c r="E185">
        <f t="shared" si="2"/>
        <v>3478378</v>
      </c>
    </row>
    <row r="186" spans="1:5" x14ac:dyDescent="0.25">
      <c r="A186" t="s">
        <v>9</v>
      </c>
      <c r="B186">
        <v>2014</v>
      </c>
      <c r="C186" t="s">
        <v>17</v>
      </c>
      <c r="D186">
        <v>25.361153999999999</v>
      </c>
      <c r="E186">
        <f t="shared" si="2"/>
        <v>2536115.4</v>
      </c>
    </row>
    <row r="187" spans="1:5" x14ac:dyDescent="0.25">
      <c r="A187" t="s">
        <v>10</v>
      </c>
      <c r="B187">
        <v>2014</v>
      </c>
      <c r="C187" t="s">
        <v>17</v>
      </c>
      <c r="D187">
        <v>56.051299999999998</v>
      </c>
      <c r="E187">
        <f t="shared" si="2"/>
        <v>5605130</v>
      </c>
    </row>
    <row r="188" spans="1:5" x14ac:dyDescent="0.25">
      <c r="A188" t="s">
        <v>11</v>
      </c>
      <c r="B188">
        <v>2014</v>
      </c>
      <c r="C188" t="s">
        <v>17</v>
      </c>
      <c r="D188">
        <v>14.703172</v>
      </c>
      <c r="E188">
        <f t="shared" si="2"/>
        <v>1470317.2</v>
      </c>
    </row>
    <row r="189" spans="1:5" x14ac:dyDescent="0.25">
      <c r="A189" t="s">
        <v>12</v>
      </c>
      <c r="B189">
        <v>2014</v>
      </c>
      <c r="C189" t="s">
        <v>17</v>
      </c>
      <c r="D189">
        <v>55.009723999999999</v>
      </c>
      <c r="E189">
        <f t="shared" si="2"/>
        <v>5500972.3999999994</v>
      </c>
    </row>
    <row r="190" spans="1:5" x14ac:dyDescent="0.25">
      <c r="A190" t="s">
        <v>13</v>
      </c>
      <c r="B190">
        <v>2014</v>
      </c>
      <c r="C190" t="s">
        <v>17</v>
      </c>
      <c r="D190">
        <v>11.869116999999999</v>
      </c>
      <c r="E190">
        <f t="shared" si="2"/>
        <v>1186911.7</v>
      </c>
    </row>
    <row r="191" spans="1:5" x14ac:dyDescent="0.25">
      <c r="A191" t="s">
        <v>14</v>
      </c>
      <c r="B191">
        <v>2014</v>
      </c>
      <c r="C191" t="s">
        <v>17</v>
      </c>
      <c r="D191">
        <v>3.6818490000000001</v>
      </c>
      <c r="E191">
        <f t="shared" si="2"/>
        <v>368184.9</v>
      </c>
    </row>
    <row r="192" spans="1:5" x14ac:dyDescent="0.25">
      <c r="A192" t="s">
        <v>15</v>
      </c>
      <c r="B192">
        <v>2014</v>
      </c>
      <c r="C192" t="s">
        <v>17</v>
      </c>
      <c r="D192">
        <v>4.7718699999999998</v>
      </c>
      <c r="E192">
        <f t="shared" si="2"/>
        <v>477187</v>
      </c>
    </row>
    <row r="193" spans="1:5" x14ac:dyDescent="0.25">
      <c r="A193" t="s">
        <v>16</v>
      </c>
      <c r="B193">
        <v>2014</v>
      </c>
      <c r="C193" t="s">
        <v>17</v>
      </c>
      <c r="D193">
        <v>20.27439</v>
      </c>
      <c r="E193">
        <f t="shared" si="2"/>
        <v>2027439</v>
      </c>
    </row>
    <row r="194" spans="1:5" x14ac:dyDescent="0.25">
      <c r="A194" t="s">
        <v>4</v>
      </c>
      <c r="B194">
        <v>2015</v>
      </c>
      <c r="C194" t="s">
        <v>17</v>
      </c>
      <c r="D194">
        <v>24.076688999999998</v>
      </c>
      <c r="E194">
        <f t="shared" si="2"/>
        <v>2407668.9</v>
      </c>
    </row>
    <row r="195" spans="1:5" x14ac:dyDescent="0.25">
      <c r="A195" t="s">
        <v>6</v>
      </c>
      <c r="B195">
        <v>2015</v>
      </c>
      <c r="C195" t="s">
        <v>17</v>
      </c>
      <c r="D195">
        <v>19.404381000000001</v>
      </c>
      <c r="E195">
        <f t="shared" ref="E195:E258" si="3">D195*100000</f>
        <v>1940438.1</v>
      </c>
    </row>
    <row r="196" spans="1:5" x14ac:dyDescent="0.25">
      <c r="A196" t="s">
        <v>7</v>
      </c>
      <c r="B196">
        <v>2015</v>
      </c>
      <c r="C196" t="s">
        <v>17</v>
      </c>
      <c r="D196">
        <v>36.901696999999999</v>
      </c>
      <c r="E196">
        <f t="shared" si="3"/>
        <v>3690169.6999999997</v>
      </c>
    </row>
    <row r="197" spans="1:5" x14ac:dyDescent="0.25">
      <c r="A197" t="s">
        <v>8</v>
      </c>
      <c r="B197">
        <v>2015</v>
      </c>
      <c r="C197" t="s">
        <v>17</v>
      </c>
      <c r="D197">
        <v>14.016923999999999</v>
      </c>
      <c r="E197">
        <f t="shared" si="3"/>
        <v>1401692.4</v>
      </c>
    </row>
    <row r="198" spans="1:5" x14ac:dyDescent="0.25">
      <c r="A198" t="s">
        <v>9</v>
      </c>
      <c r="B198">
        <v>2015</v>
      </c>
      <c r="C198" t="s">
        <v>17</v>
      </c>
      <c r="D198">
        <v>44.100866000000003</v>
      </c>
      <c r="E198">
        <f t="shared" si="3"/>
        <v>4410086.6000000006</v>
      </c>
    </row>
    <row r="199" spans="1:5" x14ac:dyDescent="0.25">
      <c r="A199" t="s">
        <v>10</v>
      </c>
      <c r="B199">
        <v>2015</v>
      </c>
      <c r="C199" t="s">
        <v>17</v>
      </c>
      <c r="D199">
        <v>6.0072530000000004</v>
      </c>
      <c r="E199">
        <f t="shared" si="3"/>
        <v>600725.30000000005</v>
      </c>
    </row>
    <row r="200" spans="1:5" x14ac:dyDescent="0.25">
      <c r="A200" t="s">
        <v>11</v>
      </c>
      <c r="B200">
        <v>2015</v>
      </c>
      <c r="C200" t="s">
        <v>17</v>
      </c>
      <c r="D200">
        <v>2.9797880000000001</v>
      </c>
      <c r="E200">
        <f t="shared" si="3"/>
        <v>297978.8</v>
      </c>
    </row>
    <row r="201" spans="1:5" x14ac:dyDescent="0.25">
      <c r="A201" t="s">
        <v>12</v>
      </c>
      <c r="B201">
        <v>2015</v>
      </c>
      <c r="C201" t="s">
        <v>17</v>
      </c>
      <c r="D201">
        <v>3.0274649999999999</v>
      </c>
      <c r="E201">
        <f t="shared" si="3"/>
        <v>302746.5</v>
      </c>
    </row>
    <row r="202" spans="1:5" x14ac:dyDescent="0.25">
      <c r="A202" t="s">
        <v>13</v>
      </c>
      <c r="B202">
        <v>2015</v>
      </c>
      <c r="C202" t="s">
        <v>17</v>
      </c>
      <c r="D202">
        <v>10.369662999999999</v>
      </c>
      <c r="E202">
        <f t="shared" si="3"/>
        <v>1036966.2999999999</v>
      </c>
    </row>
    <row r="203" spans="1:5" x14ac:dyDescent="0.25">
      <c r="A203" t="s">
        <v>14</v>
      </c>
      <c r="B203">
        <v>2015</v>
      </c>
      <c r="C203" t="s">
        <v>17</v>
      </c>
      <c r="D203">
        <v>21.192253999999998</v>
      </c>
      <c r="E203">
        <f t="shared" si="3"/>
        <v>2119225.4</v>
      </c>
    </row>
    <row r="204" spans="1:5" x14ac:dyDescent="0.25">
      <c r="A204" t="s">
        <v>15</v>
      </c>
      <c r="B204">
        <v>2015</v>
      </c>
      <c r="C204" t="s">
        <v>17</v>
      </c>
      <c r="D204">
        <v>15.280354000000001</v>
      </c>
      <c r="E204">
        <f t="shared" si="3"/>
        <v>1528035.4000000001</v>
      </c>
    </row>
    <row r="205" spans="1:5" x14ac:dyDescent="0.25">
      <c r="A205" t="s">
        <v>16</v>
      </c>
      <c r="B205">
        <v>2015</v>
      </c>
      <c r="C205" t="s">
        <v>17</v>
      </c>
      <c r="D205">
        <v>16.114695000000001</v>
      </c>
      <c r="E205">
        <f t="shared" si="3"/>
        <v>1611469.5</v>
      </c>
    </row>
    <row r="206" spans="1:5" x14ac:dyDescent="0.25">
      <c r="A206" t="s">
        <v>4</v>
      </c>
      <c r="B206">
        <v>2016</v>
      </c>
      <c r="C206" t="s">
        <v>17</v>
      </c>
      <c r="D206">
        <v>12.133091</v>
      </c>
      <c r="E206">
        <f t="shared" si="3"/>
        <v>1213309.1000000001</v>
      </c>
    </row>
    <row r="207" spans="1:5" x14ac:dyDescent="0.25">
      <c r="A207" t="s">
        <v>6</v>
      </c>
      <c r="B207">
        <v>2016</v>
      </c>
      <c r="C207" t="s">
        <v>17</v>
      </c>
      <c r="D207">
        <v>22.177506999999999</v>
      </c>
      <c r="E207">
        <f t="shared" si="3"/>
        <v>2217750.6999999997</v>
      </c>
    </row>
    <row r="208" spans="1:5" x14ac:dyDescent="0.25">
      <c r="A208" t="s">
        <v>7</v>
      </c>
      <c r="B208">
        <v>2016</v>
      </c>
      <c r="C208" t="s">
        <v>17</v>
      </c>
      <c r="D208">
        <v>4.0365409999999997</v>
      </c>
      <c r="E208">
        <f t="shared" si="3"/>
        <v>403654.1</v>
      </c>
    </row>
    <row r="209" spans="1:5" x14ac:dyDescent="0.25">
      <c r="A209" t="s">
        <v>8</v>
      </c>
      <c r="B209">
        <v>2016</v>
      </c>
      <c r="C209" t="s">
        <v>17</v>
      </c>
      <c r="D209">
        <v>0.58670699999999998</v>
      </c>
      <c r="E209">
        <f t="shared" si="3"/>
        <v>58670.7</v>
      </c>
    </row>
    <row r="210" spans="1:5" x14ac:dyDescent="0.25">
      <c r="A210" t="s">
        <v>9</v>
      </c>
      <c r="B210">
        <v>2016</v>
      </c>
      <c r="C210" t="s">
        <v>17</v>
      </c>
      <c r="D210">
        <v>1.2672859999999999</v>
      </c>
      <c r="E210">
        <f t="shared" si="3"/>
        <v>126728.59999999999</v>
      </c>
    </row>
    <row r="211" spans="1:5" x14ac:dyDescent="0.25">
      <c r="A211" t="s">
        <v>10</v>
      </c>
      <c r="B211">
        <v>2016</v>
      </c>
      <c r="C211" t="s">
        <v>17</v>
      </c>
      <c r="D211">
        <v>5.2568910000000004</v>
      </c>
      <c r="E211">
        <f t="shared" si="3"/>
        <v>525689.10000000009</v>
      </c>
    </row>
    <row r="212" spans="1:5" x14ac:dyDescent="0.25">
      <c r="A212" t="s">
        <v>11</v>
      </c>
      <c r="B212">
        <v>2016</v>
      </c>
      <c r="C212" t="s">
        <v>17</v>
      </c>
      <c r="D212">
        <v>9.9740110000000008</v>
      </c>
      <c r="E212">
        <f t="shared" si="3"/>
        <v>997401.10000000009</v>
      </c>
    </row>
    <row r="213" spans="1:5" x14ac:dyDescent="0.25">
      <c r="A213" t="s">
        <v>12</v>
      </c>
      <c r="B213">
        <v>2016</v>
      </c>
      <c r="C213" t="s">
        <v>17</v>
      </c>
      <c r="D213">
        <v>4.9283349999999997</v>
      </c>
      <c r="E213">
        <f t="shared" si="3"/>
        <v>492833.49999999994</v>
      </c>
    </row>
    <row r="214" spans="1:5" x14ac:dyDescent="0.25">
      <c r="A214" t="s">
        <v>13</v>
      </c>
      <c r="B214">
        <v>2016</v>
      </c>
      <c r="C214" t="s">
        <v>17</v>
      </c>
      <c r="D214">
        <v>7.6975899999999999</v>
      </c>
      <c r="E214">
        <f t="shared" si="3"/>
        <v>769759</v>
      </c>
    </row>
    <row r="215" spans="1:5" x14ac:dyDescent="0.25">
      <c r="A215" t="s">
        <v>14</v>
      </c>
      <c r="B215">
        <v>2016</v>
      </c>
      <c r="C215" t="s">
        <v>17</v>
      </c>
      <c r="D215">
        <v>8.1904229999999991</v>
      </c>
      <c r="E215">
        <f t="shared" si="3"/>
        <v>819042.29999999993</v>
      </c>
    </row>
    <row r="216" spans="1:5" x14ac:dyDescent="0.25">
      <c r="A216" t="s">
        <v>15</v>
      </c>
      <c r="B216">
        <v>2016</v>
      </c>
      <c r="C216" t="s">
        <v>17</v>
      </c>
      <c r="D216">
        <v>2.7927230000000001</v>
      </c>
      <c r="E216">
        <f t="shared" si="3"/>
        <v>279272.3</v>
      </c>
    </row>
    <row r="217" spans="1:5" x14ac:dyDescent="0.25">
      <c r="A217" t="s">
        <v>16</v>
      </c>
      <c r="B217">
        <v>2016</v>
      </c>
      <c r="C217" t="s">
        <v>17</v>
      </c>
      <c r="D217">
        <v>1.149945</v>
      </c>
      <c r="E217">
        <f t="shared" si="3"/>
        <v>114994.5</v>
      </c>
    </row>
    <row r="218" spans="1:5" x14ac:dyDescent="0.25">
      <c r="A218" t="s">
        <v>4</v>
      </c>
      <c r="B218">
        <v>2008</v>
      </c>
      <c r="C218" t="s">
        <v>18</v>
      </c>
      <c r="D218">
        <v>5.8363759999999996</v>
      </c>
      <c r="E218">
        <f t="shared" si="3"/>
        <v>583637.6</v>
      </c>
    </row>
    <row r="219" spans="1:5" x14ac:dyDescent="0.25">
      <c r="A219" t="s">
        <v>6</v>
      </c>
      <c r="B219">
        <v>2008</v>
      </c>
      <c r="C219" t="s">
        <v>18</v>
      </c>
      <c r="D219">
        <v>2.5811579999999998</v>
      </c>
      <c r="E219">
        <f t="shared" si="3"/>
        <v>258115.8</v>
      </c>
    </row>
    <row r="220" spans="1:5" x14ac:dyDescent="0.25">
      <c r="A220" t="s">
        <v>7</v>
      </c>
      <c r="B220">
        <v>2008</v>
      </c>
      <c r="C220" t="s">
        <v>18</v>
      </c>
      <c r="D220">
        <v>2.8113250000000001</v>
      </c>
      <c r="E220">
        <f t="shared" si="3"/>
        <v>281132.5</v>
      </c>
    </row>
    <row r="221" spans="1:5" x14ac:dyDescent="0.25">
      <c r="A221" t="s">
        <v>8</v>
      </c>
      <c r="B221">
        <v>2008</v>
      </c>
      <c r="C221" t="s">
        <v>18</v>
      </c>
      <c r="D221">
        <v>16.054144000000001</v>
      </c>
      <c r="E221">
        <f t="shared" si="3"/>
        <v>1605414.4000000001</v>
      </c>
    </row>
    <row r="222" spans="1:5" x14ac:dyDescent="0.25">
      <c r="A222" t="s">
        <v>9</v>
      </c>
      <c r="B222">
        <v>2008</v>
      </c>
      <c r="C222" t="s">
        <v>18</v>
      </c>
      <c r="D222">
        <v>20.599941999999999</v>
      </c>
      <c r="E222">
        <f t="shared" si="3"/>
        <v>2059994.2</v>
      </c>
    </row>
    <row r="223" spans="1:5" x14ac:dyDescent="0.25">
      <c r="A223" t="s">
        <v>10</v>
      </c>
      <c r="B223">
        <v>2008</v>
      </c>
      <c r="C223" t="s">
        <v>18</v>
      </c>
      <c r="D223">
        <v>7.7599140000000002</v>
      </c>
      <c r="E223">
        <f t="shared" si="3"/>
        <v>775991.4</v>
      </c>
    </row>
    <row r="224" spans="1:5" x14ac:dyDescent="0.25">
      <c r="A224" t="s">
        <v>11</v>
      </c>
      <c r="B224">
        <v>2008</v>
      </c>
      <c r="C224" t="s">
        <v>18</v>
      </c>
      <c r="D224">
        <v>12.478337</v>
      </c>
      <c r="E224">
        <f t="shared" si="3"/>
        <v>1247833.7</v>
      </c>
    </row>
    <row r="225" spans="1:5" x14ac:dyDescent="0.25">
      <c r="A225" t="s">
        <v>12</v>
      </c>
      <c r="B225">
        <v>2008</v>
      </c>
      <c r="C225" t="s">
        <v>18</v>
      </c>
      <c r="D225">
        <v>10.521917999999999</v>
      </c>
      <c r="E225">
        <f t="shared" si="3"/>
        <v>1052191.8</v>
      </c>
    </row>
    <row r="226" spans="1:5" x14ac:dyDescent="0.25">
      <c r="A226" t="s">
        <v>13</v>
      </c>
      <c r="B226">
        <v>2008</v>
      </c>
      <c r="C226" t="s">
        <v>18</v>
      </c>
      <c r="D226">
        <v>17.640651999999999</v>
      </c>
      <c r="E226">
        <f t="shared" si="3"/>
        <v>1764065.2</v>
      </c>
    </row>
    <row r="227" spans="1:5" x14ac:dyDescent="0.25">
      <c r="A227" t="s">
        <v>14</v>
      </c>
      <c r="B227">
        <v>2008</v>
      </c>
      <c r="C227" t="s">
        <v>18</v>
      </c>
      <c r="D227">
        <v>3.9621599999999999</v>
      </c>
      <c r="E227">
        <f t="shared" si="3"/>
        <v>396216</v>
      </c>
    </row>
    <row r="228" spans="1:5" x14ac:dyDescent="0.25">
      <c r="A228" t="s">
        <v>15</v>
      </c>
      <c r="B228">
        <v>2008</v>
      </c>
      <c r="C228" t="s">
        <v>18</v>
      </c>
      <c r="D228">
        <v>0.83024500000000001</v>
      </c>
      <c r="E228">
        <f t="shared" si="3"/>
        <v>83024.5</v>
      </c>
    </row>
    <row r="229" spans="1:5" x14ac:dyDescent="0.25">
      <c r="A229" t="s">
        <v>16</v>
      </c>
      <c r="B229">
        <v>2008</v>
      </c>
      <c r="C229" t="s">
        <v>18</v>
      </c>
      <c r="D229">
        <v>1.5782879999999999</v>
      </c>
      <c r="E229">
        <f t="shared" si="3"/>
        <v>157828.79999999999</v>
      </c>
    </row>
    <row r="230" spans="1:5" x14ac:dyDescent="0.25">
      <c r="A230" t="s">
        <v>4</v>
      </c>
      <c r="B230">
        <v>2009</v>
      </c>
      <c r="C230" t="s">
        <v>18</v>
      </c>
      <c r="D230">
        <v>9.5292019999999997</v>
      </c>
      <c r="E230">
        <f t="shared" si="3"/>
        <v>952920.2</v>
      </c>
    </row>
    <row r="231" spans="1:5" x14ac:dyDescent="0.25">
      <c r="A231" t="s">
        <v>6</v>
      </c>
      <c r="B231">
        <v>2009</v>
      </c>
      <c r="C231" t="s">
        <v>18</v>
      </c>
      <c r="D231">
        <v>12.295743999999999</v>
      </c>
      <c r="E231">
        <f t="shared" si="3"/>
        <v>1229574.3999999999</v>
      </c>
    </row>
    <row r="232" spans="1:5" x14ac:dyDescent="0.25">
      <c r="A232" t="s">
        <v>7</v>
      </c>
      <c r="B232">
        <v>2009</v>
      </c>
      <c r="C232" t="s">
        <v>18</v>
      </c>
      <c r="D232">
        <v>5.70296</v>
      </c>
      <c r="E232">
        <f t="shared" si="3"/>
        <v>570296</v>
      </c>
    </row>
    <row r="233" spans="1:5" x14ac:dyDescent="0.25">
      <c r="A233" t="s">
        <v>8</v>
      </c>
      <c r="B233">
        <v>2009</v>
      </c>
      <c r="C233" t="s">
        <v>18</v>
      </c>
      <c r="D233">
        <v>4.2387959999999998</v>
      </c>
      <c r="E233">
        <f t="shared" si="3"/>
        <v>423879.6</v>
      </c>
    </row>
    <row r="234" spans="1:5" x14ac:dyDescent="0.25">
      <c r="A234" t="s">
        <v>9</v>
      </c>
      <c r="B234">
        <v>2009</v>
      </c>
      <c r="C234" t="s">
        <v>18</v>
      </c>
      <c r="D234">
        <v>8.1297519999999999</v>
      </c>
      <c r="E234">
        <f t="shared" si="3"/>
        <v>812975.2</v>
      </c>
    </row>
    <row r="235" spans="1:5" x14ac:dyDescent="0.25">
      <c r="A235" t="s">
        <v>10</v>
      </c>
      <c r="B235">
        <v>2009</v>
      </c>
      <c r="C235" t="s">
        <v>18</v>
      </c>
      <c r="D235">
        <v>14.180552</v>
      </c>
      <c r="E235">
        <f t="shared" si="3"/>
        <v>1418055.2</v>
      </c>
    </row>
    <row r="236" spans="1:5" x14ac:dyDescent="0.25">
      <c r="A236" t="s">
        <v>11</v>
      </c>
      <c r="B236">
        <v>2009</v>
      </c>
      <c r="C236" t="s">
        <v>18</v>
      </c>
      <c r="D236">
        <v>2.2245590000000002</v>
      </c>
      <c r="E236">
        <f t="shared" si="3"/>
        <v>222455.90000000002</v>
      </c>
    </row>
    <row r="237" spans="1:5" x14ac:dyDescent="0.25">
      <c r="A237" t="s">
        <v>12</v>
      </c>
      <c r="B237">
        <v>2009</v>
      </c>
      <c r="C237" t="s">
        <v>18</v>
      </c>
      <c r="D237">
        <v>0.44491199999999997</v>
      </c>
      <c r="E237">
        <f t="shared" si="3"/>
        <v>44491.199999999997</v>
      </c>
    </row>
    <row r="238" spans="1:5" x14ac:dyDescent="0.25">
      <c r="A238" t="s">
        <v>13</v>
      </c>
      <c r="B238">
        <v>2009</v>
      </c>
      <c r="C238" t="s">
        <v>18</v>
      </c>
      <c r="D238">
        <v>1.04352</v>
      </c>
      <c r="E238">
        <f t="shared" si="3"/>
        <v>104352</v>
      </c>
    </row>
    <row r="239" spans="1:5" x14ac:dyDescent="0.25">
      <c r="A239" t="s">
        <v>14</v>
      </c>
      <c r="B239">
        <v>2009</v>
      </c>
      <c r="C239" t="s">
        <v>18</v>
      </c>
      <c r="D239">
        <v>7.0376960000000004</v>
      </c>
      <c r="E239">
        <f t="shared" si="3"/>
        <v>703769.60000000009</v>
      </c>
    </row>
    <row r="240" spans="1:5" x14ac:dyDescent="0.25">
      <c r="A240" t="s">
        <v>15</v>
      </c>
      <c r="B240">
        <v>2009</v>
      </c>
      <c r="C240" t="s">
        <v>18</v>
      </c>
      <c r="D240">
        <v>8.1378409999999999</v>
      </c>
      <c r="E240">
        <f t="shared" si="3"/>
        <v>813784.1</v>
      </c>
    </row>
    <row r="241" spans="1:5" x14ac:dyDescent="0.25">
      <c r="A241" t="s">
        <v>16</v>
      </c>
      <c r="B241">
        <v>2009</v>
      </c>
      <c r="C241" t="s">
        <v>18</v>
      </c>
      <c r="D241">
        <v>3.8585989999999999</v>
      </c>
      <c r="E241">
        <f t="shared" si="3"/>
        <v>385859.89999999997</v>
      </c>
    </row>
    <row r="242" spans="1:5" x14ac:dyDescent="0.25">
      <c r="A242" t="s">
        <v>4</v>
      </c>
      <c r="B242">
        <v>2010</v>
      </c>
      <c r="C242" t="s">
        <v>18</v>
      </c>
      <c r="D242">
        <v>2.2843330000000002</v>
      </c>
      <c r="E242">
        <f t="shared" si="3"/>
        <v>228433.30000000002</v>
      </c>
    </row>
    <row r="243" spans="1:5" x14ac:dyDescent="0.25">
      <c r="A243" t="s">
        <v>6</v>
      </c>
      <c r="B243">
        <v>2010</v>
      </c>
      <c r="C243" t="s">
        <v>18</v>
      </c>
      <c r="D243">
        <v>5.8580800000000002</v>
      </c>
      <c r="E243">
        <f t="shared" si="3"/>
        <v>585808</v>
      </c>
    </row>
    <row r="244" spans="1:5" x14ac:dyDescent="0.25">
      <c r="A244" t="s">
        <v>7</v>
      </c>
      <c r="B244">
        <v>2010</v>
      </c>
      <c r="C244" t="s">
        <v>18</v>
      </c>
      <c r="D244">
        <v>7.2987219999999997</v>
      </c>
      <c r="E244">
        <f t="shared" si="3"/>
        <v>729872.2</v>
      </c>
    </row>
    <row r="245" spans="1:5" x14ac:dyDescent="0.25">
      <c r="A245" t="s">
        <v>8</v>
      </c>
      <c r="B245">
        <v>2010</v>
      </c>
      <c r="C245" t="s">
        <v>18</v>
      </c>
      <c r="D245">
        <v>1.727179</v>
      </c>
      <c r="E245">
        <f t="shared" si="3"/>
        <v>172717.9</v>
      </c>
    </row>
    <row r="246" spans="1:5" x14ac:dyDescent="0.25">
      <c r="A246" t="s">
        <v>9</v>
      </c>
      <c r="B246">
        <v>2010</v>
      </c>
      <c r="C246" t="s">
        <v>18</v>
      </c>
      <c r="D246">
        <v>0.59695100000000001</v>
      </c>
      <c r="E246">
        <f t="shared" si="3"/>
        <v>59695.1</v>
      </c>
    </row>
    <row r="247" spans="1:5" x14ac:dyDescent="0.25">
      <c r="A247" t="s">
        <v>10</v>
      </c>
      <c r="B247">
        <v>2010</v>
      </c>
      <c r="C247" t="s">
        <v>18</v>
      </c>
      <c r="D247">
        <v>0.85960999999999999</v>
      </c>
      <c r="E247">
        <f t="shared" si="3"/>
        <v>85961</v>
      </c>
    </row>
    <row r="248" spans="1:5" x14ac:dyDescent="0.25">
      <c r="A248" t="s">
        <v>11</v>
      </c>
      <c r="B248">
        <v>2010</v>
      </c>
      <c r="C248" t="s">
        <v>18</v>
      </c>
      <c r="D248">
        <v>4.2184540000000004</v>
      </c>
      <c r="E248">
        <f t="shared" si="3"/>
        <v>421845.4</v>
      </c>
    </row>
    <row r="249" spans="1:5" x14ac:dyDescent="0.25">
      <c r="A249" t="s">
        <v>12</v>
      </c>
      <c r="B249">
        <v>2010</v>
      </c>
      <c r="C249" t="s">
        <v>18</v>
      </c>
      <c r="D249">
        <v>5.3327629999999999</v>
      </c>
      <c r="E249">
        <f t="shared" si="3"/>
        <v>533276.30000000005</v>
      </c>
    </row>
    <row r="250" spans="1:5" x14ac:dyDescent="0.25">
      <c r="A250" t="s">
        <v>13</v>
      </c>
      <c r="B250">
        <v>2010</v>
      </c>
      <c r="C250" t="s">
        <v>18</v>
      </c>
      <c r="D250">
        <v>3.072308</v>
      </c>
      <c r="E250">
        <f t="shared" si="3"/>
        <v>307230.8</v>
      </c>
    </row>
    <row r="251" spans="1:5" x14ac:dyDescent="0.25">
      <c r="A251" t="s">
        <v>14</v>
      </c>
      <c r="B251">
        <v>2010</v>
      </c>
      <c r="C251" t="s">
        <v>18</v>
      </c>
      <c r="D251">
        <v>1.520235</v>
      </c>
      <c r="E251">
        <f t="shared" si="3"/>
        <v>152023.5</v>
      </c>
    </row>
    <row r="252" spans="1:5" x14ac:dyDescent="0.25">
      <c r="A252" t="s">
        <v>15</v>
      </c>
      <c r="B252">
        <v>2010</v>
      </c>
      <c r="C252" t="s">
        <v>18</v>
      </c>
      <c r="D252">
        <v>4.1309019999999999</v>
      </c>
      <c r="E252">
        <f t="shared" si="3"/>
        <v>413090.2</v>
      </c>
    </row>
    <row r="253" spans="1:5" x14ac:dyDescent="0.25">
      <c r="A253" t="s">
        <v>16</v>
      </c>
      <c r="B253">
        <v>2010</v>
      </c>
      <c r="C253" t="s">
        <v>18</v>
      </c>
      <c r="D253">
        <v>4.250292</v>
      </c>
      <c r="E253">
        <f t="shared" si="3"/>
        <v>425029.2</v>
      </c>
    </row>
    <row r="254" spans="1:5" x14ac:dyDescent="0.25">
      <c r="A254" t="s">
        <v>4</v>
      </c>
      <c r="B254">
        <v>2011</v>
      </c>
      <c r="C254" t="s">
        <v>18</v>
      </c>
      <c r="D254">
        <v>1.9417789999999999</v>
      </c>
      <c r="E254">
        <f t="shared" si="3"/>
        <v>194177.9</v>
      </c>
    </row>
    <row r="255" spans="1:5" x14ac:dyDescent="0.25">
      <c r="A255" t="s">
        <v>6</v>
      </c>
      <c r="B255">
        <v>2011</v>
      </c>
      <c r="C255" t="s">
        <v>18</v>
      </c>
      <c r="D255">
        <v>0.93957100000000005</v>
      </c>
      <c r="E255">
        <f t="shared" si="3"/>
        <v>93957.1</v>
      </c>
    </row>
    <row r="256" spans="1:5" x14ac:dyDescent="0.25">
      <c r="A256" t="s">
        <v>7</v>
      </c>
      <c r="B256">
        <v>2011</v>
      </c>
      <c r="C256" t="s">
        <v>18</v>
      </c>
      <c r="D256">
        <v>0.767316</v>
      </c>
      <c r="E256">
        <f t="shared" si="3"/>
        <v>76731.600000000006</v>
      </c>
    </row>
    <row r="257" spans="1:5" x14ac:dyDescent="0.25">
      <c r="A257" t="s">
        <v>8</v>
      </c>
      <c r="B257">
        <v>2011</v>
      </c>
      <c r="C257" t="s">
        <v>18</v>
      </c>
      <c r="D257">
        <v>3.6095169999999999</v>
      </c>
      <c r="E257">
        <f t="shared" si="3"/>
        <v>360951.7</v>
      </c>
    </row>
    <row r="258" spans="1:5" x14ac:dyDescent="0.25">
      <c r="A258" t="s">
        <v>9</v>
      </c>
      <c r="B258">
        <v>2011</v>
      </c>
      <c r="C258" t="s">
        <v>18</v>
      </c>
      <c r="D258">
        <v>5.4025299999999996</v>
      </c>
      <c r="E258">
        <f t="shared" si="3"/>
        <v>540253</v>
      </c>
    </row>
    <row r="259" spans="1:5" x14ac:dyDescent="0.25">
      <c r="A259" t="s">
        <v>10</v>
      </c>
      <c r="B259">
        <v>2011</v>
      </c>
      <c r="C259" t="s">
        <v>18</v>
      </c>
      <c r="D259">
        <v>3.6486649999999998</v>
      </c>
      <c r="E259">
        <f t="shared" ref="E259:E322" si="4">D259*100000</f>
        <v>364866.5</v>
      </c>
    </row>
    <row r="260" spans="1:5" x14ac:dyDescent="0.25">
      <c r="A260" t="s">
        <v>11</v>
      </c>
      <c r="B260">
        <v>2011</v>
      </c>
      <c r="C260" t="s">
        <v>18</v>
      </c>
      <c r="D260">
        <v>1.518972</v>
      </c>
      <c r="E260">
        <f t="shared" si="4"/>
        <v>151897.20000000001</v>
      </c>
    </row>
    <row r="261" spans="1:5" x14ac:dyDescent="0.25">
      <c r="A261" t="s">
        <v>12</v>
      </c>
      <c r="B261">
        <v>2011</v>
      </c>
      <c r="C261" t="s">
        <v>18</v>
      </c>
      <c r="D261">
        <v>3.6643249999999998</v>
      </c>
      <c r="E261">
        <f t="shared" si="4"/>
        <v>366432.5</v>
      </c>
    </row>
    <row r="262" spans="1:5" x14ac:dyDescent="0.25">
      <c r="A262" t="s">
        <v>13</v>
      </c>
      <c r="B262">
        <v>2011</v>
      </c>
      <c r="C262" t="s">
        <v>18</v>
      </c>
      <c r="D262">
        <v>2.341097</v>
      </c>
      <c r="E262">
        <f t="shared" si="4"/>
        <v>234109.7</v>
      </c>
    </row>
    <row r="263" spans="1:5" x14ac:dyDescent="0.25">
      <c r="A263" t="s">
        <v>14</v>
      </c>
      <c r="B263">
        <v>2011</v>
      </c>
      <c r="C263" t="s">
        <v>18</v>
      </c>
      <c r="D263">
        <v>5.488658</v>
      </c>
      <c r="E263">
        <f t="shared" si="4"/>
        <v>548865.80000000005</v>
      </c>
    </row>
    <row r="264" spans="1:5" x14ac:dyDescent="0.25">
      <c r="A264" t="s">
        <v>15</v>
      </c>
      <c r="B264">
        <v>2011</v>
      </c>
      <c r="C264" t="s">
        <v>18</v>
      </c>
      <c r="D264">
        <v>2.5055209999999999</v>
      </c>
      <c r="E264">
        <f t="shared" si="4"/>
        <v>250552.09999999998</v>
      </c>
    </row>
    <row r="265" spans="1:5" x14ac:dyDescent="0.25">
      <c r="A265" t="s">
        <v>16</v>
      </c>
      <c r="B265">
        <v>2011</v>
      </c>
      <c r="C265" t="s">
        <v>18</v>
      </c>
      <c r="D265">
        <v>1.315399</v>
      </c>
      <c r="E265">
        <f t="shared" si="4"/>
        <v>131539.9</v>
      </c>
    </row>
    <row r="266" spans="1:5" x14ac:dyDescent="0.25">
      <c r="A266" t="s">
        <v>4</v>
      </c>
      <c r="B266">
        <v>2012</v>
      </c>
      <c r="C266" t="s">
        <v>18</v>
      </c>
      <c r="D266">
        <v>8.2404329999999995</v>
      </c>
      <c r="E266">
        <f t="shared" si="4"/>
        <v>824043.29999999993</v>
      </c>
    </row>
    <row r="267" spans="1:5" x14ac:dyDescent="0.25">
      <c r="A267" t="s">
        <v>6</v>
      </c>
      <c r="B267">
        <v>2012</v>
      </c>
      <c r="C267" t="s">
        <v>18</v>
      </c>
      <c r="D267">
        <v>12.99986</v>
      </c>
      <c r="E267">
        <f t="shared" si="4"/>
        <v>1299986</v>
      </c>
    </row>
    <row r="268" spans="1:5" x14ac:dyDescent="0.25">
      <c r="A268" t="s">
        <v>7</v>
      </c>
      <c r="B268">
        <v>2012</v>
      </c>
      <c r="C268" t="s">
        <v>18</v>
      </c>
      <c r="D268">
        <v>9.7190899999999996</v>
      </c>
      <c r="E268">
        <f t="shared" si="4"/>
        <v>971909</v>
      </c>
    </row>
    <row r="269" spans="1:5" x14ac:dyDescent="0.25">
      <c r="A269" t="s">
        <v>8</v>
      </c>
      <c r="B269">
        <v>2012</v>
      </c>
      <c r="C269" t="s">
        <v>18</v>
      </c>
      <c r="D269">
        <v>2.8494950000000001</v>
      </c>
      <c r="E269">
        <f t="shared" si="4"/>
        <v>284949.5</v>
      </c>
    </row>
    <row r="270" spans="1:5" x14ac:dyDescent="0.25">
      <c r="A270" t="s">
        <v>9</v>
      </c>
      <c r="B270">
        <v>2012</v>
      </c>
      <c r="C270" t="s">
        <v>18</v>
      </c>
      <c r="D270">
        <v>6.3150979999999999</v>
      </c>
      <c r="E270">
        <f t="shared" si="4"/>
        <v>631509.79999999993</v>
      </c>
    </row>
    <row r="271" spans="1:5" x14ac:dyDescent="0.25">
      <c r="A271" t="s">
        <v>10</v>
      </c>
      <c r="B271">
        <v>2012</v>
      </c>
      <c r="C271" t="s">
        <v>18</v>
      </c>
      <c r="D271">
        <v>3.5195120000000002</v>
      </c>
      <c r="E271">
        <f t="shared" si="4"/>
        <v>351951.2</v>
      </c>
    </row>
    <row r="272" spans="1:5" x14ac:dyDescent="0.25">
      <c r="A272" t="s">
        <v>11</v>
      </c>
      <c r="B272">
        <v>2012</v>
      </c>
      <c r="C272" t="s">
        <v>18</v>
      </c>
      <c r="D272">
        <v>9.5573619999999995</v>
      </c>
      <c r="E272">
        <f t="shared" si="4"/>
        <v>955736.2</v>
      </c>
    </row>
    <row r="273" spans="1:5" x14ac:dyDescent="0.25">
      <c r="A273" t="s">
        <v>12</v>
      </c>
      <c r="B273">
        <v>2012</v>
      </c>
      <c r="C273" t="s">
        <v>18</v>
      </c>
      <c r="D273">
        <v>2.9265089999999998</v>
      </c>
      <c r="E273">
        <f t="shared" si="4"/>
        <v>292650.89999999997</v>
      </c>
    </row>
    <row r="274" spans="1:5" x14ac:dyDescent="0.25">
      <c r="A274" t="s">
        <v>13</v>
      </c>
      <c r="B274">
        <v>2012</v>
      </c>
      <c r="C274" t="s">
        <v>18</v>
      </c>
      <c r="D274">
        <v>6.7155680000000002</v>
      </c>
      <c r="E274">
        <f t="shared" si="4"/>
        <v>671556.8</v>
      </c>
    </row>
    <row r="275" spans="1:5" x14ac:dyDescent="0.25">
      <c r="A275" t="s">
        <v>14</v>
      </c>
      <c r="B275">
        <v>2012</v>
      </c>
      <c r="C275" t="s">
        <v>18</v>
      </c>
      <c r="D275">
        <v>26.153746999999999</v>
      </c>
      <c r="E275">
        <f t="shared" si="4"/>
        <v>2615374.6999999997</v>
      </c>
    </row>
    <row r="276" spans="1:5" x14ac:dyDescent="0.25">
      <c r="A276" t="s">
        <v>15</v>
      </c>
      <c r="B276">
        <v>2012</v>
      </c>
      <c r="C276" t="s">
        <v>18</v>
      </c>
      <c r="D276">
        <v>37.605637999999999</v>
      </c>
      <c r="E276">
        <f t="shared" si="4"/>
        <v>3760563.8</v>
      </c>
    </row>
    <row r="277" spans="1:5" x14ac:dyDescent="0.25">
      <c r="A277" t="s">
        <v>16</v>
      </c>
      <c r="B277">
        <v>2012</v>
      </c>
      <c r="C277" t="s">
        <v>18</v>
      </c>
      <c r="D277">
        <v>21.894907</v>
      </c>
      <c r="E277">
        <f t="shared" si="4"/>
        <v>2189490.7000000002</v>
      </c>
    </row>
    <row r="278" spans="1:5" x14ac:dyDescent="0.25">
      <c r="A278" t="s">
        <v>4</v>
      </c>
      <c r="B278">
        <v>2013</v>
      </c>
      <c r="C278" t="s">
        <v>18</v>
      </c>
      <c r="D278">
        <v>6.0903739999999997</v>
      </c>
      <c r="E278">
        <f t="shared" si="4"/>
        <v>609037.4</v>
      </c>
    </row>
    <row r="279" spans="1:5" x14ac:dyDescent="0.25">
      <c r="A279" t="s">
        <v>6</v>
      </c>
      <c r="B279">
        <v>2013</v>
      </c>
      <c r="C279" t="s">
        <v>18</v>
      </c>
      <c r="D279">
        <v>22.952528000000001</v>
      </c>
      <c r="E279">
        <f t="shared" si="4"/>
        <v>2295252.8000000003</v>
      </c>
    </row>
    <row r="280" spans="1:5" x14ac:dyDescent="0.25">
      <c r="A280" t="s">
        <v>7</v>
      </c>
      <c r="B280">
        <v>2013</v>
      </c>
      <c r="C280" t="s">
        <v>18</v>
      </c>
      <c r="D280">
        <v>12.248924000000001</v>
      </c>
      <c r="E280">
        <f t="shared" si="4"/>
        <v>1224892.4000000001</v>
      </c>
    </row>
    <row r="281" spans="1:5" x14ac:dyDescent="0.25">
      <c r="A281" t="s">
        <v>8</v>
      </c>
      <c r="B281">
        <v>2013</v>
      </c>
      <c r="C281" t="s">
        <v>18</v>
      </c>
      <c r="D281">
        <v>9.082535</v>
      </c>
      <c r="E281">
        <f t="shared" si="4"/>
        <v>908253.5</v>
      </c>
    </row>
    <row r="282" spans="1:5" x14ac:dyDescent="0.25">
      <c r="A282" t="s">
        <v>9</v>
      </c>
      <c r="B282">
        <v>2013</v>
      </c>
      <c r="C282" t="s">
        <v>18</v>
      </c>
      <c r="D282">
        <v>3.0073110000000001</v>
      </c>
      <c r="E282">
        <f t="shared" si="4"/>
        <v>300731.10000000003</v>
      </c>
    </row>
    <row r="283" spans="1:5" x14ac:dyDescent="0.25">
      <c r="A283" t="s">
        <v>10</v>
      </c>
      <c r="B283">
        <v>2013</v>
      </c>
      <c r="C283" t="s">
        <v>18</v>
      </c>
      <c r="D283">
        <v>18.793803</v>
      </c>
      <c r="E283">
        <f t="shared" si="4"/>
        <v>1879380.3</v>
      </c>
    </row>
    <row r="284" spans="1:5" x14ac:dyDescent="0.25">
      <c r="A284" t="s">
        <v>11</v>
      </c>
      <c r="B284">
        <v>2013</v>
      </c>
      <c r="C284" t="s">
        <v>18</v>
      </c>
      <c r="D284">
        <v>56.707138</v>
      </c>
      <c r="E284">
        <f t="shared" si="4"/>
        <v>5670713.7999999998</v>
      </c>
    </row>
    <row r="285" spans="1:5" x14ac:dyDescent="0.25">
      <c r="A285" t="s">
        <v>12</v>
      </c>
      <c r="B285">
        <v>2013</v>
      </c>
      <c r="C285" t="s">
        <v>18</v>
      </c>
      <c r="D285">
        <v>39.185949999999998</v>
      </c>
      <c r="E285">
        <f t="shared" si="4"/>
        <v>3918595</v>
      </c>
    </row>
    <row r="286" spans="1:5" x14ac:dyDescent="0.25">
      <c r="A286" t="s">
        <v>13</v>
      </c>
      <c r="B286">
        <v>2013</v>
      </c>
      <c r="C286" t="s">
        <v>18</v>
      </c>
      <c r="D286">
        <v>23.104030000000002</v>
      </c>
      <c r="E286">
        <f t="shared" si="4"/>
        <v>2310403</v>
      </c>
    </row>
    <row r="287" spans="1:5" x14ac:dyDescent="0.25">
      <c r="A287" t="s">
        <v>14</v>
      </c>
      <c r="B287">
        <v>2013</v>
      </c>
      <c r="C287" t="s">
        <v>18</v>
      </c>
      <c r="D287">
        <v>12.604953</v>
      </c>
      <c r="E287">
        <f t="shared" si="4"/>
        <v>1260495.3</v>
      </c>
    </row>
    <row r="288" spans="1:5" x14ac:dyDescent="0.25">
      <c r="A288" t="s">
        <v>15</v>
      </c>
      <c r="B288">
        <v>2013</v>
      </c>
      <c r="C288" t="s">
        <v>18</v>
      </c>
      <c r="D288">
        <v>44.829394000000001</v>
      </c>
      <c r="E288">
        <f t="shared" si="4"/>
        <v>4482939.4000000004</v>
      </c>
    </row>
    <row r="289" spans="1:5" x14ac:dyDescent="0.25">
      <c r="A289" t="s">
        <v>16</v>
      </c>
      <c r="B289">
        <v>2013</v>
      </c>
      <c r="C289" t="s">
        <v>18</v>
      </c>
      <c r="D289">
        <v>25.111429999999999</v>
      </c>
      <c r="E289">
        <f t="shared" si="4"/>
        <v>2511143</v>
      </c>
    </row>
    <row r="290" spans="1:5" x14ac:dyDescent="0.25">
      <c r="A290" t="s">
        <v>4</v>
      </c>
      <c r="B290">
        <v>2014</v>
      </c>
      <c r="C290" t="s">
        <v>18</v>
      </c>
      <c r="D290">
        <v>6.4910480000000002</v>
      </c>
      <c r="E290">
        <f t="shared" si="4"/>
        <v>649104.80000000005</v>
      </c>
    </row>
    <row r="291" spans="1:5" x14ac:dyDescent="0.25">
      <c r="A291" t="s">
        <v>6</v>
      </c>
      <c r="B291">
        <v>2014</v>
      </c>
      <c r="C291" t="s">
        <v>18</v>
      </c>
      <c r="D291">
        <v>2.5859860000000001</v>
      </c>
      <c r="E291">
        <f t="shared" si="4"/>
        <v>258598.6</v>
      </c>
    </row>
    <row r="292" spans="1:5" x14ac:dyDescent="0.25">
      <c r="A292" t="s">
        <v>7</v>
      </c>
      <c r="B292">
        <v>2014</v>
      </c>
      <c r="C292" t="s">
        <v>18</v>
      </c>
      <c r="D292">
        <v>19.137785000000001</v>
      </c>
      <c r="E292">
        <f t="shared" si="4"/>
        <v>1913778.5</v>
      </c>
    </row>
    <row r="293" spans="1:5" x14ac:dyDescent="0.25">
      <c r="A293" t="s">
        <v>8</v>
      </c>
      <c r="B293">
        <v>2014</v>
      </c>
      <c r="C293" t="s">
        <v>18</v>
      </c>
      <c r="D293">
        <v>35.287154000000001</v>
      </c>
      <c r="E293">
        <f t="shared" si="4"/>
        <v>3528715.4</v>
      </c>
    </row>
    <row r="294" spans="1:5" x14ac:dyDescent="0.25">
      <c r="A294" t="s">
        <v>9</v>
      </c>
      <c r="B294">
        <v>2014</v>
      </c>
      <c r="C294" t="s">
        <v>18</v>
      </c>
      <c r="D294">
        <v>27.670791999999999</v>
      </c>
      <c r="E294">
        <f t="shared" si="4"/>
        <v>2767079.1999999997</v>
      </c>
    </row>
    <row r="295" spans="1:5" x14ac:dyDescent="0.25">
      <c r="A295" t="s">
        <v>10</v>
      </c>
      <c r="B295">
        <v>2014</v>
      </c>
      <c r="C295" t="s">
        <v>18</v>
      </c>
      <c r="D295">
        <v>24.466256999999999</v>
      </c>
      <c r="E295">
        <f t="shared" si="4"/>
        <v>2446625.6999999997</v>
      </c>
    </row>
    <row r="296" spans="1:5" x14ac:dyDescent="0.25">
      <c r="A296" t="s">
        <v>11</v>
      </c>
      <c r="B296">
        <v>2014</v>
      </c>
      <c r="C296" t="s">
        <v>18</v>
      </c>
      <c r="D296">
        <v>16.194082999999999</v>
      </c>
      <c r="E296">
        <f t="shared" si="4"/>
        <v>1619408.2999999998</v>
      </c>
    </row>
    <row r="297" spans="1:5" x14ac:dyDescent="0.25">
      <c r="A297" t="s">
        <v>12</v>
      </c>
      <c r="B297">
        <v>2014</v>
      </c>
      <c r="C297" t="s">
        <v>18</v>
      </c>
      <c r="D297">
        <v>51.734619000000002</v>
      </c>
      <c r="E297">
        <f t="shared" si="4"/>
        <v>5173461.9000000004</v>
      </c>
    </row>
    <row r="298" spans="1:5" x14ac:dyDescent="0.25">
      <c r="A298" t="s">
        <v>13</v>
      </c>
      <c r="B298">
        <v>2014</v>
      </c>
      <c r="C298" t="s">
        <v>18</v>
      </c>
      <c r="D298">
        <v>24.898496000000002</v>
      </c>
      <c r="E298">
        <f t="shared" si="4"/>
        <v>2489849.6</v>
      </c>
    </row>
    <row r="299" spans="1:5" x14ac:dyDescent="0.25">
      <c r="A299" t="s">
        <v>14</v>
      </c>
      <c r="B299">
        <v>2014</v>
      </c>
      <c r="C299" t="s">
        <v>18</v>
      </c>
      <c r="D299">
        <v>4.5012549999999996</v>
      </c>
      <c r="E299">
        <f t="shared" si="4"/>
        <v>450125.49999999994</v>
      </c>
    </row>
    <row r="300" spans="1:5" x14ac:dyDescent="0.25">
      <c r="A300" t="s">
        <v>15</v>
      </c>
      <c r="B300">
        <v>2014</v>
      </c>
      <c r="C300" t="s">
        <v>18</v>
      </c>
      <c r="D300">
        <v>2.3996749999999998</v>
      </c>
      <c r="E300">
        <f t="shared" si="4"/>
        <v>239967.49999999997</v>
      </c>
    </row>
    <row r="301" spans="1:5" x14ac:dyDescent="0.25">
      <c r="A301" t="s">
        <v>16</v>
      </c>
      <c r="B301">
        <v>2014</v>
      </c>
      <c r="C301" t="s">
        <v>18</v>
      </c>
      <c r="D301">
        <v>9.785012</v>
      </c>
      <c r="E301">
        <f t="shared" si="4"/>
        <v>978501.2</v>
      </c>
    </row>
    <row r="302" spans="1:5" x14ac:dyDescent="0.25">
      <c r="A302" t="s">
        <v>4</v>
      </c>
      <c r="B302">
        <v>2015</v>
      </c>
      <c r="C302" t="s">
        <v>18</v>
      </c>
      <c r="D302">
        <v>17.330591999999999</v>
      </c>
      <c r="E302">
        <f t="shared" si="4"/>
        <v>1733059.2</v>
      </c>
    </row>
    <row r="303" spans="1:5" x14ac:dyDescent="0.25">
      <c r="A303" t="s">
        <v>6</v>
      </c>
      <c r="B303">
        <v>2015</v>
      </c>
      <c r="C303" t="s">
        <v>18</v>
      </c>
      <c r="D303">
        <v>22.053782999999999</v>
      </c>
      <c r="E303">
        <f t="shared" si="4"/>
        <v>2205378.2999999998</v>
      </c>
    </row>
    <row r="304" spans="1:5" x14ac:dyDescent="0.25">
      <c r="A304" t="s">
        <v>7</v>
      </c>
      <c r="B304">
        <v>2015</v>
      </c>
      <c r="C304" t="s">
        <v>18</v>
      </c>
      <c r="D304">
        <v>19.772863000000001</v>
      </c>
      <c r="E304">
        <f t="shared" si="4"/>
        <v>1977286.3</v>
      </c>
    </row>
    <row r="305" spans="1:5" x14ac:dyDescent="0.25">
      <c r="A305" t="s">
        <v>8</v>
      </c>
      <c r="B305">
        <v>2015</v>
      </c>
      <c r="C305" t="s">
        <v>18</v>
      </c>
      <c r="D305">
        <v>18.408711</v>
      </c>
      <c r="E305">
        <f t="shared" si="4"/>
        <v>1840871.1</v>
      </c>
    </row>
    <row r="306" spans="1:5" x14ac:dyDescent="0.25">
      <c r="A306" t="s">
        <v>9</v>
      </c>
      <c r="B306">
        <v>2015</v>
      </c>
      <c r="C306" t="s">
        <v>18</v>
      </c>
      <c r="D306">
        <v>54.199353000000002</v>
      </c>
      <c r="E306">
        <f t="shared" si="4"/>
        <v>5419935.2999999998</v>
      </c>
    </row>
    <row r="307" spans="1:5" x14ac:dyDescent="0.25">
      <c r="A307" t="s">
        <v>10</v>
      </c>
      <c r="B307">
        <v>2015</v>
      </c>
      <c r="C307" t="s">
        <v>18</v>
      </c>
      <c r="D307">
        <v>19.934214000000001</v>
      </c>
      <c r="E307">
        <f t="shared" si="4"/>
        <v>1993421.4000000001</v>
      </c>
    </row>
    <row r="308" spans="1:5" x14ac:dyDescent="0.25">
      <c r="A308" t="s">
        <v>11</v>
      </c>
      <c r="B308">
        <v>2015</v>
      </c>
      <c r="C308" t="s">
        <v>18</v>
      </c>
      <c r="D308">
        <v>2.207579</v>
      </c>
      <c r="E308">
        <f t="shared" si="4"/>
        <v>220757.9</v>
      </c>
    </row>
    <row r="309" spans="1:5" x14ac:dyDescent="0.25">
      <c r="A309" t="s">
        <v>12</v>
      </c>
      <c r="B309">
        <v>2015</v>
      </c>
      <c r="C309" t="s">
        <v>18</v>
      </c>
      <c r="D309">
        <v>2.398266</v>
      </c>
      <c r="E309">
        <f t="shared" si="4"/>
        <v>239826.6</v>
      </c>
    </row>
    <row r="310" spans="1:5" x14ac:dyDescent="0.25">
      <c r="A310" t="s">
        <v>13</v>
      </c>
      <c r="B310">
        <v>2015</v>
      </c>
      <c r="C310" t="s">
        <v>18</v>
      </c>
      <c r="D310">
        <v>9.1603510000000004</v>
      </c>
      <c r="E310">
        <f t="shared" si="4"/>
        <v>916035.10000000009</v>
      </c>
    </row>
    <row r="311" spans="1:5" x14ac:dyDescent="0.25">
      <c r="A311" t="s">
        <v>14</v>
      </c>
      <c r="B311">
        <v>2015</v>
      </c>
      <c r="C311" t="s">
        <v>18</v>
      </c>
      <c r="D311">
        <v>10.898543999999999</v>
      </c>
      <c r="E311">
        <f t="shared" si="4"/>
        <v>1089854.3999999999</v>
      </c>
    </row>
    <row r="312" spans="1:5" x14ac:dyDescent="0.25">
      <c r="A312" t="s">
        <v>15</v>
      </c>
      <c r="B312">
        <v>2015</v>
      </c>
      <c r="C312" t="s">
        <v>18</v>
      </c>
      <c r="D312">
        <v>16.626512999999999</v>
      </c>
      <c r="E312">
        <f t="shared" si="4"/>
        <v>1662651.2999999998</v>
      </c>
    </row>
    <row r="313" spans="1:5" x14ac:dyDescent="0.25">
      <c r="A313" t="s">
        <v>16</v>
      </c>
      <c r="B313">
        <v>2015</v>
      </c>
      <c r="C313" t="s">
        <v>18</v>
      </c>
      <c r="D313">
        <v>18.284030999999999</v>
      </c>
      <c r="E313">
        <f t="shared" si="4"/>
        <v>1828403.0999999999</v>
      </c>
    </row>
    <row r="314" spans="1:5" x14ac:dyDescent="0.25">
      <c r="A314" t="s">
        <v>4</v>
      </c>
      <c r="B314">
        <v>2016</v>
      </c>
      <c r="C314" t="s">
        <v>18</v>
      </c>
      <c r="D314">
        <v>19.891922000000001</v>
      </c>
      <c r="E314">
        <f t="shared" si="4"/>
        <v>1989192.2000000002</v>
      </c>
    </row>
    <row r="315" spans="1:5" x14ac:dyDescent="0.25">
      <c r="A315" t="s">
        <v>6</v>
      </c>
      <c r="B315">
        <v>2016</v>
      </c>
      <c r="C315" t="s">
        <v>18</v>
      </c>
      <c r="D315">
        <v>41.690002999999997</v>
      </c>
      <c r="E315">
        <f t="shared" si="4"/>
        <v>4169000.3</v>
      </c>
    </row>
    <row r="316" spans="1:5" x14ac:dyDescent="0.25">
      <c r="A316" t="s">
        <v>7</v>
      </c>
      <c r="B316">
        <v>2016</v>
      </c>
      <c r="C316" t="s">
        <v>18</v>
      </c>
      <c r="D316">
        <v>16.657229000000001</v>
      </c>
      <c r="E316">
        <f t="shared" si="4"/>
        <v>1665722.9000000001</v>
      </c>
    </row>
    <row r="317" spans="1:5" x14ac:dyDescent="0.25">
      <c r="A317" t="s">
        <v>8</v>
      </c>
      <c r="B317">
        <v>2016</v>
      </c>
      <c r="C317" t="s">
        <v>18</v>
      </c>
      <c r="D317">
        <v>2.2310720000000002</v>
      </c>
      <c r="E317">
        <f t="shared" si="4"/>
        <v>223107.20000000001</v>
      </c>
    </row>
    <row r="318" spans="1:5" x14ac:dyDescent="0.25">
      <c r="A318" t="s">
        <v>9</v>
      </c>
      <c r="B318">
        <v>2016</v>
      </c>
      <c r="C318" t="s">
        <v>18</v>
      </c>
      <c r="D318">
        <v>1.256332</v>
      </c>
      <c r="E318">
        <f t="shared" si="4"/>
        <v>125633.2</v>
      </c>
    </row>
    <row r="319" spans="1:5" x14ac:dyDescent="0.25">
      <c r="A319" t="s">
        <v>10</v>
      </c>
      <c r="B319">
        <v>2016</v>
      </c>
      <c r="C319" t="s">
        <v>18</v>
      </c>
      <c r="D319">
        <v>8.592155</v>
      </c>
      <c r="E319">
        <f t="shared" si="4"/>
        <v>859215.5</v>
      </c>
    </row>
    <row r="320" spans="1:5" x14ac:dyDescent="0.25">
      <c r="A320" t="s">
        <v>11</v>
      </c>
      <c r="B320">
        <v>2016</v>
      </c>
      <c r="C320" t="s">
        <v>18</v>
      </c>
      <c r="D320">
        <v>9.7474030000000003</v>
      </c>
      <c r="E320">
        <f t="shared" si="4"/>
        <v>974740.3</v>
      </c>
    </row>
    <row r="321" spans="1:5" x14ac:dyDescent="0.25">
      <c r="A321" t="s">
        <v>12</v>
      </c>
      <c r="B321">
        <v>2016</v>
      </c>
      <c r="C321" t="s">
        <v>18</v>
      </c>
      <c r="D321">
        <v>8.9315090000000001</v>
      </c>
      <c r="E321">
        <f t="shared" si="4"/>
        <v>893150.9</v>
      </c>
    </row>
    <row r="322" spans="1:5" x14ac:dyDescent="0.25">
      <c r="A322" t="s">
        <v>13</v>
      </c>
      <c r="B322">
        <v>2016</v>
      </c>
      <c r="C322" t="s">
        <v>18</v>
      </c>
      <c r="D322">
        <v>14.5128</v>
      </c>
      <c r="E322">
        <f t="shared" si="4"/>
        <v>1451280</v>
      </c>
    </row>
    <row r="323" spans="1:5" x14ac:dyDescent="0.25">
      <c r="A323" t="s">
        <v>14</v>
      </c>
      <c r="B323">
        <v>2016</v>
      </c>
      <c r="C323" t="s">
        <v>18</v>
      </c>
      <c r="D323">
        <v>10.693262000000001</v>
      </c>
      <c r="E323">
        <f t="shared" ref="E323:E386" si="5">D323*100000</f>
        <v>1069326.2000000002</v>
      </c>
    </row>
    <row r="324" spans="1:5" x14ac:dyDescent="0.25">
      <c r="A324" t="s">
        <v>15</v>
      </c>
      <c r="B324">
        <v>2016</v>
      </c>
      <c r="C324" t="s">
        <v>18</v>
      </c>
      <c r="D324">
        <v>22.852245</v>
      </c>
      <c r="E324">
        <f t="shared" si="5"/>
        <v>2285224.5</v>
      </c>
    </row>
    <row r="325" spans="1:5" x14ac:dyDescent="0.25">
      <c r="A325" t="s">
        <v>16</v>
      </c>
      <c r="B325">
        <v>2016</v>
      </c>
      <c r="C325" t="s">
        <v>18</v>
      </c>
      <c r="D325">
        <v>14.317852</v>
      </c>
      <c r="E325">
        <f t="shared" si="5"/>
        <v>1431785.2</v>
      </c>
    </row>
    <row r="326" spans="1:5" x14ac:dyDescent="0.25">
      <c r="A326" t="s">
        <v>4</v>
      </c>
      <c r="B326">
        <v>2008</v>
      </c>
      <c r="C326" t="s">
        <v>19</v>
      </c>
      <c r="D326">
        <v>5.8151809999999999</v>
      </c>
      <c r="E326">
        <f t="shared" si="5"/>
        <v>581518.1</v>
      </c>
    </row>
    <row r="327" spans="1:5" x14ac:dyDescent="0.25">
      <c r="A327" t="s">
        <v>6</v>
      </c>
      <c r="B327">
        <v>2008</v>
      </c>
      <c r="C327" t="s">
        <v>19</v>
      </c>
      <c r="D327">
        <v>2.1559029999999999</v>
      </c>
      <c r="E327">
        <f t="shared" si="5"/>
        <v>215590.3</v>
      </c>
    </row>
    <row r="328" spans="1:5" x14ac:dyDescent="0.25">
      <c r="A328" t="s">
        <v>7</v>
      </c>
      <c r="B328">
        <v>2008</v>
      </c>
      <c r="C328" t="s">
        <v>19</v>
      </c>
      <c r="D328">
        <v>5.0730899999999997</v>
      </c>
      <c r="E328">
        <f t="shared" si="5"/>
        <v>507308.99999999994</v>
      </c>
    </row>
    <row r="329" spans="1:5" x14ac:dyDescent="0.25">
      <c r="A329" t="s">
        <v>8</v>
      </c>
      <c r="B329">
        <v>2008</v>
      </c>
      <c r="C329" t="s">
        <v>19</v>
      </c>
      <c r="D329">
        <v>12.302083</v>
      </c>
      <c r="E329">
        <f t="shared" si="5"/>
        <v>1230208.3</v>
      </c>
    </row>
    <row r="330" spans="1:5" x14ac:dyDescent="0.25">
      <c r="A330" t="s">
        <v>9</v>
      </c>
      <c r="B330">
        <v>2008</v>
      </c>
      <c r="C330" t="s">
        <v>19</v>
      </c>
      <c r="D330">
        <v>8.885904</v>
      </c>
      <c r="E330">
        <f t="shared" si="5"/>
        <v>888590.4</v>
      </c>
    </row>
    <row r="331" spans="1:5" x14ac:dyDescent="0.25">
      <c r="A331" t="s">
        <v>10</v>
      </c>
      <c r="B331">
        <v>2008</v>
      </c>
      <c r="C331" t="s">
        <v>19</v>
      </c>
      <c r="D331">
        <v>10.293319</v>
      </c>
      <c r="E331">
        <f t="shared" si="5"/>
        <v>1029331.9</v>
      </c>
    </row>
    <row r="332" spans="1:5" x14ac:dyDescent="0.25">
      <c r="A332" t="s">
        <v>11</v>
      </c>
      <c r="B332">
        <v>2008</v>
      </c>
      <c r="C332" t="s">
        <v>19</v>
      </c>
      <c r="D332">
        <v>8.1630050000000001</v>
      </c>
      <c r="E332">
        <f t="shared" si="5"/>
        <v>816300.5</v>
      </c>
    </row>
    <row r="333" spans="1:5" x14ac:dyDescent="0.25">
      <c r="A333" t="s">
        <v>12</v>
      </c>
      <c r="B333">
        <v>2008</v>
      </c>
      <c r="C333" t="s">
        <v>19</v>
      </c>
      <c r="D333">
        <v>12.353262000000001</v>
      </c>
      <c r="E333">
        <f t="shared" si="5"/>
        <v>1235326.2000000002</v>
      </c>
    </row>
    <row r="334" spans="1:5" x14ac:dyDescent="0.25">
      <c r="A334" t="s">
        <v>13</v>
      </c>
      <c r="B334">
        <v>2008</v>
      </c>
      <c r="C334" t="s">
        <v>19</v>
      </c>
      <c r="D334">
        <v>19.652626000000001</v>
      </c>
      <c r="E334">
        <f t="shared" si="5"/>
        <v>1965262.6</v>
      </c>
    </row>
    <row r="335" spans="1:5" x14ac:dyDescent="0.25">
      <c r="A335" t="s">
        <v>14</v>
      </c>
      <c r="B335">
        <v>2008</v>
      </c>
      <c r="C335" t="s">
        <v>19</v>
      </c>
      <c r="D335">
        <v>3.3394110000000001</v>
      </c>
      <c r="E335">
        <f t="shared" si="5"/>
        <v>333941.10000000003</v>
      </c>
    </row>
    <row r="336" spans="1:5" x14ac:dyDescent="0.25">
      <c r="A336" t="s">
        <v>15</v>
      </c>
      <c r="B336">
        <v>2008</v>
      </c>
      <c r="C336" t="s">
        <v>19</v>
      </c>
      <c r="D336">
        <v>2.0407510000000002</v>
      </c>
      <c r="E336">
        <f t="shared" si="5"/>
        <v>204075.10000000003</v>
      </c>
    </row>
    <row r="337" spans="1:5" x14ac:dyDescent="0.25">
      <c r="A337" t="s">
        <v>16</v>
      </c>
      <c r="B337">
        <v>2008</v>
      </c>
      <c r="C337" t="s">
        <v>19</v>
      </c>
      <c r="D337">
        <v>3.4289740000000002</v>
      </c>
      <c r="E337">
        <f t="shared" si="5"/>
        <v>342897.4</v>
      </c>
    </row>
    <row r="338" spans="1:5" x14ac:dyDescent="0.25">
      <c r="A338" t="s">
        <v>4</v>
      </c>
      <c r="B338">
        <v>2009</v>
      </c>
      <c r="C338" t="s">
        <v>19</v>
      </c>
      <c r="D338">
        <v>6.8179550000000004</v>
      </c>
      <c r="E338">
        <f t="shared" si="5"/>
        <v>681795.5</v>
      </c>
    </row>
    <row r="339" spans="1:5" x14ac:dyDescent="0.25">
      <c r="A339" t="s">
        <v>6</v>
      </c>
      <c r="B339">
        <v>2009</v>
      </c>
      <c r="C339" t="s">
        <v>19</v>
      </c>
      <c r="D339">
        <v>6.7235240000000003</v>
      </c>
      <c r="E339">
        <f t="shared" si="5"/>
        <v>672352.4</v>
      </c>
    </row>
    <row r="340" spans="1:5" x14ac:dyDescent="0.25">
      <c r="A340" t="s">
        <v>7</v>
      </c>
      <c r="B340">
        <v>2009</v>
      </c>
      <c r="C340" t="s">
        <v>19</v>
      </c>
      <c r="D340">
        <v>7.7119070000000001</v>
      </c>
      <c r="E340">
        <f t="shared" si="5"/>
        <v>771190.7</v>
      </c>
    </row>
    <row r="341" spans="1:5" x14ac:dyDescent="0.25">
      <c r="A341" t="s">
        <v>8</v>
      </c>
      <c r="B341">
        <v>2009</v>
      </c>
      <c r="C341" t="s">
        <v>19</v>
      </c>
      <c r="D341">
        <v>3.5191479999999999</v>
      </c>
      <c r="E341">
        <f t="shared" si="5"/>
        <v>351914.8</v>
      </c>
    </row>
    <row r="342" spans="1:5" x14ac:dyDescent="0.25">
      <c r="A342" t="s">
        <v>9</v>
      </c>
      <c r="B342">
        <v>2009</v>
      </c>
      <c r="C342" t="s">
        <v>19</v>
      </c>
      <c r="D342">
        <v>8.9332209999999996</v>
      </c>
      <c r="E342">
        <f t="shared" si="5"/>
        <v>893322.1</v>
      </c>
    </row>
    <row r="343" spans="1:5" x14ac:dyDescent="0.25">
      <c r="A343" t="s">
        <v>10</v>
      </c>
      <c r="B343">
        <v>2009</v>
      </c>
      <c r="C343" t="s">
        <v>19</v>
      </c>
      <c r="D343">
        <v>13.088208</v>
      </c>
      <c r="E343">
        <f t="shared" si="5"/>
        <v>1308820.8</v>
      </c>
    </row>
    <row r="344" spans="1:5" x14ac:dyDescent="0.25">
      <c r="A344" t="s">
        <v>11</v>
      </c>
      <c r="B344">
        <v>2009</v>
      </c>
      <c r="C344" t="s">
        <v>19</v>
      </c>
      <c r="D344">
        <v>2.2159930000000001</v>
      </c>
      <c r="E344">
        <f t="shared" si="5"/>
        <v>221599.30000000002</v>
      </c>
    </row>
    <row r="345" spans="1:5" x14ac:dyDescent="0.25">
      <c r="A345" t="s">
        <v>12</v>
      </c>
      <c r="B345">
        <v>2009</v>
      </c>
      <c r="C345" t="s">
        <v>19</v>
      </c>
      <c r="D345">
        <v>2.0523120000000001</v>
      </c>
      <c r="E345">
        <f t="shared" si="5"/>
        <v>205231.2</v>
      </c>
    </row>
    <row r="346" spans="1:5" x14ac:dyDescent="0.25">
      <c r="A346" t="s">
        <v>13</v>
      </c>
      <c r="B346">
        <v>2009</v>
      </c>
      <c r="C346" t="s">
        <v>19</v>
      </c>
      <c r="D346">
        <v>3.0469900000000001</v>
      </c>
      <c r="E346">
        <f t="shared" si="5"/>
        <v>304699</v>
      </c>
    </row>
    <row r="347" spans="1:5" x14ac:dyDescent="0.25">
      <c r="A347" t="s">
        <v>14</v>
      </c>
      <c r="B347">
        <v>2009</v>
      </c>
      <c r="C347" t="s">
        <v>19</v>
      </c>
      <c r="D347">
        <v>4.8474839999999997</v>
      </c>
      <c r="E347">
        <f t="shared" si="5"/>
        <v>484748.39999999997</v>
      </c>
    </row>
    <row r="348" spans="1:5" x14ac:dyDescent="0.25">
      <c r="A348" t="s">
        <v>15</v>
      </c>
      <c r="B348">
        <v>2009</v>
      </c>
      <c r="C348" t="s">
        <v>19</v>
      </c>
      <c r="D348">
        <v>5.5148000000000001</v>
      </c>
      <c r="E348">
        <f t="shared" si="5"/>
        <v>551480</v>
      </c>
    </row>
    <row r="349" spans="1:5" x14ac:dyDescent="0.25">
      <c r="A349" t="s">
        <v>16</v>
      </c>
      <c r="B349">
        <v>2009</v>
      </c>
      <c r="C349" t="s">
        <v>19</v>
      </c>
      <c r="D349">
        <v>5.8358670000000004</v>
      </c>
      <c r="E349">
        <f t="shared" si="5"/>
        <v>583586.70000000007</v>
      </c>
    </row>
    <row r="350" spans="1:5" x14ac:dyDescent="0.25">
      <c r="A350" t="s">
        <v>4</v>
      </c>
      <c r="B350">
        <v>2010</v>
      </c>
      <c r="C350" t="s">
        <v>19</v>
      </c>
      <c r="D350">
        <v>2.434358</v>
      </c>
      <c r="E350">
        <f t="shared" si="5"/>
        <v>243435.8</v>
      </c>
    </row>
    <row r="351" spans="1:5" x14ac:dyDescent="0.25">
      <c r="A351" t="s">
        <v>6</v>
      </c>
      <c r="B351">
        <v>2010</v>
      </c>
      <c r="C351" t="s">
        <v>19</v>
      </c>
      <c r="D351">
        <v>5.9155530000000001</v>
      </c>
      <c r="E351">
        <f t="shared" si="5"/>
        <v>591555.30000000005</v>
      </c>
    </row>
    <row r="352" spans="1:5" x14ac:dyDescent="0.25">
      <c r="A352" t="s">
        <v>7</v>
      </c>
      <c r="B352">
        <v>2010</v>
      </c>
      <c r="C352" t="s">
        <v>19</v>
      </c>
      <c r="D352">
        <v>8.7091799999999999</v>
      </c>
      <c r="E352">
        <f t="shared" si="5"/>
        <v>870918</v>
      </c>
    </row>
    <row r="353" spans="1:5" x14ac:dyDescent="0.25">
      <c r="A353" t="s">
        <v>8</v>
      </c>
      <c r="B353">
        <v>2010</v>
      </c>
      <c r="C353" t="s">
        <v>19</v>
      </c>
      <c r="D353">
        <v>1.3751340000000001</v>
      </c>
      <c r="E353">
        <f t="shared" si="5"/>
        <v>137513.4</v>
      </c>
    </row>
    <row r="354" spans="1:5" x14ac:dyDescent="0.25">
      <c r="A354" t="s">
        <v>9</v>
      </c>
      <c r="B354">
        <v>2010</v>
      </c>
      <c r="C354" t="s">
        <v>19</v>
      </c>
      <c r="D354">
        <v>1.5733509999999999</v>
      </c>
      <c r="E354">
        <f t="shared" si="5"/>
        <v>157335.1</v>
      </c>
    </row>
    <row r="355" spans="1:5" x14ac:dyDescent="0.25">
      <c r="A355" t="s">
        <v>10</v>
      </c>
      <c r="B355">
        <v>2010</v>
      </c>
      <c r="C355" t="s">
        <v>19</v>
      </c>
      <c r="D355">
        <v>2.0503119999999999</v>
      </c>
      <c r="E355">
        <f t="shared" si="5"/>
        <v>205031.19999999998</v>
      </c>
    </row>
    <row r="356" spans="1:5" x14ac:dyDescent="0.25">
      <c r="A356" t="s">
        <v>11</v>
      </c>
      <c r="B356">
        <v>2010</v>
      </c>
      <c r="C356" t="s">
        <v>19</v>
      </c>
      <c r="D356">
        <v>2.620187</v>
      </c>
      <c r="E356">
        <f t="shared" si="5"/>
        <v>262018.7</v>
      </c>
    </row>
    <row r="357" spans="1:5" x14ac:dyDescent="0.25">
      <c r="A357" t="s">
        <v>12</v>
      </c>
      <c r="B357">
        <v>2010</v>
      </c>
      <c r="C357" t="s">
        <v>19</v>
      </c>
      <c r="D357">
        <v>4.874911</v>
      </c>
      <c r="E357">
        <f t="shared" si="5"/>
        <v>487491.1</v>
      </c>
    </row>
    <row r="358" spans="1:5" x14ac:dyDescent="0.25">
      <c r="A358" t="s">
        <v>13</v>
      </c>
      <c r="B358">
        <v>2010</v>
      </c>
      <c r="C358" t="s">
        <v>19</v>
      </c>
      <c r="D358">
        <v>5.4509800000000004</v>
      </c>
      <c r="E358">
        <f t="shared" si="5"/>
        <v>545098</v>
      </c>
    </row>
    <row r="359" spans="1:5" x14ac:dyDescent="0.25">
      <c r="A359" t="s">
        <v>14</v>
      </c>
      <c r="B359">
        <v>2010</v>
      </c>
      <c r="C359" t="s">
        <v>19</v>
      </c>
      <c r="D359">
        <v>1.5485739999999999</v>
      </c>
      <c r="E359">
        <f t="shared" si="5"/>
        <v>154857.4</v>
      </c>
    </row>
    <row r="360" spans="1:5" x14ac:dyDescent="0.25">
      <c r="A360" t="s">
        <v>15</v>
      </c>
      <c r="B360">
        <v>2010</v>
      </c>
      <c r="C360" t="s">
        <v>19</v>
      </c>
      <c r="D360">
        <v>3.8466580000000001</v>
      </c>
      <c r="E360">
        <f t="shared" si="5"/>
        <v>384665.8</v>
      </c>
    </row>
    <row r="361" spans="1:5" x14ac:dyDescent="0.25">
      <c r="A361" t="s">
        <v>16</v>
      </c>
      <c r="B361">
        <v>2010</v>
      </c>
      <c r="C361" t="s">
        <v>19</v>
      </c>
      <c r="D361">
        <v>5.1474599999999997</v>
      </c>
      <c r="E361">
        <f t="shared" si="5"/>
        <v>514745.99999999994</v>
      </c>
    </row>
    <row r="362" spans="1:5" x14ac:dyDescent="0.25">
      <c r="A362" t="s">
        <v>4</v>
      </c>
      <c r="B362">
        <v>2011</v>
      </c>
      <c r="C362" t="s">
        <v>19</v>
      </c>
      <c r="D362">
        <v>0.95667000000000002</v>
      </c>
      <c r="E362">
        <f t="shared" si="5"/>
        <v>95667</v>
      </c>
    </row>
    <row r="363" spans="1:5" x14ac:dyDescent="0.25">
      <c r="A363" t="s">
        <v>6</v>
      </c>
      <c r="B363">
        <v>2011</v>
      </c>
      <c r="C363" t="s">
        <v>19</v>
      </c>
      <c r="D363">
        <v>1.596481</v>
      </c>
      <c r="E363">
        <f t="shared" si="5"/>
        <v>159648.1</v>
      </c>
    </row>
    <row r="364" spans="1:5" x14ac:dyDescent="0.25">
      <c r="A364" t="s">
        <v>7</v>
      </c>
      <c r="B364">
        <v>2011</v>
      </c>
      <c r="C364" t="s">
        <v>19</v>
      </c>
      <c r="D364">
        <v>3.308738</v>
      </c>
      <c r="E364">
        <f t="shared" si="5"/>
        <v>330873.8</v>
      </c>
    </row>
    <row r="365" spans="1:5" x14ac:dyDescent="0.25">
      <c r="A365" t="s">
        <v>8</v>
      </c>
      <c r="B365">
        <v>2011</v>
      </c>
      <c r="C365" t="s">
        <v>19</v>
      </c>
      <c r="D365">
        <v>2.1570779999999998</v>
      </c>
      <c r="E365">
        <f t="shared" si="5"/>
        <v>215707.8</v>
      </c>
    </row>
    <row r="366" spans="1:5" x14ac:dyDescent="0.25">
      <c r="A366" t="s">
        <v>9</v>
      </c>
      <c r="B366">
        <v>2011</v>
      </c>
      <c r="C366" t="s">
        <v>19</v>
      </c>
      <c r="D366">
        <v>6.62357</v>
      </c>
      <c r="E366">
        <f t="shared" si="5"/>
        <v>662357</v>
      </c>
    </row>
    <row r="367" spans="1:5" x14ac:dyDescent="0.25">
      <c r="A367" t="s">
        <v>10</v>
      </c>
      <c r="B367">
        <v>2011</v>
      </c>
      <c r="C367" t="s">
        <v>19</v>
      </c>
      <c r="D367">
        <v>6.763719</v>
      </c>
      <c r="E367">
        <f t="shared" si="5"/>
        <v>676371.9</v>
      </c>
    </row>
    <row r="368" spans="1:5" x14ac:dyDescent="0.25">
      <c r="A368" t="s">
        <v>11</v>
      </c>
      <c r="B368">
        <v>2011</v>
      </c>
      <c r="C368" t="s">
        <v>19</v>
      </c>
      <c r="D368">
        <v>1.730537</v>
      </c>
      <c r="E368">
        <f t="shared" si="5"/>
        <v>173053.7</v>
      </c>
    </row>
    <row r="369" spans="1:5" x14ac:dyDescent="0.25">
      <c r="A369" t="s">
        <v>12</v>
      </c>
      <c r="B369">
        <v>2011</v>
      </c>
      <c r="C369" t="s">
        <v>19</v>
      </c>
      <c r="D369">
        <v>3.448887</v>
      </c>
      <c r="E369">
        <f t="shared" si="5"/>
        <v>344888.7</v>
      </c>
    </row>
    <row r="370" spans="1:5" x14ac:dyDescent="0.25">
      <c r="A370" t="s">
        <v>13</v>
      </c>
      <c r="B370">
        <v>2011</v>
      </c>
      <c r="C370" t="s">
        <v>19</v>
      </c>
      <c r="D370">
        <v>3.8632409999999999</v>
      </c>
      <c r="E370">
        <f t="shared" si="5"/>
        <v>386324.1</v>
      </c>
    </row>
    <row r="371" spans="1:5" x14ac:dyDescent="0.25">
      <c r="A371" t="s">
        <v>14</v>
      </c>
      <c r="B371">
        <v>2011</v>
      </c>
      <c r="C371" t="s">
        <v>19</v>
      </c>
      <c r="D371">
        <v>1.578201</v>
      </c>
      <c r="E371">
        <f t="shared" si="5"/>
        <v>157820.1</v>
      </c>
    </row>
    <row r="372" spans="1:5" x14ac:dyDescent="0.25">
      <c r="A372" t="s">
        <v>15</v>
      </c>
      <c r="B372">
        <v>2011</v>
      </c>
      <c r="C372" t="s">
        <v>19</v>
      </c>
      <c r="D372">
        <v>5.0088080000000001</v>
      </c>
      <c r="E372">
        <f t="shared" si="5"/>
        <v>500880.8</v>
      </c>
    </row>
    <row r="373" spans="1:5" x14ac:dyDescent="0.25">
      <c r="A373" t="s">
        <v>16</v>
      </c>
      <c r="B373">
        <v>2011</v>
      </c>
      <c r="C373" t="s">
        <v>19</v>
      </c>
      <c r="D373">
        <v>4.3080619999999996</v>
      </c>
      <c r="E373">
        <f t="shared" si="5"/>
        <v>430806.19999999995</v>
      </c>
    </row>
    <row r="374" spans="1:5" x14ac:dyDescent="0.25">
      <c r="A374" t="s">
        <v>4</v>
      </c>
      <c r="B374">
        <v>2012</v>
      </c>
      <c r="C374" t="s">
        <v>19</v>
      </c>
      <c r="D374">
        <v>4.6209899999999999</v>
      </c>
      <c r="E374">
        <f t="shared" si="5"/>
        <v>462099</v>
      </c>
    </row>
    <row r="375" spans="1:5" x14ac:dyDescent="0.25">
      <c r="A375" t="s">
        <v>6</v>
      </c>
      <c r="B375">
        <v>2012</v>
      </c>
      <c r="C375" t="s">
        <v>19</v>
      </c>
      <c r="D375">
        <v>14.246555000000001</v>
      </c>
      <c r="E375">
        <f t="shared" si="5"/>
        <v>1424655.5</v>
      </c>
    </row>
    <row r="376" spans="1:5" x14ac:dyDescent="0.25">
      <c r="A376" t="s">
        <v>7</v>
      </c>
      <c r="B376">
        <v>2012</v>
      </c>
      <c r="C376" t="s">
        <v>19</v>
      </c>
      <c r="D376">
        <v>17.548974999999999</v>
      </c>
      <c r="E376">
        <f t="shared" si="5"/>
        <v>1754897.4999999998</v>
      </c>
    </row>
    <row r="377" spans="1:5" x14ac:dyDescent="0.25">
      <c r="A377" t="s">
        <v>8</v>
      </c>
      <c r="B377">
        <v>2012</v>
      </c>
      <c r="C377" t="s">
        <v>19</v>
      </c>
      <c r="D377">
        <v>2.2415699999999998</v>
      </c>
      <c r="E377">
        <f t="shared" si="5"/>
        <v>224156.99999999997</v>
      </c>
    </row>
    <row r="378" spans="1:5" x14ac:dyDescent="0.25">
      <c r="A378" t="s">
        <v>9</v>
      </c>
      <c r="B378">
        <v>2012</v>
      </c>
      <c r="C378" t="s">
        <v>19</v>
      </c>
      <c r="D378">
        <v>5.777736</v>
      </c>
      <c r="E378">
        <f t="shared" si="5"/>
        <v>577773.6</v>
      </c>
    </row>
    <row r="379" spans="1:5" x14ac:dyDescent="0.25">
      <c r="A379" t="s">
        <v>10</v>
      </c>
      <c r="B379">
        <v>2012</v>
      </c>
      <c r="C379" t="s">
        <v>19</v>
      </c>
      <c r="D379">
        <v>5.4301130000000004</v>
      </c>
      <c r="E379">
        <f t="shared" si="5"/>
        <v>543011.30000000005</v>
      </c>
    </row>
    <row r="380" spans="1:5" x14ac:dyDescent="0.25">
      <c r="A380" t="s">
        <v>11</v>
      </c>
      <c r="B380">
        <v>2012</v>
      </c>
      <c r="C380" t="s">
        <v>19</v>
      </c>
      <c r="D380">
        <v>1.8579859999999999</v>
      </c>
      <c r="E380">
        <f t="shared" si="5"/>
        <v>185798.6</v>
      </c>
    </row>
    <row r="381" spans="1:5" x14ac:dyDescent="0.25">
      <c r="A381" t="s">
        <v>12</v>
      </c>
      <c r="B381">
        <v>2012</v>
      </c>
      <c r="C381" t="s">
        <v>19</v>
      </c>
      <c r="D381">
        <v>7.3899889999999999</v>
      </c>
      <c r="E381">
        <f t="shared" si="5"/>
        <v>738998.9</v>
      </c>
    </row>
    <row r="382" spans="1:5" x14ac:dyDescent="0.25">
      <c r="A382" t="s">
        <v>13</v>
      </c>
      <c r="B382">
        <v>2012</v>
      </c>
      <c r="C382" t="s">
        <v>19</v>
      </c>
      <c r="D382">
        <v>15.073658999999999</v>
      </c>
      <c r="E382">
        <f t="shared" si="5"/>
        <v>1507365.9</v>
      </c>
    </row>
    <row r="383" spans="1:5" x14ac:dyDescent="0.25">
      <c r="A383" t="s">
        <v>14</v>
      </c>
      <c r="B383">
        <v>2012</v>
      </c>
      <c r="C383" t="s">
        <v>19</v>
      </c>
      <c r="D383">
        <v>12.028959</v>
      </c>
      <c r="E383">
        <f t="shared" si="5"/>
        <v>1202895.9000000001</v>
      </c>
    </row>
    <row r="384" spans="1:5" x14ac:dyDescent="0.25">
      <c r="A384" t="s">
        <v>15</v>
      </c>
      <c r="B384">
        <v>2012</v>
      </c>
      <c r="C384" t="s">
        <v>19</v>
      </c>
      <c r="D384">
        <v>27.588092</v>
      </c>
      <c r="E384">
        <f t="shared" si="5"/>
        <v>2758809.2</v>
      </c>
    </row>
    <row r="385" spans="1:5" x14ac:dyDescent="0.25">
      <c r="A385" t="s">
        <v>16</v>
      </c>
      <c r="B385">
        <v>2012</v>
      </c>
      <c r="C385" t="s">
        <v>19</v>
      </c>
      <c r="D385">
        <v>34.450651999999998</v>
      </c>
      <c r="E385">
        <f t="shared" si="5"/>
        <v>3445065.1999999997</v>
      </c>
    </row>
    <row r="386" spans="1:5" x14ac:dyDescent="0.25">
      <c r="A386" t="s">
        <v>4</v>
      </c>
      <c r="B386">
        <v>2013</v>
      </c>
      <c r="C386" t="s">
        <v>19</v>
      </c>
      <c r="D386">
        <v>5.0286489999999997</v>
      </c>
      <c r="E386">
        <f t="shared" si="5"/>
        <v>502864.89999999997</v>
      </c>
    </row>
    <row r="387" spans="1:5" x14ac:dyDescent="0.25">
      <c r="A387" t="s">
        <v>6</v>
      </c>
      <c r="B387">
        <v>2013</v>
      </c>
      <c r="C387" t="s">
        <v>19</v>
      </c>
      <c r="D387">
        <v>14.41389</v>
      </c>
      <c r="E387">
        <f t="shared" ref="E387:E450" si="6">D387*100000</f>
        <v>1441389</v>
      </c>
    </row>
    <row r="388" spans="1:5" x14ac:dyDescent="0.25">
      <c r="A388" t="s">
        <v>7</v>
      </c>
      <c r="B388">
        <v>2013</v>
      </c>
      <c r="C388" t="s">
        <v>19</v>
      </c>
      <c r="D388">
        <v>12.645314000000001</v>
      </c>
      <c r="E388">
        <f t="shared" si="6"/>
        <v>1264531.4000000001</v>
      </c>
    </row>
    <row r="389" spans="1:5" x14ac:dyDescent="0.25">
      <c r="A389" t="s">
        <v>8</v>
      </c>
      <c r="B389">
        <v>2013</v>
      </c>
      <c r="C389" t="s">
        <v>19</v>
      </c>
      <c r="D389">
        <v>3.207017</v>
      </c>
      <c r="E389">
        <f t="shared" si="6"/>
        <v>320701.7</v>
      </c>
    </row>
    <row r="390" spans="1:5" x14ac:dyDescent="0.25">
      <c r="A390" t="s">
        <v>9</v>
      </c>
      <c r="B390">
        <v>2013</v>
      </c>
      <c r="C390" t="s">
        <v>19</v>
      </c>
      <c r="D390">
        <v>6.4965669999999998</v>
      </c>
      <c r="E390">
        <f t="shared" si="6"/>
        <v>649656.69999999995</v>
      </c>
    </row>
    <row r="391" spans="1:5" x14ac:dyDescent="0.25">
      <c r="A391" t="s">
        <v>10</v>
      </c>
      <c r="B391">
        <v>2013</v>
      </c>
      <c r="C391" t="s">
        <v>19</v>
      </c>
      <c r="D391">
        <v>36.397281999999997</v>
      </c>
      <c r="E391">
        <f t="shared" si="6"/>
        <v>3639728.1999999997</v>
      </c>
    </row>
    <row r="392" spans="1:5" x14ac:dyDescent="0.25">
      <c r="A392" t="s">
        <v>11</v>
      </c>
      <c r="B392">
        <v>2013</v>
      </c>
      <c r="C392" t="s">
        <v>19</v>
      </c>
      <c r="D392">
        <v>24.960494000000001</v>
      </c>
      <c r="E392">
        <f t="shared" si="6"/>
        <v>2496049.4</v>
      </c>
    </row>
    <row r="393" spans="1:5" x14ac:dyDescent="0.25">
      <c r="A393" t="s">
        <v>12</v>
      </c>
      <c r="B393">
        <v>2013</v>
      </c>
      <c r="C393" t="s">
        <v>19</v>
      </c>
      <c r="D393">
        <v>31.669291000000001</v>
      </c>
      <c r="E393">
        <f t="shared" si="6"/>
        <v>3166929.1</v>
      </c>
    </row>
    <row r="394" spans="1:5" x14ac:dyDescent="0.25">
      <c r="A394" t="s">
        <v>13</v>
      </c>
      <c r="B394">
        <v>2013</v>
      </c>
      <c r="C394" t="s">
        <v>19</v>
      </c>
      <c r="D394">
        <v>31.280204000000001</v>
      </c>
      <c r="E394">
        <f t="shared" si="6"/>
        <v>3128020.4</v>
      </c>
    </row>
    <row r="395" spans="1:5" x14ac:dyDescent="0.25">
      <c r="A395" t="s">
        <v>14</v>
      </c>
      <c r="B395">
        <v>2013</v>
      </c>
      <c r="C395" t="s">
        <v>19</v>
      </c>
      <c r="D395">
        <v>12.668894999999999</v>
      </c>
      <c r="E395">
        <f t="shared" si="6"/>
        <v>1266889.5</v>
      </c>
    </row>
    <row r="396" spans="1:5" x14ac:dyDescent="0.25">
      <c r="A396" t="s">
        <v>15</v>
      </c>
      <c r="B396">
        <v>2013</v>
      </c>
      <c r="C396" t="s">
        <v>19</v>
      </c>
      <c r="D396">
        <v>25.591286</v>
      </c>
      <c r="E396">
        <f t="shared" si="6"/>
        <v>2559128.6</v>
      </c>
    </row>
    <row r="397" spans="1:5" x14ac:dyDescent="0.25">
      <c r="A397" t="s">
        <v>16</v>
      </c>
      <c r="B397">
        <v>2013</v>
      </c>
      <c r="C397" t="s">
        <v>19</v>
      </c>
      <c r="D397">
        <v>21.564830000000001</v>
      </c>
      <c r="E397">
        <f t="shared" si="6"/>
        <v>2156483</v>
      </c>
    </row>
    <row r="398" spans="1:5" x14ac:dyDescent="0.25">
      <c r="A398" t="s">
        <v>4</v>
      </c>
      <c r="B398">
        <v>2014</v>
      </c>
      <c r="C398" t="s">
        <v>19</v>
      </c>
      <c r="D398">
        <v>1.8327290000000001</v>
      </c>
      <c r="E398">
        <f t="shared" si="6"/>
        <v>183272.9</v>
      </c>
    </row>
    <row r="399" spans="1:5" x14ac:dyDescent="0.25">
      <c r="A399" t="s">
        <v>6</v>
      </c>
      <c r="B399">
        <v>2014</v>
      </c>
      <c r="C399" t="s">
        <v>19</v>
      </c>
      <c r="D399">
        <v>5.5967820000000001</v>
      </c>
      <c r="E399">
        <f t="shared" si="6"/>
        <v>559678.20000000007</v>
      </c>
    </row>
    <row r="400" spans="1:5" x14ac:dyDescent="0.25">
      <c r="A400" t="s">
        <v>7</v>
      </c>
      <c r="B400">
        <v>2014</v>
      </c>
      <c r="C400" t="s">
        <v>19</v>
      </c>
      <c r="D400">
        <v>36.202191999999997</v>
      </c>
      <c r="E400">
        <f t="shared" si="6"/>
        <v>3620219.1999999997</v>
      </c>
    </row>
    <row r="401" spans="1:5" x14ac:dyDescent="0.25">
      <c r="A401" t="s">
        <v>8</v>
      </c>
      <c r="B401">
        <v>2014</v>
      </c>
      <c r="C401" t="s">
        <v>19</v>
      </c>
      <c r="D401">
        <v>15.166410000000001</v>
      </c>
      <c r="E401">
        <f t="shared" si="6"/>
        <v>1516641</v>
      </c>
    </row>
    <row r="402" spans="1:5" x14ac:dyDescent="0.25">
      <c r="A402" t="s">
        <v>9</v>
      </c>
      <c r="B402">
        <v>2014</v>
      </c>
      <c r="C402" t="s">
        <v>19</v>
      </c>
      <c r="D402">
        <v>29.074269000000001</v>
      </c>
      <c r="E402">
        <f t="shared" si="6"/>
        <v>2907426.9</v>
      </c>
    </row>
    <row r="403" spans="1:5" x14ac:dyDescent="0.25">
      <c r="A403" t="s">
        <v>10</v>
      </c>
      <c r="B403">
        <v>2014</v>
      </c>
      <c r="C403" t="s">
        <v>19</v>
      </c>
      <c r="D403">
        <v>22.938108</v>
      </c>
      <c r="E403">
        <f t="shared" si="6"/>
        <v>2293810.7999999998</v>
      </c>
    </row>
    <row r="404" spans="1:5" x14ac:dyDescent="0.25">
      <c r="A404" t="s">
        <v>11</v>
      </c>
      <c r="B404">
        <v>2014</v>
      </c>
      <c r="C404" t="s">
        <v>19</v>
      </c>
      <c r="D404">
        <v>14.110851</v>
      </c>
      <c r="E404">
        <f t="shared" si="6"/>
        <v>1411085.1</v>
      </c>
    </row>
    <row r="405" spans="1:5" x14ac:dyDescent="0.25">
      <c r="A405" t="s">
        <v>12</v>
      </c>
      <c r="B405">
        <v>2014</v>
      </c>
      <c r="C405" t="s">
        <v>19</v>
      </c>
      <c r="D405">
        <v>37.048959000000004</v>
      </c>
      <c r="E405">
        <f t="shared" si="6"/>
        <v>3704895.9000000004</v>
      </c>
    </row>
    <row r="406" spans="1:5" x14ac:dyDescent="0.25">
      <c r="A406" t="s">
        <v>13</v>
      </c>
      <c r="B406">
        <v>2014</v>
      </c>
      <c r="C406" t="s">
        <v>19</v>
      </c>
      <c r="D406">
        <v>20.345609</v>
      </c>
      <c r="E406">
        <f t="shared" si="6"/>
        <v>2034560.9</v>
      </c>
    </row>
    <row r="407" spans="1:5" x14ac:dyDescent="0.25">
      <c r="A407" t="s">
        <v>14</v>
      </c>
      <c r="B407">
        <v>2014</v>
      </c>
      <c r="C407" t="s">
        <v>19</v>
      </c>
      <c r="D407">
        <v>1.3571470000000001</v>
      </c>
      <c r="E407">
        <f t="shared" si="6"/>
        <v>135714.70000000001</v>
      </c>
    </row>
    <row r="408" spans="1:5" x14ac:dyDescent="0.25">
      <c r="A408" t="s">
        <v>15</v>
      </c>
      <c r="B408">
        <v>2014</v>
      </c>
      <c r="C408" t="s">
        <v>19</v>
      </c>
      <c r="D408">
        <v>4.5586229999999999</v>
      </c>
      <c r="E408">
        <f t="shared" si="6"/>
        <v>455862.3</v>
      </c>
    </row>
    <row r="409" spans="1:5" x14ac:dyDescent="0.25">
      <c r="A409" t="s">
        <v>16</v>
      </c>
      <c r="B409">
        <v>2014</v>
      </c>
      <c r="C409" t="s">
        <v>19</v>
      </c>
      <c r="D409">
        <v>19.951224</v>
      </c>
      <c r="E409">
        <f t="shared" si="6"/>
        <v>1995122.4</v>
      </c>
    </row>
    <row r="410" spans="1:5" x14ac:dyDescent="0.25">
      <c r="A410" t="s">
        <v>4</v>
      </c>
      <c r="B410">
        <v>2015</v>
      </c>
      <c r="C410" t="s">
        <v>19</v>
      </c>
      <c r="D410">
        <v>8.7613800000000008</v>
      </c>
      <c r="E410">
        <f t="shared" si="6"/>
        <v>876138.00000000012</v>
      </c>
    </row>
    <row r="411" spans="1:5" x14ac:dyDescent="0.25">
      <c r="A411" t="s">
        <v>6</v>
      </c>
      <c r="B411">
        <v>2015</v>
      </c>
      <c r="C411" t="s">
        <v>19</v>
      </c>
      <c r="D411">
        <v>20.998771999999999</v>
      </c>
      <c r="E411">
        <f t="shared" si="6"/>
        <v>2099877.1999999997</v>
      </c>
    </row>
    <row r="412" spans="1:5" x14ac:dyDescent="0.25">
      <c r="A412" t="s">
        <v>7</v>
      </c>
      <c r="B412">
        <v>2015</v>
      </c>
      <c r="C412" t="s">
        <v>19</v>
      </c>
      <c r="D412">
        <v>16.489657999999999</v>
      </c>
      <c r="E412">
        <f t="shared" si="6"/>
        <v>1648965.7999999998</v>
      </c>
    </row>
    <row r="413" spans="1:5" x14ac:dyDescent="0.25">
      <c r="A413" t="s">
        <v>8</v>
      </c>
      <c r="B413">
        <v>2015</v>
      </c>
      <c r="C413" t="s">
        <v>19</v>
      </c>
      <c r="D413">
        <v>16.238517999999999</v>
      </c>
      <c r="E413">
        <f t="shared" si="6"/>
        <v>1623851.7999999998</v>
      </c>
    </row>
    <row r="414" spans="1:5" x14ac:dyDescent="0.25">
      <c r="A414" t="s">
        <v>9</v>
      </c>
      <c r="B414">
        <v>2015</v>
      </c>
      <c r="C414" t="s">
        <v>19</v>
      </c>
      <c r="D414">
        <v>48.116241000000002</v>
      </c>
      <c r="E414">
        <f t="shared" si="6"/>
        <v>4811624.1000000006</v>
      </c>
    </row>
    <row r="415" spans="1:5" x14ac:dyDescent="0.25">
      <c r="A415" t="s">
        <v>10</v>
      </c>
      <c r="B415">
        <v>2015</v>
      </c>
      <c r="C415" t="s">
        <v>19</v>
      </c>
      <c r="D415">
        <v>15.713406000000001</v>
      </c>
      <c r="E415">
        <f t="shared" si="6"/>
        <v>1571340.6</v>
      </c>
    </row>
    <row r="416" spans="1:5" x14ac:dyDescent="0.25">
      <c r="A416" t="s">
        <v>11</v>
      </c>
      <c r="B416">
        <v>2015</v>
      </c>
      <c r="C416" t="s">
        <v>19</v>
      </c>
      <c r="D416">
        <v>1.3698570000000001</v>
      </c>
      <c r="E416">
        <f t="shared" si="6"/>
        <v>136985.70000000001</v>
      </c>
    </row>
    <row r="417" spans="1:5" x14ac:dyDescent="0.25">
      <c r="A417" t="s">
        <v>12</v>
      </c>
      <c r="B417">
        <v>2015</v>
      </c>
      <c r="C417" t="s">
        <v>19</v>
      </c>
      <c r="D417">
        <v>3.1849180000000001</v>
      </c>
      <c r="E417">
        <f t="shared" si="6"/>
        <v>318491.8</v>
      </c>
    </row>
    <row r="418" spans="1:5" x14ac:dyDescent="0.25">
      <c r="A418" t="s">
        <v>13</v>
      </c>
      <c r="B418">
        <v>2015</v>
      </c>
      <c r="C418" t="s">
        <v>19</v>
      </c>
      <c r="D418">
        <v>10.422332000000001</v>
      </c>
      <c r="E418">
        <f t="shared" si="6"/>
        <v>1042233.2000000001</v>
      </c>
    </row>
    <row r="419" spans="1:5" x14ac:dyDescent="0.25">
      <c r="A419" t="s">
        <v>14</v>
      </c>
      <c r="B419">
        <v>2015</v>
      </c>
      <c r="C419" t="s">
        <v>19</v>
      </c>
      <c r="D419">
        <v>6.6552239999999996</v>
      </c>
      <c r="E419">
        <f t="shared" si="6"/>
        <v>665522.39999999991</v>
      </c>
    </row>
    <row r="420" spans="1:5" x14ac:dyDescent="0.25">
      <c r="A420" t="s">
        <v>15</v>
      </c>
      <c r="B420">
        <v>2015</v>
      </c>
      <c r="C420" t="s">
        <v>19</v>
      </c>
      <c r="D420">
        <v>13.436018000000001</v>
      </c>
      <c r="E420">
        <f t="shared" si="6"/>
        <v>1343601.8</v>
      </c>
    </row>
    <row r="421" spans="1:5" x14ac:dyDescent="0.25">
      <c r="A421" t="s">
        <v>16</v>
      </c>
      <c r="B421">
        <v>2015</v>
      </c>
      <c r="C421" t="s">
        <v>19</v>
      </c>
      <c r="D421">
        <v>13.082138</v>
      </c>
      <c r="E421">
        <f t="shared" si="6"/>
        <v>1308213.8</v>
      </c>
    </row>
    <row r="422" spans="1:5" x14ac:dyDescent="0.25">
      <c r="A422" t="s">
        <v>4</v>
      </c>
      <c r="B422">
        <v>2016</v>
      </c>
      <c r="C422" t="s">
        <v>19</v>
      </c>
      <c r="D422">
        <v>14.45242</v>
      </c>
      <c r="E422">
        <f t="shared" si="6"/>
        <v>1445242</v>
      </c>
    </row>
    <row r="423" spans="1:5" x14ac:dyDescent="0.25">
      <c r="A423" t="s">
        <v>6</v>
      </c>
      <c r="B423">
        <v>2016</v>
      </c>
      <c r="C423" t="s">
        <v>19</v>
      </c>
      <c r="D423">
        <v>32.186414999999997</v>
      </c>
      <c r="E423">
        <f t="shared" si="6"/>
        <v>3218641.4999999995</v>
      </c>
    </row>
    <row r="424" spans="1:5" x14ac:dyDescent="0.25">
      <c r="A424" t="s">
        <v>7</v>
      </c>
      <c r="B424">
        <v>2016</v>
      </c>
      <c r="C424" t="s">
        <v>19</v>
      </c>
      <c r="D424">
        <v>11.97438</v>
      </c>
      <c r="E424">
        <f t="shared" si="6"/>
        <v>1197438</v>
      </c>
    </row>
    <row r="425" spans="1:5" x14ac:dyDescent="0.25">
      <c r="A425" t="s">
        <v>8</v>
      </c>
      <c r="B425">
        <v>2016</v>
      </c>
      <c r="C425" t="s">
        <v>19</v>
      </c>
      <c r="D425">
        <v>0.65181999999999995</v>
      </c>
      <c r="E425">
        <f t="shared" si="6"/>
        <v>65181.999999999993</v>
      </c>
    </row>
    <row r="426" spans="1:5" x14ac:dyDescent="0.25">
      <c r="A426" t="s">
        <v>9</v>
      </c>
      <c r="B426">
        <v>2016</v>
      </c>
      <c r="C426" t="s">
        <v>19</v>
      </c>
      <c r="D426">
        <v>1.4104030000000001</v>
      </c>
      <c r="E426">
        <f t="shared" si="6"/>
        <v>141040.30000000002</v>
      </c>
    </row>
    <row r="427" spans="1:5" x14ac:dyDescent="0.25">
      <c r="A427" t="s">
        <v>10</v>
      </c>
      <c r="B427">
        <v>2016</v>
      </c>
      <c r="C427" t="s">
        <v>19</v>
      </c>
      <c r="D427">
        <v>7.0801119999999997</v>
      </c>
      <c r="E427">
        <f t="shared" si="6"/>
        <v>708011.2</v>
      </c>
    </row>
    <row r="428" spans="1:5" x14ac:dyDescent="0.25">
      <c r="A428" t="s">
        <v>11</v>
      </c>
      <c r="B428">
        <v>2016</v>
      </c>
      <c r="C428" t="s">
        <v>19</v>
      </c>
      <c r="D428">
        <v>3.8547280000000002</v>
      </c>
      <c r="E428">
        <f t="shared" si="6"/>
        <v>385472.8</v>
      </c>
    </row>
    <row r="429" spans="1:5" x14ac:dyDescent="0.25">
      <c r="A429" t="s">
        <v>12</v>
      </c>
      <c r="B429">
        <v>2016</v>
      </c>
      <c r="C429" t="s">
        <v>19</v>
      </c>
      <c r="D429">
        <v>6.9564909999999998</v>
      </c>
      <c r="E429">
        <f t="shared" si="6"/>
        <v>695649.1</v>
      </c>
    </row>
    <row r="430" spans="1:5" x14ac:dyDescent="0.25">
      <c r="A430" t="s">
        <v>13</v>
      </c>
      <c r="B430">
        <v>2016</v>
      </c>
      <c r="C430" t="s">
        <v>19</v>
      </c>
      <c r="D430">
        <v>7.5858350000000003</v>
      </c>
      <c r="E430">
        <f t="shared" si="6"/>
        <v>758583.5</v>
      </c>
    </row>
    <row r="431" spans="1:5" x14ac:dyDescent="0.25">
      <c r="A431" t="s">
        <v>14</v>
      </c>
      <c r="B431">
        <v>2016</v>
      </c>
      <c r="C431" t="s">
        <v>19</v>
      </c>
      <c r="D431">
        <v>6.3102910000000003</v>
      </c>
      <c r="E431">
        <f t="shared" si="6"/>
        <v>631029.1</v>
      </c>
    </row>
    <row r="432" spans="1:5" x14ac:dyDescent="0.25">
      <c r="A432" t="s">
        <v>15</v>
      </c>
      <c r="B432">
        <v>2016</v>
      </c>
      <c r="C432" t="s">
        <v>19</v>
      </c>
      <c r="D432">
        <v>12.614962</v>
      </c>
      <c r="E432">
        <f t="shared" si="6"/>
        <v>1261496.2</v>
      </c>
    </row>
    <row r="433" spans="1:5" x14ac:dyDescent="0.25">
      <c r="A433" t="s">
        <v>16</v>
      </c>
      <c r="B433">
        <v>2016</v>
      </c>
      <c r="C433" t="s">
        <v>19</v>
      </c>
      <c r="D433">
        <v>8.2376539999999991</v>
      </c>
      <c r="E433">
        <f t="shared" si="6"/>
        <v>823765.39999999991</v>
      </c>
    </row>
    <row r="434" spans="1:5" x14ac:dyDescent="0.25">
      <c r="A434" t="s">
        <v>4</v>
      </c>
      <c r="B434">
        <v>2008</v>
      </c>
      <c r="C434" t="s">
        <v>20</v>
      </c>
      <c r="D434">
        <v>1.213633</v>
      </c>
      <c r="E434">
        <f t="shared" si="6"/>
        <v>121363.3</v>
      </c>
    </row>
    <row r="435" spans="1:5" x14ac:dyDescent="0.25">
      <c r="A435" t="s">
        <v>6</v>
      </c>
      <c r="B435">
        <v>2008</v>
      </c>
      <c r="C435" t="s">
        <v>20</v>
      </c>
      <c r="D435">
        <v>0.24895</v>
      </c>
      <c r="E435">
        <f t="shared" si="6"/>
        <v>24895</v>
      </c>
    </row>
    <row r="436" spans="1:5" x14ac:dyDescent="0.25">
      <c r="A436" t="s">
        <v>7</v>
      </c>
      <c r="B436">
        <v>2008</v>
      </c>
      <c r="C436" t="s">
        <v>20</v>
      </c>
      <c r="D436">
        <v>1.213633</v>
      </c>
      <c r="E436">
        <f t="shared" si="6"/>
        <v>121363.3</v>
      </c>
    </row>
    <row r="437" spans="1:5" x14ac:dyDescent="0.25">
      <c r="A437" t="s">
        <v>8</v>
      </c>
      <c r="B437">
        <v>2008</v>
      </c>
      <c r="C437" t="s">
        <v>20</v>
      </c>
      <c r="D437">
        <v>3.454186</v>
      </c>
      <c r="E437">
        <f t="shared" si="6"/>
        <v>345418.6</v>
      </c>
    </row>
    <row r="438" spans="1:5" x14ac:dyDescent="0.25">
      <c r="A438" t="s">
        <v>9</v>
      </c>
      <c r="B438">
        <v>2008</v>
      </c>
      <c r="C438" t="s">
        <v>20</v>
      </c>
      <c r="D438">
        <v>2.4272659999999999</v>
      </c>
      <c r="E438">
        <f t="shared" si="6"/>
        <v>242726.6</v>
      </c>
    </row>
    <row r="439" spans="1:5" x14ac:dyDescent="0.25">
      <c r="A439" t="s">
        <v>10</v>
      </c>
      <c r="B439">
        <v>2008</v>
      </c>
      <c r="C439" t="s">
        <v>20</v>
      </c>
      <c r="D439">
        <v>7.5929859999999998</v>
      </c>
      <c r="E439">
        <f t="shared" si="6"/>
        <v>759298.6</v>
      </c>
    </row>
    <row r="440" spans="1:5" x14ac:dyDescent="0.25">
      <c r="A440" t="s">
        <v>11</v>
      </c>
      <c r="B440">
        <v>2008</v>
      </c>
      <c r="C440" t="s">
        <v>20</v>
      </c>
      <c r="D440">
        <v>7.9041740000000003</v>
      </c>
      <c r="E440">
        <f t="shared" si="6"/>
        <v>790417.4</v>
      </c>
    </row>
    <row r="441" spans="1:5" x14ac:dyDescent="0.25">
      <c r="A441" t="s">
        <v>12</v>
      </c>
      <c r="B441">
        <v>2008</v>
      </c>
      <c r="C441" t="s">
        <v>20</v>
      </c>
      <c r="D441">
        <v>3.3297110000000001</v>
      </c>
      <c r="E441">
        <f t="shared" si="6"/>
        <v>332971.10000000003</v>
      </c>
    </row>
    <row r="442" spans="1:5" x14ac:dyDescent="0.25">
      <c r="A442" t="s">
        <v>13</v>
      </c>
      <c r="B442">
        <v>2008</v>
      </c>
      <c r="C442" t="s">
        <v>20</v>
      </c>
      <c r="D442">
        <v>6.9706099999999998</v>
      </c>
      <c r="E442">
        <f t="shared" si="6"/>
        <v>697061</v>
      </c>
    </row>
    <row r="443" spans="1:5" x14ac:dyDescent="0.25">
      <c r="A443" t="s">
        <v>14</v>
      </c>
      <c r="B443">
        <v>2008</v>
      </c>
      <c r="C443" t="s">
        <v>20</v>
      </c>
      <c r="D443">
        <v>1.0891580000000001</v>
      </c>
      <c r="E443">
        <f t="shared" si="6"/>
        <v>108915.8</v>
      </c>
    </row>
    <row r="444" spans="1:5" x14ac:dyDescent="0.25">
      <c r="A444" t="s">
        <v>15</v>
      </c>
      <c r="B444">
        <v>2008</v>
      </c>
      <c r="C444" t="s">
        <v>20</v>
      </c>
      <c r="D444">
        <v>9.3355999999999995E-2</v>
      </c>
      <c r="E444">
        <f t="shared" si="6"/>
        <v>9335.5999999999985</v>
      </c>
    </row>
    <row r="445" spans="1:5" x14ac:dyDescent="0.25">
      <c r="A445" t="s">
        <v>16</v>
      </c>
      <c r="B445">
        <v>2008</v>
      </c>
      <c r="C445" t="s">
        <v>20</v>
      </c>
      <c r="D445">
        <v>1.306989</v>
      </c>
      <c r="E445">
        <f t="shared" si="6"/>
        <v>130698.9</v>
      </c>
    </row>
    <row r="446" spans="1:5" x14ac:dyDescent="0.25">
      <c r="A446" t="s">
        <v>4</v>
      </c>
      <c r="B446">
        <v>2009</v>
      </c>
      <c r="C446" t="s">
        <v>20</v>
      </c>
      <c r="D446">
        <v>3.4910329999999998</v>
      </c>
      <c r="E446">
        <f t="shared" si="6"/>
        <v>349103.3</v>
      </c>
    </row>
    <row r="447" spans="1:5" x14ac:dyDescent="0.25">
      <c r="A447" t="s">
        <v>6</v>
      </c>
      <c r="B447">
        <v>2009</v>
      </c>
      <c r="C447" t="s">
        <v>20</v>
      </c>
      <c r="D447">
        <v>1.6536470000000001</v>
      </c>
      <c r="E447">
        <f t="shared" si="6"/>
        <v>165364.70000000001</v>
      </c>
    </row>
    <row r="448" spans="1:5" x14ac:dyDescent="0.25">
      <c r="A448" t="s">
        <v>7</v>
      </c>
      <c r="B448">
        <v>2009</v>
      </c>
      <c r="C448" t="s">
        <v>20</v>
      </c>
      <c r="D448">
        <v>7.5026590000000004</v>
      </c>
      <c r="E448">
        <f t="shared" si="6"/>
        <v>750265.9</v>
      </c>
    </row>
    <row r="449" spans="1:5" x14ac:dyDescent="0.25">
      <c r="A449" t="s">
        <v>8</v>
      </c>
      <c r="B449">
        <v>2009</v>
      </c>
      <c r="C449" t="s">
        <v>20</v>
      </c>
      <c r="D449">
        <v>5.573404</v>
      </c>
      <c r="E449">
        <f t="shared" si="6"/>
        <v>557340.4</v>
      </c>
    </row>
    <row r="450" spans="1:5" x14ac:dyDescent="0.25">
      <c r="A450" t="s">
        <v>9</v>
      </c>
      <c r="B450">
        <v>2009</v>
      </c>
      <c r="C450" t="s">
        <v>20</v>
      </c>
      <c r="D450">
        <v>3.8585099999999999</v>
      </c>
      <c r="E450">
        <f t="shared" si="6"/>
        <v>385851</v>
      </c>
    </row>
    <row r="451" spans="1:5" x14ac:dyDescent="0.25">
      <c r="A451" t="s">
        <v>10</v>
      </c>
      <c r="B451">
        <v>2009</v>
      </c>
      <c r="C451" t="s">
        <v>20</v>
      </c>
      <c r="D451">
        <v>6.4308500000000004</v>
      </c>
      <c r="E451">
        <f t="shared" ref="E451:E514" si="7">D451*100000</f>
        <v>643085</v>
      </c>
    </row>
    <row r="452" spans="1:5" x14ac:dyDescent="0.25">
      <c r="A452" t="s">
        <v>11</v>
      </c>
      <c r="B452">
        <v>2009</v>
      </c>
      <c r="C452" t="s">
        <v>20</v>
      </c>
      <c r="D452">
        <v>0.367477</v>
      </c>
      <c r="E452">
        <f t="shared" si="7"/>
        <v>36747.699999999997</v>
      </c>
    </row>
    <row r="453" spans="1:5" x14ac:dyDescent="0.25">
      <c r="A453" t="s">
        <v>12</v>
      </c>
      <c r="B453">
        <v>2009</v>
      </c>
      <c r="C453" t="s">
        <v>20</v>
      </c>
      <c r="D453">
        <v>0.18373900000000001</v>
      </c>
      <c r="E453">
        <f t="shared" si="7"/>
        <v>18373.900000000001</v>
      </c>
    </row>
    <row r="454" spans="1:5" x14ac:dyDescent="0.25">
      <c r="A454" t="s">
        <v>13</v>
      </c>
      <c r="B454">
        <v>2009</v>
      </c>
      <c r="C454" t="s">
        <v>20</v>
      </c>
      <c r="D454">
        <v>1.1943010000000001</v>
      </c>
      <c r="E454">
        <f t="shared" si="7"/>
        <v>119430.1</v>
      </c>
    </row>
    <row r="455" spans="1:5" x14ac:dyDescent="0.25">
      <c r="A455" t="s">
        <v>14</v>
      </c>
      <c r="B455">
        <v>2009</v>
      </c>
      <c r="C455" t="s">
        <v>20</v>
      </c>
      <c r="D455">
        <v>1.6842699999999999</v>
      </c>
      <c r="E455">
        <f t="shared" si="7"/>
        <v>168427</v>
      </c>
    </row>
    <row r="456" spans="1:5" x14ac:dyDescent="0.25">
      <c r="A456" t="s">
        <v>15</v>
      </c>
      <c r="B456">
        <v>2009</v>
      </c>
      <c r="C456" t="s">
        <v>20</v>
      </c>
      <c r="D456">
        <v>2.0517479999999999</v>
      </c>
      <c r="E456">
        <f t="shared" si="7"/>
        <v>205174.8</v>
      </c>
    </row>
    <row r="457" spans="1:5" x14ac:dyDescent="0.25">
      <c r="A457" t="s">
        <v>16</v>
      </c>
      <c r="B457">
        <v>2009</v>
      </c>
      <c r="C457" t="s">
        <v>20</v>
      </c>
      <c r="D457">
        <v>6.2164890000000002</v>
      </c>
      <c r="E457">
        <f t="shared" si="7"/>
        <v>621648.9</v>
      </c>
    </row>
    <row r="458" spans="1:5" x14ac:dyDescent="0.25">
      <c r="A458" t="s">
        <v>4</v>
      </c>
      <c r="B458">
        <v>2010</v>
      </c>
      <c r="C458" t="s">
        <v>20</v>
      </c>
      <c r="D458">
        <v>2.741933</v>
      </c>
      <c r="E458">
        <f t="shared" si="7"/>
        <v>274193.3</v>
      </c>
    </row>
    <row r="459" spans="1:5" x14ac:dyDescent="0.25">
      <c r="A459" t="s">
        <v>6</v>
      </c>
      <c r="B459">
        <v>2010</v>
      </c>
      <c r="C459" t="s">
        <v>20</v>
      </c>
      <c r="D459">
        <v>3.4952109999999998</v>
      </c>
      <c r="E459">
        <f t="shared" si="7"/>
        <v>349521.1</v>
      </c>
    </row>
    <row r="460" spans="1:5" x14ac:dyDescent="0.25">
      <c r="A460" t="s">
        <v>7</v>
      </c>
      <c r="B460">
        <v>2010</v>
      </c>
      <c r="C460" t="s">
        <v>20</v>
      </c>
      <c r="D460">
        <v>7.562913</v>
      </c>
      <c r="E460">
        <f t="shared" si="7"/>
        <v>756291.3</v>
      </c>
    </row>
    <row r="461" spans="1:5" x14ac:dyDescent="0.25">
      <c r="A461" t="s">
        <v>8</v>
      </c>
      <c r="B461">
        <v>2010</v>
      </c>
      <c r="C461" t="s">
        <v>20</v>
      </c>
      <c r="D461">
        <v>0.180787</v>
      </c>
      <c r="E461">
        <f t="shared" si="7"/>
        <v>18078.7</v>
      </c>
    </row>
    <row r="462" spans="1:5" x14ac:dyDescent="0.25">
      <c r="A462" t="s">
        <v>9</v>
      </c>
      <c r="B462">
        <v>2010</v>
      </c>
      <c r="C462" t="s">
        <v>20</v>
      </c>
      <c r="D462">
        <v>0.12052499999999999</v>
      </c>
      <c r="E462">
        <f t="shared" si="7"/>
        <v>12052.5</v>
      </c>
    </row>
    <row r="463" spans="1:5" x14ac:dyDescent="0.25">
      <c r="A463" t="s">
        <v>10</v>
      </c>
      <c r="B463">
        <v>2010</v>
      </c>
      <c r="C463" t="s">
        <v>20</v>
      </c>
      <c r="D463">
        <v>0.99432699999999996</v>
      </c>
      <c r="E463">
        <f t="shared" si="7"/>
        <v>99432.7</v>
      </c>
    </row>
    <row r="464" spans="1:5" x14ac:dyDescent="0.25">
      <c r="A464" t="s">
        <v>11</v>
      </c>
      <c r="B464">
        <v>2010</v>
      </c>
      <c r="C464" t="s">
        <v>20</v>
      </c>
      <c r="D464">
        <v>1.3860319999999999</v>
      </c>
      <c r="E464">
        <f t="shared" si="7"/>
        <v>138603.19999999998</v>
      </c>
    </row>
    <row r="465" spans="1:5" x14ac:dyDescent="0.25">
      <c r="A465" t="s">
        <v>12</v>
      </c>
      <c r="B465">
        <v>2010</v>
      </c>
      <c r="C465" t="s">
        <v>20</v>
      </c>
      <c r="D465">
        <v>1.898261</v>
      </c>
      <c r="E465">
        <f t="shared" si="7"/>
        <v>189826.1</v>
      </c>
    </row>
    <row r="466" spans="1:5" x14ac:dyDescent="0.25">
      <c r="A466" t="s">
        <v>13</v>
      </c>
      <c r="B466">
        <v>2010</v>
      </c>
      <c r="C466" t="s">
        <v>20</v>
      </c>
      <c r="D466">
        <v>4.308751</v>
      </c>
      <c r="E466">
        <f t="shared" si="7"/>
        <v>430875.1</v>
      </c>
    </row>
    <row r="467" spans="1:5" x14ac:dyDescent="0.25">
      <c r="A467" t="s">
        <v>14</v>
      </c>
      <c r="B467">
        <v>2010</v>
      </c>
      <c r="C467" t="s">
        <v>20</v>
      </c>
      <c r="D467">
        <v>2.9227189999999998</v>
      </c>
      <c r="E467">
        <f t="shared" si="7"/>
        <v>292271.89999999997</v>
      </c>
    </row>
    <row r="468" spans="1:5" x14ac:dyDescent="0.25">
      <c r="A468" t="s">
        <v>15</v>
      </c>
      <c r="B468">
        <v>2010</v>
      </c>
      <c r="C468" t="s">
        <v>20</v>
      </c>
      <c r="D468">
        <v>2.0489169999999999</v>
      </c>
      <c r="E468">
        <f t="shared" si="7"/>
        <v>204891.69999999998</v>
      </c>
    </row>
    <row r="469" spans="1:5" x14ac:dyDescent="0.25">
      <c r="A469" t="s">
        <v>16</v>
      </c>
      <c r="B469">
        <v>2010</v>
      </c>
      <c r="C469" t="s">
        <v>20</v>
      </c>
      <c r="D469">
        <v>5.9358320000000004</v>
      </c>
      <c r="E469">
        <f t="shared" si="7"/>
        <v>593583.20000000007</v>
      </c>
    </row>
    <row r="470" spans="1:5" x14ac:dyDescent="0.25">
      <c r="A470" t="s">
        <v>4</v>
      </c>
      <c r="B470">
        <v>2011</v>
      </c>
      <c r="C470" t="s">
        <v>20</v>
      </c>
      <c r="D470">
        <v>0.88921600000000001</v>
      </c>
      <c r="E470">
        <f t="shared" si="7"/>
        <v>88921.600000000006</v>
      </c>
    </row>
    <row r="471" spans="1:5" x14ac:dyDescent="0.25">
      <c r="A471" t="s">
        <v>6</v>
      </c>
      <c r="B471">
        <v>2011</v>
      </c>
      <c r="C471" t="s">
        <v>20</v>
      </c>
      <c r="D471">
        <v>0.29640499999999997</v>
      </c>
      <c r="E471">
        <f t="shared" si="7"/>
        <v>29640.499999999996</v>
      </c>
    </row>
    <row r="472" spans="1:5" x14ac:dyDescent="0.25">
      <c r="A472" t="s">
        <v>7</v>
      </c>
      <c r="B472">
        <v>2011</v>
      </c>
      <c r="C472" t="s">
        <v>20</v>
      </c>
      <c r="D472">
        <v>1.570948</v>
      </c>
      <c r="E472">
        <f t="shared" si="7"/>
        <v>157094.79999999999</v>
      </c>
    </row>
    <row r="473" spans="1:5" x14ac:dyDescent="0.25">
      <c r="A473" t="s">
        <v>8</v>
      </c>
      <c r="B473">
        <v>2011</v>
      </c>
      <c r="C473" t="s">
        <v>20</v>
      </c>
      <c r="D473">
        <v>1.185621</v>
      </c>
      <c r="E473">
        <f t="shared" si="7"/>
        <v>118562.1</v>
      </c>
    </row>
    <row r="474" spans="1:5" x14ac:dyDescent="0.25">
      <c r="A474" t="s">
        <v>9</v>
      </c>
      <c r="B474">
        <v>2011</v>
      </c>
      <c r="C474" t="s">
        <v>20</v>
      </c>
      <c r="D474">
        <v>2.1044779999999998</v>
      </c>
      <c r="E474">
        <f t="shared" si="7"/>
        <v>210447.8</v>
      </c>
    </row>
    <row r="475" spans="1:5" x14ac:dyDescent="0.25">
      <c r="A475" t="s">
        <v>10</v>
      </c>
      <c r="B475">
        <v>2011</v>
      </c>
      <c r="C475" t="s">
        <v>20</v>
      </c>
      <c r="D475">
        <v>10.848433</v>
      </c>
      <c r="E475">
        <f t="shared" si="7"/>
        <v>1084843.3</v>
      </c>
    </row>
    <row r="476" spans="1:5" x14ac:dyDescent="0.25">
      <c r="A476" t="s">
        <v>11</v>
      </c>
      <c r="B476">
        <v>2011</v>
      </c>
      <c r="C476" t="s">
        <v>20</v>
      </c>
      <c r="D476">
        <v>3.7643469999999999</v>
      </c>
      <c r="E476">
        <f t="shared" si="7"/>
        <v>376434.7</v>
      </c>
    </row>
    <row r="477" spans="1:5" x14ac:dyDescent="0.25">
      <c r="A477" t="s">
        <v>12</v>
      </c>
      <c r="B477">
        <v>2011</v>
      </c>
      <c r="C477" t="s">
        <v>20</v>
      </c>
      <c r="D477">
        <v>3.2900990000000001</v>
      </c>
      <c r="E477">
        <f t="shared" si="7"/>
        <v>329009.90000000002</v>
      </c>
    </row>
    <row r="478" spans="1:5" x14ac:dyDescent="0.25">
      <c r="A478" t="s">
        <v>13</v>
      </c>
      <c r="B478">
        <v>2011</v>
      </c>
      <c r="C478" t="s">
        <v>20</v>
      </c>
      <c r="D478">
        <v>5.1574520000000001</v>
      </c>
      <c r="E478">
        <f t="shared" si="7"/>
        <v>515745.2</v>
      </c>
    </row>
    <row r="479" spans="1:5" x14ac:dyDescent="0.25">
      <c r="A479" t="s">
        <v>14</v>
      </c>
      <c r="B479">
        <v>2011</v>
      </c>
      <c r="C479" t="s">
        <v>20</v>
      </c>
      <c r="D479">
        <v>0.80029399999999995</v>
      </c>
      <c r="E479">
        <f t="shared" si="7"/>
        <v>80029.399999999994</v>
      </c>
    </row>
    <row r="480" spans="1:5" x14ac:dyDescent="0.25">
      <c r="A480" t="s">
        <v>15</v>
      </c>
      <c r="B480">
        <v>2011</v>
      </c>
      <c r="C480" t="s">
        <v>20</v>
      </c>
      <c r="D480">
        <v>0.53352999999999995</v>
      </c>
      <c r="E480">
        <f t="shared" si="7"/>
        <v>53352.999999999993</v>
      </c>
    </row>
    <row r="481" spans="1:5" x14ac:dyDescent="0.25">
      <c r="A481" t="s">
        <v>16</v>
      </c>
      <c r="B481">
        <v>2011</v>
      </c>
      <c r="C481" t="s">
        <v>20</v>
      </c>
      <c r="D481">
        <v>2.934412</v>
      </c>
      <c r="E481">
        <f t="shared" si="7"/>
        <v>293441.2</v>
      </c>
    </row>
    <row r="482" spans="1:5" x14ac:dyDescent="0.25">
      <c r="A482" t="s">
        <v>4</v>
      </c>
      <c r="B482">
        <v>2012</v>
      </c>
      <c r="C482" t="s">
        <v>20</v>
      </c>
      <c r="D482">
        <v>3.3236020000000002</v>
      </c>
      <c r="E482">
        <f t="shared" si="7"/>
        <v>332360.2</v>
      </c>
    </row>
    <row r="483" spans="1:5" x14ac:dyDescent="0.25">
      <c r="A483" t="s">
        <v>6</v>
      </c>
      <c r="B483">
        <v>2012</v>
      </c>
      <c r="C483" t="s">
        <v>20</v>
      </c>
      <c r="D483">
        <v>4.6355500000000003</v>
      </c>
      <c r="E483">
        <f t="shared" si="7"/>
        <v>463555</v>
      </c>
    </row>
    <row r="484" spans="1:5" x14ac:dyDescent="0.25">
      <c r="A484" t="s">
        <v>7</v>
      </c>
      <c r="B484">
        <v>2012</v>
      </c>
      <c r="C484" t="s">
        <v>20</v>
      </c>
      <c r="D484">
        <v>28.046533</v>
      </c>
      <c r="E484">
        <f t="shared" si="7"/>
        <v>2804653.3</v>
      </c>
    </row>
    <row r="485" spans="1:5" x14ac:dyDescent="0.25">
      <c r="A485" t="s">
        <v>8</v>
      </c>
      <c r="B485">
        <v>2012</v>
      </c>
      <c r="C485" t="s">
        <v>20</v>
      </c>
      <c r="D485">
        <v>4.6647040000000004</v>
      </c>
      <c r="E485">
        <f t="shared" si="7"/>
        <v>466470.40000000002</v>
      </c>
    </row>
    <row r="486" spans="1:5" x14ac:dyDescent="0.25">
      <c r="A486" t="s">
        <v>9</v>
      </c>
      <c r="B486">
        <v>2012</v>
      </c>
      <c r="C486" t="s">
        <v>20</v>
      </c>
      <c r="D486">
        <v>7.6967619999999997</v>
      </c>
      <c r="E486">
        <f t="shared" si="7"/>
        <v>769676.2</v>
      </c>
    </row>
    <row r="487" spans="1:5" x14ac:dyDescent="0.25">
      <c r="A487" t="s">
        <v>10</v>
      </c>
      <c r="B487">
        <v>2012</v>
      </c>
      <c r="C487" t="s">
        <v>20</v>
      </c>
      <c r="D487">
        <v>8.8920919999999999</v>
      </c>
      <c r="E487">
        <f t="shared" si="7"/>
        <v>889209.2</v>
      </c>
    </row>
    <row r="488" spans="1:5" x14ac:dyDescent="0.25">
      <c r="A488" t="s">
        <v>11</v>
      </c>
      <c r="B488">
        <v>2012</v>
      </c>
      <c r="C488" t="s">
        <v>20</v>
      </c>
      <c r="D488">
        <v>1.2536389999999999</v>
      </c>
      <c r="E488">
        <f t="shared" si="7"/>
        <v>125363.9</v>
      </c>
    </row>
    <row r="489" spans="1:5" x14ac:dyDescent="0.25">
      <c r="A489" t="s">
        <v>12</v>
      </c>
      <c r="B489">
        <v>2012</v>
      </c>
      <c r="C489" t="s">
        <v>20</v>
      </c>
      <c r="D489">
        <v>0.87463199999999997</v>
      </c>
      <c r="E489">
        <f t="shared" si="7"/>
        <v>87463.2</v>
      </c>
    </row>
    <row r="490" spans="1:5" x14ac:dyDescent="0.25">
      <c r="A490" t="s">
        <v>13</v>
      </c>
      <c r="B490">
        <v>2012</v>
      </c>
      <c r="C490" t="s">
        <v>20</v>
      </c>
      <c r="D490">
        <v>10.524737999999999</v>
      </c>
      <c r="E490">
        <f t="shared" si="7"/>
        <v>1052473.7999999998</v>
      </c>
    </row>
    <row r="491" spans="1:5" x14ac:dyDescent="0.25">
      <c r="A491" t="s">
        <v>14</v>
      </c>
      <c r="B491">
        <v>2012</v>
      </c>
      <c r="C491" t="s">
        <v>20</v>
      </c>
      <c r="D491">
        <v>10.233193999999999</v>
      </c>
      <c r="E491">
        <f t="shared" si="7"/>
        <v>1023319.3999999999</v>
      </c>
    </row>
    <row r="492" spans="1:5" x14ac:dyDescent="0.25">
      <c r="A492" t="s">
        <v>15</v>
      </c>
      <c r="B492">
        <v>2012</v>
      </c>
      <c r="C492" t="s">
        <v>20</v>
      </c>
      <c r="D492">
        <v>8.9795549999999995</v>
      </c>
      <c r="E492">
        <f t="shared" si="7"/>
        <v>897955.5</v>
      </c>
    </row>
    <row r="493" spans="1:5" x14ac:dyDescent="0.25">
      <c r="A493" t="s">
        <v>16</v>
      </c>
      <c r="B493">
        <v>2012</v>
      </c>
      <c r="C493" t="s">
        <v>20</v>
      </c>
      <c r="D493">
        <v>34.314729</v>
      </c>
      <c r="E493">
        <f t="shared" si="7"/>
        <v>3431472.9</v>
      </c>
    </row>
    <row r="494" spans="1:5" x14ac:dyDescent="0.25">
      <c r="A494" t="s">
        <v>4</v>
      </c>
      <c r="B494">
        <v>2013</v>
      </c>
      <c r="C494" t="s">
        <v>20</v>
      </c>
      <c r="D494">
        <v>7.1691190000000002</v>
      </c>
      <c r="E494">
        <f t="shared" si="7"/>
        <v>716911.9</v>
      </c>
    </row>
    <row r="495" spans="1:5" x14ac:dyDescent="0.25">
      <c r="A495" t="s">
        <v>6</v>
      </c>
      <c r="B495">
        <v>2013</v>
      </c>
      <c r="C495" t="s">
        <v>20</v>
      </c>
      <c r="D495">
        <v>17.320591</v>
      </c>
      <c r="E495">
        <f t="shared" si="7"/>
        <v>1732059.1</v>
      </c>
    </row>
    <row r="496" spans="1:5" x14ac:dyDescent="0.25">
      <c r="A496" t="s">
        <v>7</v>
      </c>
      <c r="B496">
        <v>2013</v>
      </c>
      <c r="C496" t="s">
        <v>20</v>
      </c>
      <c r="D496">
        <v>19.729414999999999</v>
      </c>
      <c r="E496">
        <f t="shared" si="7"/>
        <v>1972941.5</v>
      </c>
    </row>
    <row r="497" spans="1:5" x14ac:dyDescent="0.25">
      <c r="A497" t="s">
        <v>8</v>
      </c>
      <c r="B497">
        <v>2013</v>
      </c>
      <c r="C497" t="s">
        <v>20</v>
      </c>
      <c r="D497">
        <v>0.74558800000000003</v>
      </c>
      <c r="E497">
        <f t="shared" si="7"/>
        <v>74558.8</v>
      </c>
    </row>
    <row r="498" spans="1:5" x14ac:dyDescent="0.25">
      <c r="A498" t="s">
        <v>9</v>
      </c>
      <c r="B498">
        <v>2013</v>
      </c>
      <c r="C498" t="s">
        <v>20</v>
      </c>
      <c r="D498">
        <v>0.63088200000000005</v>
      </c>
      <c r="E498">
        <f t="shared" si="7"/>
        <v>63088.200000000004</v>
      </c>
    </row>
    <row r="499" spans="1:5" x14ac:dyDescent="0.25">
      <c r="A499" t="s">
        <v>10</v>
      </c>
      <c r="B499">
        <v>2013</v>
      </c>
      <c r="C499" t="s">
        <v>20</v>
      </c>
      <c r="D499">
        <v>29.536769</v>
      </c>
      <c r="E499">
        <f t="shared" si="7"/>
        <v>2953676.9</v>
      </c>
    </row>
    <row r="500" spans="1:5" x14ac:dyDescent="0.25">
      <c r="A500" t="s">
        <v>11</v>
      </c>
      <c r="B500">
        <v>2013</v>
      </c>
      <c r="C500" t="s">
        <v>20</v>
      </c>
      <c r="D500">
        <v>9.7786779999999993</v>
      </c>
      <c r="E500">
        <f t="shared" si="7"/>
        <v>977867.79999999993</v>
      </c>
    </row>
    <row r="501" spans="1:5" x14ac:dyDescent="0.25">
      <c r="A501" t="s">
        <v>12</v>
      </c>
      <c r="B501">
        <v>2013</v>
      </c>
      <c r="C501" t="s">
        <v>20</v>
      </c>
      <c r="D501">
        <v>11.585296</v>
      </c>
      <c r="E501">
        <f t="shared" si="7"/>
        <v>1158529.5999999999</v>
      </c>
    </row>
    <row r="502" spans="1:5" x14ac:dyDescent="0.25">
      <c r="A502" t="s">
        <v>13</v>
      </c>
      <c r="B502">
        <v>2013</v>
      </c>
      <c r="C502" t="s">
        <v>20</v>
      </c>
      <c r="D502">
        <v>25.579415000000001</v>
      </c>
      <c r="E502">
        <f t="shared" si="7"/>
        <v>2557941.5</v>
      </c>
    </row>
    <row r="503" spans="1:5" x14ac:dyDescent="0.25">
      <c r="A503" t="s">
        <v>14</v>
      </c>
      <c r="B503">
        <v>2013</v>
      </c>
      <c r="C503" t="s">
        <v>20</v>
      </c>
      <c r="D503">
        <v>14.166178</v>
      </c>
      <c r="E503">
        <f t="shared" si="7"/>
        <v>1416617.8</v>
      </c>
    </row>
    <row r="504" spans="1:5" x14ac:dyDescent="0.25">
      <c r="A504" t="s">
        <v>15</v>
      </c>
      <c r="B504">
        <v>2013</v>
      </c>
      <c r="C504" t="s">
        <v>20</v>
      </c>
      <c r="D504">
        <v>21.134561999999999</v>
      </c>
      <c r="E504">
        <f t="shared" si="7"/>
        <v>2113456.1999999997</v>
      </c>
    </row>
    <row r="505" spans="1:5" x14ac:dyDescent="0.25">
      <c r="A505" t="s">
        <v>16</v>
      </c>
      <c r="B505">
        <v>2013</v>
      </c>
      <c r="C505" t="s">
        <v>20</v>
      </c>
      <c r="D505">
        <v>24.977208999999998</v>
      </c>
      <c r="E505">
        <f t="shared" si="7"/>
        <v>2497720.9</v>
      </c>
    </row>
    <row r="506" spans="1:5" x14ac:dyDescent="0.25">
      <c r="A506" t="s">
        <v>4</v>
      </c>
      <c r="B506">
        <v>2014</v>
      </c>
      <c r="C506" t="s">
        <v>20</v>
      </c>
      <c r="D506">
        <v>0.67708900000000005</v>
      </c>
      <c r="E506">
        <f t="shared" si="7"/>
        <v>67708.900000000009</v>
      </c>
    </row>
    <row r="507" spans="1:5" x14ac:dyDescent="0.25">
      <c r="A507" t="s">
        <v>6</v>
      </c>
      <c r="B507">
        <v>2014</v>
      </c>
      <c r="C507" t="s">
        <v>20</v>
      </c>
      <c r="D507">
        <v>1.1002700000000001</v>
      </c>
      <c r="E507">
        <f t="shared" si="7"/>
        <v>110027.00000000001</v>
      </c>
    </row>
    <row r="508" spans="1:5" x14ac:dyDescent="0.25">
      <c r="A508" t="s">
        <v>7</v>
      </c>
      <c r="B508">
        <v>2014</v>
      </c>
      <c r="C508" t="s">
        <v>20</v>
      </c>
      <c r="D508">
        <v>10.269182000000001</v>
      </c>
      <c r="E508">
        <f t="shared" si="7"/>
        <v>1026918.2000000001</v>
      </c>
    </row>
    <row r="509" spans="1:5" x14ac:dyDescent="0.25">
      <c r="A509" t="s">
        <v>8</v>
      </c>
      <c r="B509">
        <v>2014</v>
      </c>
      <c r="C509" t="s">
        <v>20</v>
      </c>
      <c r="D509">
        <v>6.3194970000000001</v>
      </c>
      <c r="E509">
        <f t="shared" si="7"/>
        <v>631949.70000000007</v>
      </c>
    </row>
    <row r="510" spans="1:5" x14ac:dyDescent="0.25">
      <c r="A510" t="s">
        <v>9</v>
      </c>
      <c r="B510">
        <v>2014</v>
      </c>
      <c r="C510" t="s">
        <v>20</v>
      </c>
      <c r="D510">
        <v>11.820845</v>
      </c>
      <c r="E510">
        <f t="shared" si="7"/>
        <v>1182084.5</v>
      </c>
    </row>
    <row r="511" spans="1:5" x14ac:dyDescent="0.25">
      <c r="A511" t="s">
        <v>10</v>
      </c>
      <c r="B511">
        <v>2014</v>
      </c>
      <c r="C511" t="s">
        <v>20</v>
      </c>
      <c r="D511">
        <v>13.541779</v>
      </c>
      <c r="E511">
        <f t="shared" si="7"/>
        <v>1354177.9</v>
      </c>
    </row>
    <row r="512" spans="1:5" x14ac:dyDescent="0.25">
      <c r="A512" t="s">
        <v>11</v>
      </c>
      <c r="B512">
        <v>2014</v>
      </c>
      <c r="C512" t="s">
        <v>20</v>
      </c>
      <c r="D512">
        <v>8.4636119999999995</v>
      </c>
      <c r="E512">
        <f t="shared" si="7"/>
        <v>846361.2</v>
      </c>
    </row>
    <row r="513" spans="1:5" x14ac:dyDescent="0.25">
      <c r="A513" t="s">
        <v>12</v>
      </c>
      <c r="B513">
        <v>2014</v>
      </c>
      <c r="C513" t="s">
        <v>20</v>
      </c>
      <c r="D513">
        <v>20.566576999999999</v>
      </c>
      <c r="E513">
        <f t="shared" si="7"/>
        <v>2056657.7</v>
      </c>
    </row>
    <row r="514" spans="1:5" x14ac:dyDescent="0.25">
      <c r="A514" t="s">
        <v>13</v>
      </c>
      <c r="B514">
        <v>2014</v>
      </c>
      <c r="C514" t="s">
        <v>20</v>
      </c>
      <c r="D514">
        <v>13.118598</v>
      </c>
      <c r="E514">
        <f t="shared" si="7"/>
        <v>1311859.8</v>
      </c>
    </row>
    <row r="515" spans="1:5" x14ac:dyDescent="0.25">
      <c r="A515" t="s">
        <v>14</v>
      </c>
      <c r="B515">
        <v>2014</v>
      </c>
      <c r="C515" t="s">
        <v>20</v>
      </c>
      <c r="D515">
        <v>0.28211999999999998</v>
      </c>
      <c r="E515">
        <f t="shared" ref="E515:E578" si="8">D515*100000</f>
        <v>28212</v>
      </c>
    </row>
    <row r="516" spans="1:5" x14ac:dyDescent="0.25">
      <c r="A516" t="s">
        <v>15</v>
      </c>
      <c r="B516">
        <v>2014</v>
      </c>
      <c r="C516" t="s">
        <v>20</v>
      </c>
      <c r="D516">
        <v>0.366757</v>
      </c>
      <c r="E516">
        <f t="shared" si="8"/>
        <v>36675.699999999997</v>
      </c>
    </row>
    <row r="517" spans="1:5" x14ac:dyDescent="0.25">
      <c r="A517" t="s">
        <v>16</v>
      </c>
      <c r="B517">
        <v>2014</v>
      </c>
      <c r="C517" t="s">
        <v>20</v>
      </c>
      <c r="D517">
        <v>3.0468999999999999</v>
      </c>
      <c r="E517">
        <f t="shared" si="8"/>
        <v>304690</v>
      </c>
    </row>
    <row r="518" spans="1:5" x14ac:dyDescent="0.25">
      <c r="A518" t="s">
        <v>4</v>
      </c>
      <c r="B518">
        <v>2015</v>
      </c>
      <c r="C518" t="s">
        <v>20</v>
      </c>
      <c r="D518">
        <v>2.915257</v>
      </c>
      <c r="E518">
        <f t="shared" si="8"/>
        <v>291525.7</v>
      </c>
    </row>
    <row r="519" spans="1:5" x14ac:dyDescent="0.25">
      <c r="A519" t="s">
        <v>6</v>
      </c>
      <c r="B519">
        <v>2015</v>
      </c>
      <c r="C519" t="s">
        <v>20</v>
      </c>
      <c r="D519">
        <v>9.3843510000000006</v>
      </c>
      <c r="E519">
        <f t="shared" si="8"/>
        <v>938435.10000000009</v>
      </c>
    </row>
    <row r="520" spans="1:5" x14ac:dyDescent="0.25">
      <c r="A520" t="s">
        <v>7</v>
      </c>
      <c r="B520">
        <v>2015</v>
      </c>
      <c r="C520" t="s">
        <v>20</v>
      </c>
      <c r="D520">
        <v>5.9970999999999997</v>
      </c>
      <c r="E520">
        <f t="shared" si="8"/>
        <v>599710</v>
      </c>
    </row>
    <row r="521" spans="1:5" x14ac:dyDescent="0.25">
      <c r="A521" t="s">
        <v>8</v>
      </c>
      <c r="B521">
        <v>2015</v>
      </c>
      <c r="C521" t="s">
        <v>20</v>
      </c>
      <c r="D521">
        <v>7.6629610000000001</v>
      </c>
      <c r="E521">
        <f t="shared" si="8"/>
        <v>766296.1</v>
      </c>
    </row>
    <row r="522" spans="1:5" x14ac:dyDescent="0.25">
      <c r="A522" t="s">
        <v>9</v>
      </c>
      <c r="B522">
        <v>2015</v>
      </c>
      <c r="C522" t="s">
        <v>20</v>
      </c>
      <c r="D522">
        <v>11.438912</v>
      </c>
      <c r="E522">
        <f t="shared" si="8"/>
        <v>1143891.2</v>
      </c>
    </row>
    <row r="523" spans="1:5" x14ac:dyDescent="0.25">
      <c r="A523" t="s">
        <v>10</v>
      </c>
      <c r="B523">
        <v>2015</v>
      </c>
      <c r="C523" t="s">
        <v>20</v>
      </c>
      <c r="D523">
        <v>8.4958910000000003</v>
      </c>
      <c r="E523">
        <f t="shared" si="8"/>
        <v>849589.1</v>
      </c>
    </row>
    <row r="524" spans="1:5" x14ac:dyDescent="0.25">
      <c r="A524" t="s">
        <v>11</v>
      </c>
      <c r="B524">
        <v>2015</v>
      </c>
      <c r="C524" t="s">
        <v>20</v>
      </c>
      <c r="D524">
        <v>0.38870100000000002</v>
      </c>
      <c r="E524">
        <f t="shared" si="8"/>
        <v>38870.1</v>
      </c>
    </row>
    <row r="525" spans="1:5" x14ac:dyDescent="0.25">
      <c r="A525" t="s">
        <v>12</v>
      </c>
      <c r="B525">
        <v>2015</v>
      </c>
      <c r="C525" t="s">
        <v>20</v>
      </c>
      <c r="D525">
        <v>0.38870100000000002</v>
      </c>
      <c r="E525">
        <f t="shared" si="8"/>
        <v>38870.1</v>
      </c>
    </row>
    <row r="526" spans="1:5" x14ac:dyDescent="0.25">
      <c r="A526" t="s">
        <v>13</v>
      </c>
      <c r="B526">
        <v>2015</v>
      </c>
      <c r="C526" t="s">
        <v>20</v>
      </c>
      <c r="D526">
        <v>1.3604529999999999</v>
      </c>
      <c r="E526">
        <f t="shared" si="8"/>
        <v>136045.29999999999</v>
      </c>
    </row>
    <row r="527" spans="1:5" x14ac:dyDescent="0.25">
      <c r="A527" t="s">
        <v>14</v>
      </c>
      <c r="B527">
        <v>2015</v>
      </c>
      <c r="C527" t="s">
        <v>20</v>
      </c>
      <c r="D527">
        <v>1.7491540000000001</v>
      </c>
      <c r="E527">
        <f t="shared" si="8"/>
        <v>174915.40000000002</v>
      </c>
    </row>
    <row r="528" spans="1:5" x14ac:dyDescent="0.25">
      <c r="A528" t="s">
        <v>15</v>
      </c>
      <c r="B528">
        <v>2015</v>
      </c>
      <c r="C528" t="s">
        <v>20</v>
      </c>
      <c r="D528">
        <v>7.4408459999999996</v>
      </c>
      <c r="E528">
        <f t="shared" si="8"/>
        <v>744084.6</v>
      </c>
    </row>
    <row r="529" spans="1:5" x14ac:dyDescent="0.25">
      <c r="A529" t="s">
        <v>16</v>
      </c>
      <c r="B529">
        <v>2015</v>
      </c>
      <c r="C529" t="s">
        <v>20</v>
      </c>
      <c r="D529">
        <v>3.6926589999999999</v>
      </c>
      <c r="E529">
        <f t="shared" si="8"/>
        <v>369265.89999999997</v>
      </c>
    </row>
    <row r="530" spans="1:5" x14ac:dyDescent="0.25">
      <c r="A530" t="s">
        <v>4</v>
      </c>
      <c r="B530">
        <v>2016</v>
      </c>
      <c r="C530" t="s">
        <v>20</v>
      </c>
      <c r="D530">
        <v>6.4780059999999997</v>
      </c>
      <c r="E530">
        <f t="shared" si="8"/>
        <v>647800.6</v>
      </c>
    </row>
    <row r="531" spans="1:5" x14ac:dyDescent="0.25">
      <c r="A531" t="s">
        <v>6</v>
      </c>
      <c r="B531">
        <v>2016</v>
      </c>
      <c r="C531" t="s">
        <v>20</v>
      </c>
      <c r="D531">
        <v>6.2046729999999997</v>
      </c>
      <c r="E531">
        <f t="shared" si="8"/>
        <v>620467.29999999993</v>
      </c>
    </row>
    <row r="532" spans="1:5" x14ac:dyDescent="0.25">
      <c r="A532" t="s">
        <v>7</v>
      </c>
      <c r="B532">
        <v>2016</v>
      </c>
      <c r="C532" t="s">
        <v>20</v>
      </c>
      <c r="D532">
        <v>6.314006</v>
      </c>
      <c r="E532">
        <f t="shared" si="8"/>
        <v>631400.6</v>
      </c>
    </row>
    <row r="533" spans="1:5" x14ac:dyDescent="0.25">
      <c r="A533" t="s">
        <v>8</v>
      </c>
      <c r="B533">
        <v>2016</v>
      </c>
      <c r="C533" t="s">
        <v>20</v>
      </c>
      <c r="D533">
        <v>0.191334</v>
      </c>
      <c r="E533">
        <f t="shared" si="8"/>
        <v>19133.400000000001</v>
      </c>
    </row>
    <row r="534" spans="1:5" x14ac:dyDescent="0.25">
      <c r="A534" t="s">
        <v>9</v>
      </c>
      <c r="B534">
        <v>2016</v>
      </c>
      <c r="C534" t="s">
        <v>20</v>
      </c>
      <c r="D534">
        <v>0.109333</v>
      </c>
      <c r="E534">
        <f t="shared" si="8"/>
        <v>10933.3</v>
      </c>
    </row>
    <row r="535" spans="1:5" x14ac:dyDescent="0.25">
      <c r="A535" t="s">
        <v>10</v>
      </c>
      <c r="B535">
        <v>2016</v>
      </c>
      <c r="C535" t="s">
        <v>20</v>
      </c>
      <c r="D535">
        <v>0.683334</v>
      </c>
      <c r="E535">
        <f t="shared" si="8"/>
        <v>68333.399999999994</v>
      </c>
    </row>
    <row r="536" spans="1:5" x14ac:dyDescent="0.25">
      <c r="A536" t="s">
        <v>11</v>
      </c>
      <c r="B536">
        <v>2016</v>
      </c>
      <c r="C536" t="s">
        <v>20</v>
      </c>
      <c r="D536">
        <v>0.437334</v>
      </c>
      <c r="E536">
        <f t="shared" si="8"/>
        <v>43733.4</v>
      </c>
    </row>
    <row r="537" spans="1:5" x14ac:dyDescent="0.25">
      <c r="A537" t="s">
        <v>12</v>
      </c>
      <c r="B537">
        <v>2016</v>
      </c>
      <c r="C537" t="s">
        <v>20</v>
      </c>
      <c r="D537">
        <v>3.1980029999999999</v>
      </c>
      <c r="E537">
        <f t="shared" si="8"/>
        <v>319800.3</v>
      </c>
    </row>
    <row r="538" spans="1:5" x14ac:dyDescent="0.25">
      <c r="A538" t="s">
        <v>13</v>
      </c>
      <c r="B538">
        <v>2016</v>
      </c>
      <c r="C538" t="s">
        <v>20</v>
      </c>
      <c r="D538">
        <v>1.2846679999999999</v>
      </c>
      <c r="E538">
        <f t="shared" si="8"/>
        <v>128466.79999999999</v>
      </c>
    </row>
    <row r="539" spans="1:5" x14ac:dyDescent="0.25">
      <c r="A539" t="s">
        <v>14</v>
      </c>
      <c r="B539">
        <v>2016</v>
      </c>
      <c r="C539" t="s">
        <v>20</v>
      </c>
      <c r="D539">
        <v>3.3620030000000001</v>
      </c>
      <c r="E539">
        <f t="shared" si="8"/>
        <v>336200.3</v>
      </c>
    </row>
    <row r="540" spans="1:5" x14ac:dyDescent="0.25">
      <c r="A540" t="s">
        <v>15</v>
      </c>
      <c r="B540">
        <v>2016</v>
      </c>
      <c r="C540" t="s">
        <v>20</v>
      </c>
      <c r="D540">
        <v>3.58067</v>
      </c>
      <c r="E540">
        <f t="shared" si="8"/>
        <v>358067</v>
      </c>
    </row>
    <row r="541" spans="1:5" x14ac:dyDescent="0.25">
      <c r="A541" t="s">
        <v>16</v>
      </c>
      <c r="B541">
        <v>2016</v>
      </c>
      <c r="C541" t="s">
        <v>20</v>
      </c>
      <c r="D541">
        <v>4.045337</v>
      </c>
      <c r="E541">
        <f t="shared" si="8"/>
        <v>404533.7</v>
      </c>
    </row>
    <row r="542" spans="1:5" x14ac:dyDescent="0.25">
      <c r="A542" t="s">
        <v>4</v>
      </c>
      <c r="B542">
        <v>2008</v>
      </c>
      <c r="C542" t="s">
        <v>21</v>
      </c>
      <c r="D542">
        <v>3.404328</v>
      </c>
      <c r="E542">
        <f t="shared" si="8"/>
        <v>340432.8</v>
      </c>
    </row>
    <row r="543" spans="1:5" x14ac:dyDescent="0.25">
      <c r="A543" t="s">
        <v>6</v>
      </c>
      <c r="B543">
        <v>2008</v>
      </c>
      <c r="C543" t="s">
        <v>21</v>
      </c>
      <c r="D543">
        <v>1.4989209999999999</v>
      </c>
      <c r="E543">
        <f t="shared" si="8"/>
        <v>149892.1</v>
      </c>
    </row>
    <row r="544" spans="1:5" x14ac:dyDescent="0.25">
      <c r="A544" t="s">
        <v>7</v>
      </c>
      <c r="B544">
        <v>2008</v>
      </c>
      <c r="C544" t="s">
        <v>21</v>
      </c>
      <c r="D544">
        <v>2.8454079999999999</v>
      </c>
      <c r="E544">
        <f t="shared" si="8"/>
        <v>284540.79999999999</v>
      </c>
    </row>
    <row r="545" spans="1:5" x14ac:dyDescent="0.25">
      <c r="A545" t="s">
        <v>8</v>
      </c>
      <c r="B545">
        <v>2008</v>
      </c>
      <c r="C545" t="s">
        <v>21</v>
      </c>
      <c r="D545">
        <v>3.0740569999999998</v>
      </c>
      <c r="E545">
        <f t="shared" si="8"/>
        <v>307405.69999999995</v>
      </c>
    </row>
    <row r="546" spans="1:5" x14ac:dyDescent="0.25">
      <c r="A546" t="s">
        <v>9</v>
      </c>
      <c r="B546">
        <v>2008</v>
      </c>
      <c r="C546" t="s">
        <v>21</v>
      </c>
      <c r="D546">
        <v>4.2681129999999996</v>
      </c>
      <c r="E546">
        <f t="shared" si="8"/>
        <v>426811.3</v>
      </c>
    </row>
    <row r="547" spans="1:5" x14ac:dyDescent="0.25">
      <c r="A547" t="s">
        <v>10</v>
      </c>
      <c r="B547">
        <v>2008</v>
      </c>
      <c r="C547" t="s">
        <v>21</v>
      </c>
      <c r="D547">
        <v>6.554602</v>
      </c>
      <c r="E547">
        <f t="shared" si="8"/>
        <v>655460.19999999995</v>
      </c>
    </row>
    <row r="548" spans="1:5" x14ac:dyDescent="0.25">
      <c r="A548" t="s">
        <v>11</v>
      </c>
      <c r="B548">
        <v>2008</v>
      </c>
      <c r="C548" t="s">
        <v>21</v>
      </c>
      <c r="D548">
        <v>2.3118940000000001</v>
      </c>
      <c r="E548">
        <f t="shared" si="8"/>
        <v>231189.40000000002</v>
      </c>
    </row>
    <row r="549" spans="1:5" x14ac:dyDescent="0.25">
      <c r="A549" t="s">
        <v>12</v>
      </c>
      <c r="B549">
        <v>2008</v>
      </c>
      <c r="C549" t="s">
        <v>21</v>
      </c>
      <c r="D549">
        <v>3.0486520000000001</v>
      </c>
      <c r="E549">
        <f t="shared" si="8"/>
        <v>304865.2</v>
      </c>
    </row>
    <row r="550" spans="1:5" x14ac:dyDescent="0.25">
      <c r="A550" t="s">
        <v>13</v>
      </c>
      <c r="B550">
        <v>2008</v>
      </c>
      <c r="C550" t="s">
        <v>21</v>
      </c>
      <c r="D550">
        <v>6.1227090000000004</v>
      </c>
      <c r="E550">
        <f t="shared" si="8"/>
        <v>612270.9</v>
      </c>
    </row>
    <row r="551" spans="1:5" x14ac:dyDescent="0.25">
      <c r="A551" t="s">
        <v>14</v>
      </c>
      <c r="B551">
        <v>2008</v>
      </c>
      <c r="C551" t="s">
        <v>21</v>
      </c>
      <c r="D551">
        <v>2.9724360000000001</v>
      </c>
      <c r="E551">
        <f t="shared" si="8"/>
        <v>297243.60000000003</v>
      </c>
    </row>
    <row r="552" spans="1:5" x14ac:dyDescent="0.25">
      <c r="A552" t="s">
        <v>15</v>
      </c>
      <c r="B552">
        <v>2008</v>
      </c>
      <c r="C552" t="s">
        <v>21</v>
      </c>
      <c r="D552">
        <v>1.422704</v>
      </c>
      <c r="E552">
        <f t="shared" si="8"/>
        <v>142270.39999999999</v>
      </c>
    </row>
    <row r="553" spans="1:5" x14ac:dyDescent="0.25">
      <c r="A553" t="s">
        <v>16</v>
      </c>
      <c r="B553">
        <v>2008</v>
      </c>
      <c r="C553" t="s">
        <v>21</v>
      </c>
      <c r="D553">
        <v>2.2610839999999999</v>
      </c>
      <c r="E553">
        <f t="shared" si="8"/>
        <v>226108.4</v>
      </c>
    </row>
    <row r="554" spans="1:5" x14ac:dyDescent="0.25">
      <c r="A554" t="s">
        <v>4</v>
      </c>
      <c r="B554">
        <v>2009</v>
      </c>
      <c r="C554" t="s">
        <v>21</v>
      </c>
      <c r="D554">
        <v>1.9500580000000001</v>
      </c>
      <c r="E554">
        <f t="shared" si="8"/>
        <v>195005.80000000002</v>
      </c>
    </row>
    <row r="555" spans="1:5" x14ac:dyDescent="0.25">
      <c r="A555" t="s">
        <v>6</v>
      </c>
      <c r="B555">
        <v>2009</v>
      </c>
      <c r="C555" t="s">
        <v>21</v>
      </c>
      <c r="D555">
        <v>2.9500869999999999</v>
      </c>
      <c r="E555">
        <f t="shared" si="8"/>
        <v>295008.7</v>
      </c>
    </row>
    <row r="556" spans="1:5" x14ac:dyDescent="0.25">
      <c r="A556" t="s">
        <v>7</v>
      </c>
      <c r="B556">
        <v>2009</v>
      </c>
      <c r="C556" t="s">
        <v>21</v>
      </c>
      <c r="D556">
        <v>4.9751469999999998</v>
      </c>
      <c r="E556">
        <f t="shared" si="8"/>
        <v>497514.69999999995</v>
      </c>
    </row>
    <row r="557" spans="1:5" x14ac:dyDescent="0.25">
      <c r="A557" t="s">
        <v>8</v>
      </c>
      <c r="B557">
        <v>2009</v>
      </c>
      <c r="C557" t="s">
        <v>21</v>
      </c>
      <c r="D557">
        <v>1.300038</v>
      </c>
      <c r="E557">
        <f t="shared" si="8"/>
        <v>130003.8</v>
      </c>
    </row>
    <row r="558" spans="1:5" x14ac:dyDescent="0.25">
      <c r="A558" t="s">
        <v>9</v>
      </c>
      <c r="B558">
        <v>2009</v>
      </c>
      <c r="C558" t="s">
        <v>21</v>
      </c>
      <c r="D558">
        <v>2.1750639999999999</v>
      </c>
      <c r="E558">
        <f t="shared" si="8"/>
        <v>217506.4</v>
      </c>
    </row>
    <row r="559" spans="1:5" x14ac:dyDescent="0.25">
      <c r="A559" t="s">
        <v>10</v>
      </c>
      <c r="B559">
        <v>2009</v>
      </c>
      <c r="C559" t="s">
        <v>21</v>
      </c>
      <c r="D559">
        <v>4.0501189999999996</v>
      </c>
      <c r="E559">
        <f t="shared" si="8"/>
        <v>405011.89999999997</v>
      </c>
    </row>
    <row r="560" spans="1:5" x14ac:dyDescent="0.25">
      <c r="A560" t="s">
        <v>11</v>
      </c>
      <c r="B560">
        <v>2009</v>
      </c>
      <c r="C560" t="s">
        <v>21</v>
      </c>
      <c r="D560">
        <v>1.200035</v>
      </c>
      <c r="E560">
        <f t="shared" si="8"/>
        <v>120003.5</v>
      </c>
    </row>
    <row r="561" spans="1:5" x14ac:dyDescent="0.25">
      <c r="A561" t="s">
        <v>12</v>
      </c>
      <c r="B561">
        <v>2009</v>
      </c>
      <c r="C561" t="s">
        <v>21</v>
      </c>
      <c r="D561">
        <v>1.0500309999999999</v>
      </c>
      <c r="E561">
        <f t="shared" si="8"/>
        <v>105003.09999999999</v>
      </c>
    </row>
    <row r="562" spans="1:5" x14ac:dyDescent="0.25">
      <c r="A562" t="s">
        <v>13</v>
      </c>
      <c r="B562">
        <v>2009</v>
      </c>
      <c r="C562" t="s">
        <v>21</v>
      </c>
      <c r="D562">
        <v>1.8000529999999999</v>
      </c>
      <c r="E562">
        <f t="shared" si="8"/>
        <v>180005.3</v>
      </c>
    </row>
    <row r="563" spans="1:5" x14ac:dyDescent="0.25">
      <c r="A563" t="s">
        <v>14</v>
      </c>
      <c r="B563">
        <v>2009</v>
      </c>
      <c r="C563" t="s">
        <v>21</v>
      </c>
      <c r="D563">
        <v>1.0250300000000001</v>
      </c>
      <c r="E563">
        <f t="shared" si="8"/>
        <v>102503.00000000001</v>
      </c>
    </row>
    <row r="564" spans="1:5" x14ac:dyDescent="0.25">
      <c r="A564" t="s">
        <v>15</v>
      </c>
      <c r="B564">
        <v>2009</v>
      </c>
      <c r="C564" t="s">
        <v>21</v>
      </c>
      <c r="D564">
        <v>4.1501219999999996</v>
      </c>
      <c r="E564">
        <f t="shared" si="8"/>
        <v>415012.19999999995</v>
      </c>
    </row>
    <row r="565" spans="1:5" x14ac:dyDescent="0.25">
      <c r="A565" t="s">
        <v>16</v>
      </c>
      <c r="B565">
        <v>2009</v>
      </c>
      <c r="C565" t="s">
        <v>21</v>
      </c>
      <c r="D565">
        <v>4.650137</v>
      </c>
      <c r="E565">
        <f t="shared" si="8"/>
        <v>465013.7</v>
      </c>
    </row>
    <row r="566" spans="1:5" x14ac:dyDescent="0.25">
      <c r="A566" t="s">
        <v>4</v>
      </c>
      <c r="B566">
        <v>2010</v>
      </c>
      <c r="C566" t="s">
        <v>21</v>
      </c>
      <c r="D566">
        <v>0.98396399999999995</v>
      </c>
      <c r="E566">
        <f t="shared" si="8"/>
        <v>98396.4</v>
      </c>
    </row>
    <row r="567" spans="1:5" x14ac:dyDescent="0.25">
      <c r="A567" t="s">
        <v>6</v>
      </c>
      <c r="B567">
        <v>2010</v>
      </c>
      <c r="C567" t="s">
        <v>21</v>
      </c>
      <c r="D567">
        <v>1.475946</v>
      </c>
      <c r="E567">
        <f t="shared" si="8"/>
        <v>147594.6</v>
      </c>
    </row>
    <row r="568" spans="1:5" x14ac:dyDescent="0.25">
      <c r="A568" t="s">
        <v>7</v>
      </c>
      <c r="B568">
        <v>2010</v>
      </c>
      <c r="C568" t="s">
        <v>21</v>
      </c>
      <c r="D568">
        <v>3.0994860000000002</v>
      </c>
      <c r="E568">
        <f t="shared" si="8"/>
        <v>309948.60000000003</v>
      </c>
    </row>
    <row r="569" spans="1:5" x14ac:dyDescent="0.25">
      <c r="A569" t="s">
        <v>8</v>
      </c>
      <c r="B569">
        <v>2010</v>
      </c>
      <c r="C569" t="s">
        <v>21</v>
      </c>
      <c r="D569">
        <v>1.5989409999999999</v>
      </c>
      <c r="E569">
        <f t="shared" si="8"/>
        <v>159894.1</v>
      </c>
    </row>
    <row r="570" spans="1:5" x14ac:dyDescent="0.25">
      <c r="A570" t="s">
        <v>9</v>
      </c>
      <c r="B570">
        <v>2010</v>
      </c>
      <c r="C570" t="s">
        <v>21</v>
      </c>
      <c r="D570">
        <v>0.76257200000000003</v>
      </c>
      <c r="E570">
        <f t="shared" si="8"/>
        <v>76257.2</v>
      </c>
    </row>
    <row r="571" spans="1:5" x14ac:dyDescent="0.25">
      <c r="A571" t="s">
        <v>10</v>
      </c>
      <c r="B571">
        <v>2010</v>
      </c>
      <c r="C571" t="s">
        <v>21</v>
      </c>
      <c r="D571">
        <v>1.4021479999999999</v>
      </c>
      <c r="E571">
        <f t="shared" si="8"/>
        <v>140214.79999999999</v>
      </c>
    </row>
    <row r="572" spans="1:5" x14ac:dyDescent="0.25">
      <c r="A572" t="s">
        <v>11</v>
      </c>
      <c r="B572">
        <v>2010</v>
      </c>
      <c r="C572" t="s">
        <v>21</v>
      </c>
      <c r="D572">
        <v>1.106959</v>
      </c>
      <c r="E572">
        <f t="shared" si="8"/>
        <v>110695.90000000001</v>
      </c>
    </row>
    <row r="573" spans="1:5" x14ac:dyDescent="0.25">
      <c r="A573" t="s">
        <v>12</v>
      </c>
      <c r="B573">
        <v>2010</v>
      </c>
      <c r="C573" t="s">
        <v>21</v>
      </c>
      <c r="D573">
        <v>3.2470810000000001</v>
      </c>
      <c r="E573">
        <f t="shared" si="8"/>
        <v>324708.10000000003</v>
      </c>
    </row>
    <row r="574" spans="1:5" x14ac:dyDescent="0.25">
      <c r="A574" t="s">
        <v>13</v>
      </c>
      <c r="B574">
        <v>2010</v>
      </c>
      <c r="C574" t="s">
        <v>21</v>
      </c>
      <c r="D574">
        <v>2.5091079999999999</v>
      </c>
      <c r="E574">
        <f t="shared" si="8"/>
        <v>250910.8</v>
      </c>
    </row>
    <row r="575" spans="1:5" x14ac:dyDescent="0.25">
      <c r="A575" t="s">
        <v>14</v>
      </c>
      <c r="B575">
        <v>2010</v>
      </c>
      <c r="C575" t="s">
        <v>21</v>
      </c>
      <c r="D575">
        <v>1.279153</v>
      </c>
      <c r="E575">
        <f t="shared" si="8"/>
        <v>127915.3</v>
      </c>
    </row>
    <row r="576" spans="1:5" x14ac:dyDescent="0.25">
      <c r="A576" t="s">
        <v>15</v>
      </c>
      <c r="B576">
        <v>2010</v>
      </c>
      <c r="C576" t="s">
        <v>21</v>
      </c>
      <c r="D576">
        <v>1.106959</v>
      </c>
      <c r="E576">
        <f t="shared" si="8"/>
        <v>110695.90000000001</v>
      </c>
    </row>
    <row r="577" spans="1:5" x14ac:dyDescent="0.25">
      <c r="A577" t="s">
        <v>16</v>
      </c>
      <c r="B577">
        <v>2010</v>
      </c>
      <c r="C577" t="s">
        <v>21</v>
      </c>
      <c r="D577">
        <v>2.5337070000000002</v>
      </c>
      <c r="E577">
        <f t="shared" si="8"/>
        <v>253370.7</v>
      </c>
    </row>
    <row r="578" spans="1:5" x14ac:dyDescent="0.25">
      <c r="A578" t="s">
        <v>4</v>
      </c>
      <c r="B578">
        <v>2011</v>
      </c>
      <c r="C578" t="s">
        <v>21</v>
      </c>
      <c r="D578">
        <v>0.895347</v>
      </c>
      <c r="E578">
        <f t="shared" si="8"/>
        <v>89534.7</v>
      </c>
    </row>
    <row r="579" spans="1:5" x14ac:dyDescent="0.25">
      <c r="A579" t="s">
        <v>6</v>
      </c>
      <c r="B579">
        <v>2011</v>
      </c>
      <c r="C579" t="s">
        <v>21</v>
      </c>
      <c r="D579">
        <v>2.3230629999999999</v>
      </c>
      <c r="E579">
        <f t="shared" ref="E579:E642" si="9">D579*100000</f>
        <v>232306.3</v>
      </c>
    </row>
    <row r="580" spans="1:5" x14ac:dyDescent="0.25">
      <c r="A580" t="s">
        <v>7</v>
      </c>
      <c r="B580">
        <v>2011</v>
      </c>
      <c r="C580" t="s">
        <v>21</v>
      </c>
      <c r="D580">
        <v>2.20207</v>
      </c>
      <c r="E580">
        <f t="shared" si="9"/>
        <v>220207</v>
      </c>
    </row>
    <row r="581" spans="1:5" x14ac:dyDescent="0.25">
      <c r="A581" t="s">
        <v>8</v>
      </c>
      <c r="B581">
        <v>2011</v>
      </c>
      <c r="C581" t="s">
        <v>21</v>
      </c>
      <c r="D581">
        <v>1.5487089999999999</v>
      </c>
      <c r="E581">
        <f t="shared" si="9"/>
        <v>154870.9</v>
      </c>
    </row>
    <row r="582" spans="1:5" x14ac:dyDescent="0.25">
      <c r="A582" t="s">
        <v>9</v>
      </c>
      <c r="B582">
        <v>2011</v>
      </c>
      <c r="C582" t="s">
        <v>21</v>
      </c>
      <c r="D582">
        <v>6.3400259999999999</v>
      </c>
      <c r="E582">
        <f t="shared" si="9"/>
        <v>634002.6</v>
      </c>
    </row>
    <row r="583" spans="1:5" x14ac:dyDescent="0.25">
      <c r="A583" t="s">
        <v>10</v>
      </c>
      <c r="B583">
        <v>2011</v>
      </c>
      <c r="C583" t="s">
        <v>21</v>
      </c>
      <c r="D583">
        <v>3.968566</v>
      </c>
      <c r="E583">
        <f t="shared" si="9"/>
        <v>396856.6</v>
      </c>
    </row>
    <row r="584" spans="1:5" x14ac:dyDescent="0.25">
      <c r="A584" t="s">
        <v>11</v>
      </c>
      <c r="B584">
        <v>2011</v>
      </c>
      <c r="C584" t="s">
        <v>21</v>
      </c>
      <c r="D584">
        <v>1.5729070000000001</v>
      </c>
      <c r="E584">
        <f t="shared" si="9"/>
        <v>157290.70000000001</v>
      </c>
    </row>
    <row r="585" spans="1:5" x14ac:dyDescent="0.25">
      <c r="A585" t="s">
        <v>12</v>
      </c>
      <c r="B585">
        <v>2011</v>
      </c>
      <c r="C585" t="s">
        <v>21</v>
      </c>
      <c r="D585">
        <v>1.6213040000000001</v>
      </c>
      <c r="E585">
        <f t="shared" si="9"/>
        <v>162130.4</v>
      </c>
    </row>
    <row r="586" spans="1:5" x14ac:dyDescent="0.25">
      <c r="A586" t="s">
        <v>13</v>
      </c>
      <c r="B586">
        <v>2011</v>
      </c>
      <c r="C586" t="s">
        <v>21</v>
      </c>
      <c r="D586">
        <v>2.0810770000000001</v>
      </c>
      <c r="E586">
        <f t="shared" si="9"/>
        <v>208107.7</v>
      </c>
    </row>
    <row r="587" spans="1:5" x14ac:dyDescent="0.25">
      <c r="A587" t="s">
        <v>14</v>
      </c>
      <c r="B587">
        <v>2011</v>
      </c>
      <c r="C587" t="s">
        <v>21</v>
      </c>
      <c r="D587">
        <v>0.895347</v>
      </c>
      <c r="E587">
        <f t="shared" si="9"/>
        <v>89534.7</v>
      </c>
    </row>
    <row r="588" spans="1:5" x14ac:dyDescent="0.25">
      <c r="A588" t="s">
        <v>15</v>
      </c>
      <c r="B588">
        <v>2011</v>
      </c>
      <c r="C588" t="s">
        <v>21</v>
      </c>
      <c r="D588">
        <v>3.4361969999999999</v>
      </c>
      <c r="E588">
        <f t="shared" si="9"/>
        <v>343619.7</v>
      </c>
    </row>
    <row r="589" spans="1:5" x14ac:dyDescent="0.25">
      <c r="A589" t="s">
        <v>16</v>
      </c>
      <c r="B589">
        <v>2011</v>
      </c>
      <c r="C589" t="s">
        <v>21</v>
      </c>
      <c r="D589">
        <v>3.7023820000000001</v>
      </c>
      <c r="E589">
        <f t="shared" si="9"/>
        <v>370238.2</v>
      </c>
    </row>
    <row r="590" spans="1:5" x14ac:dyDescent="0.25">
      <c r="A590" t="s">
        <v>4</v>
      </c>
      <c r="B590">
        <v>2012</v>
      </c>
      <c r="C590" t="s">
        <v>21</v>
      </c>
      <c r="D590">
        <v>2.7133929999999999</v>
      </c>
      <c r="E590">
        <f t="shared" si="9"/>
        <v>271339.3</v>
      </c>
    </row>
    <row r="591" spans="1:5" x14ac:dyDescent="0.25">
      <c r="A591" t="s">
        <v>6</v>
      </c>
      <c r="B591">
        <v>2012</v>
      </c>
      <c r="C591" t="s">
        <v>21</v>
      </c>
      <c r="D591">
        <v>11.020182999999999</v>
      </c>
      <c r="E591">
        <f t="shared" si="9"/>
        <v>1102018.3</v>
      </c>
    </row>
    <row r="592" spans="1:5" x14ac:dyDescent="0.25">
      <c r="A592" t="s">
        <v>7</v>
      </c>
      <c r="B592">
        <v>2012</v>
      </c>
      <c r="C592" t="s">
        <v>21</v>
      </c>
      <c r="D592">
        <v>6.950094</v>
      </c>
      <c r="E592">
        <f t="shared" si="9"/>
        <v>695009.4</v>
      </c>
    </row>
    <row r="593" spans="1:5" x14ac:dyDescent="0.25">
      <c r="A593" t="s">
        <v>8</v>
      </c>
      <c r="B593">
        <v>2012</v>
      </c>
      <c r="C593" t="s">
        <v>21</v>
      </c>
      <c r="D593">
        <v>1.4519029999999999</v>
      </c>
      <c r="E593">
        <f t="shared" si="9"/>
        <v>145190.29999999999</v>
      </c>
    </row>
    <row r="594" spans="1:5" x14ac:dyDescent="0.25">
      <c r="A594" t="s">
        <v>9</v>
      </c>
      <c r="B594">
        <v>2012</v>
      </c>
      <c r="C594" t="s">
        <v>21</v>
      </c>
      <c r="D594">
        <v>2.380169</v>
      </c>
      <c r="E594">
        <f t="shared" si="9"/>
        <v>238016.9</v>
      </c>
    </row>
    <row r="595" spans="1:5" x14ac:dyDescent="0.25">
      <c r="A595" t="s">
        <v>10</v>
      </c>
      <c r="B595">
        <v>2012</v>
      </c>
      <c r="C595" t="s">
        <v>21</v>
      </c>
      <c r="D595">
        <v>3.09422</v>
      </c>
      <c r="E595">
        <f t="shared" si="9"/>
        <v>309422</v>
      </c>
    </row>
    <row r="596" spans="1:5" x14ac:dyDescent="0.25">
      <c r="A596" t="s">
        <v>11</v>
      </c>
      <c r="B596">
        <v>2012</v>
      </c>
      <c r="C596" t="s">
        <v>21</v>
      </c>
      <c r="D596">
        <v>1.1186799999999999</v>
      </c>
      <c r="E596">
        <f t="shared" si="9"/>
        <v>111867.99999999999</v>
      </c>
    </row>
    <row r="597" spans="1:5" x14ac:dyDescent="0.25">
      <c r="A597" t="s">
        <v>12</v>
      </c>
      <c r="B597">
        <v>2012</v>
      </c>
      <c r="C597" t="s">
        <v>21</v>
      </c>
      <c r="D597">
        <v>3.6654610000000001</v>
      </c>
      <c r="E597">
        <f t="shared" si="9"/>
        <v>366546.10000000003</v>
      </c>
    </row>
    <row r="598" spans="1:5" x14ac:dyDescent="0.25">
      <c r="A598" t="s">
        <v>13</v>
      </c>
      <c r="B598">
        <v>2012</v>
      </c>
      <c r="C598" t="s">
        <v>21</v>
      </c>
      <c r="D598">
        <v>9.0446430000000007</v>
      </c>
      <c r="E598">
        <f t="shared" si="9"/>
        <v>904464.3</v>
      </c>
    </row>
    <row r="599" spans="1:5" x14ac:dyDescent="0.25">
      <c r="A599" t="s">
        <v>14</v>
      </c>
      <c r="B599">
        <v>2012</v>
      </c>
      <c r="C599" t="s">
        <v>21</v>
      </c>
      <c r="D599">
        <v>4.4033129999999998</v>
      </c>
      <c r="E599">
        <f t="shared" si="9"/>
        <v>440331.3</v>
      </c>
    </row>
    <row r="600" spans="1:5" x14ac:dyDescent="0.25">
      <c r="A600" t="s">
        <v>15</v>
      </c>
      <c r="B600">
        <v>2012</v>
      </c>
      <c r="C600" t="s">
        <v>21</v>
      </c>
      <c r="D600">
        <v>13.352748999999999</v>
      </c>
      <c r="E600">
        <f t="shared" si="9"/>
        <v>1335274.8999999999</v>
      </c>
    </row>
    <row r="601" spans="1:5" x14ac:dyDescent="0.25">
      <c r="A601" t="s">
        <v>16</v>
      </c>
      <c r="B601">
        <v>2012</v>
      </c>
      <c r="C601" t="s">
        <v>21</v>
      </c>
      <c r="D601">
        <v>12.257871</v>
      </c>
      <c r="E601">
        <f t="shared" si="9"/>
        <v>1225787.0999999999</v>
      </c>
    </row>
    <row r="602" spans="1:5" x14ac:dyDescent="0.25">
      <c r="A602" t="s">
        <v>4</v>
      </c>
      <c r="B602">
        <v>2013</v>
      </c>
      <c r="C602" t="s">
        <v>21</v>
      </c>
      <c r="D602">
        <v>3.6287850000000001</v>
      </c>
      <c r="E602">
        <f t="shared" si="9"/>
        <v>362878.5</v>
      </c>
    </row>
    <row r="603" spans="1:5" x14ac:dyDescent="0.25">
      <c r="A603" t="s">
        <v>6</v>
      </c>
      <c r="B603">
        <v>2013</v>
      </c>
      <c r="C603" t="s">
        <v>21</v>
      </c>
      <c r="D603">
        <v>5.0802990000000001</v>
      </c>
      <c r="E603">
        <f t="shared" si="9"/>
        <v>508029.9</v>
      </c>
    </row>
    <row r="604" spans="1:5" x14ac:dyDescent="0.25">
      <c r="A604" t="s">
        <v>7</v>
      </c>
      <c r="B604">
        <v>2013</v>
      </c>
      <c r="C604" t="s">
        <v>21</v>
      </c>
      <c r="D604">
        <v>5.2441800000000001</v>
      </c>
      <c r="E604">
        <f t="shared" si="9"/>
        <v>524418</v>
      </c>
    </row>
    <row r="605" spans="1:5" x14ac:dyDescent="0.25">
      <c r="A605" t="s">
        <v>8</v>
      </c>
      <c r="B605">
        <v>2013</v>
      </c>
      <c r="C605" t="s">
        <v>21</v>
      </c>
      <c r="D605">
        <v>1.24081</v>
      </c>
      <c r="E605">
        <f t="shared" si="9"/>
        <v>124081</v>
      </c>
    </row>
    <row r="606" spans="1:5" x14ac:dyDescent="0.25">
      <c r="A606" t="s">
        <v>9</v>
      </c>
      <c r="B606">
        <v>2013</v>
      </c>
      <c r="C606" t="s">
        <v>21</v>
      </c>
      <c r="D606">
        <v>4.050192</v>
      </c>
      <c r="E606">
        <f t="shared" si="9"/>
        <v>405019.2</v>
      </c>
    </row>
    <row r="607" spans="1:5" x14ac:dyDescent="0.25">
      <c r="A607" t="s">
        <v>10</v>
      </c>
      <c r="B607">
        <v>2013</v>
      </c>
      <c r="C607" t="s">
        <v>21</v>
      </c>
      <c r="D607">
        <v>20.883073</v>
      </c>
      <c r="E607">
        <f t="shared" si="9"/>
        <v>2088307.3</v>
      </c>
    </row>
    <row r="608" spans="1:5" x14ac:dyDescent="0.25">
      <c r="A608" t="s">
        <v>11</v>
      </c>
      <c r="B608">
        <v>2013</v>
      </c>
      <c r="C608" t="s">
        <v>21</v>
      </c>
      <c r="D608">
        <v>7.3980389999999998</v>
      </c>
      <c r="E608">
        <f t="shared" si="9"/>
        <v>739803.9</v>
      </c>
    </row>
    <row r="609" spans="1:5" x14ac:dyDescent="0.25">
      <c r="A609" t="s">
        <v>12</v>
      </c>
      <c r="B609">
        <v>2013</v>
      </c>
      <c r="C609" t="s">
        <v>21</v>
      </c>
      <c r="D609">
        <v>11.448232000000001</v>
      </c>
      <c r="E609">
        <f t="shared" si="9"/>
        <v>1144823.2000000002</v>
      </c>
    </row>
    <row r="610" spans="1:5" x14ac:dyDescent="0.25">
      <c r="A610" t="s">
        <v>13</v>
      </c>
      <c r="B610">
        <v>2013</v>
      </c>
      <c r="C610" t="s">
        <v>21</v>
      </c>
      <c r="D610">
        <v>11.658935</v>
      </c>
      <c r="E610">
        <f t="shared" si="9"/>
        <v>1165893.5</v>
      </c>
    </row>
    <row r="611" spans="1:5" x14ac:dyDescent="0.25">
      <c r="A611" t="s">
        <v>14</v>
      </c>
      <c r="B611">
        <v>2013</v>
      </c>
      <c r="C611" t="s">
        <v>21</v>
      </c>
      <c r="D611">
        <v>11.401408999999999</v>
      </c>
      <c r="E611">
        <f t="shared" si="9"/>
        <v>1140140.8999999999</v>
      </c>
    </row>
    <row r="612" spans="1:5" x14ac:dyDescent="0.25">
      <c r="A612" t="s">
        <v>15</v>
      </c>
      <c r="B612">
        <v>2013</v>
      </c>
      <c r="C612" t="s">
        <v>21</v>
      </c>
      <c r="D612">
        <v>8.4983810000000002</v>
      </c>
      <c r="E612">
        <f t="shared" si="9"/>
        <v>849838.1</v>
      </c>
    </row>
    <row r="613" spans="1:5" x14ac:dyDescent="0.25">
      <c r="A613" t="s">
        <v>16</v>
      </c>
      <c r="B613">
        <v>2013</v>
      </c>
      <c r="C613" t="s">
        <v>21</v>
      </c>
      <c r="D613">
        <v>9.4582529999999991</v>
      </c>
      <c r="E613">
        <f t="shared" si="9"/>
        <v>945825.29999999993</v>
      </c>
    </row>
    <row r="614" spans="1:5" x14ac:dyDescent="0.25">
      <c r="A614" t="s">
        <v>4</v>
      </c>
      <c r="B614">
        <v>2014</v>
      </c>
      <c r="C614" t="s">
        <v>21</v>
      </c>
      <c r="D614">
        <v>0.78310000000000002</v>
      </c>
      <c r="E614">
        <f t="shared" si="9"/>
        <v>78310</v>
      </c>
    </row>
    <row r="615" spans="1:5" x14ac:dyDescent="0.25">
      <c r="A615" t="s">
        <v>6</v>
      </c>
      <c r="B615">
        <v>2014</v>
      </c>
      <c r="C615" t="s">
        <v>21</v>
      </c>
      <c r="D615">
        <v>3.316659</v>
      </c>
      <c r="E615">
        <f t="shared" si="9"/>
        <v>331665.90000000002</v>
      </c>
    </row>
    <row r="616" spans="1:5" x14ac:dyDescent="0.25">
      <c r="A616" t="s">
        <v>7</v>
      </c>
      <c r="B616">
        <v>2014</v>
      </c>
      <c r="C616" t="s">
        <v>21</v>
      </c>
      <c r="D616">
        <v>20.406663999999999</v>
      </c>
      <c r="E616">
        <f t="shared" si="9"/>
        <v>2040666.4</v>
      </c>
    </row>
    <row r="617" spans="1:5" x14ac:dyDescent="0.25">
      <c r="A617" t="s">
        <v>8</v>
      </c>
      <c r="B617">
        <v>2014</v>
      </c>
      <c r="C617" t="s">
        <v>21</v>
      </c>
      <c r="D617">
        <v>5.8732499999999996</v>
      </c>
      <c r="E617">
        <f t="shared" si="9"/>
        <v>587325</v>
      </c>
    </row>
    <row r="618" spans="1:5" x14ac:dyDescent="0.25">
      <c r="A618" t="s">
        <v>9</v>
      </c>
      <c r="B618">
        <v>2014</v>
      </c>
      <c r="C618" t="s">
        <v>21</v>
      </c>
      <c r="D618">
        <v>8.9826169999999994</v>
      </c>
      <c r="E618">
        <f t="shared" si="9"/>
        <v>898261.7</v>
      </c>
    </row>
    <row r="619" spans="1:5" x14ac:dyDescent="0.25">
      <c r="A619" t="s">
        <v>10</v>
      </c>
      <c r="B619">
        <v>2014</v>
      </c>
      <c r="C619" t="s">
        <v>21</v>
      </c>
      <c r="D619">
        <v>6.5872529999999996</v>
      </c>
      <c r="E619">
        <f t="shared" si="9"/>
        <v>658725.29999999993</v>
      </c>
    </row>
    <row r="620" spans="1:5" x14ac:dyDescent="0.25">
      <c r="A620" t="s">
        <v>11</v>
      </c>
      <c r="B620">
        <v>2014</v>
      </c>
      <c r="C620" t="s">
        <v>21</v>
      </c>
      <c r="D620">
        <v>10.180300000000001</v>
      </c>
      <c r="E620">
        <f t="shared" si="9"/>
        <v>1018030.0000000001</v>
      </c>
    </row>
    <row r="621" spans="1:5" x14ac:dyDescent="0.25">
      <c r="A621" t="s">
        <v>12</v>
      </c>
      <c r="B621">
        <v>2014</v>
      </c>
      <c r="C621" t="s">
        <v>21</v>
      </c>
      <c r="D621">
        <v>6.4029939999999996</v>
      </c>
      <c r="E621">
        <f t="shared" si="9"/>
        <v>640299.39999999991</v>
      </c>
    </row>
    <row r="622" spans="1:5" x14ac:dyDescent="0.25">
      <c r="A622" t="s">
        <v>13</v>
      </c>
      <c r="B622">
        <v>2014</v>
      </c>
      <c r="C622" t="s">
        <v>21</v>
      </c>
      <c r="D622">
        <v>8.7522939999999991</v>
      </c>
      <c r="E622">
        <f t="shared" si="9"/>
        <v>875229.39999999991</v>
      </c>
    </row>
    <row r="623" spans="1:5" x14ac:dyDescent="0.25">
      <c r="A623" t="s">
        <v>14</v>
      </c>
      <c r="B623">
        <v>2014</v>
      </c>
      <c r="C623" t="s">
        <v>21</v>
      </c>
      <c r="D623">
        <v>0.62187400000000004</v>
      </c>
      <c r="E623">
        <f t="shared" si="9"/>
        <v>62187.4</v>
      </c>
    </row>
    <row r="624" spans="1:5" x14ac:dyDescent="0.25">
      <c r="A624" t="s">
        <v>15</v>
      </c>
      <c r="B624">
        <v>2014</v>
      </c>
      <c r="C624" t="s">
        <v>21</v>
      </c>
      <c r="D624">
        <v>2.7638820000000002</v>
      </c>
      <c r="E624">
        <f t="shared" si="9"/>
        <v>276388.2</v>
      </c>
    </row>
    <row r="625" spans="1:5" x14ac:dyDescent="0.25">
      <c r="A625" t="s">
        <v>16</v>
      </c>
      <c r="B625">
        <v>2014</v>
      </c>
      <c r="C625" t="s">
        <v>21</v>
      </c>
      <c r="D625">
        <v>7.2782229999999997</v>
      </c>
      <c r="E625">
        <f t="shared" si="9"/>
        <v>727822.29999999993</v>
      </c>
    </row>
    <row r="626" spans="1:5" x14ac:dyDescent="0.25">
      <c r="A626" t="s">
        <v>4</v>
      </c>
      <c r="B626">
        <v>2015</v>
      </c>
      <c r="C626" t="s">
        <v>21</v>
      </c>
      <c r="D626">
        <v>4.238702</v>
      </c>
      <c r="E626">
        <f t="shared" si="9"/>
        <v>423870.2</v>
      </c>
    </row>
    <row r="627" spans="1:5" x14ac:dyDescent="0.25">
      <c r="A627" t="s">
        <v>6</v>
      </c>
      <c r="B627">
        <v>2015</v>
      </c>
      <c r="C627" t="s">
        <v>21</v>
      </c>
      <c r="D627">
        <v>8.4774039999999999</v>
      </c>
      <c r="E627">
        <f t="shared" si="9"/>
        <v>847740.4</v>
      </c>
    </row>
    <row r="628" spans="1:5" x14ac:dyDescent="0.25">
      <c r="A628" t="s">
        <v>7</v>
      </c>
      <c r="B628">
        <v>2015</v>
      </c>
      <c r="C628" t="s">
        <v>21</v>
      </c>
      <c r="D628">
        <v>5.0320419999999997</v>
      </c>
      <c r="E628">
        <f t="shared" si="9"/>
        <v>503204.19999999995</v>
      </c>
    </row>
    <row r="629" spans="1:5" x14ac:dyDescent="0.25">
      <c r="A629" t="s">
        <v>8</v>
      </c>
      <c r="B629">
        <v>2015</v>
      </c>
      <c r="C629" t="s">
        <v>21</v>
      </c>
      <c r="D629">
        <v>9.0894089999999998</v>
      </c>
      <c r="E629">
        <f t="shared" si="9"/>
        <v>908940.9</v>
      </c>
    </row>
    <row r="630" spans="1:5" x14ac:dyDescent="0.25">
      <c r="A630" t="s">
        <v>9</v>
      </c>
      <c r="B630">
        <v>2015</v>
      </c>
      <c r="C630" t="s">
        <v>21</v>
      </c>
      <c r="D630">
        <v>6.0293830000000002</v>
      </c>
      <c r="E630">
        <f t="shared" si="9"/>
        <v>602938.30000000005</v>
      </c>
    </row>
    <row r="631" spans="1:5" x14ac:dyDescent="0.25">
      <c r="A631" t="s">
        <v>10</v>
      </c>
      <c r="B631">
        <v>2015</v>
      </c>
      <c r="C631" t="s">
        <v>21</v>
      </c>
      <c r="D631">
        <v>6.0520500000000004</v>
      </c>
      <c r="E631">
        <f t="shared" si="9"/>
        <v>605205</v>
      </c>
    </row>
    <row r="632" spans="1:5" x14ac:dyDescent="0.25">
      <c r="A632" t="s">
        <v>11</v>
      </c>
      <c r="B632">
        <v>2015</v>
      </c>
      <c r="C632" t="s">
        <v>21</v>
      </c>
      <c r="D632">
        <v>0.58933800000000003</v>
      </c>
      <c r="E632">
        <f t="shared" si="9"/>
        <v>58933.8</v>
      </c>
    </row>
    <row r="633" spans="1:5" x14ac:dyDescent="0.25">
      <c r="A633" t="s">
        <v>12</v>
      </c>
      <c r="B633">
        <v>2015</v>
      </c>
      <c r="C633" t="s">
        <v>21</v>
      </c>
      <c r="D633">
        <v>2.3120189999999998</v>
      </c>
      <c r="E633">
        <f t="shared" si="9"/>
        <v>231201.9</v>
      </c>
    </row>
    <row r="634" spans="1:5" x14ac:dyDescent="0.25">
      <c r="A634" t="s">
        <v>13</v>
      </c>
      <c r="B634">
        <v>2015</v>
      </c>
      <c r="C634" t="s">
        <v>21</v>
      </c>
      <c r="D634">
        <v>3.8760319999999999</v>
      </c>
      <c r="E634">
        <f t="shared" si="9"/>
        <v>387603.20000000001</v>
      </c>
    </row>
    <row r="635" spans="1:5" x14ac:dyDescent="0.25">
      <c r="A635" t="s">
        <v>14</v>
      </c>
      <c r="B635">
        <v>2015</v>
      </c>
      <c r="C635" t="s">
        <v>21</v>
      </c>
      <c r="D635">
        <v>3.7626979999999999</v>
      </c>
      <c r="E635">
        <f t="shared" si="9"/>
        <v>376269.8</v>
      </c>
    </row>
    <row r="636" spans="1:5" x14ac:dyDescent="0.25">
      <c r="A636" t="s">
        <v>15</v>
      </c>
      <c r="B636">
        <v>2015</v>
      </c>
      <c r="C636" t="s">
        <v>21</v>
      </c>
      <c r="D636">
        <v>7.1853930000000004</v>
      </c>
      <c r="E636">
        <f t="shared" si="9"/>
        <v>718539.3</v>
      </c>
    </row>
    <row r="637" spans="1:5" x14ac:dyDescent="0.25">
      <c r="A637" t="s">
        <v>16</v>
      </c>
      <c r="B637">
        <v>2015</v>
      </c>
      <c r="C637" t="s">
        <v>21</v>
      </c>
      <c r="D637">
        <v>3.6493639999999998</v>
      </c>
      <c r="E637">
        <f t="shared" si="9"/>
        <v>364936.39999999997</v>
      </c>
    </row>
    <row r="638" spans="1:5" x14ac:dyDescent="0.25">
      <c r="A638" t="s">
        <v>4</v>
      </c>
      <c r="B638">
        <v>2016</v>
      </c>
      <c r="C638" t="s">
        <v>21</v>
      </c>
      <c r="D638">
        <v>7.743303</v>
      </c>
      <c r="E638">
        <f t="shared" si="9"/>
        <v>774330.3</v>
      </c>
    </row>
    <row r="639" spans="1:5" x14ac:dyDescent="0.25">
      <c r="A639" t="s">
        <v>6</v>
      </c>
      <c r="B639">
        <v>2016</v>
      </c>
      <c r="C639" t="s">
        <v>21</v>
      </c>
      <c r="D639">
        <v>5.3779130000000004</v>
      </c>
      <c r="E639">
        <f t="shared" si="9"/>
        <v>537791.30000000005</v>
      </c>
    </row>
    <row r="640" spans="1:5" x14ac:dyDescent="0.25">
      <c r="A640" t="s">
        <v>7</v>
      </c>
      <c r="B640">
        <v>2016</v>
      </c>
      <c r="C640" t="s">
        <v>21</v>
      </c>
      <c r="D640">
        <v>6.0027330000000001</v>
      </c>
      <c r="E640">
        <f t="shared" si="9"/>
        <v>600273.30000000005</v>
      </c>
    </row>
    <row r="641" spans="1:5" x14ac:dyDescent="0.25">
      <c r="A641" t="s">
        <v>8</v>
      </c>
      <c r="B641">
        <v>2016</v>
      </c>
      <c r="C641" t="s">
        <v>21</v>
      </c>
      <c r="D641">
        <v>0.55787500000000001</v>
      </c>
      <c r="E641">
        <f t="shared" si="9"/>
        <v>55787.5</v>
      </c>
    </row>
    <row r="642" spans="1:5" x14ac:dyDescent="0.25">
      <c r="A642" t="s">
        <v>9</v>
      </c>
      <c r="B642">
        <v>2016</v>
      </c>
      <c r="C642" t="s">
        <v>21</v>
      </c>
      <c r="D642">
        <v>2.0976089999999998</v>
      </c>
      <c r="E642">
        <f t="shared" si="9"/>
        <v>209760.9</v>
      </c>
    </row>
    <row r="643" spans="1:5" x14ac:dyDescent="0.25">
      <c r="A643" t="s">
        <v>10</v>
      </c>
      <c r="B643">
        <v>2016</v>
      </c>
      <c r="C643" t="s">
        <v>21</v>
      </c>
      <c r="D643">
        <v>2.4100190000000001</v>
      </c>
      <c r="E643">
        <f t="shared" ref="E643:E706" si="10">D643*100000</f>
        <v>241001.90000000002</v>
      </c>
    </row>
    <row r="644" spans="1:5" x14ac:dyDescent="0.25">
      <c r="A644" t="s">
        <v>11</v>
      </c>
      <c r="B644">
        <v>2016</v>
      </c>
      <c r="C644" t="s">
        <v>21</v>
      </c>
      <c r="D644">
        <v>3.1910440000000002</v>
      </c>
      <c r="E644">
        <f t="shared" si="10"/>
        <v>319104.40000000002</v>
      </c>
    </row>
    <row r="645" spans="1:5" x14ac:dyDescent="0.25">
      <c r="A645" t="s">
        <v>12</v>
      </c>
      <c r="B645">
        <v>2016</v>
      </c>
      <c r="C645" t="s">
        <v>21</v>
      </c>
      <c r="D645">
        <v>7.5201529999999996</v>
      </c>
      <c r="E645">
        <f t="shared" si="10"/>
        <v>752015.29999999993</v>
      </c>
    </row>
    <row r="646" spans="1:5" x14ac:dyDescent="0.25">
      <c r="A646" t="s">
        <v>13</v>
      </c>
      <c r="B646">
        <v>2016</v>
      </c>
      <c r="C646" t="s">
        <v>21</v>
      </c>
      <c r="D646">
        <v>2.0083489999999999</v>
      </c>
      <c r="E646">
        <f t="shared" si="10"/>
        <v>200834.9</v>
      </c>
    </row>
    <row r="647" spans="1:5" x14ac:dyDescent="0.25">
      <c r="A647" t="s">
        <v>14</v>
      </c>
      <c r="B647">
        <v>2016</v>
      </c>
      <c r="C647" t="s">
        <v>21</v>
      </c>
      <c r="D647">
        <v>3.0348389999999998</v>
      </c>
      <c r="E647">
        <f t="shared" si="10"/>
        <v>303483.89999999997</v>
      </c>
    </row>
    <row r="648" spans="1:5" x14ac:dyDescent="0.25">
      <c r="A648" t="s">
        <v>15</v>
      </c>
      <c r="B648">
        <v>2016</v>
      </c>
      <c r="C648" t="s">
        <v>21</v>
      </c>
      <c r="D648">
        <v>3.7935490000000001</v>
      </c>
      <c r="E648">
        <f t="shared" si="10"/>
        <v>379354.9</v>
      </c>
    </row>
    <row r="649" spans="1:5" x14ac:dyDescent="0.25">
      <c r="A649" t="s">
        <v>16</v>
      </c>
      <c r="B649">
        <v>2016</v>
      </c>
      <c r="C649" t="s">
        <v>21</v>
      </c>
      <c r="D649">
        <v>4.0613289999999997</v>
      </c>
      <c r="E649">
        <f t="shared" si="10"/>
        <v>406132.89999999997</v>
      </c>
    </row>
    <row r="650" spans="1:5" x14ac:dyDescent="0.25">
      <c r="A650" t="s">
        <v>4</v>
      </c>
      <c r="B650">
        <v>2008</v>
      </c>
      <c r="C650" t="s">
        <v>22</v>
      </c>
      <c r="D650">
        <v>4.3427759999999997</v>
      </c>
      <c r="E650">
        <f t="shared" si="10"/>
        <v>434277.6</v>
      </c>
    </row>
    <row r="651" spans="1:5" x14ac:dyDescent="0.25">
      <c r="A651" t="s">
        <v>6</v>
      </c>
      <c r="B651">
        <v>2008</v>
      </c>
      <c r="C651" t="s">
        <v>22</v>
      </c>
      <c r="D651">
        <v>2.2270639999999999</v>
      </c>
      <c r="E651">
        <f t="shared" si="10"/>
        <v>222706.4</v>
      </c>
    </row>
    <row r="652" spans="1:5" x14ac:dyDescent="0.25">
      <c r="A652" t="s">
        <v>7</v>
      </c>
      <c r="B652">
        <v>2008</v>
      </c>
      <c r="C652" t="s">
        <v>22</v>
      </c>
      <c r="D652">
        <v>6.9357150000000001</v>
      </c>
      <c r="E652">
        <f t="shared" si="10"/>
        <v>693571.5</v>
      </c>
    </row>
    <row r="653" spans="1:5" x14ac:dyDescent="0.25">
      <c r="A653" t="s">
        <v>8</v>
      </c>
      <c r="B653">
        <v>2008</v>
      </c>
      <c r="C653" t="s">
        <v>22</v>
      </c>
      <c r="D653">
        <v>4.9313570000000002</v>
      </c>
      <c r="E653">
        <f t="shared" si="10"/>
        <v>493135.7</v>
      </c>
    </row>
    <row r="654" spans="1:5" x14ac:dyDescent="0.25">
      <c r="A654" t="s">
        <v>9</v>
      </c>
      <c r="B654">
        <v>2008</v>
      </c>
      <c r="C654" t="s">
        <v>22</v>
      </c>
      <c r="D654">
        <v>3.1974279999999999</v>
      </c>
      <c r="E654">
        <f t="shared" si="10"/>
        <v>319742.8</v>
      </c>
    </row>
    <row r="655" spans="1:5" x14ac:dyDescent="0.25">
      <c r="A655" t="s">
        <v>10</v>
      </c>
      <c r="B655">
        <v>2008</v>
      </c>
      <c r="C655" t="s">
        <v>22</v>
      </c>
      <c r="D655">
        <v>15.668989</v>
      </c>
      <c r="E655">
        <f t="shared" si="10"/>
        <v>1566898.9</v>
      </c>
    </row>
    <row r="656" spans="1:5" x14ac:dyDescent="0.25">
      <c r="A656" t="s">
        <v>11</v>
      </c>
      <c r="B656">
        <v>2008</v>
      </c>
      <c r="C656" t="s">
        <v>22</v>
      </c>
      <c r="D656">
        <v>7.30159</v>
      </c>
      <c r="E656">
        <f t="shared" si="10"/>
        <v>730159</v>
      </c>
    </row>
    <row r="657" spans="1:5" x14ac:dyDescent="0.25">
      <c r="A657" t="s">
        <v>12</v>
      </c>
      <c r="B657">
        <v>2008</v>
      </c>
      <c r="C657" t="s">
        <v>22</v>
      </c>
      <c r="D657">
        <v>5.1699710000000003</v>
      </c>
      <c r="E657">
        <f t="shared" si="10"/>
        <v>516997.10000000003</v>
      </c>
    </row>
    <row r="658" spans="1:5" x14ac:dyDescent="0.25">
      <c r="A658" t="s">
        <v>13</v>
      </c>
      <c r="B658">
        <v>2008</v>
      </c>
      <c r="C658" t="s">
        <v>22</v>
      </c>
      <c r="D658">
        <v>15.716711999999999</v>
      </c>
      <c r="E658">
        <f t="shared" si="10"/>
        <v>1571671.2</v>
      </c>
    </row>
    <row r="659" spans="1:5" x14ac:dyDescent="0.25">
      <c r="A659" t="s">
        <v>14</v>
      </c>
      <c r="B659">
        <v>2008</v>
      </c>
      <c r="C659" t="s">
        <v>22</v>
      </c>
      <c r="D659">
        <v>3.3087819999999999</v>
      </c>
      <c r="E659">
        <f t="shared" si="10"/>
        <v>330878.2</v>
      </c>
    </row>
    <row r="660" spans="1:5" x14ac:dyDescent="0.25">
      <c r="A660" t="s">
        <v>15</v>
      </c>
      <c r="B660">
        <v>2008</v>
      </c>
      <c r="C660" t="s">
        <v>22</v>
      </c>
      <c r="D660">
        <v>1.5112220000000001</v>
      </c>
      <c r="E660">
        <f t="shared" si="10"/>
        <v>151122.20000000001</v>
      </c>
    </row>
    <row r="661" spans="1:5" x14ac:dyDescent="0.25">
      <c r="A661" t="s">
        <v>16</v>
      </c>
      <c r="B661">
        <v>2008</v>
      </c>
      <c r="C661" t="s">
        <v>22</v>
      </c>
      <c r="D661">
        <v>6.1403350000000003</v>
      </c>
      <c r="E661">
        <f t="shared" si="10"/>
        <v>614033.5</v>
      </c>
    </row>
    <row r="662" spans="1:5" x14ac:dyDescent="0.25">
      <c r="A662" t="s">
        <v>4</v>
      </c>
      <c r="B662">
        <v>2009</v>
      </c>
      <c r="C662" t="s">
        <v>22</v>
      </c>
      <c r="D662">
        <v>3.5378500000000002</v>
      </c>
      <c r="E662">
        <f t="shared" si="10"/>
        <v>353785</v>
      </c>
    </row>
    <row r="663" spans="1:5" x14ac:dyDescent="0.25">
      <c r="A663" t="s">
        <v>6</v>
      </c>
      <c r="B663">
        <v>2009</v>
      </c>
      <c r="C663" t="s">
        <v>22</v>
      </c>
      <c r="D663">
        <v>3.9292050000000001</v>
      </c>
      <c r="E663">
        <f t="shared" si="10"/>
        <v>392920.5</v>
      </c>
    </row>
    <row r="664" spans="1:5" x14ac:dyDescent="0.25">
      <c r="A664" t="s">
        <v>7</v>
      </c>
      <c r="B664">
        <v>2009</v>
      </c>
      <c r="C664" t="s">
        <v>22</v>
      </c>
      <c r="D664">
        <v>14.323596999999999</v>
      </c>
      <c r="E664">
        <f t="shared" si="10"/>
        <v>1432359.7</v>
      </c>
    </row>
    <row r="665" spans="1:5" x14ac:dyDescent="0.25">
      <c r="A665" t="s">
        <v>8</v>
      </c>
      <c r="B665">
        <v>2009</v>
      </c>
      <c r="C665" t="s">
        <v>22</v>
      </c>
      <c r="D665">
        <v>5.0563079999999996</v>
      </c>
      <c r="E665">
        <f t="shared" si="10"/>
        <v>505630.79999999993</v>
      </c>
    </row>
    <row r="666" spans="1:5" x14ac:dyDescent="0.25">
      <c r="A666" t="s">
        <v>9</v>
      </c>
      <c r="B666">
        <v>2009</v>
      </c>
      <c r="C666" t="s">
        <v>22</v>
      </c>
      <c r="D666">
        <v>4.2735979999999998</v>
      </c>
      <c r="E666">
        <f t="shared" si="10"/>
        <v>427359.8</v>
      </c>
    </row>
    <row r="667" spans="1:5" x14ac:dyDescent="0.25">
      <c r="A667" t="s">
        <v>10</v>
      </c>
      <c r="B667">
        <v>2009</v>
      </c>
      <c r="C667" t="s">
        <v>22</v>
      </c>
      <c r="D667">
        <v>11.051869</v>
      </c>
      <c r="E667">
        <f t="shared" si="10"/>
        <v>1105186.8999999999</v>
      </c>
    </row>
    <row r="668" spans="1:5" x14ac:dyDescent="0.25">
      <c r="A668" t="s">
        <v>11</v>
      </c>
      <c r="B668">
        <v>2009</v>
      </c>
      <c r="C668" t="s">
        <v>22</v>
      </c>
      <c r="D668">
        <v>2.0193919999999999</v>
      </c>
      <c r="E668">
        <f t="shared" si="10"/>
        <v>201939.19999999998</v>
      </c>
    </row>
    <row r="669" spans="1:5" x14ac:dyDescent="0.25">
      <c r="A669" t="s">
        <v>12</v>
      </c>
      <c r="B669">
        <v>2009</v>
      </c>
      <c r="C669" t="s">
        <v>22</v>
      </c>
      <c r="D669">
        <v>2.8334109999999999</v>
      </c>
      <c r="E669">
        <f t="shared" si="10"/>
        <v>283341.09999999998</v>
      </c>
    </row>
    <row r="670" spans="1:5" x14ac:dyDescent="0.25">
      <c r="A670" t="s">
        <v>13</v>
      </c>
      <c r="B670">
        <v>2009</v>
      </c>
      <c r="C670" t="s">
        <v>22</v>
      </c>
      <c r="D670">
        <v>5.1815420000000003</v>
      </c>
      <c r="E670">
        <f t="shared" si="10"/>
        <v>518154.2</v>
      </c>
    </row>
    <row r="671" spans="1:5" x14ac:dyDescent="0.25">
      <c r="A671" t="s">
        <v>14</v>
      </c>
      <c r="B671">
        <v>2009</v>
      </c>
      <c r="C671" t="s">
        <v>22</v>
      </c>
      <c r="D671">
        <v>3.35</v>
      </c>
      <c r="E671">
        <f t="shared" si="10"/>
        <v>335000</v>
      </c>
    </row>
    <row r="672" spans="1:5" x14ac:dyDescent="0.25">
      <c r="A672" t="s">
        <v>15</v>
      </c>
      <c r="B672">
        <v>2009</v>
      </c>
      <c r="C672" t="s">
        <v>22</v>
      </c>
      <c r="D672">
        <v>4.6179899999999998</v>
      </c>
      <c r="E672">
        <f t="shared" si="10"/>
        <v>461799</v>
      </c>
    </row>
    <row r="673" spans="1:5" x14ac:dyDescent="0.25">
      <c r="A673" t="s">
        <v>16</v>
      </c>
      <c r="B673">
        <v>2009</v>
      </c>
      <c r="C673" t="s">
        <v>22</v>
      </c>
      <c r="D673">
        <v>14.448831</v>
      </c>
      <c r="E673">
        <f t="shared" si="10"/>
        <v>1444883.1</v>
      </c>
    </row>
    <row r="674" spans="1:5" x14ac:dyDescent="0.25">
      <c r="A674" t="s">
        <v>4</v>
      </c>
      <c r="B674">
        <v>2010</v>
      </c>
      <c r="C674" t="s">
        <v>22</v>
      </c>
      <c r="D674">
        <v>4.2203439999999999</v>
      </c>
      <c r="E674">
        <f t="shared" si="10"/>
        <v>422034.39999999997</v>
      </c>
    </row>
    <row r="675" spans="1:5" x14ac:dyDescent="0.25">
      <c r="A675" t="s">
        <v>6</v>
      </c>
      <c r="B675">
        <v>2010</v>
      </c>
      <c r="C675" t="s">
        <v>22</v>
      </c>
      <c r="D675">
        <v>3.773666</v>
      </c>
      <c r="E675">
        <f t="shared" si="10"/>
        <v>377366.6</v>
      </c>
    </row>
    <row r="676" spans="1:5" x14ac:dyDescent="0.25">
      <c r="A676" t="s">
        <v>7</v>
      </c>
      <c r="B676">
        <v>2010</v>
      </c>
      <c r="C676" t="s">
        <v>22</v>
      </c>
      <c r="D676">
        <v>10.212001000000001</v>
      </c>
      <c r="E676">
        <f t="shared" si="10"/>
        <v>1021200.1000000001</v>
      </c>
    </row>
    <row r="677" spans="1:5" x14ac:dyDescent="0.25">
      <c r="A677" t="s">
        <v>8</v>
      </c>
      <c r="B677">
        <v>2010</v>
      </c>
      <c r="C677" t="s">
        <v>22</v>
      </c>
      <c r="D677">
        <v>2.2333940000000001</v>
      </c>
      <c r="E677">
        <f t="shared" si="10"/>
        <v>223339.40000000002</v>
      </c>
    </row>
    <row r="678" spans="1:5" x14ac:dyDescent="0.25">
      <c r="A678" t="s">
        <v>9</v>
      </c>
      <c r="B678">
        <v>2010</v>
      </c>
      <c r="C678" t="s">
        <v>22</v>
      </c>
      <c r="D678">
        <v>2.6800730000000001</v>
      </c>
      <c r="E678">
        <f t="shared" si="10"/>
        <v>268007.3</v>
      </c>
    </row>
    <row r="679" spans="1:5" x14ac:dyDescent="0.25">
      <c r="A679" t="s">
        <v>10</v>
      </c>
      <c r="B679">
        <v>2010</v>
      </c>
      <c r="C679" t="s">
        <v>22</v>
      </c>
      <c r="D679">
        <v>4.0201089999999997</v>
      </c>
      <c r="E679">
        <f t="shared" si="10"/>
        <v>402010.89999999997</v>
      </c>
    </row>
    <row r="680" spans="1:5" x14ac:dyDescent="0.25">
      <c r="A680" t="s">
        <v>11</v>
      </c>
      <c r="B680">
        <v>2010</v>
      </c>
      <c r="C680" t="s">
        <v>22</v>
      </c>
      <c r="D680">
        <v>2.3874209999999998</v>
      </c>
      <c r="E680">
        <f t="shared" si="10"/>
        <v>238742.09999999998</v>
      </c>
    </row>
    <row r="681" spans="1:5" x14ac:dyDescent="0.25">
      <c r="A681" t="s">
        <v>12</v>
      </c>
      <c r="B681">
        <v>2010</v>
      </c>
      <c r="C681" t="s">
        <v>22</v>
      </c>
      <c r="D681">
        <v>6.0070600000000001</v>
      </c>
      <c r="E681">
        <f t="shared" si="10"/>
        <v>600706</v>
      </c>
    </row>
    <row r="682" spans="1:5" x14ac:dyDescent="0.25">
      <c r="A682" t="s">
        <v>13</v>
      </c>
      <c r="B682">
        <v>2010</v>
      </c>
      <c r="C682" t="s">
        <v>22</v>
      </c>
      <c r="D682">
        <v>13.862444999999999</v>
      </c>
      <c r="E682">
        <f t="shared" si="10"/>
        <v>1386244.5</v>
      </c>
    </row>
    <row r="683" spans="1:5" x14ac:dyDescent="0.25">
      <c r="A683" t="s">
        <v>14</v>
      </c>
      <c r="B683">
        <v>2010</v>
      </c>
      <c r="C683" t="s">
        <v>22</v>
      </c>
      <c r="D683">
        <v>3.3115839999999999</v>
      </c>
      <c r="E683">
        <f t="shared" si="10"/>
        <v>331158.39999999997</v>
      </c>
    </row>
    <row r="684" spans="1:5" x14ac:dyDescent="0.25">
      <c r="A684" t="s">
        <v>15</v>
      </c>
      <c r="B684">
        <v>2010</v>
      </c>
      <c r="C684" t="s">
        <v>22</v>
      </c>
      <c r="D684">
        <v>3.3115839999999999</v>
      </c>
      <c r="E684">
        <f t="shared" si="10"/>
        <v>331158.39999999997</v>
      </c>
    </row>
    <row r="685" spans="1:5" x14ac:dyDescent="0.25">
      <c r="A685" t="s">
        <v>16</v>
      </c>
      <c r="B685">
        <v>2010</v>
      </c>
      <c r="C685" t="s">
        <v>22</v>
      </c>
      <c r="D685">
        <v>9.2108249999999998</v>
      </c>
      <c r="E685">
        <f t="shared" si="10"/>
        <v>921082.5</v>
      </c>
    </row>
    <row r="686" spans="1:5" x14ac:dyDescent="0.25">
      <c r="A686" t="s">
        <v>4</v>
      </c>
      <c r="B686">
        <v>2011</v>
      </c>
      <c r="C686" t="s">
        <v>22</v>
      </c>
      <c r="D686">
        <v>1.893991</v>
      </c>
      <c r="E686">
        <f t="shared" si="10"/>
        <v>189399.1</v>
      </c>
    </row>
    <row r="687" spans="1:5" x14ac:dyDescent="0.25">
      <c r="A687" t="s">
        <v>6</v>
      </c>
      <c r="B687">
        <v>2011</v>
      </c>
      <c r="C687" t="s">
        <v>22</v>
      </c>
      <c r="D687">
        <v>5.924404</v>
      </c>
      <c r="E687">
        <f t="shared" si="10"/>
        <v>592440.4</v>
      </c>
    </row>
    <row r="688" spans="1:5" x14ac:dyDescent="0.25">
      <c r="A688" t="s">
        <v>7</v>
      </c>
      <c r="B688">
        <v>2011</v>
      </c>
      <c r="C688" t="s">
        <v>22</v>
      </c>
      <c r="D688">
        <v>8.045674</v>
      </c>
      <c r="E688">
        <f t="shared" si="10"/>
        <v>804567.4</v>
      </c>
    </row>
    <row r="689" spans="1:5" x14ac:dyDescent="0.25">
      <c r="A689" t="s">
        <v>8</v>
      </c>
      <c r="B689">
        <v>2011</v>
      </c>
      <c r="C689" t="s">
        <v>22</v>
      </c>
      <c r="D689">
        <v>2.894018</v>
      </c>
      <c r="E689">
        <f t="shared" si="10"/>
        <v>289401.8</v>
      </c>
    </row>
    <row r="690" spans="1:5" x14ac:dyDescent="0.25">
      <c r="A690" t="s">
        <v>9</v>
      </c>
      <c r="B690">
        <v>2011</v>
      </c>
      <c r="C690" t="s">
        <v>22</v>
      </c>
      <c r="D690">
        <v>10.697260999999999</v>
      </c>
      <c r="E690">
        <f t="shared" si="10"/>
        <v>1069726.0999999999</v>
      </c>
    </row>
    <row r="691" spans="1:5" x14ac:dyDescent="0.25">
      <c r="A691" t="s">
        <v>10</v>
      </c>
      <c r="B691">
        <v>2011</v>
      </c>
      <c r="C691" t="s">
        <v>22</v>
      </c>
      <c r="D691">
        <v>25.318871999999999</v>
      </c>
      <c r="E691">
        <f t="shared" si="10"/>
        <v>2531887.1999999997</v>
      </c>
    </row>
    <row r="692" spans="1:5" x14ac:dyDescent="0.25">
      <c r="A692" t="s">
        <v>11</v>
      </c>
      <c r="B692">
        <v>2011</v>
      </c>
      <c r="C692" t="s">
        <v>22</v>
      </c>
      <c r="D692">
        <v>5.1971109999999996</v>
      </c>
      <c r="E692">
        <f t="shared" si="10"/>
        <v>519711.1</v>
      </c>
    </row>
    <row r="693" spans="1:5" x14ac:dyDescent="0.25">
      <c r="A693" t="s">
        <v>12</v>
      </c>
      <c r="B693">
        <v>2011</v>
      </c>
      <c r="C693" t="s">
        <v>22</v>
      </c>
      <c r="D693">
        <v>3.6819190000000002</v>
      </c>
      <c r="E693">
        <f t="shared" si="10"/>
        <v>368191.9</v>
      </c>
    </row>
    <row r="694" spans="1:5" x14ac:dyDescent="0.25">
      <c r="A694" t="s">
        <v>13</v>
      </c>
      <c r="B694">
        <v>2011</v>
      </c>
      <c r="C694" t="s">
        <v>22</v>
      </c>
      <c r="D694">
        <v>10.818477</v>
      </c>
      <c r="E694">
        <f t="shared" si="10"/>
        <v>1081847.7</v>
      </c>
    </row>
    <row r="695" spans="1:5" x14ac:dyDescent="0.25">
      <c r="A695" t="s">
        <v>14</v>
      </c>
      <c r="B695">
        <v>2011</v>
      </c>
      <c r="C695" t="s">
        <v>22</v>
      </c>
      <c r="D695">
        <v>4.2728440000000001</v>
      </c>
      <c r="E695">
        <f t="shared" si="10"/>
        <v>427284.4</v>
      </c>
    </row>
    <row r="696" spans="1:5" x14ac:dyDescent="0.25">
      <c r="A696" t="s">
        <v>15</v>
      </c>
      <c r="B696">
        <v>2011</v>
      </c>
      <c r="C696" t="s">
        <v>22</v>
      </c>
      <c r="D696">
        <v>12.409428999999999</v>
      </c>
      <c r="E696">
        <f t="shared" si="10"/>
        <v>1240942.8999999999</v>
      </c>
    </row>
    <row r="697" spans="1:5" x14ac:dyDescent="0.25">
      <c r="A697" t="s">
        <v>16</v>
      </c>
      <c r="B697">
        <v>2011</v>
      </c>
      <c r="C697" t="s">
        <v>22</v>
      </c>
      <c r="D697">
        <v>17.788364000000001</v>
      </c>
      <c r="E697">
        <f t="shared" si="10"/>
        <v>1778836.4000000001</v>
      </c>
    </row>
    <row r="698" spans="1:5" x14ac:dyDescent="0.25">
      <c r="A698" t="s">
        <v>4</v>
      </c>
      <c r="B698">
        <v>2012</v>
      </c>
      <c r="C698" t="s">
        <v>22</v>
      </c>
      <c r="D698">
        <v>4.0090209999999997</v>
      </c>
      <c r="E698">
        <f t="shared" si="10"/>
        <v>400902.1</v>
      </c>
    </row>
    <row r="699" spans="1:5" x14ac:dyDescent="0.25">
      <c r="A699" t="s">
        <v>6</v>
      </c>
      <c r="B699">
        <v>2012</v>
      </c>
      <c r="C699" t="s">
        <v>22</v>
      </c>
      <c r="D699">
        <v>25.156977999999999</v>
      </c>
      <c r="E699">
        <f t="shared" si="10"/>
        <v>2515697.7999999998</v>
      </c>
    </row>
    <row r="700" spans="1:5" x14ac:dyDescent="0.25">
      <c r="A700" t="s">
        <v>7</v>
      </c>
      <c r="B700">
        <v>2012</v>
      </c>
      <c r="C700" t="s">
        <v>22</v>
      </c>
      <c r="D700">
        <v>69.449950000000001</v>
      </c>
      <c r="E700">
        <f t="shared" si="10"/>
        <v>6944995</v>
      </c>
    </row>
    <row r="701" spans="1:5" x14ac:dyDescent="0.25">
      <c r="A701" t="s">
        <v>8</v>
      </c>
      <c r="B701">
        <v>2012</v>
      </c>
      <c r="C701" t="s">
        <v>22</v>
      </c>
      <c r="D701">
        <v>11.878028</v>
      </c>
      <c r="E701">
        <f t="shared" si="10"/>
        <v>1187802.8</v>
      </c>
    </row>
    <row r="702" spans="1:5" x14ac:dyDescent="0.25">
      <c r="A702" t="s">
        <v>9</v>
      </c>
      <c r="B702">
        <v>2012</v>
      </c>
      <c r="C702" t="s">
        <v>22</v>
      </c>
      <c r="D702">
        <v>6.3935680000000001</v>
      </c>
      <c r="E702">
        <f t="shared" si="10"/>
        <v>639356.80000000005</v>
      </c>
    </row>
    <row r="703" spans="1:5" x14ac:dyDescent="0.25">
      <c r="A703" t="s">
        <v>10</v>
      </c>
      <c r="B703">
        <v>2012</v>
      </c>
      <c r="C703" t="s">
        <v>22</v>
      </c>
      <c r="D703">
        <v>21.460929</v>
      </c>
      <c r="E703">
        <f t="shared" si="10"/>
        <v>2146092.9</v>
      </c>
    </row>
    <row r="704" spans="1:5" x14ac:dyDescent="0.25">
      <c r="A704" t="s">
        <v>11</v>
      </c>
      <c r="B704">
        <v>2012</v>
      </c>
      <c r="C704" t="s">
        <v>22</v>
      </c>
      <c r="D704">
        <v>5.4844600000000003</v>
      </c>
      <c r="E704">
        <f t="shared" si="10"/>
        <v>548446</v>
      </c>
    </row>
    <row r="705" spans="1:5" x14ac:dyDescent="0.25">
      <c r="A705" t="s">
        <v>12</v>
      </c>
      <c r="B705">
        <v>2012</v>
      </c>
      <c r="C705" t="s">
        <v>22</v>
      </c>
      <c r="D705">
        <v>18.226886</v>
      </c>
      <c r="E705">
        <f t="shared" si="10"/>
        <v>1822688.6</v>
      </c>
    </row>
    <row r="706" spans="1:5" x14ac:dyDescent="0.25">
      <c r="A706" t="s">
        <v>13</v>
      </c>
      <c r="B706">
        <v>2012</v>
      </c>
      <c r="C706" t="s">
        <v>22</v>
      </c>
      <c r="D706">
        <v>76.156491000000003</v>
      </c>
      <c r="E706">
        <f t="shared" si="10"/>
        <v>7615649.1000000006</v>
      </c>
    </row>
    <row r="707" spans="1:5" x14ac:dyDescent="0.25">
      <c r="A707" t="s">
        <v>14</v>
      </c>
      <c r="B707">
        <v>2012</v>
      </c>
      <c r="C707" t="s">
        <v>22</v>
      </c>
      <c r="D707">
        <v>5.9762729999999999</v>
      </c>
      <c r="E707">
        <f t="shared" ref="E707:E770" si="11">D707*100000</f>
        <v>597627.30000000005</v>
      </c>
    </row>
    <row r="708" spans="1:5" x14ac:dyDescent="0.25">
      <c r="A708" t="s">
        <v>15</v>
      </c>
      <c r="B708">
        <v>2012</v>
      </c>
      <c r="C708" t="s">
        <v>22</v>
      </c>
      <c r="D708">
        <v>35.783118000000002</v>
      </c>
      <c r="E708">
        <f t="shared" si="11"/>
        <v>3578311.8000000003</v>
      </c>
    </row>
    <row r="709" spans="1:5" x14ac:dyDescent="0.25">
      <c r="A709" t="s">
        <v>16</v>
      </c>
      <c r="B709">
        <v>2012</v>
      </c>
      <c r="C709" t="s">
        <v>22</v>
      </c>
      <c r="D709">
        <v>90.851265999999995</v>
      </c>
      <c r="E709">
        <f t="shared" si="11"/>
        <v>9085126.5999999996</v>
      </c>
    </row>
    <row r="710" spans="1:5" x14ac:dyDescent="0.25">
      <c r="A710" t="s">
        <v>4</v>
      </c>
      <c r="B710">
        <v>2013</v>
      </c>
      <c r="C710" t="s">
        <v>22</v>
      </c>
      <c r="D710">
        <v>22.941511999999999</v>
      </c>
      <c r="E710">
        <f t="shared" si="11"/>
        <v>2294151.1999999997</v>
      </c>
    </row>
    <row r="711" spans="1:5" x14ac:dyDescent="0.25">
      <c r="A711" t="s">
        <v>6</v>
      </c>
      <c r="B711">
        <v>2013</v>
      </c>
      <c r="C711" t="s">
        <v>22</v>
      </c>
      <c r="D711">
        <v>19.775144000000001</v>
      </c>
      <c r="E711">
        <f t="shared" si="11"/>
        <v>1977514.4000000001</v>
      </c>
    </row>
    <row r="712" spans="1:5" x14ac:dyDescent="0.25">
      <c r="A712" t="s">
        <v>7</v>
      </c>
      <c r="B712">
        <v>2013</v>
      </c>
      <c r="C712" t="s">
        <v>22</v>
      </c>
      <c r="D712">
        <v>70.774198999999996</v>
      </c>
      <c r="E712">
        <f t="shared" si="11"/>
        <v>7077419.8999999994</v>
      </c>
    </row>
    <row r="713" spans="1:5" x14ac:dyDescent="0.25">
      <c r="A713" t="s">
        <v>8</v>
      </c>
      <c r="B713">
        <v>2013</v>
      </c>
      <c r="C713" t="s">
        <v>22</v>
      </c>
      <c r="D713">
        <v>3.1370499999999999</v>
      </c>
      <c r="E713">
        <f t="shared" si="11"/>
        <v>313705</v>
      </c>
    </row>
    <row r="714" spans="1:5" x14ac:dyDescent="0.25">
      <c r="A714" t="s">
        <v>9</v>
      </c>
      <c r="B714">
        <v>2013</v>
      </c>
      <c r="C714" t="s">
        <v>22</v>
      </c>
      <c r="D714">
        <v>11.507403999999999</v>
      </c>
      <c r="E714">
        <f t="shared" si="11"/>
        <v>1150740.3999999999</v>
      </c>
    </row>
    <row r="715" spans="1:5" x14ac:dyDescent="0.25">
      <c r="A715" t="s">
        <v>10</v>
      </c>
      <c r="B715">
        <v>2013</v>
      </c>
      <c r="C715" t="s">
        <v>22</v>
      </c>
      <c r="D715">
        <v>147.32408899999999</v>
      </c>
      <c r="E715">
        <f t="shared" si="11"/>
        <v>14732408.899999999</v>
      </c>
    </row>
    <row r="716" spans="1:5" x14ac:dyDescent="0.25">
      <c r="A716" t="s">
        <v>11</v>
      </c>
      <c r="B716">
        <v>2013</v>
      </c>
      <c r="C716" t="s">
        <v>22</v>
      </c>
      <c r="D716">
        <v>7.4468300000000003</v>
      </c>
      <c r="E716">
        <f t="shared" si="11"/>
        <v>744683</v>
      </c>
    </row>
    <row r="717" spans="1:5" x14ac:dyDescent="0.25">
      <c r="A717" t="s">
        <v>12</v>
      </c>
      <c r="B717">
        <v>2013</v>
      </c>
      <c r="C717" t="s">
        <v>22</v>
      </c>
      <c r="D717">
        <v>28.878453</v>
      </c>
      <c r="E717">
        <f t="shared" si="11"/>
        <v>2887845.3</v>
      </c>
    </row>
    <row r="718" spans="1:5" x14ac:dyDescent="0.25">
      <c r="A718" t="s">
        <v>13</v>
      </c>
      <c r="B718">
        <v>2013</v>
      </c>
      <c r="C718" t="s">
        <v>22</v>
      </c>
      <c r="D718">
        <v>45.369956000000002</v>
      </c>
      <c r="E718">
        <f t="shared" si="11"/>
        <v>4536995.6000000006</v>
      </c>
    </row>
    <row r="719" spans="1:5" x14ac:dyDescent="0.25">
      <c r="A719" t="s">
        <v>14</v>
      </c>
      <c r="B719">
        <v>2013</v>
      </c>
      <c r="C719" t="s">
        <v>22</v>
      </c>
      <c r="D719">
        <v>25.975949</v>
      </c>
      <c r="E719">
        <f t="shared" si="11"/>
        <v>2597594.9</v>
      </c>
    </row>
    <row r="720" spans="1:5" x14ac:dyDescent="0.25">
      <c r="A720" t="s">
        <v>15</v>
      </c>
      <c r="B720">
        <v>2013</v>
      </c>
      <c r="C720" t="s">
        <v>22</v>
      </c>
      <c r="D720">
        <v>26.342427000000001</v>
      </c>
      <c r="E720">
        <f t="shared" si="11"/>
        <v>2634242.7000000002</v>
      </c>
    </row>
    <row r="721" spans="1:5" x14ac:dyDescent="0.25">
      <c r="A721" t="s">
        <v>16</v>
      </c>
      <c r="B721">
        <v>2013</v>
      </c>
      <c r="C721" t="s">
        <v>22</v>
      </c>
      <c r="D721">
        <v>115.850973</v>
      </c>
      <c r="E721">
        <f t="shared" si="11"/>
        <v>11585097.299999999</v>
      </c>
    </row>
    <row r="722" spans="1:5" x14ac:dyDescent="0.25">
      <c r="A722" t="s">
        <v>4</v>
      </c>
      <c r="B722">
        <v>2014</v>
      </c>
      <c r="C722" t="s">
        <v>22</v>
      </c>
      <c r="D722">
        <v>2.394002</v>
      </c>
      <c r="E722">
        <f t="shared" si="11"/>
        <v>239400.19999999998</v>
      </c>
    </row>
    <row r="723" spans="1:5" x14ac:dyDescent="0.25">
      <c r="A723" t="s">
        <v>6</v>
      </c>
      <c r="B723">
        <v>2014</v>
      </c>
      <c r="C723" t="s">
        <v>22</v>
      </c>
      <c r="D723">
        <v>7.1098980000000003</v>
      </c>
      <c r="E723">
        <f t="shared" si="11"/>
        <v>710989.8</v>
      </c>
    </row>
    <row r="724" spans="1:5" x14ac:dyDescent="0.25">
      <c r="A724" t="s">
        <v>7</v>
      </c>
      <c r="B724">
        <v>2014</v>
      </c>
      <c r="C724" t="s">
        <v>22</v>
      </c>
      <c r="D724">
        <v>89.270326999999995</v>
      </c>
      <c r="E724">
        <f t="shared" si="11"/>
        <v>8927032.6999999993</v>
      </c>
    </row>
    <row r="725" spans="1:5" x14ac:dyDescent="0.25">
      <c r="A725" t="s">
        <v>8</v>
      </c>
      <c r="B725">
        <v>2014</v>
      </c>
      <c r="C725" t="s">
        <v>22</v>
      </c>
      <c r="D725">
        <v>4.9322220000000003</v>
      </c>
      <c r="E725">
        <f t="shared" si="11"/>
        <v>493222.2</v>
      </c>
    </row>
    <row r="726" spans="1:5" x14ac:dyDescent="0.25">
      <c r="A726" t="s">
        <v>9</v>
      </c>
      <c r="B726">
        <v>2014</v>
      </c>
      <c r="C726" t="s">
        <v>22</v>
      </c>
      <c r="D726">
        <v>18.012703999999999</v>
      </c>
      <c r="E726">
        <f t="shared" si="11"/>
        <v>1801270.4</v>
      </c>
    </row>
    <row r="727" spans="1:5" x14ac:dyDescent="0.25">
      <c r="A727" t="s">
        <v>10</v>
      </c>
      <c r="B727">
        <v>2014</v>
      </c>
      <c r="C727" t="s">
        <v>22</v>
      </c>
      <c r="D727">
        <v>21.502756000000002</v>
      </c>
      <c r="E727">
        <f t="shared" si="11"/>
        <v>2150275.6</v>
      </c>
    </row>
    <row r="728" spans="1:5" x14ac:dyDescent="0.25">
      <c r="A728" t="s">
        <v>11</v>
      </c>
      <c r="B728">
        <v>2014</v>
      </c>
      <c r="C728" t="s">
        <v>22</v>
      </c>
      <c r="D728">
        <v>16.772438000000001</v>
      </c>
      <c r="E728">
        <f t="shared" si="11"/>
        <v>1677243.8</v>
      </c>
    </row>
    <row r="729" spans="1:5" x14ac:dyDescent="0.25">
      <c r="A729" t="s">
        <v>12</v>
      </c>
      <c r="B729">
        <v>2014</v>
      </c>
      <c r="C729" t="s">
        <v>22</v>
      </c>
      <c r="D729">
        <v>26.218651999999999</v>
      </c>
      <c r="E729">
        <f t="shared" si="11"/>
        <v>2621865.1999999997</v>
      </c>
    </row>
    <row r="730" spans="1:5" x14ac:dyDescent="0.25">
      <c r="A730" t="s">
        <v>13</v>
      </c>
      <c r="B730">
        <v>2014</v>
      </c>
      <c r="C730" t="s">
        <v>22</v>
      </c>
      <c r="D730">
        <v>70.017357000000004</v>
      </c>
      <c r="E730">
        <f t="shared" si="11"/>
        <v>7001735.7000000002</v>
      </c>
    </row>
    <row r="731" spans="1:5" x14ac:dyDescent="0.25">
      <c r="A731" t="s">
        <v>14</v>
      </c>
      <c r="B731">
        <v>2014</v>
      </c>
      <c r="C731" t="s">
        <v>22</v>
      </c>
      <c r="D731">
        <v>1.730604</v>
      </c>
      <c r="E731">
        <f t="shared" si="11"/>
        <v>173060.4</v>
      </c>
    </row>
    <row r="732" spans="1:5" x14ac:dyDescent="0.25">
      <c r="A732" t="s">
        <v>15</v>
      </c>
      <c r="B732">
        <v>2014</v>
      </c>
      <c r="C732" t="s">
        <v>22</v>
      </c>
      <c r="D732">
        <v>7.2685370000000002</v>
      </c>
      <c r="E732">
        <f t="shared" si="11"/>
        <v>726853.70000000007</v>
      </c>
    </row>
    <row r="733" spans="1:5" x14ac:dyDescent="0.25">
      <c r="A733" t="s">
        <v>16</v>
      </c>
      <c r="B733">
        <v>2014</v>
      </c>
      <c r="C733" t="s">
        <v>22</v>
      </c>
      <c r="D733">
        <v>27.386809</v>
      </c>
      <c r="E733">
        <f t="shared" si="11"/>
        <v>2738680.9</v>
      </c>
    </row>
    <row r="734" spans="1:5" x14ac:dyDescent="0.25">
      <c r="A734" t="s">
        <v>4</v>
      </c>
      <c r="B734">
        <v>2015</v>
      </c>
      <c r="C734" t="s">
        <v>22</v>
      </c>
      <c r="D734">
        <v>3.4062830000000002</v>
      </c>
      <c r="E734">
        <f t="shared" si="11"/>
        <v>340628.3</v>
      </c>
    </row>
    <row r="735" spans="1:5" x14ac:dyDescent="0.25">
      <c r="A735" t="s">
        <v>6</v>
      </c>
      <c r="B735">
        <v>2015</v>
      </c>
      <c r="C735" t="s">
        <v>22</v>
      </c>
      <c r="D735">
        <v>14.292196000000001</v>
      </c>
      <c r="E735">
        <f t="shared" si="11"/>
        <v>1429219.6</v>
      </c>
    </row>
    <row r="736" spans="1:5" x14ac:dyDescent="0.25">
      <c r="A736" t="s">
        <v>7</v>
      </c>
      <c r="B736">
        <v>2015</v>
      </c>
      <c r="C736" t="s">
        <v>22</v>
      </c>
      <c r="D736">
        <v>13.000647000000001</v>
      </c>
      <c r="E736">
        <f t="shared" si="11"/>
        <v>1300064.7000000002</v>
      </c>
    </row>
    <row r="737" spans="1:5" x14ac:dyDescent="0.25">
      <c r="A737" t="s">
        <v>8</v>
      </c>
      <c r="B737">
        <v>2015</v>
      </c>
      <c r="C737" t="s">
        <v>22</v>
      </c>
      <c r="D737">
        <v>10.261428</v>
      </c>
      <c r="E737">
        <f t="shared" si="11"/>
        <v>1026142.8</v>
      </c>
    </row>
    <row r="738" spans="1:5" x14ac:dyDescent="0.25">
      <c r="A738" t="s">
        <v>9</v>
      </c>
      <c r="B738">
        <v>2015</v>
      </c>
      <c r="C738" t="s">
        <v>22</v>
      </c>
      <c r="D738">
        <v>22.722746999999998</v>
      </c>
      <c r="E738">
        <f t="shared" si="11"/>
        <v>2272274.6999999997</v>
      </c>
    </row>
    <row r="739" spans="1:5" x14ac:dyDescent="0.25">
      <c r="A739" t="s">
        <v>10</v>
      </c>
      <c r="B739">
        <v>2015</v>
      </c>
      <c r="C739" t="s">
        <v>22</v>
      </c>
      <c r="D739">
        <v>28.144414000000001</v>
      </c>
      <c r="E739">
        <f t="shared" si="11"/>
        <v>2814441.4</v>
      </c>
    </row>
    <row r="740" spans="1:5" x14ac:dyDescent="0.25">
      <c r="A740" t="s">
        <v>11</v>
      </c>
      <c r="B740">
        <v>2015</v>
      </c>
      <c r="C740" t="s">
        <v>22</v>
      </c>
      <c r="D740">
        <v>1.816684</v>
      </c>
      <c r="E740">
        <f t="shared" si="11"/>
        <v>181668.4</v>
      </c>
    </row>
    <row r="741" spans="1:5" x14ac:dyDescent="0.25">
      <c r="A741" t="s">
        <v>12</v>
      </c>
      <c r="B741">
        <v>2015</v>
      </c>
      <c r="C741" t="s">
        <v>22</v>
      </c>
      <c r="D741">
        <v>2.9379189999999999</v>
      </c>
      <c r="E741">
        <f t="shared" si="11"/>
        <v>293791.90000000002</v>
      </c>
    </row>
    <row r="742" spans="1:5" x14ac:dyDescent="0.25">
      <c r="A742" t="s">
        <v>13</v>
      </c>
      <c r="B742">
        <v>2015</v>
      </c>
      <c r="C742" t="s">
        <v>22</v>
      </c>
      <c r="D742">
        <v>9.6937139999999999</v>
      </c>
      <c r="E742">
        <f t="shared" si="11"/>
        <v>969371.4</v>
      </c>
    </row>
    <row r="743" spans="1:5" x14ac:dyDescent="0.25">
      <c r="A743" t="s">
        <v>14</v>
      </c>
      <c r="B743">
        <v>2015</v>
      </c>
      <c r="C743" t="s">
        <v>22</v>
      </c>
      <c r="D743">
        <v>2.824376</v>
      </c>
      <c r="E743">
        <f t="shared" si="11"/>
        <v>282437.59999999998</v>
      </c>
    </row>
    <row r="744" spans="1:5" x14ac:dyDescent="0.25">
      <c r="A744" t="s">
        <v>15</v>
      </c>
      <c r="B744">
        <v>2015</v>
      </c>
      <c r="C744" t="s">
        <v>22</v>
      </c>
      <c r="D744">
        <v>13.085804</v>
      </c>
      <c r="E744">
        <f t="shared" si="11"/>
        <v>1308580.3999999999</v>
      </c>
    </row>
    <row r="745" spans="1:5" x14ac:dyDescent="0.25">
      <c r="A745" t="s">
        <v>16</v>
      </c>
      <c r="B745">
        <v>2015</v>
      </c>
      <c r="C745" t="s">
        <v>22</v>
      </c>
      <c r="D745">
        <v>6.6138659999999998</v>
      </c>
      <c r="E745">
        <f t="shared" si="11"/>
        <v>661386.6</v>
      </c>
    </row>
    <row r="746" spans="1:5" x14ac:dyDescent="0.25">
      <c r="A746" t="s">
        <v>4</v>
      </c>
      <c r="B746">
        <v>2016</v>
      </c>
      <c r="C746" t="s">
        <v>22</v>
      </c>
      <c r="D746">
        <v>7.8525609999999997</v>
      </c>
      <c r="E746">
        <f t="shared" si="11"/>
        <v>785256.1</v>
      </c>
    </row>
    <row r="747" spans="1:5" x14ac:dyDescent="0.25">
      <c r="A747" t="s">
        <v>6</v>
      </c>
      <c r="B747">
        <v>2016</v>
      </c>
      <c r="C747" t="s">
        <v>22</v>
      </c>
      <c r="D747">
        <v>17.591412999999999</v>
      </c>
      <c r="E747">
        <f t="shared" si="11"/>
        <v>1759141.2999999998</v>
      </c>
    </row>
    <row r="748" spans="1:5" x14ac:dyDescent="0.25">
      <c r="A748" t="s">
        <v>7</v>
      </c>
      <c r="B748">
        <v>2016</v>
      </c>
      <c r="C748" t="s">
        <v>22</v>
      </c>
      <c r="D748">
        <v>14.908687</v>
      </c>
      <c r="E748">
        <f t="shared" si="11"/>
        <v>1490868.7</v>
      </c>
    </row>
    <row r="749" spans="1:5" x14ac:dyDescent="0.25">
      <c r="A749" t="s">
        <v>8</v>
      </c>
      <c r="B749">
        <v>2016</v>
      </c>
      <c r="C749" t="s">
        <v>22</v>
      </c>
      <c r="D749">
        <v>1.229582</v>
      </c>
      <c r="E749">
        <f t="shared" si="11"/>
        <v>122958.2</v>
      </c>
    </row>
    <row r="750" spans="1:5" x14ac:dyDescent="0.25">
      <c r="A750" t="s">
        <v>9</v>
      </c>
      <c r="B750">
        <v>2016</v>
      </c>
      <c r="C750" t="s">
        <v>22</v>
      </c>
      <c r="D750">
        <v>3.1997089999999999</v>
      </c>
      <c r="E750">
        <f t="shared" si="11"/>
        <v>319970.89999999997</v>
      </c>
    </row>
    <row r="751" spans="1:5" x14ac:dyDescent="0.25">
      <c r="A751" t="s">
        <v>10</v>
      </c>
      <c r="B751">
        <v>2016</v>
      </c>
      <c r="C751" t="s">
        <v>22</v>
      </c>
      <c r="D751">
        <v>4.8764120000000002</v>
      </c>
      <c r="E751">
        <f t="shared" si="11"/>
        <v>487641.2</v>
      </c>
    </row>
    <row r="752" spans="1:5" x14ac:dyDescent="0.25">
      <c r="A752" t="s">
        <v>11</v>
      </c>
      <c r="B752">
        <v>2016</v>
      </c>
      <c r="C752" t="s">
        <v>22</v>
      </c>
      <c r="D752">
        <v>2.1098520000000001</v>
      </c>
      <c r="E752">
        <f t="shared" si="11"/>
        <v>210985.2</v>
      </c>
    </row>
    <row r="753" spans="1:5" x14ac:dyDescent="0.25">
      <c r="A753" t="s">
        <v>12</v>
      </c>
      <c r="B753">
        <v>2016</v>
      </c>
      <c r="C753" t="s">
        <v>22</v>
      </c>
      <c r="D753">
        <v>11.178022</v>
      </c>
      <c r="E753">
        <f t="shared" si="11"/>
        <v>1117802.2</v>
      </c>
    </row>
    <row r="754" spans="1:5" x14ac:dyDescent="0.25">
      <c r="A754" t="s">
        <v>13</v>
      </c>
      <c r="B754">
        <v>2016</v>
      </c>
      <c r="C754" t="s">
        <v>22</v>
      </c>
      <c r="D754">
        <v>4.7925769999999996</v>
      </c>
      <c r="E754">
        <f t="shared" si="11"/>
        <v>479257.69999999995</v>
      </c>
    </row>
    <row r="755" spans="1:5" x14ac:dyDescent="0.25">
      <c r="A755" t="s">
        <v>14</v>
      </c>
      <c r="B755">
        <v>2016</v>
      </c>
      <c r="C755" t="s">
        <v>22</v>
      </c>
      <c r="D755">
        <v>4.0939509999999997</v>
      </c>
      <c r="E755">
        <f t="shared" si="11"/>
        <v>409395.1</v>
      </c>
    </row>
    <row r="756" spans="1:5" x14ac:dyDescent="0.25">
      <c r="A756" t="s">
        <v>15</v>
      </c>
      <c r="B756">
        <v>2016</v>
      </c>
      <c r="C756" t="s">
        <v>22</v>
      </c>
      <c r="D756">
        <v>11.16405</v>
      </c>
      <c r="E756">
        <f t="shared" si="11"/>
        <v>1116405</v>
      </c>
    </row>
    <row r="757" spans="1:5" x14ac:dyDescent="0.25">
      <c r="A757" t="s">
        <v>16</v>
      </c>
      <c r="B757">
        <v>2016</v>
      </c>
      <c r="C757" t="s">
        <v>22</v>
      </c>
      <c r="D757">
        <v>8.4114620000000002</v>
      </c>
      <c r="E757">
        <f t="shared" si="11"/>
        <v>841146.20000000007</v>
      </c>
    </row>
    <row r="758" spans="1:5" x14ac:dyDescent="0.25">
      <c r="A758" t="s">
        <v>4</v>
      </c>
      <c r="B758">
        <v>2008</v>
      </c>
      <c r="C758" t="s">
        <v>23</v>
      </c>
      <c r="D758">
        <v>16.333127999999999</v>
      </c>
      <c r="E758">
        <f t="shared" si="11"/>
        <v>1633312.7999999998</v>
      </c>
    </row>
    <row r="759" spans="1:5" x14ac:dyDescent="0.25">
      <c r="A759" t="s">
        <v>6</v>
      </c>
      <c r="B759">
        <v>2008</v>
      </c>
      <c r="C759" t="s">
        <v>23</v>
      </c>
      <c r="D759">
        <v>7.0028540000000001</v>
      </c>
      <c r="E759">
        <f t="shared" si="11"/>
        <v>700285.4</v>
      </c>
    </row>
    <row r="760" spans="1:5" x14ac:dyDescent="0.25">
      <c r="A760" t="s">
        <v>7</v>
      </c>
      <c r="B760">
        <v>2008</v>
      </c>
      <c r="C760" t="s">
        <v>23</v>
      </c>
      <c r="D760">
        <v>16.559691000000001</v>
      </c>
      <c r="E760">
        <f t="shared" si="11"/>
        <v>1655969.1</v>
      </c>
    </row>
    <row r="761" spans="1:5" x14ac:dyDescent="0.25">
      <c r="A761" t="s">
        <v>8</v>
      </c>
      <c r="B761">
        <v>2008</v>
      </c>
      <c r="C761" t="s">
        <v>23</v>
      </c>
      <c r="D761">
        <v>13.099456999999999</v>
      </c>
      <c r="E761">
        <f t="shared" si="11"/>
        <v>1309945.7</v>
      </c>
    </row>
    <row r="762" spans="1:5" x14ac:dyDescent="0.25">
      <c r="A762" t="s">
        <v>9</v>
      </c>
      <c r="B762">
        <v>2008</v>
      </c>
      <c r="C762" t="s">
        <v>23</v>
      </c>
      <c r="D762">
        <v>12.357979</v>
      </c>
      <c r="E762">
        <f t="shared" si="11"/>
        <v>1235797.9000000001</v>
      </c>
    </row>
    <row r="763" spans="1:5" x14ac:dyDescent="0.25">
      <c r="A763" t="s">
        <v>10</v>
      </c>
      <c r="B763">
        <v>2008</v>
      </c>
      <c r="C763" t="s">
        <v>23</v>
      </c>
      <c r="D763">
        <v>43.438293999999999</v>
      </c>
      <c r="E763">
        <f t="shared" si="11"/>
        <v>4343829.4000000004</v>
      </c>
    </row>
    <row r="764" spans="1:5" x14ac:dyDescent="0.25">
      <c r="A764" t="s">
        <v>11</v>
      </c>
      <c r="B764">
        <v>2008</v>
      </c>
      <c r="C764" t="s">
        <v>23</v>
      </c>
      <c r="D764">
        <v>13.38781</v>
      </c>
      <c r="E764">
        <f t="shared" si="11"/>
        <v>1338781</v>
      </c>
    </row>
    <row r="765" spans="1:5" x14ac:dyDescent="0.25">
      <c r="A765" t="s">
        <v>12</v>
      </c>
      <c r="B765">
        <v>2008</v>
      </c>
      <c r="C765" t="s">
        <v>23</v>
      </c>
      <c r="D765">
        <v>15.838808999999999</v>
      </c>
      <c r="E765">
        <f t="shared" si="11"/>
        <v>1583880.9</v>
      </c>
    </row>
    <row r="766" spans="1:5" x14ac:dyDescent="0.25">
      <c r="A766" t="s">
        <v>13</v>
      </c>
      <c r="B766">
        <v>2008</v>
      </c>
      <c r="C766" t="s">
        <v>23</v>
      </c>
      <c r="D766">
        <v>35.632171</v>
      </c>
      <c r="E766">
        <f t="shared" si="11"/>
        <v>3563217.1</v>
      </c>
    </row>
    <row r="767" spans="1:5" x14ac:dyDescent="0.25">
      <c r="A767" t="s">
        <v>14</v>
      </c>
      <c r="B767">
        <v>2008</v>
      </c>
      <c r="C767" t="s">
        <v>23</v>
      </c>
      <c r="D767">
        <v>9.9069789999999998</v>
      </c>
      <c r="E767">
        <f t="shared" si="11"/>
        <v>990697.9</v>
      </c>
    </row>
    <row r="768" spans="1:5" x14ac:dyDescent="0.25">
      <c r="A768" t="s">
        <v>15</v>
      </c>
      <c r="B768">
        <v>2008</v>
      </c>
      <c r="C768" t="s">
        <v>23</v>
      </c>
      <c r="D768">
        <v>5.5610900000000001</v>
      </c>
      <c r="E768">
        <f t="shared" si="11"/>
        <v>556109</v>
      </c>
    </row>
    <row r="769" spans="1:5" x14ac:dyDescent="0.25">
      <c r="A769" t="s">
        <v>16</v>
      </c>
      <c r="B769">
        <v>2008</v>
      </c>
      <c r="C769" t="s">
        <v>23</v>
      </c>
      <c r="D769">
        <v>13.51139</v>
      </c>
      <c r="E769">
        <f t="shared" si="11"/>
        <v>1351139</v>
      </c>
    </row>
    <row r="770" spans="1:5" x14ac:dyDescent="0.25">
      <c r="A770" t="s">
        <v>4</v>
      </c>
      <c r="B770">
        <v>2009</v>
      </c>
      <c r="C770" t="s">
        <v>23</v>
      </c>
      <c r="D770">
        <v>11.431455</v>
      </c>
      <c r="E770">
        <f t="shared" si="11"/>
        <v>1143145.5</v>
      </c>
    </row>
    <row r="771" spans="1:5" x14ac:dyDescent="0.25">
      <c r="A771" t="s">
        <v>6</v>
      </c>
      <c r="B771">
        <v>2009</v>
      </c>
      <c r="C771" t="s">
        <v>23</v>
      </c>
      <c r="D771">
        <v>12.627299000000001</v>
      </c>
      <c r="E771">
        <f t="shared" ref="E771:E834" si="12">D771*100000</f>
        <v>1262729.9000000001</v>
      </c>
    </row>
    <row r="772" spans="1:5" x14ac:dyDescent="0.25">
      <c r="A772" t="s">
        <v>7</v>
      </c>
      <c r="B772">
        <v>2009</v>
      </c>
      <c r="C772" t="s">
        <v>23</v>
      </c>
      <c r="D772">
        <v>32.8553</v>
      </c>
      <c r="E772">
        <f t="shared" si="12"/>
        <v>3285530</v>
      </c>
    </row>
    <row r="773" spans="1:5" x14ac:dyDescent="0.25">
      <c r="A773" t="s">
        <v>8</v>
      </c>
      <c r="B773">
        <v>2009</v>
      </c>
      <c r="C773" t="s">
        <v>23</v>
      </c>
      <c r="D773">
        <v>8.4317119999999992</v>
      </c>
      <c r="E773">
        <f t="shared" si="12"/>
        <v>843171.2</v>
      </c>
    </row>
    <row r="774" spans="1:5" x14ac:dyDescent="0.25">
      <c r="A774" t="s">
        <v>9</v>
      </c>
      <c r="B774">
        <v>2009</v>
      </c>
      <c r="C774" t="s">
        <v>23</v>
      </c>
      <c r="D774">
        <v>10.418028</v>
      </c>
      <c r="E774">
        <f t="shared" si="12"/>
        <v>1041802.7999999999</v>
      </c>
    </row>
    <row r="775" spans="1:5" x14ac:dyDescent="0.25">
      <c r="A775" t="s">
        <v>10</v>
      </c>
      <c r="B775">
        <v>2009</v>
      </c>
      <c r="C775" t="s">
        <v>23</v>
      </c>
      <c r="D775">
        <v>24.666810999999999</v>
      </c>
      <c r="E775">
        <f t="shared" si="12"/>
        <v>2466681.1</v>
      </c>
    </row>
    <row r="776" spans="1:5" x14ac:dyDescent="0.25">
      <c r="A776" t="s">
        <v>11</v>
      </c>
      <c r="B776">
        <v>2009</v>
      </c>
      <c r="C776" t="s">
        <v>23</v>
      </c>
      <c r="D776">
        <v>4.8644489999999996</v>
      </c>
      <c r="E776">
        <f t="shared" si="12"/>
        <v>486444.89999999997</v>
      </c>
    </row>
    <row r="777" spans="1:5" x14ac:dyDescent="0.25">
      <c r="A777" t="s">
        <v>12</v>
      </c>
      <c r="B777">
        <v>2009</v>
      </c>
      <c r="C777" t="s">
        <v>23</v>
      </c>
      <c r="D777">
        <v>5.2495510000000003</v>
      </c>
      <c r="E777">
        <f t="shared" si="12"/>
        <v>524955.1</v>
      </c>
    </row>
    <row r="778" spans="1:5" x14ac:dyDescent="0.25">
      <c r="A778" t="s">
        <v>13</v>
      </c>
      <c r="B778">
        <v>2009</v>
      </c>
      <c r="C778" t="s">
        <v>23</v>
      </c>
      <c r="D778">
        <v>9.8302409999999991</v>
      </c>
      <c r="E778">
        <f t="shared" si="12"/>
        <v>983024.09999999986</v>
      </c>
    </row>
    <row r="779" spans="1:5" x14ac:dyDescent="0.25">
      <c r="A779" t="s">
        <v>14</v>
      </c>
      <c r="B779">
        <v>2009</v>
      </c>
      <c r="C779" t="s">
        <v>23</v>
      </c>
      <c r="D779">
        <v>9.2627220000000001</v>
      </c>
      <c r="E779">
        <f t="shared" si="12"/>
        <v>926272.20000000007</v>
      </c>
    </row>
    <row r="780" spans="1:5" x14ac:dyDescent="0.25">
      <c r="A780" t="s">
        <v>15</v>
      </c>
      <c r="B780">
        <v>2009</v>
      </c>
      <c r="C780" t="s">
        <v>23</v>
      </c>
      <c r="D780">
        <v>14.309588</v>
      </c>
      <c r="E780">
        <f t="shared" si="12"/>
        <v>1430958.8</v>
      </c>
    </row>
    <row r="781" spans="1:5" x14ac:dyDescent="0.25">
      <c r="A781" t="s">
        <v>16</v>
      </c>
      <c r="B781">
        <v>2009</v>
      </c>
      <c r="C781" t="s">
        <v>23</v>
      </c>
      <c r="D781">
        <v>27.828702</v>
      </c>
      <c r="E781">
        <f t="shared" si="12"/>
        <v>2782870.2</v>
      </c>
    </row>
    <row r="782" spans="1:5" x14ac:dyDescent="0.25">
      <c r="A782" t="s">
        <v>4</v>
      </c>
      <c r="B782">
        <v>2010</v>
      </c>
      <c r="C782" t="s">
        <v>23</v>
      </c>
      <c r="D782">
        <v>5.3447019999999998</v>
      </c>
      <c r="E782">
        <f t="shared" si="12"/>
        <v>534470.19999999995</v>
      </c>
    </row>
    <row r="783" spans="1:5" x14ac:dyDescent="0.25">
      <c r="A783" t="s">
        <v>6</v>
      </c>
      <c r="B783">
        <v>2010</v>
      </c>
      <c r="C783" t="s">
        <v>23</v>
      </c>
      <c r="D783">
        <v>8.5754549999999998</v>
      </c>
      <c r="E783">
        <f t="shared" si="12"/>
        <v>857545.5</v>
      </c>
    </row>
    <row r="784" spans="1:5" x14ac:dyDescent="0.25">
      <c r="A784" t="s">
        <v>7</v>
      </c>
      <c r="B784">
        <v>2010</v>
      </c>
      <c r="C784" t="s">
        <v>23</v>
      </c>
      <c r="D784">
        <v>27.162255999999999</v>
      </c>
      <c r="E784">
        <f t="shared" si="12"/>
        <v>2716225.6</v>
      </c>
    </row>
    <row r="785" spans="1:5" x14ac:dyDescent="0.25">
      <c r="A785" t="s">
        <v>8</v>
      </c>
      <c r="B785">
        <v>2010</v>
      </c>
      <c r="C785" t="s">
        <v>23</v>
      </c>
      <c r="D785">
        <v>4.2877280000000004</v>
      </c>
      <c r="E785">
        <f t="shared" si="12"/>
        <v>428772.80000000005</v>
      </c>
    </row>
    <row r="786" spans="1:5" x14ac:dyDescent="0.25">
      <c r="A786" t="s">
        <v>9</v>
      </c>
      <c r="B786">
        <v>2010</v>
      </c>
      <c r="C786" t="s">
        <v>23</v>
      </c>
      <c r="D786">
        <v>4.0284700000000004</v>
      </c>
      <c r="E786">
        <f t="shared" si="12"/>
        <v>402847.00000000006</v>
      </c>
    </row>
    <row r="787" spans="1:5" x14ac:dyDescent="0.25">
      <c r="A787" t="s">
        <v>10</v>
      </c>
      <c r="B787">
        <v>2010</v>
      </c>
      <c r="C787" t="s">
        <v>23</v>
      </c>
      <c r="D787">
        <v>6.0427049999999998</v>
      </c>
      <c r="E787">
        <f t="shared" si="12"/>
        <v>604270.5</v>
      </c>
    </row>
    <row r="788" spans="1:5" x14ac:dyDescent="0.25">
      <c r="A788" t="s">
        <v>11</v>
      </c>
      <c r="B788">
        <v>2010</v>
      </c>
      <c r="C788" t="s">
        <v>23</v>
      </c>
      <c r="D788">
        <v>5.5840170000000002</v>
      </c>
      <c r="E788">
        <f t="shared" si="12"/>
        <v>558401.70000000007</v>
      </c>
    </row>
    <row r="789" spans="1:5" x14ac:dyDescent="0.25">
      <c r="A789" t="s">
        <v>12</v>
      </c>
      <c r="B789">
        <v>2010</v>
      </c>
      <c r="C789" t="s">
        <v>23</v>
      </c>
      <c r="D789">
        <v>14.578274</v>
      </c>
      <c r="E789">
        <f t="shared" si="12"/>
        <v>1457827.4000000001</v>
      </c>
    </row>
    <row r="790" spans="1:5" x14ac:dyDescent="0.25">
      <c r="A790" t="s">
        <v>13</v>
      </c>
      <c r="B790">
        <v>2010</v>
      </c>
      <c r="C790" t="s">
        <v>23</v>
      </c>
      <c r="D790">
        <v>15.23639</v>
      </c>
      <c r="E790">
        <f t="shared" si="12"/>
        <v>1523639</v>
      </c>
    </row>
    <row r="791" spans="1:5" x14ac:dyDescent="0.25">
      <c r="A791" t="s">
        <v>14</v>
      </c>
      <c r="B791">
        <v>2010</v>
      </c>
      <c r="C791" t="s">
        <v>23</v>
      </c>
      <c r="D791">
        <v>3.8290410000000001</v>
      </c>
      <c r="E791">
        <f t="shared" si="12"/>
        <v>382904.10000000003</v>
      </c>
    </row>
    <row r="792" spans="1:5" x14ac:dyDescent="0.25">
      <c r="A792" t="s">
        <v>15</v>
      </c>
      <c r="B792">
        <v>2010</v>
      </c>
      <c r="C792" t="s">
        <v>23</v>
      </c>
      <c r="D792">
        <v>4.8860150000000004</v>
      </c>
      <c r="E792">
        <f t="shared" si="12"/>
        <v>488601.50000000006</v>
      </c>
    </row>
    <row r="793" spans="1:5" x14ac:dyDescent="0.25">
      <c r="A793" t="s">
        <v>16</v>
      </c>
      <c r="B793">
        <v>2010</v>
      </c>
      <c r="C793" t="s">
        <v>23</v>
      </c>
      <c r="D793">
        <v>18.945772999999999</v>
      </c>
      <c r="E793">
        <f t="shared" si="12"/>
        <v>1894577.2999999998</v>
      </c>
    </row>
    <row r="794" spans="1:5" x14ac:dyDescent="0.25">
      <c r="A794" t="s">
        <v>4</v>
      </c>
      <c r="B794">
        <v>2011</v>
      </c>
      <c r="C794" t="s">
        <v>23</v>
      </c>
      <c r="D794">
        <v>4.0021149999999999</v>
      </c>
      <c r="E794">
        <f t="shared" si="12"/>
        <v>400211.5</v>
      </c>
    </row>
    <row r="795" spans="1:5" x14ac:dyDescent="0.25">
      <c r="A795" t="s">
        <v>6</v>
      </c>
      <c r="B795">
        <v>2011</v>
      </c>
      <c r="C795" t="s">
        <v>23</v>
      </c>
      <c r="D795">
        <v>4.5906609999999999</v>
      </c>
      <c r="E795">
        <f t="shared" si="12"/>
        <v>459066.1</v>
      </c>
    </row>
    <row r="796" spans="1:5" x14ac:dyDescent="0.25">
      <c r="A796" t="s">
        <v>7</v>
      </c>
      <c r="B796">
        <v>2011</v>
      </c>
      <c r="C796" t="s">
        <v>23</v>
      </c>
      <c r="D796">
        <v>7.9649929999999998</v>
      </c>
      <c r="E796">
        <f t="shared" si="12"/>
        <v>796499.29999999993</v>
      </c>
    </row>
    <row r="797" spans="1:5" x14ac:dyDescent="0.25">
      <c r="A797" t="s">
        <v>8</v>
      </c>
      <c r="B797">
        <v>2011</v>
      </c>
      <c r="C797" t="s">
        <v>23</v>
      </c>
      <c r="D797">
        <v>4.6102790000000002</v>
      </c>
      <c r="E797">
        <f t="shared" si="12"/>
        <v>461027.9</v>
      </c>
    </row>
    <row r="798" spans="1:5" x14ac:dyDescent="0.25">
      <c r="A798" t="s">
        <v>9</v>
      </c>
      <c r="B798">
        <v>2011</v>
      </c>
      <c r="C798" t="s">
        <v>23</v>
      </c>
      <c r="D798">
        <v>18.244935000000002</v>
      </c>
      <c r="E798">
        <f t="shared" si="12"/>
        <v>1824493.5000000002</v>
      </c>
    </row>
    <row r="799" spans="1:5" x14ac:dyDescent="0.25">
      <c r="A799" t="s">
        <v>10</v>
      </c>
      <c r="B799">
        <v>2011</v>
      </c>
      <c r="C799" t="s">
        <v>23</v>
      </c>
      <c r="D799">
        <v>13.948547</v>
      </c>
      <c r="E799">
        <f t="shared" si="12"/>
        <v>1394854.7</v>
      </c>
    </row>
    <row r="800" spans="1:5" x14ac:dyDescent="0.25">
      <c r="A800" t="s">
        <v>11</v>
      </c>
      <c r="B800">
        <v>2011</v>
      </c>
      <c r="C800" t="s">
        <v>23</v>
      </c>
      <c r="D800">
        <v>5.2969169999999997</v>
      </c>
      <c r="E800">
        <f t="shared" si="12"/>
        <v>529691.69999999995</v>
      </c>
    </row>
    <row r="801" spans="1:5" x14ac:dyDescent="0.25">
      <c r="A801" t="s">
        <v>12</v>
      </c>
      <c r="B801">
        <v>2011</v>
      </c>
      <c r="C801" t="s">
        <v>23</v>
      </c>
      <c r="D801">
        <v>3.9040240000000002</v>
      </c>
      <c r="E801">
        <f t="shared" si="12"/>
        <v>390402.4</v>
      </c>
    </row>
    <row r="802" spans="1:5" x14ac:dyDescent="0.25">
      <c r="A802" t="s">
        <v>13</v>
      </c>
      <c r="B802">
        <v>2011</v>
      </c>
      <c r="C802" t="s">
        <v>23</v>
      </c>
      <c r="D802">
        <v>12.830309</v>
      </c>
      <c r="E802">
        <f t="shared" si="12"/>
        <v>1283030.8999999999</v>
      </c>
    </row>
    <row r="803" spans="1:5" x14ac:dyDescent="0.25">
      <c r="A803" t="s">
        <v>14</v>
      </c>
      <c r="B803">
        <v>2011</v>
      </c>
      <c r="C803" t="s">
        <v>23</v>
      </c>
      <c r="D803">
        <v>5.6500440000000003</v>
      </c>
      <c r="E803">
        <f t="shared" si="12"/>
        <v>565004.4</v>
      </c>
    </row>
    <row r="804" spans="1:5" x14ac:dyDescent="0.25">
      <c r="A804" t="s">
        <v>15</v>
      </c>
      <c r="B804">
        <v>2011</v>
      </c>
      <c r="C804" t="s">
        <v>23</v>
      </c>
      <c r="D804">
        <v>10.122996000000001</v>
      </c>
      <c r="E804">
        <f t="shared" si="12"/>
        <v>1012299.6000000001</v>
      </c>
    </row>
    <row r="805" spans="1:5" x14ac:dyDescent="0.25">
      <c r="A805" t="s">
        <v>16</v>
      </c>
      <c r="B805">
        <v>2011</v>
      </c>
      <c r="C805" t="s">
        <v>23</v>
      </c>
      <c r="D805">
        <v>8.514303</v>
      </c>
      <c r="E805">
        <f t="shared" si="12"/>
        <v>851430.3</v>
      </c>
    </row>
    <row r="806" spans="1:5" x14ac:dyDescent="0.25">
      <c r="A806" t="s">
        <v>4</v>
      </c>
      <c r="B806">
        <v>2012</v>
      </c>
      <c r="C806" t="s">
        <v>23</v>
      </c>
      <c r="D806">
        <v>4.882002</v>
      </c>
      <c r="E806">
        <f t="shared" si="12"/>
        <v>488200.2</v>
      </c>
    </row>
    <row r="807" spans="1:5" x14ac:dyDescent="0.25">
      <c r="A807" t="s">
        <v>6</v>
      </c>
      <c r="B807">
        <v>2012</v>
      </c>
      <c r="C807" t="s">
        <v>23</v>
      </c>
      <c r="D807">
        <v>31.568994</v>
      </c>
      <c r="E807">
        <f t="shared" si="12"/>
        <v>3156899.4</v>
      </c>
    </row>
    <row r="808" spans="1:5" x14ac:dyDescent="0.25">
      <c r="A808" t="s">
        <v>7</v>
      </c>
      <c r="B808">
        <v>2012</v>
      </c>
      <c r="C808" t="s">
        <v>23</v>
      </c>
      <c r="D808">
        <v>16.556355</v>
      </c>
      <c r="E808">
        <f t="shared" si="12"/>
        <v>1655635.5</v>
      </c>
    </row>
    <row r="809" spans="1:5" x14ac:dyDescent="0.25">
      <c r="A809" t="s">
        <v>8</v>
      </c>
      <c r="B809">
        <v>2012</v>
      </c>
      <c r="C809" t="s">
        <v>23</v>
      </c>
      <c r="D809">
        <v>7.2940589999999998</v>
      </c>
      <c r="E809">
        <f t="shared" si="12"/>
        <v>729405.9</v>
      </c>
    </row>
    <row r="810" spans="1:5" x14ac:dyDescent="0.25">
      <c r="A810" t="s">
        <v>9</v>
      </c>
      <c r="B810">
        <v>2012</v>
      </c>
      <c r="C810" t="s">
        <v>23</v>
      </c>
      <c r="D810">
        <v>6.1555679999999997</v>
      </c>
      <c r="E810">
        <f t="shared" si="12"/>
        <v>615556.79999999993</v>
      </c>
    </row>
    <row r="811" spans="1:5" x14ac:dyDescent="0.25">
      <c r="A811" t="s">
        <v>10</v>
      </c>
      <c r="B811">
        <v>2012</v>
      </c>
      <c r="C811" t="s">
        <v>23</v>
      </c>
      <c r="D811">
        <v>17.443992000000001</v>
      </c>
      <c r="E811">
        <f t="shared" si="12"/>
        <v>1744399.2000000002</v>
      </c>
    </row>
    <row r="812" spans="1:5" x14ac:dyDescent="0.25">
      <c r="A812" t="s">
        <v>11</v>
      </c>
      <c r="B812">
        <v>2012</v>
      </c>
      <c r="C812" t="s">
        <v>23</v>
      </c>
      <c r="D812">
        <v>6.0590859999999997</v>
      </c>
      <c r="E812">
        <f t="shared" si="12"/>
        <v>605908.6</v>
      </c>
    </row>
    <row r="813" spans="1:5" x14ac:dyDescent="0.25">
      <c r="A813" t="s">
        <v>12</v>
      </c>
      <c r="B813">
        <v>2012</v>
      </c>
      <c r="C813" t="s">
        <v>23</v>
      </c>
      <c r="D813">
        <v>13.951333999999999</v>
      </c>
      <c r="E813">
        <f t="shared" si="12"/>
        <v>1395133.4</v>
      </c>
    </row>
    <row r="814" spans="1:5" x14ac:dyDescent="0.25">
      <c r="A814" t="s">
        <v>13</v>
      </c>
      <c r="B814">
        <v>2012</v>
      </c>
      <c r="C814" t="s">
        <v>23</v>
      </c>
      <c r="D814">
        <v>26.841363999999999</v>
      </c>
      <c r="E814">
        <f t="shared" si="12"/>
        <v>2684136.4</v>
      </c>
    </row>
    <row r="815" spans="1:5" x14ac:dyDescent="0.25">
      <c r="A815" t="s">
        <v>14</v>
      </c>
      <c r="B815">
        <v>2012</v>
      </c>
      <c r="C815" t="s">
        <v>23</v>
      </c>
      <c r="D815">
        <v>7.9115450000000003</v>
      </c>
      <c r="E815">
        <f t="shared" si="12"/>
        <v>791154.5</v>
      </c>
    </row>
    <row r="816" spans="1:5" x14ac:dyDescent="0.25">
      <c r="A816" t="s">
        <v>15</v>
      </c>
      <c r="B816">
        <v>2012</v>
      </c>
      <c r="C816" t="s">
        <v>23</v>
      </c>
      <c r="D816">
        <v>42.297820999999999</v>
      </c>
      <c r="E816">
        <f t="shared" si="12"/>
        <v>4229782.0999999996</v>
      </c>
    </row>
    <row r="817" spans="1:5" x14ac:dyDescent="0.25">
      <c r="A817" t="s">
        <v>16</v>
      </c>
      <c r="B817">
        <v>2012</v>
      </c>
      <c r="C817" t="s">
        <v>23</v>
      </c>
      <c r="D817">
        <v>39.750689999999999</v>
      </c>
      <c r="E817">
        <f t="shared" si="12"/>
        <v>3975069</v>
      </c>
    </row>
    <row r="818" spans="1:5" x14ac:dyDescent="0.25">
      <c r="A818" t="s">
        <v>4</v>
      </c>
      <c r="B818">
        <v>2013</v>
      </c>
      <c r="C818" t="s">
        <v>23</v>
      </c>
      <c r="D818">
        <v>10.552949999999999</v>
      </c>
      <c r="E818">
        <f t="shared" si="12"/>
        <v>1055295</v>
      </c>
    </row>
    <row r="819" spans="1:5" x14ac:dyDescent="0.25">
      <c r="A819" t="s">
        <v>6</v>
      </c>
      <c r="B819">
        <v>2013</v>
      </c>
      <c r="C819" t="s">
        <v>23</v>
      </c>
      <c r="D819">
        <v>12.792605</v>
      </c>
      <c r="E819">
        <f t="shared" si="12"/>
        <v>1279260.5</v>
      </c>
    </row>
    <row r="820" spans="1:5" x14ac:dyDescent="0.25">
      <c r="A820" t="s">
        <v>7</v>
      </c>
      <c r="B820">
        <v>2013</v>
      </c>
      <c r="C820" t="s">
        <v>23</v>
      </c>
      <c r="D820">
        <v>45.153719000000002</v>
      </c>
      <c r="E820">
        <f t="shared" si="12"/>
        <v>4515371.9000000004</v>
      </c>
    </row>
    <row r="821" spans="1:5" x14ac:dyDescent="0.25">
      <c r="A821" t="s">
        <v>8</v>
      </c>
      <c r="B821">
        <v>2013</v>
      </c>
      <c r="C821" t="s">
        <v>23</v>
      </c>
      <c r="D821">
        <v>5.7509779999999999</v>
      </c>
      <c r="E821">
        <f t="shared" si="12"/>
        <v>575097.80000000005</v>
      </c>
    </row>
    <row r="822" spans="1:5" x14ac:dyDescent="0.25">
      <c r="A822" t="s">
        <v>9</v>
      </c>
      <c r="B822">
        <v>2013</v>
      </c>
      <c r="C822" t="s">
        <v>23</v>
      </c>
      <c r="D822">
        <v>23.459434999999999</v>
      </c>
      <c r="E822">
        <f t="shared" si="12"/>
        <v>2345943.5</v>
      </c>
    </row>
    <row r="823" spans="1:5" x14ac:dyDescent="0.25">
      <c r="A823" t="s">
        <v>10</v>
      </c>
      <c r="B823">
        <v>2013</v>
      </c>
      <c r="C823" t="s">
        <v>23</v>
      </c>
      <c r="D823">
        <v>65.272651999999994</v>
      </c>
      <c r="E823">
        <f t="shared" si="12"/>
        <v>6527265.1999999993</v>
      </c>
    </row>
    <row r="824" spans="1:5" x14ac:dyDescent="0.25">
      <c r="A824" t="s">
        <v>11</v>
      </c>
      <c r="B824">
        <v>2013</v>
      </c>
      <c r="C824" t="s">
        <v>23</v>
      </c>
      <c r="D824">
        <v>10.837652</v>
      </c>
      <c r="E824">
        <f t="shared" si="12"/>
        <v>1083765.2</v>
      </c>
    </row>
    <row r="825" spans="1:5" x14ac:dyDescent="0.25">
      <c r="A825" t="s">
        <v>12</v>
      </c>
      <c r="B825">
        <v>2013</v>
      </c>
      <c r="C825" t="s">
        <v>23</v>
      </c>
      <c r="D825">
        <v>53.144351999999998</v>
      </c>
      <c r="E825">
        <f t="shared" si="12"/>
        <v>5314435.2</v>
      </c>
    </row>
    <row r="826" spans="1:5" x14ac:dyDescent="0.25">
      <c r="A826" t="s">
        <v>13</v>
      </c>
      <c r="B826">
        <v>2013</v>
      </c>
      <c r="C826" t="s">
        <v>23</v>
      </c>
      <c r="D826">
        <v>41.054012</v>
      </c>
      <c r="E826">
        <f t="shared" si="12"/>
        <v>4105401.2</v>
      </c>
    </row>
    <row r="827" spans="1:5" x14ac:dyDescent="0.25">
      <c r="A827" t="s">
        <v>14</v>
      </c>
      <c r="B827">
        <v>2013</v>
      </c>
      <c r="C827" t="s">
        <v>23</v>
      </c>
      <c r="D827">
        <v>14.424896</v>
      </c>
      <c r="E827">
        <f t="shared" si="12"/>
        <v>1442489.6</v>
      </c>
    </row>
    <row r="828" spans="1:5" x14ac:dyDescent="0.25">
      <c r="A828" t="s">
        <v>15</v>
      </c>
      <c r="B828">
        <v>2013</v>
      </c>
      <c r="C828" t="s">
        <v>23</v>
      </c>
      <c r="D828">
        <v>26.477274999999999</v>
      </c>
      <c r="E828">
        <f t="shared" si="12"/>
        <v>2647727.5</v>
      </c>
    </row>
    <row r="829" spans="1:5" x14ac:dyDescent="0.25">
      <c r="A829" t="s">
        <v>16</v>
      </c>
      <c r="B829">
        <v>2013</v>
      </c>
      <c r="C829" t="s">
        <v>23</v>
      </c>
      <c r="D829">
        <v>94.369185000000002</v>
      </c>
      <c r="E829">
        <f t="shared" si="12"/>
        <v>9436918.5</v>
      </c>
    </row>
    <row r="830" spans="1:5" x14ac:dyDescent="0.25">
      <c r="A830" t="s">
        <v>4</v>
      </c>
      <c r="B830">
        <v>2014</v>
      </c>
      <c r="C830" t="s">
        <v>23</v>
      </c>
      <c r="D830">
        <v>4.4627829999999999</v>
      </c>
      <c r="E830">
        <f t="shared" si="12"/>
        <v>446278.3</v>
      </c>
    </row>
    <row r="831" spans="1:5" x14ac:dyDescent="0.25">
      <c r="A831" t="s">
        <v>6</v>
      </c>
      <c r="B831">
        <v>2014</v>
      </c>
      <c r="C831" t="s">
        <v>23</v>
      </c>
      <c r="D831">
        <v>23.434277000000002</v>
      </c>
      <c r="E831">
        <f t="shared" si="12"/>
        <v>2343427.7000000002</v>
      </c>
    </row>
    <row r="832" spans="1:5" x14ac:dyDescent="0.25">
      <c r="A832" t="s">
        <v>7</v>
      </c>
      <c r="B832">
        <v>2014</v>
      </c>
      <c r="C832" t="s">
        <v>23</v>
      </c>
      <c r="D832">
        <v>77.697233999999995</v>
      </c>
      <c r="E832">
        <f t="shared" si="12"/>
        <v>7769723.3999999994</v>
      </c>
    </row>
    <row r="833" spans="1:5" x14ac:dyDescent="0.25">
      <c r="A833" t="s">
        <v>8</v>
      </c>
      <c r="B833">
        <v>2014</v>
      </c>
      <c r="C833" t="s">
        <v>23</v>
      </c>
      <c r="D833">
        <v>11.48373</v>
      </c>
      <c r="E833">
        <f t="shared" si="12"/>
        <v>1148373</v>
      </c>
    </row>
    <row r="834" spans="1:5" x14ac:dyDescent="0.25">
      <c r="A834" t="s">
        <v>9</v>
      </c>
      <c r="B834">
        <v>2014</v>
      </c>
      <c r="C834" t="s">
        <v>23</v>
      </c>
      <c r="D834">
        <v>42.144354</v>
      </c>
      <c r="E834">
        <f t="shared" si="12"/>
        <v>4214435.4000000004</v>
      </c>
    </row>
    <row r="835" spans="1:5" x14ac:dyDescent="0.25">
      <c r="A835" t="s">
        <v>10</v>
      </c>
      <c r="B835">
        <v>2014</v>
      </c>
      <c r="C835" t="s">
        <v>23</v>
      </c>
      <c r="D835">
        <v>33.741624999999999</v>
      </c>
      <c r="E835">
        <f t="shared" ref="E835:E898" si="13">D835*100000</f>
        <v>3374162.5</v>
      </c>
    </row>
    <row r="836" spans="1:5" x14ac:dyDescent="0.25">
      <c r="A836" t="s">
        <v>11</v>
      </c>
      <c r="B836">
        <v>2014</v>
      </c>
      <c r="C836" t="s">
        <v>23</v>
      </c>
      <c r="D836">
        <v>16.114567000000001</v>
      </c>
      <c r="E836">
        <f t="shared" si="13"/>
        <v>1611456.7000000002</v>
      </c>
    </row>
    <row r="837" spans="1:5" x14ac:dyDescent="0.25">
      <c r="A837" t="s">
        <v>12</v>
      </c>
      <c r="B837">
        <v>2014</v>
      </c>
      <c r="C837" t="s">
        <v>23</v>
      </c>
      <c r="D837">
        <v>41.192045</v>
      </c>
      <c r="E837">
        <f t="shared" si="13"/>
        <v>4119204.5</v>
      </c>
    </row>
    <row r="838" spans="1:5" x14ac:dyDescent="0.25">
      <c r="A838" t="s">
        <v>13</v>
      </c>
      <c r="B838">
        <v>2014</v>
      </c>
      <c r="C838" t="s">
        <v>23</v>
      </c>
      <c r="D838">
        <v>68.099450000000004</v>
      </c>
      <c r="E838">
        <f t="shared" si="13"/>
        <v>6809945</v>
      </c>
    </row>
    <row r="839" spans="1:5" x14ac:dyDescent="0.25">
      <c r="A839" t="s">
        <v>14</v>
      </c>
      <c r="B839">
        <v>2014</v>
      </c>
      <c r="C839" t="s">
        <v>23</v>
      </c>
      <c r="D839">
        <v>4.6308369999999996</v>
      </c>
      <c r="E839">
        <f t="shared" si="13"/>
        <v>463083.69999999995</v>
      </c>
    </row>
    <row r="840" spans="1:5" x14ac:dyDescent="0.25">
      <c r="A840" t="s">
        <v>15</v>
      </c>
      <c r="B840">
        <v>2014</v>
      </c>
      <c r="C840" t="s">
        <v>23</v>
      </c>
      <c r="D840">
        <v>16.973513000000001</v>
      </c>
      <c r="E840">
        <f t="shared" si="13"/>
        <v>1697351.3</v>
      </c>
    </row>
    <row r="841" spans="1:5" x14ac:dyDescent="0.25">
      <c r="A841" t="s">
        <v>16</v>
      </c>
      <c r="B841">
        <v>2014</v>
      </c>
      <c r="C841" t="s">
        <v>23</v>
      </c>
      <c r="D841">
        <v>34.413843</v>
      </c>
      <c r="E841">
        <f t="shared" si="13"/>
        <v>3441384.3</v>
      </c>
    </row>
    <row r="842" spans="1:5" x14ac:dyDescent="0.25">
      <c r="A842" t="s">
        <v>4</v>
      </c>
      <c r="B842">
        <v>2015</v>
      </c>
      <c r="C842" t="s">
        <v>23</v>
      </c>
      <c r="D842">
        <v>8.4899070000000005</v>
      </c>
      <c r="E842">
        <f t="shared" si="13"/>
        <v>848990.70000000007</v>
      </c>
    </row>
    <row r="843" spans="1:5" x14ac:dyDescent="0.25">
      <c r="A843" t="s">
        <v>6</v>
      </c>
      <c r="B843">
        <v>2015</v>
      </c>
      <c r="C843" t="s">
        <v>23</v>
      </c>
      <c r="D843">
        <v>41.493958999999997</v>
      </c>
      <c r="E843">
        <f t="shared" si="13"/>
        <v>4149395.8999999994</v>
      </c>
    </row>
    <row r="844" spans="1:5" x14ac:dyDescent="0.25">
      <c r="A844" t="s">
        <v>7</v>
      </c>
      <c r="B844">
        <v>2015</v>
      </c>
      <c r="C844" t="s">
        <v>23</v>
      </c>
      <c r="D844">
        <v>19.7179</v>
      </c>
      <c r="E844">
        <f t="shared" si="13"/>
        <v>1971790</v>
      </c>
    </row>
    <row r="845" spans="1:5" x14ac:dyDescent="0.25">
      <c r="A845" t="s">
        <v>8</v>
      </c>
      <c r="B845">
        <v>2015</v>
      </c>
      <c r="C845" t="s">
        <v>23</v>
      </c>
      <c r="D845">
        <v>14.370361000000001</v>
      </c>
      <c r="E845">
        <f t="shared" si="13"/>
        <v>1437036.1</v>
      </c>
    </row>
    <row r="846" spans="1:5" x14ac:dyDescent="0.25">
      <c r="A846" t="s">
        <v>9</v>
      </c>
      <c r="B846">
        <v>2015</v>
      </c>
      <c r="C846" t="s">
        <v>23</v>
      </c>
      <c r="D846">
        <v>57.775467999999996</v>
      </c>
      <c r="E846">
        <f t="shared" si="13"/>
        <v>5777546.7999999998</v>
      </c>
    </row>
    <row r="847" spans="1:5" x14ac:dyDescent="0.25">
      <c r="A847" t="s">
        <v>10</v>
      </c>
      <c r="B847">
        <v>2015</v>
      </c>
      <c r="C847" t="s">
        <v>23</v>
      </c>
      <c r="D847">
        <v>75.986501000000004</v>
      </c>
      <c r="E847">
        <f t="shared" si="13"/>
        <v>7598650.1000000006</v>
      </c>
    </row>
    <row r="848" spans="1:5" x14ac:dyDescent="0.25">
      <c r="A848" t="s">
        <v>11</v>
      </c>
      <c r="B848">
        <v>2015</v>
      </c>
      <c r="C848" t="s">
        <v>23</v>
      </c>
      <c r="D848">
        <v>1.819266</v>
      </c>
      <c r="E848">
        <f t="shared" si="13"/>
        <v>181926.6</v>
      </c>
    </row>
    <row r="849" spans="1:5" x14ac:dyDescent="0.25">
      <c r="A849" t="s">
        <v>12</v>
      </c>
      <c r="B849">
        <v>2015</v>
      </c>
      <c r="C849" t="s">
        <v>23</v>
      </c>
      <c r="D849">
        <v>11.613898000000001</v>
      </c>
      <c r="E849">
        <f t="shared" si="13"/>
        <v>1161389.8</v>
      </c>
    </row>
    <row r="850" spans="1:5" x14ac:dyDescent="0.25">
      <c r="A850" t="s">
        <v>13</v>
      </c>
      <c r="B850">
        <v>2015</v>
      </c>
      <c r="C850" t="s">
        <v>23</v>
      </c>
      <c r="D850">
        <v>17.788376</v>
      </c>
      <c r="E850">
        <f t="shared" si="13"/>
        <v>1778837.5999999999</v>
      </c>
    </row>
    <row r="851" spans="1:5" x14ac:dyDescent="0.25">
      <c r="A851" t="s">
        <v>14</v>
      </c>
      <c r="B851">
        <v>2015</v>
      </c>
      <c r="C851" t="s">
        <v>23</v>
      </c>
      <c r="D851">
        <v>8.8758110000000006</v>
      </c>
      <c r="E851">
        <f t="shared" si="13"/>
        <v>887581.10000000009</v>
      </c>
    </row>
    <row r="852" spans="1:5" x14ac:dyDescent="0.25">
      <c r="A852" t="s">
        <v>15</v>
      </c>
      <c r="B852">
        <v>2015</v>
      </c>
      <c r="C852" t="s">
        <v>23</v>
      </c>
      <c r="D852">
        <v>46.731239000000002</v>
      </c>
      <c r="E852">
        <f t="shared" si="13"/>
        <v>4673123.9000000004</v>
      </c>
    </row>
    <row r="853" spans="1:5" x14ac:dyDescent="0.25">
      <c r="A853" t="s">
        <v>16</v>
      </c>
      <c r="B853">
        <v>2015</v>
      </c>
      <c r="C853" t="s">
        <v>23</v>
      </c>
      <c r="D853">
        <v>13.690434</v>
      </c>
      <c r="E853">
        <f t="shared" si="13"/>
        <v>1369043.4</v>
      </c>
    </row>
    <row r="854" spans="1:5" x14ac:dyDescent="0.25">
      <c r="A854" t="s">
        <v>4</v>
      </c>
      <c r="B854">
        <v>2016</v>
      </c>
      <c r="C854" t="s">
        <v>23</v>
      </c>
      <c r="D854">
        <v>16.499137000000001</v>
      </c>
      <c r="E854">
        <f t="shared" si="13"/>
        <v>1649913.7000000002</v>
      </c>
    </row>
    <row r="855" spans="1:5" x14ac:dyDescent="0.25">
      <c r="A855" t="s">
        <v>6</v>
      </c>
      <c r="B855">
        <v>2016</v>
      </c>
      <c r="C855" t="s">
        <v>23</v>
      </c>
      <c r="D855">
        <v>49.823050000000002</v>
      </c>
      <c r="E855">
        <f t="shared" si="13"/>
        <v>4982305</v>
      </c>
    </row>
    <row r="856" spans="1:5" x14ac:dyDescent="0.25">
      <c r="A856" t="s">
        <v>7</v>
      </c>
      <c r="B856">
        <v>2016</v>
      </c>
      <c r="C856" t="s">
        <v>23</v>
      </c>
      <c r="D856">
        <v>72.835003999999998</v>
      </c>
      <c r="E856">
        <f t="shared" si="13"/>
        <v>7283500.3999999994</v>
      </c>
    </row>
    <row r="857" spans="1:5" x14ac:dyDescent="0.25">
      <c r="A857" t="s">
        <v>8</v>
      </c>
      <c r="B857">
        <v>2016</v>
      </c>
      <c r="C857" t="s">
        <v>23</v>
      </c>
      <c r="D857">
        <v>1.8090999999999999E-2</v>
      </c>
      <c r="E857">
        <f t="shared" si="13"/>
        <v>1809.1</v>
      </c>
    </row>
    <row r="858" spans="1:5" x14ac:dyDescent="0.25">
      <c r="A858" t="s">
        <v>9</v>
      </c>
      <c r="B858">
        <v>2016</v>
      </c>
      <c r="C858" t="s">
        <v>23</v>
      </c>
      <c r="D858">
        <v>8.9370320000000003</v>
      </c>
      <c r="E858">
        <f t="shared" si="13"/>
        <v>893703.20000000007</v>
      </c>
    </row>
    <row r="859" spans="1:5" x14ac:dyDescent="0.25">
      <c r="A859" t="s">
        <v>10</v>
      </c>
      <c r="B859">
        <v>2016</v>
      </c>
      <c r="C859" t="s">
        <v>23</v>
      </c>
      <c r="D859">
        <v>8.5390270000000008</v>
      </c>
      <c r="E859">
        <f t="shared" si="13"/>
        <v>853902.70000000007</v>
      </c>
    </row>
    <row r="860" spans="1:5" x14ac:dyDescent="0.25">
      <c r="A860" t="s">
        <v>11</v>
      </c>
      <c r="B860">
        <v>2016</v>
      </c>
      <c r="C860" t="s">
        <v>23</v>
      </c>
      <c r="D860">
        <v>7.3631010000000003</v>
      </c>
      <c r="E860">
        <f t="shared" si="13"/>
        <v>736310.1</v>
      </c>
    </row>
    <row r="861" spans="1:5" x14ac:dyDescent="0.25">
      <c r="A861" t="s">
        <v>12</v>
      </c>
      <c r="B861">
        <v>2016</v>
      </c>
      <c r="C861" t="s">
        <v>23</v>
      </c>
      <c r="D861">
        <v>34.680751000000001</v>
      </c>
      <c r="E861">
        <f t="shared" si="13"/>
        <v>3468075.1</v>
      </c>
    </row>
    <row r="862" spans="1:5" x14ac:dyDescent="0.25">
      <c r="A862" t="s">
        <v>13</v>
      </c>
      <c r="B862">
        <v>2016</v>
      </c>
      <c r="C862" t="s">
        <v>23</v>
      </c>
      <c r="D862">
        <v>10.293869000000001</v>
      </c>
      <c r="E862">
        <f t="shared" si="13"/>
        <v>1029386.9000000001</v>
      </c>
    </row>
    <row r="863" spans="1:5" x14ac:dyDescent="0.25">
      <c r="A863" t="s">
        <v>14</v>
      </c>
      <c r="B863">
        <v>2016</v>
      </c>
      <c r="C863" t="s">
        <v>23</v>
      </c>
      <c r="D863">
        <v>9.3893109999999993</v>
      </c>
      <c r="E863">
        <f t="shared" si="13"/>
        <v>938931.1</v>
      </c>
    </row>
    <row r="864" spans="1:5" x14ac:dyDescent="0.25">
      <c r="A864" t="s">
        <v>15</v>
      </c>
      <c r="B864">
        <v>2016</v>
      </c>
      <c r="C864" t="s">
        <v>23</v>
      </c>
      <c r="D864">
        <v>32.093715000000003</v>
      </c>
      <c r="E864">
        <f t="shared" si="13"/>
        <v>3209371.5000000005</v>
      </c>
    </row>
    <row r="865" spans="1:5" x14ac:dyDescent="0.25">
      <c r="A865" t="s">
        <v>16</v>
      </c>
      <c r="B865">
        <v>2016</v>
      </c>
      <c r="C865" t="s">
        <v>23</v>
      </c>
      <c r="D865">
        <v>54.562933999999998</v>
      </c>
      <c r="E865">
        <f t="shared" si="13"/>
        <v>5456293.3999999994</v>
      </c>
    </row>
    <row r="866" spans="1:5" x14ac:dyDescent="0.25">
      <c r="A866" t="s">
        <v>4</v>
      </c>
      <c r="B866">
        <v>2008</v>
      </c>
      <c r="C866" t="s">
        <v>24</v>
      </c>
      <c r="D866">
        <v>2.609934</v>
      </c>
      <c r="E866">
        <f t="shared" si="13"/>
        <v>260993.4</v>
      </c>
    </row>
    <row r="867" spans="1:5" x14ac:dyDescent="0.25">
      <c r="A867" t="s">
        <v>6</v>
      </c>
      <c r="B867">
        <v>2008</v>
      </c>
      <c r="C867" t="s">
        <v>24</v>
      </c>
      <c r="D867">
        <v>1.2210220000000001</v>
      </c>
      <c r="E867">
        <f t="shared" si="13"/>
        <v>122102.20000000001</v>
      </c>
    </row>
    <row r="868" spans="1:5" x14ac:dyDescent="0.25">
      <c r="A868" t="s">
        <v>7</v>
      </c>
      <c r="B868">
        <v>2008</v>
      </c>
      <c r="C868" t="s">
        <v>24</v>
      </c>
      <c r="D868">
        <v>9.7529120000000002</v>
      </c>
      <c r="E868">
        <f t="shared" si="13"/>
        <v>975291.20000000007</v>
      </c>
    </row>
    <row r="869" spans="1:5" x14ac:dyDescent="0.25">
      <c r="A869" t="s">
        <v>8</v>
      </c>
      <c r="B869">
        <v>2008</v>
      </c>
      <c r="C869" t="s">
        <v>24</v>
      </c>
      <c r="D869">
        <v>2.777825</v>
      </c>
      <c r="E869">
        <f t="shared" si="13"/>
        <v>277782.5</v>
      </c>
    </row>
    <row r="870" spans="1:5" x14ac:dyDescent="0.25">
      <c r="A870" t="s">
        <v>9</v>
      </c>
      <c r="B870">
        <v>2008</v>
      </c>
      <c r="C870" t="s">
        <v>24</v>
      </c>
      <c r="D870">
        <v>0.70208800000000005</v>
      </c>
      <c r="E870">
        <f t="shared" si="13"/>
        <v>70208.800000000003</v>
      </c>
    </row>
    <row r="871" spans="1:5" x14ac:dyDescent="0.25">
      <c r="A871" t="s">
        <v>10</v>
      </c>
      <c r="B871">
        <v>2008</v>
      </c>
      <c r="C871" t="s">
        <v>24</v>
      </c>
      <c r="D871">
        <v>8.6387300000000007</v>
      </c>
      <c r="E871">
        <f t="shared" si="13"/>
        <v>863873.00000000012</v>
      </c>
    </row>
    <row r="872" spans="1:5" x14ac:dyDescent="0.25">
      <c r="A872" t="s">
        <v>11</v>
      </c>
      <c r="B872">
        <v>2008</v>
      </c>
      <c r="C872" t="s">
        <v>24</v>
      </c>
      <c r="D872">
        <v>11.00446</v>
      </c>
      <c r="E872">
        <f t="shared" si="13"/>
        <v>1100446</v>
      </c>
    </row>
    <row r="873" spans="1:5" x14ac:dyDescent="0.25">
      <c r="A873" t="s">
        <v>12</v>
      </c>
      <c r="B873">
        <v>2008</v>
      </c>
      <c r="C873" t="s">
        <v>24</v>
      </c>
      <c r="D873">
        <v>2.3046790000000001</v>
      </c>
      <c r="E873">
        <f t="shared" si="13"/>
        <v>230467.90000000002</v>
      </c>
    </row>
    <row r="874" spans="1:5" x14ac:dyDescent="0.25">
      <c r="A874" t="s">
        <v>13</v>
      </c>
      <c r="B874">
        <v>2008</v>
      </c>
      <c r="C874" t="s">
        <v>24</v>
      </c>
      <c r="D874">
        <v>7.3871830000000003</v>
      </c>
      <c r="E874">
        <f t="shared" si="13"/>
        <v>738718.3</v>
      </c>
    </row>
    <row r="875" spans="1:5" x14ac:dyDescent="0.25">
      <c r="A875" t="s">
        <v>14</v>
      </c>
      <c r="B875">
        <v>2008</v>
      </c>
      <c r="C875" t="s">
        <v>24</v>
      </c>
      <c r="D875">
        <v>1.6331169999999999</v>
      </c>
      <c r="E875">
        <f t="shared" si="13"/>
        <v>163311.69999999998</v>
      </c>
    </row>
    <row r="876" spans="1:5" x14ac:dyDescent="0.25">
      <c r="A876" t="s">
        <v>15</v>
      </c>
      <c r="B876">
        <v>2008</v>
      </c>
      <c r="C876" t="s">
        <v>24</v>
      </c>
      <c r="D876">
        <v>1.0073430000000001</v>
      </c>
      <c r="E876">
        <f t="shared" si="13"/>
        <v>100734.3</v>
      </c>
    </row>
    <row r="877" spans="1:5" x14ac:dyDescent="0.25">
      <c r="A877" t="s">
        <v>16</v>
      </c>
      <c r="B877">
        <v>2008</v>
      </c>
      <c r="C877" t="s">
        <v>24</v>
      </c>
      <c r="D877">
        <v>9.5697589999999995</v>
      </c>
      <c r="E877">
        <f t="shared" si="13"/>
        <v>956975.89999999991</v>
      </c>
    </row>
    <row r="878" spans="1:5" x14ac:dyDescent="0.25">
      <c r="A878" t="s">
        <v>4</v>
      </c>
      <c r="B878">
        <v>2009</v>
      </c>
      <c r="C878" t="s">
        <v>24</v>
      </c>
      <c r="D878">
        <v>1.7572989999999999</v>
      </c>
      <c r="E878">
        <f t="shared" si="13"/>
        <v>175729.9</v>
      </c>
    </row>
    <row r="879" spans="1:5" x14ac:dyDescent="0.25">
      <c r="A879" t="s">
        <v>6</v>
      </c>
      <c r="B879">
        <v>2009</v>
      </c>
      <c r="C879" t="s">
        <v>24</v>
      </c>
      <c r="D879">
        <v>0.66086400000000001</v>
      </c>
      <c r="E879">
        <f t="shared" si="13"/>
        <v>66086.399999999994</v>
      </c>
    </row>
    <row r="880" spans="1:5" x14ac:dyDescent="0.25">
      <c r="A880" t="s">
        <v>7</v>
      </c>
      <c r="B880">
        <v>2009</v>
      </c>
      <c r="C880" t="s">
        <v>24</v>
      </c>
      <c r="D880">
        <v>7.8402560000000001</v>
      </c>
      <c r="E880">
        <f t="shared" si="13"/>
        <v>784025.59999999998</v>
      </c>
    </row>
    <row r="881" spans="1:5" x14ac:dyDescent="0.25">
      <c r="A881" t="s">
        <v>8</v>
      </c>
      <c r="B881">
        <v>2009</v>
      </c>
      <c r="C881" t="s">
        <v>24</v>
      </c>
      <c r="D881">
        <v>8.7714739999999995</v>
      </c>
      <c r="E881">
        <f t="shared" si="13"/>
        <v>877147.39999999991</v>
      </c>
    </row>
    <row r="882" spans="1:5" x14ac:dyDescent="0.25">
      <c r="A882" t="s">
        <v>9</v>
      </c>
      <c r="B882">
        <v>2009</v>
      </c>
      <c r="C882" t="s">
        <v>24</v>
      </c>
      <c r="D882">
        <v>2.4031440000000002</v>
      </c>
      <c r="E882">
        <f t="shared" si="13"/>
        <v>240314.40000000002</v>
      </c>
    </row>
    <row r="883" spans="1:5" x14ac:dyDescent="0.25">
      <c r="A883" t="s">
        <v>10</v>
      </c>
      <c r="B883">
        <v>2009</v>
      </c>
      <c r="C883" t="s">
        <v>24</v>
      </c>
      <c r="D883">
        <v>5.7525250000000003</v>
      </c>
      <c r="E883">
        <f t="shared" si="13"/>
        <v>575252.5</v>
      </c>
    </row>
    <row r="884" spans="1:5" x14ac:dyDescent="0.25">
      <c r="A884" t="s">
        <v>11</v>
      </c>
      <c r="B884">
        <v>2009</v>
      </c>
      <c r="C884" t="s">
        <v>24</v>
      </c>
      <c r="D884">
        <v>1.6821999999999999</v>
      </c>
      <c r="E884">
        <f t="shared" si="13"/>
        <v>168220</v>
      </c>
    </row>
    <row r="885" spans="1:5" x14ac:dyDescent="0.25">
      <c r="A885" t="s">
        <v>12</v>
      </c>
      <c r="B885">
        <v>2009</v>
      </c>
      <c r="C885" t="s">
        <v>24</v>
      </c>
      <c r="D885">
        <v>0.52568800000000004</v>
      </c>
      <c r="E885">
        <f t="shared" si="13"/>
        <v>52568.800000000003</v>
      </c>
    </row>
    <row r="886" spans="1:5" x14ac:dyDescent="0.25">
      <c r="A886" t="s">
        <v>13</v>
      </c>
      <c r="B886">
        <v>2009</v>
      </c>
      <c r="C886" t="s">
        <v>24</v>
      </c>
      <c r="D886">
        <v>9.4623779999999993</v>
      </c>
      <c r="E886">
        <f t="shared" si="13"/>
        <v>946237.79999999993</v>
      </c>
    </row>
    <row r="887" spans="1:5" x14ac:dyDescent="0.25">
      <c r="A887" t="s">
        <v>14</v>
      </c>
      <c r="B887">
        <v>2009</v>
      </c>
      <c r="C887" t="s">
        <v>24</v>
      </c>
      <c r="D887">
        <v>1.486945</v>
      </c>
      <c r="E887">
        <f t="shared" si="13"/>
        <v>148694.5</v>
      </c>
    </row>
    <row r="888" spans="1:5" x14ac:dyDescent="0.25">
      <c r="A888" t="s">
        <v>15</v>
      </c>
      <c r="B888">
        <v>2009</v>
      </c>
      <c r="C888" t="s">
        <v>24</v>
      </c>
      <c r="D888">
        <v>0.54070700000000005</v>
      </c>
      <c r="E888">
        <f t="shared" si="13"/>
        <v>54070.700000000004</v>
      </c>
    </row>
    <row r="889" spans="1:5" x14ac:dyDescent="0.25">
      <c r="A889" t="s">
        <v>16</v>
      </c>
      <c r="B889">
        <v>2009</v>
      </c>
      <c r="C889" t="s">
        <v>24</v>
      </c>
      <c r="D889">
        <v>5.5422500000000001</v>
      </c>
      <c r="E889">
        <f t="shared" si="13"/>
        <v>554225</v>
      </c>
    </row>
    <row r="890" spans="1:5" x14ac:dyDescent="0.25">
      <c r="A890" t="s">
        <v>4</v>
      </c>
      <c r="B890">
        <v>2010</v>
      </c>
      <c r="C890" t="s">
        <v>24</v>
      </c>
      <c r="D890">
        <v>8.8817900000000005</v>
      </c>
      <c r="E890">
        <f t="shared" si="13"/>
        <v>888179</v>
      </c>
    </row>
    <row r="891" spans="1:5" x14ac:dyDescent="0.25">
      <c r="A891" t="s">
        <v>6</v>
      </c>
      <c r="B891">
        <v>2010</v>
      </c>
      <c r="C891" t="s">
        <v>24</v>
      </c>
      <c r="D891">
        <v>1.9655210000000001</v>
      </c>
      <c r="E891">
        <f t="shared" si="13"/>
        <v>196552.1</v>
      </c>
    </row>
    <row r="892" spans="1:5" x14ac:dyDescent="0.25">
      <c r="A892" t="s">
        <v>7</v>
      </c>
      <c r="B892">
        <v>2010</v>
      </c>
      <c r="C892" t="s">
        <v>24</v>
      </c>
      <c r="D892">
        <v>4.4039489999999999</v>
      </c>
      <c r="E892">
        <f t="shared" si="13"/>
        <v>440394.89999999997</v>
      </c>
    </row>
    <row r="893" spans="1:5" x14ac:dyDescent="0.25">
      <c r="A893" t="s">
        <v>8</v>
      </c>
      <c r="B893">
        <v>2010</v>
      </c>
      <c r="C893" t="s">
        <v>24</v>
      </c>
      <c r="D893">
        <v>0.871923</v>
      </c>
      <c r="E893">
        <f t="shared" si="13"/>
        <v>87192.3</v>
      </c>
    </row>
    <row r="894" spans="1:5" x14ac:dyDescent="0.25">
      <c r="A894" t="s">
        <v>9</v>
      </c>
      <c r="B894">
        <v>2010</v>
      </c>
      <c r="C894" t="s">
        <v>24</v>
      </c>
      <c r="D894">
        <v>0.28078900000000001</v>
      </c>
      <c r="E894">
        <f t="shared" si="13"/>
        <v>28078.9</v>
      </c>
    </row>
    <row r="895" spans="1:5" x14ac:dyDescent="0.25">
      <c r="A895" t="s">
        <v>10</v>
      </c>
      <c r="B895">
        <v>2010</v>
      </c>
      <c r="C895" t="s">
        <v>24</v>
      </c>
      <c r="D895">
        <v>5.2758719999999997</v>
      </c>
      <c r="E895">
        <f t="shared" si="13"/>
        <v>527587.19999999995</v>
      </c>
    </row>
    <row r="896" spans="1:5" x14ac:dyDescent="0.25">
      <c r="A896" t="s">
        <v>11</v>
      </c>
      <c r="B896">
        <v>2010</v>
      </c>
      <c r="C896" t="s">
        <v>24</v>
      </c>
      <c r="D896">
        <v>0.82758799999999999</v>
      </c>
      <c r="E896">
        <f t="shared" si="13"/>
        <v>82758.8</v>
      </c>
    </row>
    <row r="897" spans="1:5" x14ac:dyDescent="0.25">
      <c r="A897" t="s">
        <v>12</v>
      </c>
      <c r="B897">
        <v>2010</v>
      </c>
      <c r="C897" t="s">
        <v>24</v>
      </c>
      <c r="D897">
        <v>0.79803100000000005</v>
      </c>
      <c r="E897">
        <f t="shared" si="13"/>
        <v>79803.100000000006</v>
      </c>
    </row>
    <row r="898" spans="1:5" x14ac:dyDescent="0.25">
      <c r="A898" t="s">
        <v>13</v>
      </c>
      <c r="B898">
        <v>2010</v>
      </c>
      <c r="C898" t="s">
        <v>24</v>
      </c>
      <c r="D898">
        <v>3.000006</v>
      </c>
      <c r="E898">
        <f t="shared" si="13"/>
        <v>300000.59999999998</v>
      </c>
    </row>
    <row r="899" spans="1:5" x14ac:dyDescent="0.25">
      <c r="A899" t="s">
        <v>14</v>
      </c>
      <c r="B899">
        <v>2010</v>
      </c>
      <c r="C899" t="s">
        <v>24</v>
      </c>
      <c r="D899">
        <v>5.8965630000000004</v>
      </c>
      <c r="E899">
        <f t="shared" ref="E899:E962" si="14">D899*100000</f>
        <v>589656.30000000005</v>
      </c>
    </row>
    <row r="900" spans="1:5" x14ac:dyDescent="0.25">
      <c r="A900" t="s">
        <v>15</v>
      </c>
      <c r="B900">
        <v>2010</v>
      </c>
      <c r="C900" t="s">
        <v>24</v>
      </c>
      <c r="D900">
        <v>1.004928</v>
      </c>
      <c r="E900">
        <f t="shared" si="14"/>
        <v>100492.8</v>
      </c>
    </row>
    <row r="901" spans="1:5" x14ac:dyDescent="0.25">
      <c r="A901" t="s">
        <v>16</v>
      </c>
      <c r="B901">
        <v>2010</v>
      </c>
      <c r="C901" t="s">
        <v>24</v>
      </c>
      <c r="D901">
        <v>3.783258</v>
      </c>
      <c r="E901">
        <f t="shared" si="14"/>
        <v>378325.8</v>
      </c>
    </row>
    <row r="902" spans="1:5" x14ac:dyDescent="0.25">
      <c r="A902" t="s">
        <v>4</v>
      </c>
      <c r="B902">
        <v>2011</v>
      </c>
      <c r="C902" t="s">
        <v>24</v>
      </c>
      <c r="D902">
        <v>0.87226400000000004</v>
      </c>
      <c r="E902">
        <f t="shared" si="14"/>
        <v>87226.400000000009</v>
      </c>
    </row>
    <row r="903" spans="1:5" x14ac:dyDescent="0.25">
      <c r="A903" t="s">
        <v>6</v>
      </c>
      <c r="B903">
        <v>2011</v>
      </c>
      <c r="C903" t="s">
        <v>24</v>
      </c>
      <c r="D903">
        <v>0.61058500000000004</v>
      </c>
      <c r="E903">
        <f t="shared" si="14"/>
        <v>61058.500000000007</v>
      </c>
    </row>
    <row r="904" spans="1:5" x14ac:dyDescent="0.25">
      <c r="A904" t="s">
        <v>7</v>
      </c>
      <c r="B904">
        <v>2011</v>
      </c>
      <c r="C904" t="s">
        <v>24</v>
      </c>
      <c r="D904">
        <v>10.190950000000001</v>
      </c>
      <c r="E904">
        <f t="shared" si="14"/>
        <v>1019095.0000000001</v>
      </c>
    </row>
    <row r="905" spans="1:5" x14ac:dyDescent="0.25">
      <c r="A905" t="s">
        <v>8</v>
      </c>
      <c r="B905">
        <v>2011</v>
      </c>
      <c r="C905" t="s">
        <v>24</v>
      </c>
      <c r="D905">
        <v>0.87226400000000004</v>
      </c>
      <c r="E905">
        <f t="shared" si="14"/>
        <v>87226.400000000009</v>
      </c>
    </row>
    <row r="906" spans="1:5" x14ac:dyDescent="0.25">
      <c r="A906" t="s">
        <v>9</v>
      </c>
      <c r="B906">
        <v>2011</v>
      </c>
      <c r="C906" t="s">
        <v>24</v>
      </c>
      <c r="D906">
        <v>0.95948999999999995</v>
      </c>
      <c r="E906">
        <f t="shared" si="14"/>
        <v>95949</v>
      </c>
    </row>
    <row r="907" spans="1:5" x14ac:dyDescent="0.25">
      <c r="A907" t="s">
        <v>10</v>
      </c>
      <c r="B907">
        <v>2011</v>
      </c>
      <c r="C907" t="s">
        <v>24</v>
      </c>
      <c r="D907">
        <v>3.7361970000000002</v>
      </c>
      <c r="E907">
        <f t="shared" si="14"/>
        <v>373619.7</v>
      </c>
    </row>
    <row r="908" spans="1:5" x14ac:dyDescent="0.25">
      <c r="A908" t="s">
        <v>11</v>
      </c>
      <c r="B908">
        <v>2011</v>
      </c>
      <c r="C908" t="s">
        <v>24</v>
      </c>
      <c r="D908">
        <v>7.268866</v>
      </c>
      <c r="E908">
        <f t="shared" si="14"/>
        <v>726886.6</v>
      </c>
    </row>
    <row r="909" spans="1:5" x14ac:dyDescent="0.25">
      <c r="A909" t="s">
        <v>12</v>
      </c>
      <c r="B909">
        <v>2011</v>
      </c>
      <c r="C909" t="s">
        <v>24</v>
      </c>
      <c r="D909">
        <v>0.63966000000000001</v>
      </c>
      <c r="E909">
        <f t="shared" si="14"/>
        <v>63966</v>
      </c>
    </row>
    <row r="910" spans="1:5" x14ac:dyDescent="0.25">
      <c r="A910" t="s">
        <v>13</v>
      </c>
      <c r="B910">
        <v>2011</v>
      </c>
      <c r="C910" t="s">
        <v>24</v>
      </c>
      <c r="D910">
        <v>4.7247630000000003</v>
      </c>
      <c r="E910">
        <f t="shared" si="14"/>
        <v>472476.30000000005</v>
      </c>
    </row>
    <row r="911" spans="1:5" x14ac:dyDescent="0.25">
      <c r="A911" t="s">
        <v>14</v>
      </c>
      <c r="B911">
        <v>2011</v>
      </c>
      <c r="C911" t="s">
        <v>24</v>
      </c>
      <c r="D911">
        <v>1.788141</v>
      </c>
      <c r="E911">
        <f t="shared" si="14"/>
        <v>178814.1</v>
      </c>
    </row>
    <row r="912" spans="1:5" x14ac:dyDescent="0.25">
      <c r="A912" t="s">
        <v>15</v>
      </c>
      <c r="B912">
        <v>2011</v>
      </c>
      <c r="C912" t="s">
        <v>24</v>
      </c>
      <c r="D912">
        <v>0.78503800000000001</v>
      </c>
      <c r="E912">
        <f t="shared" si="14"/>
        <v>78503.8</v>
      </c>
    </row>
    <row r="913" spans="1:5" x14ac:dyDescent="0.25">
      <c r="A913" t="s">
        <v>16</v>
      </c>
      <c r="B913">
        <v>2011</v>
      </c>
      <c r="C913" t="s">
        <v>24</v>
      </c>
      <c r="D913">
        <v>16.543939000000002</v>
      </c>
      <c r="E913">
        <f t="shared" si="14"/>
        <v>1654393.9000000001</v>
      </c>
    </row>
    <row r="914" spans="1:5" x14ac:dyDescent="0.25">
      <c r="A914" t="s">
        <v>4</v>
      </c>
      <c r="B914">
        <v>2012</v>
      </c>
      <c r="C914" t="s">
        <v>24</v>
      </c>
      <c r="D914">
        <v>0.61487000000000003</v>
      </c>
      <c r="E914">
        <f t="shared" si="14"/>
        <v>61487</v>
      </c>
    </row>
    <row r="915" spans="1:5" x14ac:dyDescent="0.25">
      <c r="A915" t="s">
        <v>6</v>
      </c>
      <c r="B915">
        <v>2012</v>
      </c>
      <c r="C915" t="s">
        <v>24</v>
      </c>
      <c r="D915">
        <v>1.687317</v>
      </c>
      <c r="E915">
        <f t="shared" si="14"/>
        <v>168731.69999999998</v>
      </c>
    </row>
    <row r="916" spans="1:5" x14ac:dyDescent="0.25">
      <c r="A916" t="s">
        <v>7</v>
      </c>
      <c r="B916">
        <v>2012</v>
      </c>
      <c r="C916" t="s">
        <v>24</v>
      </c>
      <c r="D916">
        <v>5.3050410000000001</v>
      </c>
      <c r="E916">
        <f t="shared" si="14"/>
        <v>530504.1</v>
      </c>
    </row>
    <row r="917" spans="1:5" x14ac:dyDescent="0.25">
      <c r="A917" t="s">
        <v>8</v>
      </c>
      <c r="B917">
        <v>2012</v>
      </c>
      <c r="C917" t="s">
        <v>24</v>
      </c>
      <c r="D917">
        <v>6.7349709999999998</v>
      </c>
      <c r="E917">
        <f t="shared" si="14"/>
        <v>673497.1</v>
      </c>
    </row>
    <row r="918" spans="1:5" x14ac:dyDescent="0.25">
      <c r="A918" t="s">
        <v>9</v>
      </c>
      <c r="B918">
        <v>2012</v>
      </c>
      <c r="C918" t="s">
        <v>24</v>
      </c>
      <c r="D918">
        <v>0.87225699999999995</v>
      </c>
      <c r="E918">
        <f t="shared" si="14"/>
        <v>87225.7</v>
      </c>
    </row>
    <row r="919" spans="1:5" x14ac:dyDescent="0.25">
      <c r="A919" t="s">
        <v>10</v>
      </c>
      <c r="B919">
        <v>2012</v>
      </c>
      <c r="C919" t="s">
        <v>24</v>
      </c>
      <c r="D919">
        <v>6.7492700000000001</v>
      </c>
      <c r="E919">
        <f t="shared" si="14"/>
        <v>674927</v>
      </c>
    </row>
    <row r="920" spans="1:5" x14ac:dyDescent="0.25">
      <c r="A920" t="s">
        <v>11</v>
      </c>
      <c r="B920">
        <v>2012</v>
      </c>
      <c r="C920" t="s">
        <v>24</v>
      </c>
      <c r="D920">
        <v>2.3593850000000001</v>
      </c>
      <c r="E920">
        <f t="shared" si="14"/>
        <v>235938.5</v>
      </c>
    </row>
    <row r="921" spans="1:5" x14ac:dyDescent="0.25">
      <c r="A921" t="s">
        <v>12</v>
      </c>
      <c r="B921">
        <v>2012</v>
      </c>
      <c r="C921" t="s">
        <v>24</v>
      </c>
      <c r="D921">
        <v>0.67206699999999997</v>
      </c>
      <c r="E921">
        <f t="shared" si="14"/>
        <v>67206.7</v>
      </c>
    </row>
    <row r="922" spans="1:5" x14ac:dyDescent="0.25">
      <c r="A922" t="s">
        <v>13</v>
      </c>
      <c r="B922">
        <v>2012</v>
      </c>
      <c r="C922" t="s">
        <v>24</v>
      </c>
      <c r="D922">
        <v>29.985633</v>
      </c>
      <c r="E922">
        <f t="shared" si="14"/>
        <v>2998563.3</v>
      </c>
    </row>
    <row r="923" spans="1:5" x14ac:dyDescent="0.25">
      <c r="A923" t="s">
        <v>14</v>
      </c>
      <c r="B923">
        <v>2012</v>
      </c>
      <c r="C923" t="s">
        <v>24</v>
      </c>
      <c r="D923">
        <v>0.44327800000000001</v>
      </c>
      <c r="E923">
        <f t="shared" si="14"/>
        <v>44327.8</v>
      </c>
    </row>
    <row r="924" spans="1:5" x14ac:dyDescent="0.25">
      <c r="A924" t="s">
        <v>15</v>
      </c>
      <c r="B924">
        <v>2012</v>
      </c>
      <c r="C924" t="s">
        <v>24</v>
      </c>
      <c r="D924">
        <v>1.6587190000000001</v>
      </c>
      <c r="E924">
        <f t="shared" si="14"/>
        <v>165871.9</v>
      </c>
    </row>
    <row r="925" spans="1:5" x14ac:dyDescent="0.25">
      <c r="A925" t="s">
        <v>16</v>
      </c>
      <c r="B925">
        <v>2012</v>
      </c>
      <c r="C925" t="s">
        <v>24</v>
      </c>
      <c r="D925">
        <v>7.8074180000000002</v>
      </c>
      <c r="E925">
        <f t="shared" si="14"/>
        <v>780741.8</v>
      </c>
    </row>
    <row r="926" spans="1:5" x14ac:dyDescent="0.25">
      <c r="A926" t="s">
        <v>4</v>
      </c>
      <c r="B926">
        <v>2013</v>
      </c>
      <c r="C926" t="s">
        <v>24</v>
      </c>
      <c r="D926">
        <v>9.2968949999999992</v>
      </c>
      <c r="E926">
        <f t="shared" si="14"/>
        <v>929689.49999999988</v>
      </c>
    </row>
    <row r="927" spans="1:5" x14ac:dyDescent="0.25">
      <c r="A927" t="s">
        <v>6</v>
      </c>
      <c r="B927">
        <v>2013</v>
      </c>
      <c r="C927" t="s">
        <v>24</v>
      </c>
      <c r="D927">
        <v>2.5035509999999999</v>
      </c>
      <c r="E927">
        <f t="shared" si="14"/>
        <v>250355.09999999998</v>
      </c>
    </row>
    <row r="928" spans="1:5" x14ac:dyDescent="0.25">
      <c r="A928" t="s">
        <v>7</v>
      </c>
      <c r="B928">
        <v>2013</v>
      </c>
      <c r="C928" t="s">
        <v>24</v>
      </c>
      <c r="D928">
        <v>12.152068</v>
      </c>
      <c r="E928">
        <f t="shared" si="14"/>
        <v>1215206.8</v>
      </c>
    </row>
    <row r="929" spans="1:5" x14ac:dyDescent="0.25">
      <c r="A929" t="s">
        <v>8</v>
      </c>
      <c r="B929">
        <v>2013</v>
      </c>
      <c r="C929" t="s">
        <v>24</v>
      </c>
      <c r="D929">
        <v>0.82982900000000004</v>
      </c>
      <c r="E929">
        <f t="shared" si="14"/>
        <v>82982.900000000009</v>
      </c>
    </row>
    <row r="930" spans="1:5" x14ac:dyDescent="0.25">
      <c r="A930" t="s">
        <v>9</v>
      </c>
      <c r="B930">
        <v>2013</v>
      </c>
      <c r="C930" t="s">
        <v>24</v>
      </c>
      <c r="D930">
        <v>0.95641299999999996</v>
      </c>
      <c r="E930">
        <f t="shared" si="14"/>
        <v>95641.3</v>
      </c>
    </row>
    <row r="931" spans="1:5" x14ac:dyDescent="0.25">
      <c r="A931" t="s">
        <v>10</v>
      </c>
      <c r="B931">
        <v>2013</v>
      </c>
      <c r="C931" t="s">
        <v>24</v>
      </c>
      <c r="D931">
        <v>36.217101</v>
      </c>
      <c r="E931">
        <f t="shared" si="14"/>
        <v>3621710.1</v>
      </c>
    </row>
    <row r="932" spans="1:5" x14ac:dyDescent="0.25">
      <c r="A932" t="s">
        <v>11</v>
      </c>
      <c r="B932">
        <v>2013</v>
      </c>
      <c r="C932" t="s">
        <v>24</v>
      </c>
      <c r="D932">
        <v>1.5893330000000001</v>
      </c>
      <c r="E932">
        <f t="shared" si="14"/>
        <v>158933.30000000002</v>
      </c>
    </row>
    <row r="933" spans="1:5" x14ac:dyDescent="0.25">
      <c r="A933" t="s">
        <v>12</v>
      </c>
      <c r="B933">
        <v>2013</v>
      </c>
      <c r="C933" t="s">
        <v>24</v>
      </c>
      <c r="D933">
        <v>3.3755739999999999</v>
      </c>
      <c r="E933">
        <f t="shared" si="14"/>
        <v>337557.39999999997</v>
      </c>
    </row>
    <row r="934" spans="1:5" x14ac:dyDescent="0.25">
      <c r="A934" t="s">
        <v>13</v>
      </c>
      <c r="B934">
        <v>2013</v>
      </c>
      <c r="C934" t="s">
        <v>24</v>
      </c>
      <c r="D934">
        <v>6.1604229999999998</v>
      </c>
      <c r="E934">
        <f t="shared" si="14"/>
        <v>616042.29999999993</v>
      </c>
    </row>
    <row r="935" spans="1:5" x14ac:dyDescent="0.25">
      <c r="A935" t="s">
        <v>14</v>
      </c>
      <c r="B935">
        <v>2013</v>
      </c>
      <c r="C935" t="s">
        <v>24</v>
      </c>
      <c r="D935">
        <v>8.1717030000000008</v>
      </c>
      <c r="E935">
        <f t="shared" si="14"/>
        <v>817170.3</v>
      </c>
    </row>
    <row r="936" spans="1:5" x14ac:dyDescent="0.25">
      <c r="A936" t="s">
        <v>15</v>
      </c>
      <c r="B936">
        <v>2013</v>
      </c>
      <c r="C936" t="s">
        <v>24</v>
      </c>
      <c r="D936">
        <v>2.3066430000000002</v>
      </c>
      <c r="E936">
        <f t="shared" si="14"/>
        <v>230664.30000000002</v>
      </c>
    </row>
    <row r="937" spans="1:5" x14ac:dyDescent="0.25">
      <c r="A937" t="s">
        <v>16</v>
      </c>
      <c r="B937">
        <v>2013</v>
      </c>
      <c r="C937" t="s">
        <v>24</v>
      </c>
      <c r="D937">
        <v>12.644339</v>
      </c>
      <c r="E937">
        <f t="shared" si="14"/>
        <v>1264433.9000000001</v>
      </c>
    </row>
    <row r="938" spans="1:5" x14ac:dyDescent="0.25">
      <c r="A938" t="s">
        <v>4</v>
      </c>
      <c r="B938">
        <v>2014</v>
      </c>
      <c r="C938" t="s">
        <v>24</v>
      </c>
      <c r="D938">
        <v>0.96859700000000004</v>
      </c>
      <c r="E938">
        <f t="shared" si="14"/>
        <v>96859.7</v>
      </c>
    </row>
    <row r="939" spans="1:5" x14ac:dyDescent="0.25">
      <c r="A939" t="s">
        <v>6</v>
      </c>
      <c r="B939">
        <v>2014</v>
      </c>
      <c r="C939" t="s">
        <v>24</v>
      </c>
      <c r="D939">
        <v>1.9095200000000001</v>
      </c>
      <c r="E939">
        <f t="shared" si="14"/>
        <v>190952</v>
      </c>
    </row>
    <row r="940" spans="1:5" x14ac:dyDescent="0.25">
      <c r="A940" t="s">
        <v>7</v>
      </c>
      <c r="B940">
        <v>2014</v>
      </c>
      <c r="C940" t="s">
        <v>24</v>
      </c>
      <c r="D940">
        <v>27.148396999999999</v>
      </c>
      <c r="E940">
        <f t="shared" si="14"/>
        <v>2714839.6999999997</v>
      </c>
    </row>
    <row r="941" spans="1:5" x14ac:dyDescent="0.25">
      <c r="A941" t="s">
        <v>8</v>
      </c>
      <c r="B941">
        <v>2014</v>
      </c>
      <c r="C941" t="s">
        <v>24</v>
      </c>
      <c r="D941">
        <v>0.98243400000000003</v>
      </c>
      <c r="E941">
        <f t="shared" si="14"/>
        <v>98243.400000000009</v>
      </c>
    </row>
    <row r="942" spans="1:5" x14ac:dyDescent="0.25">
      <c r="A942" t="s">
        <v>9</v>
      </c>
      <c r="B942">
        <v>2014</v>
      </c>
      <c r="C942" t="s">
        <v>24</v>
      </c>
      <c r="D942">
        <v>3.6806700000000001</v>
      </c>
      <c r="E942">
        <f t="shared" si="14"/>
        <v>368067</v>
      </c>
    </row>
    <row r="943" spans="1:5" x14ac:dyDescent="0.25">
      <c r="A943" t="s">
        <v>10</v>
      </c>
      <c r="B943">
        <v>2014</v>
      </c>
      <c r="C943" t="s">
        <v>24</v>
      </c>
      <c r="D943">
        <v>1.923357</v>
      </c>
      <c r="E943">
        <f t="shared" si="14"/>
        <v>192335.7</v>
      </c>
    </row>
    <row r="944" spans="1:5" x14ac:dyDescent="0.25">
      <c r="A944" t="s">
        <v>11</v>
      </c>
      <c r="B944">
        <v>2014</v>
      </c>
      <c r="C944" t="s">
        <v>24</v>
      </c>
      <c r="D944">
        <v>4.0681079999999996</v>
      </c>
      <c r="E944">
        <f t="shared" si="14"/>
        <v>406810.8</v>
      </c>
    </row>
    <row r="945" spans="1:5" x14ac:dyDescent="0.25">
      <c r="A945" t="s">
        <v>12</v>
      </c>
      <c r="B945">
        <v>2014</v>
      </c>
      <c r="C945" t="s">
        <v>24</v>
      </c>
      <c r="D945">
        <v>2.1309140000000002</v>
      </c>
      <c r="E945">
        <f t="shared" si="14"/>
        <v>213091.40000000002</v>
      </c>
    </row>
    <row r="946" spans="1:5" x14ac:dyDescent="0.25">
      <c r="A946" t="s">
        <v>13</v>
      </c>
      <c r="B946">
        <v>2014</v>
      </c>
      <c r="C946" t="s">
        <v>24</v>
      </c>
      <c r="D946">
        <v>7.9840090000000004</v>
      </c>
      <c r="E946">
        <f t="shared" si="14"/>
        <v>798400.9</v>
      </c>
    </row>
    <row r="947" spans="1:5" x14ac:dyDescent="0.25">
      <c r="A947" t="s">
        <v>14</v>
      </c>
      <c r="B947">
        <v>2014</v>
      </c>
      <c r="C947" t="s">
        <v>24</v>
      </c>
      <c r="D947">
        <v>0.193719</v>
      </c>
      <c r="E947">
        <f t="shared" si="14"/>
        <v>19371.900000000001</v>
      </c>
    </row>
    <row r="948" spans="1:5" x14ac:dyDescent="0.25">
      <c r="A948" t="s">
        <v>15</v>
      </c>
      <c r="B948">
        <v>2014</v>
      </c>
      <c r="C948" t="s">
        <v>24</v>
      </c>
      <c r="D948">
        <v>2.6982349999999999</v>
      </c>
      <c r="E948">
        <f t="shared" si="14"/>
        <v>269823.5</v>
      </c>
    </row>
    <row r="949" spans="1:5" x14ac:dyDescent="0.25">
      <c r="A949" t="s">
        <v>16</v>
      </c>
      <c r="B949">
        <v>2014</v>
      </c>
      <c r="C949" t="s">
        <v>24</v>
      </c>
      <c r="D949">
        <v>9.7966689999999996</v>
      </c>
      <c r="E949">
        <f t="shared" si="14"/>
        <v>979666.89999999991</v>
      </c>
    </row>
    <row r="950" spans="1:5" x14ac:dyDescent="0.25">
      <c r="A950" t="s">
        <v>4</v>
      </c>
      <c r="B950">
        <v>2015</v>
      </c>
      <c r="C950" t="s">
        <v>24</v>
      </c>
      <c r="D950">
        <v>0.59917100000000001</v>
      </c>
      <c r="E950">
        <f t="shared" si="14"/>
        <v>59917.1</v>
      </c>
    </row>
    <row r="951" spans="1:5" x14ac:dyDescent="0.25">
      <c r="A951" t="s">
        <v>6</v>
      </c>
      <c r="B951">
        <v>2015</v>
      </c>
      <c r="C951" t="s">
        <v>24</v>
      </c>
      <c r="D951">
        <v>4.0307880000000003</v>
      </c>
      <c r="E951">
        <f t="shared" si="14"/>
        <v>403078.80000000005</v>
      </c>
    </row>
    <row r="952" spans="1:5" x14ac:dyDescent="0.25">
      <c r="A952" t="s">
        <v>7</v>
      </c>
      <c r="B952">
        <v>2015</v>
      </c>
      <c r="C952" t="s">
        <v>24</v>
      </c>
      <c r="D952">
        <v>2.0426289999999998</v>
      </c>
      <c r="E952">
        <f t="shared" si="14"/>
        <v>204262.9</v>
      </c>
    </row>
    <row r="953" spans="1:5" x14ac:dyDescent="0.25">
      <c r="A953" t="s">
        <v>8</v>
      </c>
      <c r="B953">
        <v>2015</v>
      </c>
      <c r="C953" t="s">
        <v>24</v>
      </c>
      <c r="D953">
        <v>2.560095</v>
      </c>
      <c r="E953">
        <f t="shared" si="14"/>
        <v>256009.5</v>
      </c>
    </row>
    <row r="954" spans="1:5" x14ac:dyDescent="0.25">
      <c r="A954" t="s">
        <v>9</v>
      </c>
      <c r="B954">
        <v>2015</v>
      </c>
      <c r="C954" t="s">
        <v>24</v>
      </c>
      <c r="D954">
        <v>4.2759029999999996</v>
      </c>
      <c r="E954">
        <f t="shared" si="14"/>
        <v>427590.29999999993</v>
      </c>
    </row>
    <row r="955" spans="1:5" x14ac:dyDescent="0.25">
      <c r="A955" t="s">
        <v>10</v>
      </c>
      <c r="B955">
        <v>2015</v>
      </c>
      <c r="C955" t="s">
        <v>24</v>
      </c>
      <c r="D955">
        <v>5.0248670000000004</v>
      </c>
      <c r="E955">
        <f t="shared" si="14"/>
        <v>502486.70000000007</v>
      </c>
    </row>
    <row r="956" spans="1:5" x14ac:dyDescent="0.25">
      <c r="A956" t="s">
        <v>11</v>
      </c>
      <c r="B956">
        <v>2015</v>
      </c>
      <c r="C956" t="s">
        <v>24</v>
      </c>
      <c r="D956">
        <v>0</v>
      </c>
      <c r="E956">
        <f t="shared" si="14"/>
        <v>0</v>
      </c>
    </row>
    <row r="957" spans="1:5" x14ac:dyDescent="0.25">
      <c r="A957" t="s">
        <v>12</v>
      </c>
      <c r="B957">
        <v>2015</v>
      </c>
      <c r="C957" t="s">
        <v>24</v>
      </c>
      <c r="D957">
        <v>2.1379519999999999</v>
      </c>
      <c r="E957">
        <f t="shared" si="14"/>
        <v>213795.19999999998</v>
      </c>
    </row>
    <row r="958" spans="1:5" x14ac:dyDescent="0.25">
      <c r="A958" t="s">
        <v>13</v>
      </c>
      <c r="B958">
        <v>2015</v>
      </c>
      <c r="C958" t="s">
        <v>24</v>
      </c>
      <c r="D958">
        <v>5.5968030000000004</v>
      </c>
      <c r="E958">
        <f t="shared" si="14"/>
        <v>559680.30000000005</v>
      </c>
    </row>
    <row r="959" spans="1:5" x14ac:dyDescent="0.25">
      <c r="A959" t="s">
        <v>14</v>
      </c>
      <c r="B959">
        <v>2015</v>
      </c>
      <c r="C959" t="s">
        <v>24</v>
      </c>
      <c r="D959">
        <v>0.531084</v>
      </c>
      <c r="E959">
        <f t="shared" si="14"/>
        <v>53108.4</v>
      </c>
    </row>
    <row r="960" spans="1:5" x14ac:dyDescent="0.25">
      <c r="A960" t="s">
        <v>15</v>
      </c>
      <c r="B960">
        <v>2015</v>
      </c>
      <c r="C960" t="s">
        <v>24</v>
      </c>
      <c r="D960">
        <v>3.7720549999999999</v>
      </c>
      <c r="E960">
        <f t="shared" si="14"/>
        <v>377205.5</v>
      </c>
    </row>
    <row r="961" spans="1:5" x14ac:dyDescent="0.25">
      <c r="A961" t="s">
        <v>16</v>
      </c>
      <c r="B961">
        <v>2015</v>
      </c>
      <c r="C961" t="s">
        <v>24</v>
      </c>
      <c r="D961">
        <v>0.54470099999999999</v>
      </c>
      <c r="E961">
        <f t="shared" si="14"/>
        <v>54470.1</v>
      </c>
    </row>
    <row r="962" spans="1:5" x14ac:dyDescent="0.25">
      <c r="A962" t="s">
        <v>4</v>
      </c>
      <c r="B962">
        <v>2016</v>
      </c>
      <c r="C962" t="s">
        <v>24</v>
      </c>
      <c r="D962">
        <v>2.5471659999999998</v>
      </c>
      <c r="E962">
        <f t="shared" si="14"/>
        <v>254716.59999999998</v>
      </c>
    </row>
    <row r="963" spans="1:5" x14ac:dyDescent="0.25">
      <c r="A963" t="s">
        <v>6</v>
      </c>
      <c r="B963">
        <v>2016</v>
      </c>
      <c r="C963" t="s">
        <v>24</v>
      </c>
      <c r="D963">
        <v>5.7378270000000002</v>
      </c>
      <c r="E963">
        <f t="shared" ref="E963:E1026" si="15">D963*100000</f>
        <v>573782.70000000007</v>
      </c>
    </row>
    <row r="964" spans="1:5" x14ac:dyDescent="0.25">
      <c r="A964" t="s">
        <v>7</v>
      </c>
      <c r="B964">
        <v>2016</v>
      </c>
      <c r="C964" t="s">
        <v>24</v>
      </c>
      <c r="D964">
        <v>4.1290899999999997</v>
      </c>
      <c r="E964">
        <f t="shared" si="15"/>
        <v>412908.99999999994</v>
      </c>
    </row>
    <row r="965" spans="1:5" x14ac:dyDescent="0.25">
      <c r="A965" t="s">
        <v>8</v>
      </c>
      <c r="B965">
        <v>2016</v>
      </c>
      <c r="C965" t="s">
        <v>24</v>
      </c>
      <c r="D965">
        <v>0</v>
      </c>
      <c r="E965">
        <f t="shared" si="15"/>
        <v>0</v>
      </c>
    </row>
    <row r="966" spans="1:5" x14ac:dyDescent="0.25">
      <c r="A966" t="s">
        <v>9</v>
      </c>
      <c r="B966">
        <v>2016</v>
      </c>
      <c r="C966" t="s">
        <v>24</v>
      </c>
      <c r="D966">
        <v>2.6812279999999999</v>
      </c>
      <c r="E966">
        <f t="shared" si="15"/>
        <v>268122.8</v>
      </c>
    </row>
    <row r="967" spans="1:5" x14ac:dyDescent="0.25">
      <c r="A967" t="s">
        <v>10</v>
      </c>
      <c r="B967">
        <v>2016</v>
      </c>
      <c r="C967" t="s">
        <v>24</v>
      </c>
      <c r="D967">
        <v>2.3728859999999998</v>
      </c>
      <c r="E967">
        <f t="shared" si="15"/>
        <v>237288.59999999998</v>
      </c>
    </row>
    <row r="968" spans="1:5" x14ac:dyDescent="0.25">
      <c r="A968" t="s">
        <v>11</v>
      </c>
      <c r="B968">
        <v>2016</v>
      </c>
      <c r="C968" t="s">
        <v>24</v>
      </c>
      <c r="D968">
        <v>0.16087399999999999</v>
      </c>
      <c r="E968">
        <f t="shared" si="15"/>
        <v>16087.4</v>
      </c>
    </row>
    <row r="969" spans="1:5" x14ac:dyDescent="0.25">
      <c r="A969" t="s">
        <v>12</v>
      </c>
      <c r="B969">
        <v>2016</v>
      </c>
      <c r="C969" t="s">
        <v>24</v>
      </c>
      <c r="D969">
        <v>1.474675</v>
      </c>
      <c r="E969">
        <f t="shared" si="15"/>
        <v>147467.5</v>
      </c>
    </row>
    <row r="970" spans="1:5" x14ac:dyDescent="0.25">
      <c r="A970" t="s">
        <v>13</v>
      </c>
      <c r="B970">
        <v>2016</v>
      </c>
      <c r="C970" t="s">
        <v>24</v>
      </c>
      <c r="D970">
        <v>1.9975149999999999</v>
      </c>
      <c r="E970">
        <f t="shared" si="15"/>
        <v>199751.5</v>
      </c>
    </row>
    <row r="971" spans="1:5" x14ac:dyDescent="0.25">
      <c r="A971" t="s">
        <v>14</v>
      </c>
      <c r="B971">
        <v>2016</v>
      </c>
      <c r="C971" t="s">
        <v>24</v>
      </c>
      <c r="D971">
        <v>0.65690099999999996</v>
      </c>
      <c r="E971">
        <f t="shared" si="15"/>
        <v>65690.099999999991</v>
      </c>
    </row>
    <row r="972" spans="1:5" x14ac:dyDescent="0.25">
      <c r="A972" t="s">
        <v>15</v>
      </c>
      <c r="B972">
        <v>2016</v>
      </c>
      <c r="C972" t="s">
        <v>24</v>
      </c>
      <c r="D972">
        <v>2.0913569999999999</v>
      </c>
      <c r="E972">
        <f t="shared" si="15"/>
        <v>209135.69999999998</v>
      </c>
    </row>
    <row r="973" spans="1:5" x14ac:dyDescent="0.25">
      <c r="A973" t="s">
        <v>16</v>
      </c>
      <c r="B973">
        <v>2016</v>
      </c>
      <c r="C973" t="s">
        <v>24</v>
      </c>
      <c r="D973">
        <v>2.667821</v>
      </c>
      <c r="E973">
        <f t="shared" si="15"/>
        <v>266782.09999999998</v>
      </c>
    </row>
    <row r="974" spans="1:5" x14ac:dyDescent="0.25">
      <c r="A974" t="s">
        <v>4</v>
      </c>
      <c r="B974">
        <v>2008</v>
      </c>
      <c r="C974" t="s">
        <v>25</v>
      </c>
      <c r="D974">
        <v>3.925287</v>
      </c>
      <c r="E974">
        <f t="shared" si="15"/>
        <v>392528.7</v>
      </c>
    </row>
    <row r="975" spans="1:5" x14ac:dyDescent="0.25">
      <c r="A975" t="s">
        <v>6</v>
      </c>
      <c r="B975">
        <v>2008</v>
      </c>
      <c r="C975" t="s">
        <v>25</v>
      </c>
      <c r="D975">
        <v>2.2430210000000002</v>
      </c>
      <c r="E975">
        <f t="shared" si="15"/>
        <v>224302.1</v>
      </c>
    </row>
    <row r="976" spans="1:5" x14ac:dyDescent="0.25">
      <c r="A976" t="s">
        <v>7</v>
      </c>
      <c r="B976">
        <v>2008</v>
      </c>
      <c r="C976" t="s">
        <v>25</v>
      </c>
      <c r="D976">
        <v>5.0675660000000002</v>
      </c>
      <c r="E976">
        <f t="shared" si="15"/>
        <v>506756.60000000003</v>
      </c>
    </row>
    <row r="977" spans="1:5" x14ac:dyDescent="0.25">
      <c r="A977" t="s">
        <v>8</v>
      </c>
      <c r="B977">
        <v>2008</v>
      </c>
      <c r="C977" t="s">
        <v>25</v>
      </c>
      <c r="D977">
        <v>2.2222520000000001</v>
      </c>
      <c r="E977">
        <f t="shared" si="15"/>
        <v>222225.2</v>
      </c>
    </row>
    <row r="978" spans="1:5" x14ac:dyDescent="0.25">
      <c r="A978" t="s">
        <v>9</v>
      </c>
      <c r="B978">
        <v>2008</v>
      </c>
      <c r="C978" t="s">
        <v>25</v>
      </c>
      <c r="D978">
        <v>6.189076</v>
      </c>
      <c r="E978">
        <f t="shared" si="15"/>
        <v>618907.6</v>
      </c>
    </row>
    <row r="979" spans="1:5" x14ac:dyDescent="0.25">
      <c r="A979" t="s">
        <v>10</v>
      </c>
      <c r="B979">
        <v>2008</v>
      </c>
      <c r="C979" t="s">
        <v>25</v>
      </c>
      <c r="D979">
        <v>12.461226999999999</v>
      </c>
      <c r="E979">
        <f t="shared" si="15"/>
        <v>1246122.7</v>
      </c>
    </row>
    <row r="980" spans="1:5" x14ac:dyDescent="0.25">
      <c r="A980" t="s">
        <v>11</v>
      </c>
      <c r="B980">
        <v>2008</v>
      </c>
      <c r="C980" t="s">
        <v>25</v>
      </c>
      <c r="D980">
        <v>8.2867160000000002</v>
      </c>
      <c r="E980">
        <f t="shared" si="15"/>
        <v>828671.6</v>
      </c>
    </row>
    <row r="981" spans="1:5" x14ac:dyDescent="0.25">
      <c r="A981" t="s">
        <v>12</v>
      </c>
      <c r="B981">
        <v>2008</v>
      </c>
      <c r="C981" t="s">
        <v>25</v>
      </c>
      <c r="D981">
        <v>9.9482130000000009</v>
      </c>
      <c r="E981">
        <f t="shared" si="15"/>
        <v>994821.3</v>
      </c>
    </row>
    <row r="982" spans="1:5" x14ac:dyDescent="0.25">
      <c r="A982" t="s">
        <v>13</v>
      </c>
      <c r="B982">
        <v>2008</v>
      </c>
      <c r="C982" t="s">
        <v>25</v>
      </c>
      <c r="D982">
        <v>12.668915</v>
      </c>
      <c r="E982">
        <f t="shared" si="15"/>
        <v>1266891.5</v>
      </c>
    </row>
    <row r="983" spans="1:5" x14ac:dyDescent="0.25">
      <c r="A983" t="s">
        <v>14</v>
      </c>
      <c r="B983">
        <v>2008</v>
      </c>
      <c r="C983" t="s">
        <v>25</v>
      </c>
      <c r="D983">
        <v>4.9844910000000002</v>
      </c>
      <c r="E983">
        <f t="shared" si="15"/>
        <v>498449.10000000003</v>
      </c>
    </row>
    <row r="984" spans="1:5" x14ac:dyDescent="0.25">
      <c r="A984" t="s">
        <v>15</v>
      </c>
      <c r="B984">
        <v>2008</v>
      </c>
      <c r="C984" t="s">
        <v>25</v>
      </c>
      <c r="D984">
        <v>1.5368850000000001</v>
      </c>
      <c r="E984">
        <f t="shared" si="15"/>
        <v>153688.5</v>
      </c>
    </row>
    <row r="985" spans="1:5" x14ac:dyDescent="0.25">
      <c r="A985" t="s">
        <v>16</v>
      </c>
      <c r="B985">
        <v>2008</v>
      </c>
      <c r="C985" t="s">
        <v>25</v>
      </c>
      <c r="D985">
        <v>4.5898849999999998</v>
      </c>
      <c r="E985">
        <f t="shared" si="15"/>
        <v>458988.5</v>
      </c>
    </row>
    <row r="986" spans="1:5" x14ac:dyDescent="0.25">
      <c r="A986" t="s">
        <v>4</v>
      </c>
      <c r="B986">
        <v>2009</v>
      </c>
      <c r="C986" t="s">
        <v>25</v>
      </c>
      <c r="D986">
        <v>2.391232</v>
      </c>
      <c r="E986">
        <f t="shared" si="15"/>
        <v>239123.20000000001</v>
      </c>
    </row>
    <row r="987" spans="1:5" x14ac:dyDescent="0.25">
      <c r="A987" t="s">
        <v>6</v>
      </c>
      <c r="B987">
        <v>2009</v>
      </c>
      <c r="C987" t="s">
        <v>25</v>
      </c>
      <c r="D987">
        <v>4.8642159999999999</v>
      </c>
      <c r="E987">
        <f t="shared" si="15"/>
        <v>486421.6</v>
      </c>
    </row>
    <row r="988" spans="1:5" x14ac:dyDescent="0.25">
      <c r="A988" t="s">
        <v>7</v>
      </c>
      <c r="B988">
        <v>2009</v>
      </c>
      <c r="C988" t="s">
        <v>25</v>
      </c>
      <c r="D988">
        <v>12.916741</v>
      </c>
      <c r="E988">
        <f t="shared" si="15"/>
        <v>1291674.1000000001</v>
      </c>
    </row>
    <row r="989" spans="1:5" x14ac:dyDescent="0.25">
      <c r="A989" t="s">
        <v>8</v>
      </c>
      <c r="B989">
        <v>2009</v>
      </c>
      <c r="C989" t="s">
        <v>25</v>
      </c>
      <c r="D989">
        <v>6.1109270000000002</v>
      </c>
      <c r="E989">
        <f t="shared" si="15"/>
        <v>611092.70000000007</v>
      </c>
    </row>
    <row r="990" spans="1:5" x14ac:dyDescent="0.25">
      <c r="A990" t="s">
        <v>9</v>
      </c>
      <c r="B990">
        <v>2009</v>
      </c>
      <c r="C990" t="s">
        <v>25</v>
      </c>
      <c r="D990">
        <v>9.1766089999999991</v>
      </c>
      <c r="E990">
        <f t="shared" si="15"/>
        <v>917660.89999999991</v>
      </c>
    </row>
    <row r="991" spans="1:5" x14ac:dyDescent="0.25">
      <c r="A991" t="s">
        <v>10</v>
      </c>
      <c r="B991">
        <v>2009</v>
      </c>
      <c r="C991" t="s">
        <v>25</v>
      </c>
      <c r="D991">
        <v>9.1970469999999995</v>
      </c>
      <c r="E991">
        <f t="shared" si="15"/>
        <v>919704.7</v>
      </c>
    </row>
    <row r="992" spans="1:5" x14ac:dyDescent="0.25">
      <c r="A992" t="s">
        <v>11</v>
      </c>
      <c r="B992">
        <v>2009</v>
      </c>
      <c r="C992" t="s">
        <v>25</v>
      </c>
      <c r="D992">
        <v>5.8043579999999997</v>
      </c>
      <c r="E992">
        <f t="shared" si="15"/>
        <v>580435.79999999993</v>
      </c>
    </row>
    <row r="993" spans="1:5" x14ac:dyDescent="0.25">
      <c r="A993" t="s">
        <v>12</v>
      </c>
      <c r="B993">
        <v>2009</v>
      </c>
      <c r="C993" t="s">
        <v>25</v>
      </c>
      <c r="D993">
        <v>2.1868530000000002</v>
      </c>
      <c r="E993">
        <f t="shared" si="15"/>
        <v>218685.30000000002</v>
      </c>
    </row>
    <row r="994" spans="1:5" x14ac:dyDescent="0.25">
      <c r="A994" t="s">
        <v>13</v>
      </c>
      <c r="B994">
        <v>2009</v>
      </c>
      <c r="C994" t="s">
        <v>25</v>
      </c>
      <c r="D994">
        <v>5.2729730000000004</v>
      </c>
      <c r="E994">
        <f t="shared" si="15"/>
        <v>527297.30000000005</v>
      </c>
    </row>
    <row r="995" spans="1:5" x14ac:dyDescent="0.25">
      <c r="A995" t="s">
        <v>14</v>
      </c>
      <c r="B995">
        <v>2009</v>
      </c>
      <c r="C995" t="s">
        <v>25</v>
      </c>
      <c r="D995">
        <v>2.6978</v>
      </c>
      <c r="E995">
        <f t="shared" si="15"/>
        <v>269780</v>
      </c>
    </row>
    <row r="996" spans="1:5" x14ac:dyDescent="0.25">
      <c r="A996" t="s">
        <v>15</v>
      </c>
      <c r="B996">
        <v>2009</v>
      </c>
      <c r="C996" t="s">
        <v>25</v>
      </c>
      <c r="D996">
        <v>6.151802</v>
      </c>
      <c r="E996">
        <f t="shared" si="15"/>
        <v>615180.19999999995</v>
      </c>
    </row>
    <row r="997" spans="1:5" x14ac:dyDescent="0.25">
      <c r="A997" t="s">
        <v>16</v>
      </c>
      <c r="B997">
        <v>2009</v>
      </c>
      <c r="C997" t="s">
        <v>25</v>
      </c>
      <c r="D997">
        <v>14.837902</v>
      </c>
      <c r="E997">
        <f t="shared" si="15"/>
        <v>1483790.2</v>
      </c>
    </row>
    <row r="998" spans="1:5" x14ac:dyDescent="0.25">
      <c r="A998" t="s">
        <v>4</v>
      </c>
      <c r="B998">
        <v>2010</v>
      </c>
      <c r="C998" t="s">
        <v>25</v>
      </c>
      <c r="D998">
        <v>4.9469469999999998</v>
      </c>
      <c r="E998">
        <f t="shared" si="15"/>
        <v>494694.69999999995</v>
      </c>
    </row>
    <row r="999" spans="1:5" x14ac:dyDescent="0.25">
      <c r="A999" t="s">
        <v>6</v>
      </c>
      <c r="B999">
        <v>2010</v>
      </c>
      <c r="C999" t="s">
        <v>25</v>
      </c>
      <c r="D999">
        <v>8.345459</v>
      </c>
      <c r="E999">
        <f t="shared" si="15"/>
        <v>834545.9</v>
      </c>
    </row>
    <row r="1000" spans="1:5" x14ac:dyDescent="0.25">
      <c r="A1000" t="s">
        <v>7</v>
      </c>
      <c r="B1000">
        <v>2010</v>
      </c>
      <c r="C1000" t="s">
        <v>25</v>
      </c>
      <c r="D1000">
        <v>8.6068829999999998</v>
      </c>
      <c r="E1000">
        <f t="shared" si="15"/>
        <v>860688.29999999993</v>
      </c>
    </row>
    <row r="1001" spans="1:5" x14ac:dyDescent="0.25">
      <c r="A1001" t="s">
        <v>8</v>
      </c>
      <c r="B1001">
        <v>2010</v>
      </c>
      <c r="C1001" t="s">
        <v>25</v>
      </c>
      <c r="D1001">
        <v>5.1279329999999996</v>
      </c>
      <c r="E1001">
        <f t="shared" si="15"/>
        <v>512793.3</v>
      </c>
    </row>
    <row r="1002" spans="1:5" x14ac:dyDescent="0.25">
      <c r="A1002" t="s">
        <v>9</v>
      </c>
      <c r="B1002">
        <v>2010</v>
      </c>
      <c r="C1002" t="s">
        <v>25</v>
      </c>
      <c r="D1002">
        <v>2.0913919999999999</v>
      </c>
      <c r="E1002">
        <f t="shared" si="15"/>
        <v>209139.19999999998</v>
      </c>
    </row>
    <row r="1003" spans="1:5" x14ac:dyDescent="0.25">
      <c r="A1003" t="s">
        <v>10</v>
      </c>
      <c r="B1003">
        <v>2010</v>
      </c>
      <c r="C1003" t="s">
        <v>25</v>
      </c>
      <c r="D1003">
        <v>3.9816889999999998</v>
      </c>
      <c r="E1003">
        <f t="shared" si="15"/>
        <v>398168.89999999997</v>
      </c>
    </row>
    <row r="1004" spans="1:5" x14ac:dyDescent="0.25">
      <c r="A1004" t="s">
        <v>11</v>
      </c>
      <c r="B1004">
        <v>2010</v>
      </c>
      <c r="C1004" t="s">
        <v>25</v>
      </c>
      <c r="D1004">
        <v>2.0913919999999999</v>
      </c>
      <c r="E1004">
        <f t="shared" si="15"/>
        <v>209139.19999999998</v>
      </c>
    </row>
    <row r="1005" spans="1:5" x14ac:dyDescent="0.25">
      <c r="A1005" t="s">
        <v>12</v>
      </c>
      <c r="B1005">
        <v>2010</v>
      </c>
      <c r="C1005" t="s">
        <v>25</v>
      </c>
      <c r="D1005">
        <v>7.0383389999999997</v>
      </c>
      <c r="E1005">
        <f t="shared" si="15"/>
        <v>703833.9</v>
      </c>
    </row>
    <row r="1006" spans="1:5" x14ac:dyDescent="0.25">
      <c r="A1006" t="s">
        <v>13</v>
      </c>
      <c r="B1006">
        <v>2010</v>
      </c>
      <c r="C1006" t="s">
        <v>25</v>
      </c>
      <c r="D1006">
        <v>12.447806</v>
      </c>
      <c r="E1006">
        <f t="shared" si="15"/>
        <v>1244780.6000000001</v>
      </c>
    </row>
    <row r="1007" spans="1:5" x14ac:dyDescent="0.25">
      <c r="A1007" t="s">
        <v>14</v>
      </c>
      <c r="B1007">
        <v>2010</v>
      </c>
      <c r="C1007" t="s">
        <v>25</v>
      </c>
      <c r="D1007">
        <v>6.6562580000000002</v>
      </c>
      <c r="E1007">
        <f t="shared" si="15"/>
        <v>665625.80000000005</v>
      </c>
    </row>
    <row r="1008" spans="1:5" x14ac:dyDescent="0.25">
      <c r="A1008" t="s">
        <v>15</v>
      </c>
      <c r="B1008">
        <v>2010</v>
      </c>
      <c r="C1008" t="s">
        <v>25</v>
      </c>
      <c r="D1008">
        <v>5.6507810000000003</v>
      </c>
      <c r="E1008">
        <f t="shared" si="15"/>
        <v>565078.1</v>
      </c>
    </row>
    <row r="1009" spans="1:5" x14ac:dyDescent="0.25">
      <c r="A1009" t="s">
        <v>16</v>
      </c>
      <c r="B1009">
        <v>2010</v>
      </c>
      <c r="C1009" t="s">
        <v>25</v>
      </c>
      <c r="D1009">
        <v>6.5154909999999999</v>
      </c>
      <c r="E1009">
        <f t="shared" si="15"/>
        <v>651549.1</v>
      </c>
    </row>
    <row r="1010" spans="1:5" x14ac:dyDescent="0.25">
      <c r="A1010" t="s">
        <v>4</v>
      </c>
      <c r="B1010">
        <v>2011</v>
      </c>
      <c r="C1010" t="s">
        <v>25</v>
      </c>
      <c r="D1010">
        <v>5.677467</v>
      </c>
      <c r="E1010">
        <f t="shared" si="15"/>
        <v>567746.69999999995</v>
      </c>
    </row>
    <row r="1011" spans="1:5" x14ac:dyDescent="0.25">
      <c r="A1011" t="s">
        <v>6</v>
      </c>
      <c r="B1011">
        <v>2011</v>
      </c>
      <c r="C1011" t="s">
        <v>25</v>
      </c>
      <c r="D1011">
        <v>2.927753</v>
      </c>
      <c r="E1011">
        <f t="shared" si="15"/>
        <v>292775.3</v>
      </c>
    </row>
    <row r="1012" spans="1:5" x14ac:dyDescent="0.25">
      <c r="A1012" t="s">
        <v>7</v>
      </c>
      <c r="B1012">
        <v>2011</v>
      </c>
      <c r="C1012" t="s">
        <v>25</v>
      </c>
      <c r="D1012">
        <v>5.9346350000000001</v>
      </c>
      <c r="E1012">
        <f t="shared" si="15"/>
        <v>593463.5</v>
      </c>
    </row>
    <row r="1013" spans="1:5" x14ac:dyDescent="0.25">
      <c r="A1013" t="s">
        <v>8</v>
      </c>
      <c r="B1013">
        <v>2011</v>
      </c>
      <c r="C1013" t="s">
        <v>25</v>
      </c>
      <c r="D1013">
        <v>2.1760329999999999</v>
      </c>
      <c r="E1013">
        <f t="shared" si="15"/>
        <v>217603.3</v>
      </c>
    </row>
    <row r="1014" spans="1:5" x14ac:dyDescent="0.25">
      <c r="A1014" t="s">
        <v>9</v>
      </c>
      <c r="B1014">
        <v>2011</v>
      </c>
      <c r="C1014" t="s">
        <v>25</v>
      </c>
      <c r="D1014">
        <v>11.691229999999999</v>
      </c>
      <c r="E1014">
        <f t="shared" si="15"/>
        <v>1169123</v>
      </c>
    </row>
    <row r="1015" spans="1:5" x14ac:dyDescent="0.25">
      <c r="A1015" t="s">
        <v>10</v>
      </c>
      <c r="B1015">
        <v>2011</v>
      </c>
      <c r="C1015" t="s">
        <v>25</v>
      </c>
      <c r="D1015">
        <v>14.440944999999999</v>
      </c>
      <c r="E1015">
        <f t="shared" si="15"/>
        <v>1444094.5</v>
      </c>
    </row>
    <row r="1016" spans="1:5" x14ac:dyDescent="0.25">
      <c r="A1016" t="s">
        <v>11</v>
      </c>
      <c r="B1016">
        <v>2011</v>
      </c>
      <c r="C1016" t="s">
        <v>25</v>
      </c>
      <c r="D1016">
        <v>11.354934</v>
      </c>
      <c r="E1016">
        <f t="shared" si="15"/>
        <v>1135493.3999999999</v>
      </c>
    </row>
    <row r="1017" spans="1:5" x14ac:dyDescent="0.25">
      <c r="A1017" t="s">
        <v>12</v>
      </c>
      <c r="B1017">
        <v>2011</v>
      </c>
      <c r="C1017" t="s">
        <v>25</v>
      </c>
      <c r="D1017">
        <v>9.020645</v>
      </c>
      <c r="E1017">
        <f t="shared" si="15"/>
        <v>902064.5</v>
      </c>
    </row>
    <row r="1018" spans="1:5" x14ac:dyDescent="0.25">
      <c r="A1018" t="s">
        <v>13</v>
      </c>
      <c r="B1018">
        <v>2011</v>
      </c>
      <c r="C1018" t="s">
        <v>25</v>
      </c>
      <c r="D1018">
        <v>8.6447850000000006</v>
      </c>
      <c r="E1018">
        <f t="shared" si="15"/>
        <v>864478.50000000012</v>
      </c>
    </row>
    <row r="1019" spans="1:5" x14ac:dyDescent="0.25">
      <c r="A1019" t="s">
        <v>14</v>
      </c>
      <c r="B1019">
        <v>2011</v>
      </c>
      <c r="C1019" t="s">
        <v>25</v>
      </c>
      <c r="D1019">
        <v>4.2729369999999998</v>
      </c>
      <c r="E1019">
        <f t="shared" si="15"/>
        <v>427293.69999999995</v>
      </c>
    </row>
    <row r="1020" spans="1:5" x14ac:dyDescent="0.25">
      <c r="A1020" t="s">
        <v>15</v>
      </c>
      <c r="B1020">
        <v>2011</v>
      </c>
      <c r="C1020" t="s">
        <v>25</v>
      </c>
      <c r="D1020">
        <v>4.1740259999999996</v>
      </c>
      <c r="E1020">
        <f t="shared" si="15"/>
        <v>417402.6</v>
      </c>
    </row>
    <row r="1021" spans="1:5" x14ac:dyDescent="0.25">
      <c r="A1021" t="s">
        <v>16</v>
      </c>
      <c r="B1021">
        <v>2011</v>
      </c>
      <c r="C1021" t="s">
        <v>25</v>
      </c>
      <c r="D1021">
        <v>15.33114</v>
      </c>
      <c r="E1021">
        <f t="shared" si="15"/>
        <v>1533114</v>
      </c>
    </row>
    <row r="1022" spans="1:5" x14ac:dyDescent="0.25">
      <c r="A1022" t="s">
        <v>4</v>
      </c>
      <c r="B1022">
        <v>2012</v>
      </c>
      <c r="C1022" t="s">
        <v>25</v>
      </c>
      <c r="D1022">
        <v>1.965225</v>
      </c>
      <c r="E1022">
        <f t="shared" si="15"/>
        <v>196522.5</v>
      </c>
    </row>
    <row r="1023" spans="1:5" x14ac:dyDescent="0.25">
      <c r="A1023" t="s">
        <v>6</v>
      </c>
      <c r="B1023">
        <v>2012</v>
      </c>
      <c r="C1023" t="s">
        <v>25</v>
      </c>
      <c r="D1023">
        <v>13.386877999999999</v>
      </c>
      <c r="E1023">
        <f t="shared" si="15"/>
        <v>1338687.8</v>
      </c>
    </row>
    <row r="1024" spans="1:5" x14ac:dyDescent="0.25">
      <c r="A1024" t="s">
        <v>7</v>
      </c>
      <c r="B1024">
        <v>2012</v>
      </c>
      <c r="C1024" t="s">
        <v>25</v>
      </c>
      <c r="D1024">
        <v>15.682884</v>
      </c>
      <c r="E1024">
        <f t="shared" si="15"/>
        <v>1568288.4</v>
      </c>
    </row>
    <row r="1025" spans="1:5" x14ac:dyDescent="0.25">
      <c r="A1025" t="s">
        <v>8</v>
      </c>
      <c r="B1025">
        <v>2012</v>
      </c>
      <c r="C1025" t="s">
        <v>25</v>
      </c>
      <c r="D1025">
        <v>17.628651000000001</v>
      </c>
      <c r="E1025">
        <f t="shared" si="15"/>
        <v>1762865.1</v>
      </c>
    </row>
    <row r="1026" spans="1:5" x14ac:dyDescent="0.25">
      <c r="A1026" t="s">
        <v>9</v>
      </c>
      <c r="B1026">
        <v>2012</v>
      </c>
      <c r="C1026" t="s">
        <v>25</v>
      </c>
      <c r="D1026">
        <v>16.402816999999999</v>
      </c>
      <c r="E1026">
        <f t="shared" si="15"/>
        <v>1640281.7</v>
      </c>
    </row>
    <row r="1027" spans="1:5" x14ac:dyDescent="0.25">
      <c r="A1027" t="s">
        <v>10</v>
      </c>
      <c r="B1027">
        <v>2012</v>
      </c>
      <c r="C1027" t="s">
        <v>25</v>
      </c>
      <c r="D1027">
        <v>13.503624</v>
      </c>
      <c r="E1027">
        <f t="shared" ref="E1027:E1090" si="16">D1027*100000</f>
        <v>1350362.4000000001</v>
      </c>
    </row>
    <row r="1028" spans="1:5" x14ac:dyDescent="0.25">
      <c r="A1028" t="s">
        <v>11</v>
      </c>
      <c r="B1028">
        <v>2012</v>
      </c>
      <c r="C1028" t="s">
        <v>25</v>
      </c>
      <c r="D1028">
        <v>4.2028569999999998</v>
      </c>
      <c r="E1028">
        <f t="shared" si="16"/>
        <v>420285.7</v>
      </c>
    </row>
    <row r="1029" spans="1:5" x14ac:dyDescent="0.25">
      <c r="A1029" t="s">
        <v>12</v>
      </c>
      <c r="B1029">
        <v>2012</v>
      </c>
      <c r="C1029" t="s">
        <v>25</v>
      </c>
      <c r="D1029">
        <v>4.0277380000000003</v>
      </c>
      <c r="E1029">
        <f t="shared" si="16"/>
        <v>402773.80000000005</v>
      </c>
    </row>
    <row r="1030" spans="1:5" x14ac:dyDescent="0.25">
      <c r="A1030" t="s">
        <v>13</v>
      </c>
      <c r="B1030">
        <v>2012</v>
      </c>
      <c r="C1030" t="s">
        <v>25</v>
      </c>
      <c r="D1030">
        <v>19.068518000000001</v>
      </c>
      <c r="E1030">
        <f t="shared" si="16"/>
        <v>1906851.8</v>
      </c>
    </row>
    <row r="1031" spans="1:5" x14ac:dyDescent="0.25">
      <c r="A1031" t="s">
        <v>14</v>
      </c>
      <c r="B1031">
        <v>2012</v>
      </c>
      <c r="C1031" t="s">
        <v>25</v>
      </c>
      <c r="D1031">
        <v>3.0159389999999999</v>
      </c>
      <c r="E1031">
        <f t="shared" si="16"/>
        <v>301593.89999999997</v>
      </c>
    </row>
    <row r="1032" spans="1:5" x14ac:dyDescent="0.25">
      <c r="A1032" t="s">
        <v>15</v>
      </c>
      <c r="B1032">
        <v>2012</v>
      </c>
      <c r="C1032" t="s">
        <v>25</v>
      </c>
      <c r="D1032">
        <v>11.460569</v>
      </c>
      <c r="E1032">
        <f t="shared" si="16"/>
        <v>1146056.8999999999</v>
      </c>
    </row>
    <row r="1033" spans="1:5" x14ac:dyDescent="0.25">
      <c r="A1033" t="s">
        <v>16</v>
      </c>
      <c r="B1033">
        <v>2012</v>
      </c>
      <c r="C1033" t="s">
        <v>25</v>
      </c>
      <c r="D1033">
        <v>12.161045</v>
      </c>
      <c r="E1033">
        <f t="shared" si="16"/>
        <v>1216104.5</v>
      </c>
    </row>
    <row r="1034" spans="1:5" x14ac:dyDescent="0.25">
      <c r="A1034" t="s">
        <v>4</v>
      </c>
      <c r="B1034">
        <v>2013</v>
      </c>
      <c r="C1034" t="s">
        <v>25</v>
      </c>
      <c r="D1034">
        <v>20.516691000000002</v>
      </c>
      <c r="E1034">
        <f t="shared" si="16"/>
        <v>2051669.1</v>
      </c>
    </row>
    <row r="1035" spans="1:5" x14ac:dyDescent="0.25">
      <c r="A1035" t="s">
        <v>6</v>
      </c>
      <c r="B1035">
        <v>2013</v>
      </c>
      <c r="C1035" t="s">
        <v>25</v>
      </c>
      <c r="D1035">
        <v>21.511904000000001</v>
      </c>
      <c r="E1035">
        <f t="shared" si="16"/>
        <v>2151190.4</v>
      </c>
    </row>
    <row r="1036" spans="1:5" x14ac:dyDescent="0.25">
      <c r="A1036" t="s">
        <v>7</v>
      </c>
      <c r="B1036">
        <v>2013</v>
      </c>
      <c r="C1036" t="s">
        <v>25</v>
      </c>
      <c r="D1036">
        <v>17.818134000000001</v>
      </c>
      <c r="E1036">
        <f t="shared" si="16"/>
        <v>1781813.4000000001</v>
      </c>
    </row>
    <row r="1037" spans="1:5" x14ac:dyDescent="0.25">
      <c r="A1037" t="s">
        <v>8</v>
      </c>
      <c r="B1037">
        <v>2013</v>
      </c>
      <c r="C1037" t="s">
        <v>25</v>
      </c>
      <c r="D1037">
        <v>2.6985570000000001</v>
      </c>
      <c r="E1037">
        <f t="shared" si="16"/>
        <v>269855.7</v>
      </c>
    </row>
    <row r="1038" spans="1:5" x14ac:dyDescent="0.25">
      <c r="A1038" t="s">
        <v>9</v>
      </c>
      <c r="B1038">
        <v>2013</v>
      </c>
      <c r="C1038" t="s">
        <v>25</v>
      </c>
      <c r="D1038">
        <v>2.9856379999999998</v>
      </c>
      <c r="E1038">
        <f t="shared" si="16"/>
        <v>298563.8</v>
      </c>
    </row>
    <row r="1039" spans="1:5" x14ac:dyDescent="0.25">
      <c r="A1039" t="s">
        <v>10</v>
      </c>
      <c r="B1039">
        <v>2013</v>
      </c>
      <c r="C1039" t="s">
        <v>25</v>
      </c>
      <c r="D1039">
        <v>18.047799000000001</v>
      </c>
      <c r="E1039">
        <f t="shared" si="16"/>
        <v>1804779.9000000001</v>
      </c>
    </row>
    <row r="1040" spans="1:5" x14ac:dyDescent="0.25">
      <c r="A1040" t="s">
        <v>11</v>
      </c>
      <c r="B1040">
        <v>2013</v>
      </c>
      <c r="C1040" t="s">
        <v>25</v>
      </c>
      <c r="D1040">
        <v>4.6124280000000004</v>
      </c>
      <c r="E1040">
        <f t="shared" si="16"/>
        <v>461242.80000000005</v>
      </c>
    </row>
    <row r="1041" spans="1:5" x14ac:dyDescent="0.25">
      <c r="A1041" t="s">
        <v>12</v>
      </c>
      <c r="B1041">
        <v>2013</v>
      </c>
      <c r="C1041" t="s">
        <v>25</v>
      </c>
      <c r="D1041">
        <v>9.875572</v>
      </c>
      <c r="E1041">
        <f t="shared" si="16"/>
        <v>987557.2</v>
      </c>
    </row>
    <row r="1042" spans="1:5" x14ac:dyDescent="0.25">
      <c r="A1042" t="s">
        <v>13</v>
      </c>
      <c r="B1042">
        <v>2013</v>
      </c>
      <c r="C1042" t="s">
        <v>25</v>
      </c>
      <c r="D1042">
        <v>7.5980660000000002</v>
      </c>
      <c r="E1042">
        <f t="shared" si="16"/>
        <v>759806.6</v>
      </c>
    </row>
    <row r="1043" spans="1:5" x14ac:dyDescent="0.25">
      <c r="A1043" t="s">
        <v>14</v>
      </c>
      <c r="B1043">
        <v>2013</v>
      </c>
      <c r="C1043" t="s">
        <v>25</v>
      </c>
      <c r="D1043">
        <v>17.741579000000002</v>
      </c>
      <c r="E1043">
        <f t="shared" si="16"/>
        <v>1774157.9000000001</v>
      </c>
    </row>
    <row r="1044" spans="1:5" x14ac:dyDescent="0.25">
      <c r="A1044" t="s">
        <v>15</v>
      </c>
      <c r="B1044">
        <v>2013</v>
      </c>
      <c r="C1044" t="s">
        <v>25</v>
      </c>
      <c r="D1044">
        <v>15.540628</v>
      </c>
      <c r="E1044">
        <f t="shared" si="16"/>
        <v>1554062.8</v>
      </c>
    </row>
    <row r="1045" spans="1:5" x14ac:dyDescent="0.25">
      <c r="A1045" t="s">
        <v>16</v>
      </c>
      <c r="B1045">
        <v>2013</v>
      </c>
      <c r="C1045" t="s">
        <v>25</v>
      </c>
      <c r="D1045">
        <v>21.205684999999999</v>
      </c>
      <c r="E1045">
        <f t="shared" si="16"/>
        <v>2120568.5</v>
      </c>
    </row>
    <row r="1046" spans="1:5" x14ac:dyDescent="0.25">
      <c r="A1046" t="s">
        <v>4</v>
      </c>
      <c r="B1046">
        <v>2014</v>
      </c>
      <c r="C1046" t="s">
        <v>25</v>
      </c>
      <c r="D1046">
        <v>1.9958469999999999</v>
      </c>
      <c r="E1046">
        <f t="shared" si="16"/>
        <v>199584.69999999998</v>
      </c>
    </row>
    <row r="1047" spans="1:5" x14ac:dyDescent="0.25">
      <c r="A1047" t="s">
        <v>6</v>
      </c>
      <c r="B1047">
        <v>2014</v>
      </c>
      <c r="C1047" t="s">
        <v>25</v>
      </c>
      <c r="D1047">
        <v>1.7887310000000001</v>
      </c>
      <c r="E1047">
        <f t="shared" si="16"/>
        <v>178873.1</v>
      </c>
    </row>
    <row r="1048" spans="1:5" x14ac:dyDescent="0.25">
      <c r="A1048" t="s">
        <v>7</v>
      </c>
      <c r="B1048">
        <v>2014</v>
      </c>
      <c r="C1048" t="s">
        <v>25</v>
      </c>
      <c r="D1048">
        <v>11.108957999999999</v>
      </c>
      <c r="E1048">
        <f t="shared" si="16"/>
        <v>1110895.8</v>
      </c>
    </row>
    <row r="1049" spans="1:5" x14ac:dyDescent="0.25">
      <c r="A1049" t="s">
        <v>8</v>
      </c>
      <c r="B1049">
        <v>2014</v>
      </c>
      <c r="C1049" t="s">
        <v>25</v>
      </c>
      <c r="D1049">
        <v>4.0293510000000001</v>
      </c>
      <c r="E1049">
        <f t="shared" si="16"/>
        <v>402935.10000000003</v>
      </c>
    </row>
    <row r="1050" spans="1:5" x14ac:dyDescent="0.25">
      <c r="A1050" t="s">
        <v>9</v>
      </c>
      <c r="B1050">
        <v>2014</v>
      </c>
      <c r="C1050" t="s">
        <v>25</v>
      </c>
      <c r="D1050">
        <v>7.249066</v>
      </c>
      <c r="E1050">
        <f t="shared" si="16"/>
        <v>724906.6</v>
      </c>
    </row>
    <row r="1051" spans="1:5" x14ac:dyDescent="0.25">
      <c r="A1051" t="s">
        <v>10</v>
      </c>
      <c r="B1051">
        <v>2014</v>
      </c>
      <c r="C1051" t="s">
        <v>25</v>
      </c>
      <c r="D1051">
        <v>4.1423230000000002</v>
      </c>
      <c r="E1051">
        <f t="shared" si="16"/>
        <v>414232.30000000005</v>
      </c>
    </row>
    <row r="1052" spans="1:5" x14ac:dyDescent="0.25">
      <c r="A1052" t="s">
        <v>11</v>
      </c>
      <c r="B1052">
        <v>2014</v>
      </c>
      <c r="C1052" t="s">
        <v>25</v>
      </c>
      <c r="D1052">
        <v>11.429047000000001</v>
      </c>
      <c r="E1052">
        <f t="shared" si="16"/>
        <v>1142904.7</v>
      </c>
    </row>
    <row r="1053" spans="1:5" x14ac:dyDescent="0.25">
      <c r="A1053" t="s">
        <v>12</v>
      </c>
      <c r="B1053">
        <v>2014</v>
      </c>
      <c r="C1053" t="s">
        <v>25</v>
      </c>
      <c r="D1053">
        <v>13.048318999999999</v>
      </c>
      <c r="E1053">
        <f t="shared" si="16"/>
        <v>1304831.8999999999</v>
      </c>
    </row>
    <row r="1054" spans="1:5" x14ac:dyDescent="0.25">
      <c r="A1054" t="s">
        <v>13</v>
      </c>
      <c r="B1054">
        <v>2014</v>
      </c>
      <c r="C1054" t="s">
        <v>25</v>
      </c>
      <c r="D1054">
        <v>13.443721999999999</v>
      </c>
      <c r="E1054">
        <f t="shared" si="16"/>
        <v>1344372.2</v>
      </c>
    </row>
    <row r="1055" spans="1:5" x14ac:dyDescent="0.25">
      <c r="A1055" t="s">
        <v>14</v>
      </c>
      <c r="B1055">
        <v>2014</v>
      </c>
      <c r="C1055" t="s">
        <v>25</v>
      </c>
      <c r="D1055">
        <v>1.1862109999999999</v>
      </c>
      <c r="E1055">
        <f t="shared" si="16"/>
        <v>118621.09999999999</v>
      </c>
    </row>
    <row r="1056" spans="1:5" x14ac:dyDescent="0.25">
      <c r="A1056" t="s">
        <v>15</v>
      </c>
      <c r="B1056">
        <v>2014</v>
      </c>
      <c r="C1056" t="s">
        <v>25</v>
      </c>
      <c r="D1056">
        <v>2.2217920000000002</v>
      </c>
      <c r="E1056">
        <f t="shared" si="16"/>
        <v>222179.20000000001</v>
      </c>
    </row>
    <row r="1057" spans="1:5" x14ac:dyDescent="0.25">
      <c r="A1057" t="s">
        <v>16</v>
      </c>
      <c r="B1057">
        <v>2014</v>
      </c>
      <c r="C1057" t="s">
        <v>25</v>
      </c>
      <c r="D1057">
        <v>4.895473</v>
      </c>
      <c r="E1057">
        <f t="shared" si="16"/>
        <v>489547.3</v>
      </c>
    </row>
    <row r="1058" spans="1:5" x14ac:dyDescent="0.25">
      <c r="A1058" t="s">
        <v>4</v>
      </c>
      <c r="B1058">
        <v>2015</v>
      </c>
      <c r="C1058" t="s">
        <v>25</v>
      </c>
      <c r="D1058">
        <v>2.3533040000000001</v>
      </c>
      <c r="E1058">
        <f t="shared" si="16"/>
        <v>235330.4</v>
      </c>
    </row>
    <row r="1059" spans="1:5" x14ac:dyDescent="0.25">
      <c r="A1059" t="s">
        <v>6</v>
      </c>
      <c r="B1059">
        <v>2015</v>
      </c>
      <c r="C1059" t="s">
        <v>25</v>
      </c>
      <c r="D1059">
        <v>9.2279160000000005</v>
      </c>
      <c r="E1059">
        <f t="shared" si="16"/>
        <v>922791.60000000009</v>
      </c>
    </row>
    <row r="1060" spans="1:5" x14ac:dyDescent="0.25">
      <c r="A1060" t="s">
        <v>7</v>
      </c>
      <c r="B1060">
        <v>2015</v>
      </c>
      <c r="C1060" t="s">
        <v>25</v>
      </c>
      <c r="D1060">
        <v>3.650401</v>
      </c>
      <c r="E1060">
        <f t="shared" si="16"/>
        <v>365040.1</v>
      </c>
    </row>
    <row r="1061" spans="1:5" x14ac:dyDescent="0.25">
      <c r="A1061" t="s">
        <v>8</v>
      </c>
      <c r="B1061">
        <v>2015</v>
      </c>
      <c r="C1061" t="s">
        <v>25</v>
      </c>
      <c r="D1061">
        <v>11.840638999999999</v>
      </c>
      <c r="E1061">
        <f t="shared" si="16"/>
        <v>1184063.8999999999</v>
      </c>
    </row>
    <row r="1062" spans="1:5" x14ac:dyDescent="0.25">
      <c r="A1062" t="s">
        <v>9</v>
      </c>
      <c r="B1062">
        <v>2015</v>
      </c>
      <c r="C1062" t="s">
        <v>25</v>
      </c>
      <c r="D1062">
        <v>11.155030999999999</v>
      </c>
      <c r="E1062">
        <f t="shared" si="16"/>
        <v>1115503.0999999999</v>
      </c>
    </row>
    <row r="1063" spans="1:5" x14ac:dyDescent="0.25">
      <c r="A1063" t="s">
        <v>10</v>
      </c>
      <c r="B1063">
        <v>2015</v>
      </c>
      <c r="C1063" t="s">
        <v>25</v>
      </c>
      <c r="D1063">
        <v>11.062381</v>
      </c>
      <c r="E1063">
        <f t="shared" si="16"/>
        <v>1106238.1000000001</v>
      </c>
    </row>
    <row r="1064" spans="1:5" x14ac:dyDescent="0.25">
      <c r="A1064" t="s">
        <v>11</v>
      </c>
      <c r="B1064">
        <v>2015</v>
      </c>
      <c r="C1064" t="s">
        <v>25</v>
      </c>
      <c r="D1064">
        <v>1.4082760000000001</v>
      </c>
      <c r="E1064">
        <f t="shared" si="16"/>
        <v>140827.6</v>
      </c>
    </row>
    <row r="1065" spans="1:5" x14ac:dyDescent="0.25">
      <c r="A1065" t="s">
        <v>12</v>
      </c>
      <c r="B1065">
        <v>2015</v>
      </c>
      <c r="C1065" t="s">
        <v>25</v>
      </c>
      <c r="D1065">
        <v>2.5386030000000002</v>
      </c>
      <c r="E1065">
        <f t="shared" si="16"/>
        <v>253860.30000000002</v>
      </c>
    </row>
    <row r="1066" spans="1:5" x14ac:dyDescent="0.25">
      <c r="A1066" t="s">
        <v>13</v>
      </c>
      <c r="B1066">
        <v>2015</v>
      </c>
      <c r="C1066" t="s">
        <v>25</v>
      </c>
      <c r="D1066">
        <v>2.0382950000000002</v>
      </c>
      <c r="E1066">
        <f t="shared" si="16"/>
        <v>203829.50000000003</v>
      </c>
    </row>
    <row r="1067" spans="1:5" x14ac:dyDescent="0.25">
      <c r="A1067" t="s">
        <v>14</v>
      </c>
      <c r="B1067">
        <v>2015</v>
      </c>
      <c r="C1067" t="s">
        <v>25</v>
      </c>
      <c r="D1067">
        <v>2.3162440000000002</v>
      </c>
      <c r="E1067">
        <f t="shared" si="16"/>
        <v>231624.40000000002</v>
      </c>
    </row>
    <row r="1068" spans="1:5" x14ac:dyDescent="0.25">
      <c r="A1068" t="s">
        <v>15</v>
      </c>
      <c r="B1068">
        <v>2015</v>
      </c>
      <c r="C1068" t="s">
        <v>25</v>
      </c>
      <c r="D1068">
        <v>11.080911</v>
      </c>
      <c r="E1068">
        <f t="shared" si="16"/>
        <v>1108091.1000000001</v>
      </c>
    </row>
    <row r="1069" spans="1:5" x14ac:dyDescent="0.25">
      <c r="A1069" t="s">
        <v>16</v>
      </c>
      <c r="B1069">
        <v>2015</v>
      </c>
      <c r="C1069" t="s">
        <v>25</v>
      </c>
      <c r="D1069">
        <v>3.7615799999999999</v>
      </c>
      <c r="E1069">
        <f t="shared" si="16"/>
        <v>376158</v>
      </c>
    </row>
    <row r="1070" spans="1:5" x14ac:dyDescent="0.25">
      <c r="A1070" t="s">
        <v>4</v>
      </c>
      <c r="B1070">
        <v>2016</v>
      </c>
      <c r="C1070" t="s">
        <v>25</v>
      </c>
      <c r="D1070">
        <v>8.9752159999999996</v>
      </c>
      <c r="E1070">
        <f t="shared" si="16"/>
        <v>897521.6</v>
      </c>
    </row>
    <row r="1071" spans="1:5" x14ac:dyDescent="0.25">
      <c r="A1071" t="s">
        <v>6</v>
      </c>
      <c r="B1071">
        <v>2016</v>
      </c>
      <c r="C1071" t="s">
        <v>25</v>
      </c>
      <c r="D1071">
        <v>9.1758819999999996</v>
      </c>
      <c r="E1071">
        <f t="shared" si="16"/>
        <v>917588.2</v>
      </c>
    </row>
    <row r="1072" spans="1:5" x14ac:dyDescent="0.25">
      <c r="A1072" t="s">
        <v>7</v>
      </c>
      <c r="B1072">
        <v>2016</v>
      </c>
      <c r="C1072" t="s">
        <v>25</v>
      </c>
      <c r="D1072">
        <v>10.288663</v>
      </c>
      <c r="E1072">
        <f t="shared" si="16"/>
        <v>1028866.2999999999</v>
      </c>
    </row>
    <row r="1073" spans="1:5" x14ac:dyDescent="0.25">
      <c r="A1073" t="s">
        <v>8</v>
      </c>
      <c r="B1073">
        <v>2016</v>
      </c>
      <c r="C1073" t="s">
        <v>25</v>
      </c>
      <c r="D1073">
        <v>1.8242309999999999</v>
      </c>
      <c r="E1073">
        <f t="shared" si="16"/>
        <v>182423.1</v>
      </c>
    </row>
    <row r="1074" spans="1:5" x14ac:dyDescent="0.25">
      <c r="A1074" t="s">
        <v>9</v>
      </c>
      <c r="B1074">
        <v>2016</v>
      </c>
      <c r="C1074" t="s">
        <v>25</v>
      </c>
      <c r="D1074">
        <v>3.0099809999999998</v>
      </c>
      <c r="E1074">
        <f t="shared" si="16"/>
        <v>300998.09999999998</v>
      </c>
    </row>
    <row r="1075" spans="1:5" x14ac:dyDescent="0.25">
      <c r="A1075" t="s">
        <v>10</v>
      </c>
      <c r="B1075">
        <v>2016</v>
      </c>
      <c r="C1075" t="s">
        <v>25</v>
      </c>
      <c r="D1075">
        <v>0.69320800000000005</v>
      </c>
      <c r="E1075">
        <f t="shared" si="16"/>
        <v>69320.800000000003</v>
      </c>
    </row>
    <row r="1076" spans="1:5" x14ac:dyDescent="0.25">
      <c r="A1076" t="s">
        <v>11</v>
      </c>
      <c r="B1076">
        <v>2016</v>
      </c>
      <c r="C1076" t="s">
        <v>25</v>
      </c>
      <c r="D1076">
        <v>1.0762959999999999</v>
      </c>
      <c r="E1076">
        <f t="shared" si="16"/>
        <v>107629.59999999999</v>
      </c>
    </row>
    <row r="1077" spans="1:5" x14ac:dyDescent="0.25">
      <c r="A1077" t="s">
        <v>12</v>
      </c>
      <c r="B1077">
        <v>2016</v>
      </c>
      <c r="C1077" t="s">
        <v>25</v>
      </c>
      <c r="D1077">
        <v>8.1360700000000001</v>
      </c>
      <c r="E1077">
        <f t="shared" si="16"/>
        <v>813607</v>
      </c>
    </row>
    <row r="1078" spans="1:5" x14ac:dyDescent="0.25">
      <c r="A1078" t="s">
        <v>13</v>
      </c>
      <c r="B1078">
        <v>2016</v>
      </c>
      <c r="C1078" t="s">
        <v>25</v>
      </c>
      <c r="D1078">
        <v>3.7214309999999999</v>
      </c>
      <c r="E1078">
        <f t="shared" si="16"/>
        <v>372143.1</v>
      </c>
    </row>
    <row r="1079" spans="1:5" x14ac:dyDescent="0.25">
      <c r="A1079" t="s">
        <v>14</v>
      </c>
      <c r="B1079">
        <v>2016</v>
      </c>
      <c r="C1079" t="s">
        <v>25</v>
      </c>
      <c r="D1079">
        <v>4.7977270000000001</v>
      </c>
      <c r="E1079">
        <f t="shared" si="16"/>
        <v>479772.7</v>
      </c>
    </row>
    <row r="1080" spans="1:5" x14ac:dyDescent="0.25">
      <c r="A1080" t="s">
        <v>15</v>
      </c>
      <c r="B1080">
        <v>2016</v>
      </c>
      <c r="C1080" t="s">
        <v>25</v>
      </c>
      <c r="D1080">
        <v>5.9287510000000001</v>
      </c>
      <c r="E1080">
        <f t="shared" si="16"/>
        <v>592875.1</v>
      </c>
    </row>
    <row r="1081" spans="1:5" x14ac:dyDescent="0.25">
      <c r="A1081" t="s">
        <v>16</v>
      </c>
      <c r="B1081">
        <v>2016</v>
      </c>
      <c r="C1081" t="s">
        <v>25</v>
      </c>
      <c r="D1081">
        <v>7.7712240000000001</v>
      </c>
      <c r="E1081">
        <f t="shared" si="16"/>
        <v>777122.4</v>
      </c>
    </row>
    <row r="1082" spans="1:5" x14ac:dyDescent="0.25">
      <c r="A1082" t="s">
        <v>4</v>
      </c>
      <c r="B1082">
        <v>2008</v>
      </c>
      <c r="C1082" t="s">
        <v>26</v>
      </c>
      <c r="D1082">
        <v>4.66066</v>
      </c>
      <c r="E1082">
        <f t="shared" si="16"/>
        <v>466066</v>
      </c>
    </row>
    <row r="1083" spans="1:5" x14ac:dyDescent="0.25">
      <c r="A1083" t="s">
        <v>6</v>
      </c>
      <c r="B1083">
        <v>2008</v>
      </c>
      <c r="C1083" t="s">
        <v>26</v>
      </c>
      <c r="D1083">
        <v>2.458154</v>
      </c>
      <c r="E1083">
        <f t="shared" si="16"/>
        <v>245815.4</v>
      </c>
    </row>
    <row r="1084" spans="1:5" x14ac:dyDescent="0.25">
      <c r="A1084" t="s">
        <v>7</v>
      </c>
      <c r="B1084">
        <v>2008</v>
      </c>
      <c r="C1084" t="s">
        <v>26</v>
      </c>
      <c r="D1084">
        <v>10.068598</v>
      </c>
      <c r="E1084">
        <f t="shared" si="16"/>
        <v>1006859.7999999999</v>
      </c>
    </row>
    <row r="1085" spans="1:5" x14ac:dyDescent="0.25">
      <c r="A1085" t="s">
        <v>8</v>
      </c>
      <c r="B1085">
        <v>2008</v>
      </c>
      <c r="C1085" t="s">
        <v>26</v>
      </c>
      <c r="D1085">
        <v>5.6242559999999999</v>
      </c>
      <c r="E1085">
        <f t="shared" si="16"/>
        <v>562425.59999999998</v>
      </c>
    </row>
    <row r="1086" spans="1:5" x14ac:dyDescent="0.25">
      <c r="A1086" t="s">
        <v>9</v>
      </c>
      <c r="B1086">
        <v>2008</v>
      </c>
      <c r="C1086" t="s">
        <v>26</v>
      </c>
      <c r="D1086">
        <v>3.3234240000000002</v>
      </c>
      <c r="E1086">
        <f t="shared" si="16"/>
        <v>332342.40000000002</v>
      </c>
    </row>
    <row r="1087" spans="1:5" x14ac:dyDescent="0.25">
      <c r="A1087" t="s">
        <v>10</v>
      </c>
      <c r="B1087">
        <v>2008</v>
      </c>
      <c r="C1087" t="s">
        <v>26</v>
      </c>
      <c r="D1087">
        <v>12.546417</v>
      </c>
      <c r="E1087">
        <f t="shared" si="16"/>
        <v>1254641.7</v>
      </c>
    </row>
    <row r="1088" spans="1:5" x14ac:dyDescent="0.25">
      <c r="A1088" t="s">
        <v>11</v>
      </c>
      <c r="B1088">
        <v>2008</v>
      </c>
      <c r="C1088" t="s">
        <v>26</v>
      </c>
      <c r="D1088">
        <v>7.4334569999999998</v>
      </c>
      <c r="E1088">
        <f t="shared" si="16"/>
        <v>743345.7</v>
      </c>
    </row>
    <row r="1089" spans="1:5" x14ac:dyDescent="0.25">
      <c r="A1089" t="s">
        <v>12</v>
      </c>
      <c r="B1089">
        <v>2008</v>
      </c>
      <c r="C1089" t="s">
        <v>26</v>
      </c>
      <c r="D1089">
        <v>17.502056</v>
      </c>
      <c r="E1089">
        <f t="shared" si="16"/>
        <v>1750205.5999999999</v>
      </c>
    </row>
    <row r="1090" spans="1:5" x14ac:dyDescent="0.25">
      <c r="A1090" t="s">
        <v>13</v>
      </c>
      <c r="B1090">
        <v>2008</v>
      </c>
      <c r="C1090" t="s">
        <v>26</v>
      </c>
      <c r="D1090">
        <v>29.281528999999999</v>
      </c>
      <c r="E1090">
        <f t="shared" si="16"/>
        <v>2928152.9</v>
      </c>
    </row>
    <row r="1091" spans="1:5" x14ac:dyDescent="0.25">
      <c r="A1091" t="s">
        <v>14</v>
      </c>
      <c r="B1091">
        <v>2008</v>
      </c>
      <c r="C1091" t="s">
        <v>26</v>
      </c>
      <c r="D1091">
        <v>2.851458</v>
      </c>
      <c r="E1091">
        <f t="shared" ref="E1091:E1154" si="17">D1091*100000</f>
        <v>285145.8</v>
      </c>
    </row>
    <row r="1092" spans="1:5" x14ac:dyDescent="0.25">
      <c r="A1092" t="s">
        <v>15</v>
      </c>
      <c r="B1092">
        <v>2008</v>
      </c>
      <c r="C1092" t="s">
        <v>26</v>
      </c>
      <c r="D1092">
        <v>2.3598279999999998</v>
      </c>
      <c r="E1092">
        <f t="shared" si="17"/>
        <v>235982.8</v>
      </c>
    </row>
    <row r="1093" spans="1:5" x14ac:dyDescent="0.25">
      <c r="A1093" t="s">
        <v>16</v>
      </c>
      <c r="B1093">
        <v>2008</v>
      </c>
      <c r="C1093" t="s">
        <v>26</v>
      </c>
      <c r="D1093">
        <v>8.4953800000000008</v>
      </c>
      <c r="E1093">
        <f t="shared" si="17"/>
        <v>849538.00000000012</v>
      </c>
    </row>
    <row r="1094" spans="1:5" x14ac:dyDescent="0.25">
      <c r="A1094" t="s">
        <v>4</v>
      </c>
      <c r="B1094">
        <v>2009</v>
      </c>
      <c r="C1094" t="s">
        <v>26</v>
      </c>
      <c r="D1094">
        <v>3.3672439999999999</v>
      </c>
      <c r="E1094">
        <f t="shared" si="17"/>
        <v>336724.39999999997</v>
      </c>
    </row>
    <row r="1095" spans="1:5" x14ac:dyDescent="0.25">
      <c r="A1095" t="s">
        <v>6</v>
      </c>
      <c r="B1095">
        <v>2009</v>
      </c>
      <c r="C1095" t="s">
        <v>26</v>
      </c>
      <c r="D1095">
        <v>3.3478919999999999</v>
      </c>
      <c r="E1095">
        <f t="shared" si="17"/>
        <v>334789.2</v>
      </c>
    </row>
    <row r="1096" spans="1:5" x14ac:dyDescent="0.25">
      <c r="A1096" t="s">
        <v>7</v>
      </c>
      <c r="B1096">
        <v>2009</v>
      </c>
      <c r="C1096" t="s">
        <v>26</v>
      </c>
      <c r="D1096">
        <v>10.353306999999999</v>
      </c>
      <c r="E1096">
        <f t="shared" si="17"/>
        <v>1035330.7</v>
      </c>
    </row>
    <row r="1097" spans="1:5" x14ac:dyDescent="0.25">
      <c r="A1097" t="s">
        <v>8</v>
      </c>
      <c r="B1097">
        <v>2009</v>
      </c>
      <c r="C1097" t="s">
        <v>26</v>
      </c>
      <c r="D1097">
        <v>6.1926319999999997</v>
      </c>
      <c r="E1097">
        <f t="shared" si="17"/>
        <v>619263.19999999995</v>
      </c>
    </row>
    <row r="1098" spans="1:5" x14ac:dyDescent="0.25">
      <c r="A1098" t="s">
        <v>9</v>
      </c>
      <c r="B1098">
        <v>2009</v>
      </c>
      <c r="C1098" t="s">
        <v>26</v>
      </c>
      <c r="D1098">
        <v>14.68815</v>
      </c>
      <c r="E1098">
        <f t="shared" si="17"/>
        <v>1468815</v>
      </c>
    </row>
    <row r="1099" spans="1:5" x14ac:dyDescent="0.25">
      <c r="A1099" t="s">
        <v>10</v>
      </c>
      <c r="B1099">
        <v>2009</v>
      </c>
      <c r="C1099" t="s">
        <v>26</v>
      </c>
      <c r="D1099">
        <v>23.648115000000001</v>
      </c>
      <c r="E1099">
        <f t="shared" si="17"/>
        <v>2364811.5</v>
      </c>
    </row>
    <row r="1100" spans="1:5" x14ac:dyDescent="0.25">
      <c r="A1100" t="s">
        <v>11</v>
      </c>
      <c r="B1100">
        <v>2009</v>
      </c>
      <c r="C1100" t="s">
        <v>26</v>
      </c>
      <c r="D1100">
        <v>1.56751</v>
      </c>
      <c r="E1100">
        <f t="shared" si="17"/>
        <v>156751</v>
      </c>
    </row>
    <row r="1101" spans="1:5" x14ac:dyDescent="0.25">
      <c r="A1101" t="s">
        <v>12</v>
      </c>
      <c r="B1101">
        <v>2009</v>
      </c>
      <c r="C1101" t="s">
        <v>26</v>
      </c>
      <c r="D1101">
        <v>3.1350199999999999</v>
      </c>
      <c r="E1101">
        <f t="shared" si="17"/>
        <v>313502</v>
      </c>
    </row>
    <row r="1102" spans="1:5" x14ac:dyDescent="0.25">
      <c r="A1102" t="s">
        <v>13</v>
      </c>
      <c r="B1102">
        <v>2009</v>
      </c>
      <c r="C1102" t="s">
        <v>26</v>
      </c>
      <c r="D1102">
        <v>7.4311590000000001</v>
      </c>
      <c r="E1102">
        <f t="shared" si="17"/>
        <v>743115.9</v>
      </c>
    </row>
    <row r="1103" spans="1:5" x14ac:dyDescent="0.25">
      <c r="A1103" t="s">
        <v>14</v>
      </c>
      <c r="B1103">
        <v>2009</v>
      </c>
      <c r="C1103" t="s">
        <v>26</v>
      </c>
      <c r="D1103">
        <v>2.5738129999999999</v>
      </c>
      <c r="E1103">
        <f t="shared" si="17"/>
        <v>257381.3</v>
      </c>
    </row>
    <row r="1104" spans="1:5" x14ac:dyDescent="0.25">
      <c r="A1104" t="s">
        <v>15</v>
      </c>
      <c r="B1104">
        <v>2009</v>
      </c>
      <c r="C1104" t="s">
        <v>26</v>
      </c>
      <c r="D1104">
        <v>5.2250329999999998</v>
      </c>
      <c r="E1104">
        <f t="shared" si="17"/>
        <v>522503.3</v>
      </c>
    </row>
    <row r="1105" spans="1:5" x14ac:dyDescent="0.25">
      <c r="A1105" t="s">
        <v>16</v>
      </c>
      <c r="B1105">
        <v>2009</v>
      </c>
      <c r="C1105" t="s">
        <v>26</v>
      </c>
      <c r="D1105">
        <v>7.1215270000000004</v>
      </c>
      <c r="E1105">
        <f t="shared" si="17"/>
        <v>712152.70000000007</v>
      </c>
    </row>
    <row r="1106" spans="1:5" x14ac:dyDescent="0.25">
      <c r="A1106" t="s">
        <v>4</v>
      </c>
      <c r="B1106">
        <v>2010</v>
      </c>
      <c r="C1106" t="s">
        <v>26</v>
      </c>
      <c r="D1106">
        <v>9.3872520000000002</v>
      </c>
      <c r="E1106">
        <f t="shared" si="17"/>
        <v>938725.20000000007</v>
      </c>
    </row>
    <row r="1107" spans="1:5" x14ac:dyDescent="0.25">
      <c r="A1107" t="s">
        <v>6</v>
      </c>
      <c r="B1107">
        <v>2010</v>
      </c>
      <c r="C1107" t="s">
        <v>26</v>
      </c>
      <c r="D1107">
        <v>11.158073</v>
      </c>
      <c r="E1107">
        <f t="shared" si="17"/>
        <v>1115807.3</v>
      </c>
    </row>
    <row r="1108" spans="1:5" x14ac:dyDescent="0.25">
      <c r="A1108" t="s">
        <v>7</v>
      </c>
      <c r="B1108">
        <v>2010</v>
      </c>
      <c r="C1108" t="s">
        <v>26</v>
      </c>
      <c r="D1108">
        <v>19.40286</v>
      </c>
      <c r="E1108">
        <f t="shared" si="17"/>
        <v>1940286</v>
      </c>
    </row>
    <row r="1109" spans="1:5" x14ac:dyDescent="0.25">
      <c r="A1109" t="s">
        <v>8</v>
      </c>
      <c r="B1109">
        <v>2010</v>
      </c>
      <c r="C1109" t="s">
        <v>26</v>
      </c>
      <c r="D1109">
        <v>1.1424650000000001</v>
      </c>
      <c r="E1109">
        <f t="shared" si="17"/>
        <v>114246.5</v>
      </c>
    </row>
    <row r="1110" spans="1:5" x14ac:dyDescent="0.25">
      <c r="A1110" t="s">
        <v>9</v>
      </c>
      <c r="B1110">
        <v>2010</v>
      </c>
      <c r="C1110" t="s">
        <v>26</v>
      </c>
      <c r="D1110">
        <v>1.447122</v>
      </c>
      <c r="E1110">
        <f t="shared" si="17"/>
        <v>144712.20000000001</v>
      </c>
    </row>
    <row r="1111" spans="1:5" x14ac:dyDescent="0.25">
      <c r="A1111" t="s">
        <v>10</v>
      </c>
      <c r="B1111">
        <v>2010</v>
      </c>
      <c r="C1111" t="s">
        <v>26</v>
      </c>
      <c r="D1111">
        <v>4.8935579999999996</v>
      </c>
      <c r="E1111">
        <f t="shared" si="17"/>
        <v>489355.8</v>
      </c>
    </row>
    <row r="1112" spans="1:5" x14ac:dyDescent="0.25">
      <c r="A1112" t="s">
        <v>11</v>
      </c>
      <c r="B1112">
        <v>2010</v>
      </c>
      <c r="C1112" t="s">
        <v>26</v>
      </c>
      <c r="D1112">
        <v>1.827944</v>
      </c>
      <c r="E1112">
        <f t="shared" si="17"/>
        <v>182794.4</v>
      </c>
    </row>
    <row r="1113" spans="1:5" x14ac:dyDescent="0.25">
      <c r="A1113" t="s">
        <v>12</v>
      </c>
      <c r="B1113">
        <v>2010</v>
      </c>
      <c r="C1113" t="s">
        <v>26</v>
      </c>
      <c r="D1113">
        <v>5.3886260000000004</v>
      </c>
      <c r="E1113">
        <f t="shared" si="17"/>
        <v>538862.60000000009</v>
      </c>
    </row>
    <row r="1114" spans="1:5" x14ac:dyDescent="0.25">
      <c r="A1114" t="s">
        <v>13</v>
      </c>
      <c r="B1114">
        <v>2010</v>
      </c>
      <c r="C1114" t="s">
        <v>26</v>
      </c>
      <c r="D1114">
        <v>5.3315020000000004</v>
      </c>
      <c r="E1114">
        <f t="shared" si="17"/>
        <v>533150.20000000007</v>
      </c>
    </row>
    <row r="1115" spans="1:5" x14ac:dyDescent="0.25">
      <c r="A1115" t="s">
        <v>14</v>
      </c>
      <c r="B1115">
        <v>2010</v>
      </c>
      <c r="C1115" t="s">
        <v>26</v>
      </c>
      <c r="D1115">
        <v>7.4641029999999997</v>
      </c>
      <c r="E1115">
        <f t="shared" si="17"/>
        <v>746410.29999999993</v>
      </c>
    </row>
    <row r="1116" spans="1:5" x14ac:dyDescent="0.25">
      <c r="A1116" t="s">
        <v>15</v>
      </c>
      <c r="B1116">
        <v>2010</v>
      </c>
      <c r="C1116" t="s">
        <v>26</v>
      </c>
      <c r="D1116">
        <v>8.0162949999999995</v>
      </c>
      <c r="E1116">
        <f t="shared" si="17"/>
        <v>801629.5</v>
      </c>
    </row>
    <row r="1117" spans="1:5" x14ac:dyDescent="0.25">
      <c r="A1117" t="s">
        <v>16</v>
      </c>
      <c r="B1117">
        <v>2010</v>
      </c>
      <c r="C1117" t="s">
        <v>26</v>
      </c>
      <c r="D1117">
        <v>15.175741</v>
      </c>
      <c r="E1117">
        <f t="shared" si="17"/>
        <v>1517574.1</v>
      </c>
    </row>
    <row r="1118" spans="1:5" x14ac:dyDescent="0.25">
      <c r="A1118" t="s">
        <v>4</v>
      </c>
      <c r="B1118">
        <v>2011</v>
      </c>
      <c r="C1118" t="s">
        <v>26</v>
      </c>
      <c r="D1118">
        <v>1.2175180000000001</v>
      </c>
      <c r="E1118">
        <f t="shared" si="17"/>
        <v>121751.8</v>
      </c>
    </row>
    <row r="1119" spans="1:5" x14ac:dyDescent="0.25">
      <c r="A1119" t="s">
        <v>6</v>
      </c>
      <c r="B1119">
        <v>2011</v>
      </c>
      <c r="C1119" t="s">
        <v>26</v>
      </c>
      <c r="D1119">
        <v>1.367367</v>
      </c>
      <c r="E1119">
        <f t="shared" si="17"/>
        <v>136736.70000000001</v>
      </c>
    </row>
    <row r="1120" spans="1:5" x14ac:dyDescent="0.25">
      <c r="A1120" t="s">
        <v>7</v>
      </c>
      <c r="B1120">
        <v>2011</v>
      </c>
      <c r="C1120" t="s">
        <v>26</v>
      </c>
      <c r="D1120">
        <v>8.2416640000000001</v>
      </c>
      <c r="E1120">
        <f t="shared" si="17"/>
        <v>824166.40000000002</v>
      </c>
    </row>
    <row r="1121" spans="1:5" x14ac:dyDescent="0.25">
      <c r="A1121" t="s">
        <v>8</v>
      </c>
      <c r="B1121">
        <v>2011</v>
      </c>
      <c r="C1121" t="s">
        <v>26</v>
      </c>
      <c r="D1121">
        <v>2.6598099999999998</v>
      </c>
      <c r="E1121">
        <f t="shared" si="17"/>
        <v>265981</v>
      </c>
    </row>
    <row r="1122" spans="1:5" x14ac:dyDescent="0.25">
      <c r="A1122" t="s">
        <v>9</v>
      </c>
      <c r="B1122">
        <v>2011</v>
      </c>
      <c r="C1122" t="s">
        <v>26</v>
      </c>
      <c r="D1122">
        <v>7.6235390000000001</v>
      </c>
      <c r="E1122">
        <f t="shared" si="17"/>
        <v>762353.9</v>
      </c>
    </row>
    <row r="1123" spans="1:5" x14ac:dyDescent="0.25">
      <c r="A1123" t="s">
        <v>10</v>
      </c>
      <c r="B1123">
        <v>2011</v>
      </c>
      <c r="C1123" t="s">
        <v>26</v>
      </c>
      <c r="D1123">
        <v>7.8483109999999998</v>
      </c>
      <c r="E1123">
        <f t="shared" si="17"/>
        <v>784831.1</v>
      </c>
    </row>
    <row r="1124" spans="1:5" x14ac:dyDescent="0.25">
      <c r="A1124" t="s">
        <v>11</v>
      </c>
      <c r="B1124">
        <v>2011</v>
      </c>
      <c r="C1124" t="s">
        <v>26</v>
      </c>
      <c r="D1124">
        <v>10.021114000000001</v>
      </c>
      <c r="E1124">
        <f t="shared" si="17"/>
        <v>1002111.4</v>
      </c>
    </row>
    <row r="1125" spans="1:5" x14ac:dyDescent="0.25">
      <c r="A1125" t="s">
        <v>12</v>
      </c>
      <c r="B1125">
        <v>2011</v>
      </c>
      <c r="C1125" t="s">
        <v>26</v>
      </c>
      <c r="D1125">
        <v>7.82958</v>
      </c>
      <c r="E1125">
        <f t="shared" si="17"/>
        <v>782958</v>
      </c>
    </row>
    <row r="1126" spans="1:5" x14ac:dyDescent="0.25">
      <c r="A1126" t="s">
        <v>13</v>
      </c>
      <c r="B1126">
        <v>2011</v>
      </c>
      <c r="C1126" t="s">
        <v>26</v>
      </c>
      <c r="D1126">
        <v>13.467627</v>
      </c>
      <c r="E1126">
        <f t="shared" si="17"/>
        <v>1346762.7</v>
      </c>
    </row>
    <row r="1127" spans="1:5" x14ac:dyDescent="0.25">
      <c r="A1127" t="s">
        <v>14</v>
      </c>
      <c r="B1127">
        <v>2011</v>
      </c>
      <c r="C1127" t="s">
        <v>26</v>
      </c>
      <c r="D1127">
        <v>1.7419880000000001</v>
      </c>
      <c r="E1127">
        <f t="shared" si="17"/>
        <v>174198.80000000002</v>
      </c>
    </row>
    <row r="1128" spans="1:5" x14ac:dyDescent="0.25">
      <c r="A1128" t="s">
        <v>15</v>
      </c>
      <c r="B1128">
        <v>2011</v>
      </c>
      <c r="C1128" t="s">
        <v>26</v>
      </c>
      <c r="D1128">
        <v>2.472499</v>
      </c>
      <c r="E1128">
        <f t="shared" si="17"/>
        <v>247249.9</v>
      </c>
    </row>
    <row r="1129" spans="1:5" x14ac:dyDescent="0.25">
      <c r="A1129" t="s">
        <v>16</v>
      </c>
      <c r="B1129">
        <v>2011</v>
      </c>
      <c r="C1129" t="s">
        <v>26</v>
      </c>
      <c r="D1129">
        <v>17.363686999999999</v>
      </c>
      <c r="E1129">
        <f t="shared" si="17"/>
        <v>1736368.7</v>
      </c>
    </row>
    <row r="1130" spans="1:5" x14ac:dyDescent="0.25">
      <c r="A1130" t="s">
        <v>4</v>
      </c>
      <c r="B1130">
        <v>2012</v>
      </c>
      <c r="C1130" t="s">
        <v>26</v>
      </c>
      <c r="D1130">
        <v>2.892544</v>
      </c>
      <c r="E1130">
        <f t="shared" si="17"/>
        <v>289254.40000000002</v>
      </c>
    </row>
    <row r="1131" spans="1:5" x14ac:dyDescent="0.25">
      <c r="A1131" t="s">
        <v>6</v>
      </c>
      <c r="B1131">
        <v>2012</v>
      </c>
      <c r="C1131" t="s">
        <v>26</v>
      </c>
      <c r="D1131">
        <v>10.925341</v>
      </c>
      <c r="E1131">
        <f t="shared" si="17"/>
        <v>1092534.0999999999</v>
      </c>
    </row>
    <row r="1132" spans="1:5" x14ac:dyDescent="0.25">
      <c r="A1132" t="s">
        <v>7</v>
      </c>
      <c r="B1132">
        <v>2012</v>
      </c>
      <c r="C1132" t="s">
        <v>26</v>
      </c>
      <c r="D1132">
        <v>7.5906250000000002</v>
      </c>
      <c r="E1132">
        <f t="shared" si="17"/>
        <v>759062.5</v>
      </c>
    </row>
    <row r="1133" spans="1:5" x14ac:dyDescent="0.25">
      <c r="A1133" t="s">
        <v>8</v>
      </c>
      <c r="B1133">
        <v>2012</v>
      </c>
      <c r="C1133" t="s">
        <v>26</v>
      </c>
      <c r="D1133">
        <v>20.671557</v>
      </c>
      <c r="E1133">
        <f t="shared" si="17"/>
        <v>2067155.7</v>
      </c>
    </row>
    <row r="1134" spans="1:5" x14ac:dyDescent="0.25">
      <c r="A1134" t="s">
        <v>9</v>
      </c>
      <c r="B1134">
        <v>2012</v>
      </c>
      <c r="C1134" t="s">
        <v>26</v>
      </c>
      <c r="D1134">
        <v>12.233435</v>
      </c>
      <c r="E1134">
        <f t="shared" si="17"/>
        <v>1223343.5</v>
      </c>
    </row>
    <row r="1135" spans="1:5" x14ac:dyDescent="0.25">
      <c r="A1135" t="s">
        <v>10</v>
      </c>
      <c r="B1135">
        <v>2012</v>
      </c>
      <c r="C1135" t="s">
        <v>26</v>
      </c>
      <c r="D1135">
        <v>21.500630000000001</v>
      </c>
      <c r="E1135">
        <f t="shared" si="17"/>
        <v>2150063</v>
      </c>
    </row>
    <row r="1136" spans="1:5" x14ac:dyDescent="0.25">
      <c r="A1136" t="s">
        <v>11</v>
      </c>
      <c r="B1136">
        <v>2012</v>
      </c>
      <c r="C1136" t="s">
        <v>26</v>
      </c>
      <c r="D1136">
        <v>1.8055369999999999</v>
      </c>
      <c r="E1136">
        <f t="shared" si="17"/>
        <v>180553.69999999998</v>
      </c>
    </row>
    <row r="1137" spans="1:5" x14ac:dyDescent="0.25">
      <c r="A1137" t="s">
        <v>12</v>
      </c>
      <c r="B1137">
        <v>2012</v>
      </c>
      <c r="C1137" t="s">
        <v>26</v>
      </c>
      <c r="D1137">
        <v>5.3244920000000002</v>
      </c>
      <c r="E1137">
        <f t="shared" si="17"/>
        <v>532449.20000000007</v>
      </c>
    </row>
    <row r="1138" spans="1:5" x14ac:dyDescent="0.25">
      <c r="A1138" t="s">
        <v>13</v>
      </c>
      <c r="B1138">
        <v>2012</v>
      </c>
      <c r="C1138" t="s">
        <v>26</v>
      </c>
      <c r="D1138">
        <v>28.041094999999999</v>
      </c>
      <c r="E1138">
        <f t="shared" si="17"/>
        <v>2804109.5</v>
      </c>
    </row>
    <row r="1139" spans="1:5" x14ac:dyDescent="0.25">
      <c r="A1139" t="s">
        <v>14</v>
      </c>
      <c r="B1139">
        <v>2012</v>
      </c>
      <c r="C1139" t="s">
        <v>26</v>
      </c>
      <c r="D1139">
        <v>2.855696</v>
      </c>
      <c r="E1139">
        <f t="shared" si="17"/>
        <v>285569.59999999998</v>
      </c>
    </row>
    <row r="1140" spans="1:5" x14ac:dyDescent="0.25">
      <c r="A1140" t="s">
        <v>15</v>
      </c>
      <c r="B1140">
        <v>2012</v>
      </c>
      <c r="C1140" t="s">
        <v>26</v>
      </c>
      <c r="D1140">
        <v>16.673582</v>
      </c>
      <c r="E1140">
        <f t="shared" si="17"/>
        <v>1667358.2</v>
      </c>
    </row>
    <row r="1141" spans="1:5" x14ac:dyDescent="0.25">
      <c r="A1141" t="s">
        <v>16</v>
      </c>
      <c r="B1141">
        <v>2012</v>
      </c>
      <c r="C1141" t="s">
        <v>26</v>
      </c>
      <c r="D1141">
        <v>9.7462149999999994</v>
      </c>
      <c r="E1141">
        <f t="shared" si="17"/>
        <v>974621.49999999988</v>
      </c>
    </row>
    <row r="1142" spans="1:5" x14ac:dyDescent="0.25">
      <c r="A1142" t="s">
        <v>4</v>
      </c>
      <c r="B1142">
        <v>2013</v>
      </c>
      <c r="C1142" t="s">
        <v>26</v>
      </c>
      <c r="D1142">
        <v>27.110254999999999</v>
      </c>
      <c r="E1142">
        <f t="shared" si="17"/>
        <v>2711025.5</v>
      </c>
    </row>
    <row r="1143" spans="1:5" x14ac:dyDescent="0.25">
      <c r="A1143" t="s">
        <v>6</v>
      </c>
      <c r="B1143">
        <v>2013</v>
      </c>
      <c r="C1143" t="s">
        <v>26</v>
      </c>
      <c r="D1143">
        <v>19.426600000000001</v>
      </c>
      <c r="E1143">
        <f t="shared" si="17"/>
        <v>1942660</v>
      </c>
    </row>
    <row r="1144" spans="1:5" x14ac:dyDescent="0.25">
      <c r="A1144" t="s">
        <v>7</v>
      </c>
      <c r="B1144">
        <v>2013</v>
      </c>
      <c r="C1144" t="s">
        <v>26</v>
      </c>
      <c r="D1144">
        <v>42.586297000000002</v>
      </c>
      <c r="E1144">
        <f t="shared" si="17"/>
        <v>4258629.7</v>
      </c>
    </row>
    <row r="1145" spans="1:5" x14ac:dyDescent="0.25">
      <c r="A1145" t="s">
        <v>8</v>
      </c>
      <c r="B1145">
        <v>2013</v>
      </c>
      <c r="C1145" t="s">
        <v>26</v>
      </c>
      <c r="D1145">
        <v>1.630965</v>
      </c>
      <c r="E1145">
        <f t="shared" si="17"/>
        <v>163096.5</v>
      </c>
    </row>
    <row r="1146" spans="1:5" x14ac:dyDescent="0.25">
      <c r="A1146" t="s">
        <v>9</v>
      </c>
      <c r="B1146">
        <v>2013</v>
      </c>
      <c r="C1146" t="s">
        <v>26</v>
      </c>
      <c r="D1146">
        <v>6.8319289999999997</v>
      </c>
      <c r="E1146">
        <f t="shared" si="17"/>
        <v>683192.9</v>
      </c>
    </row>
    <row r="1147" spans="1:5" x14ac:dyDescent="0.25">
      <c r="A1147" t="s">
        <v>10</v>
      </c>
      <c r="B1147">
        <v>2013</v>
      </c>
      <c r="C1147" t="s">
        <v>26</v>
      </c>
      <c r="D1147">
        <v>22.181118000000001</v>
      </c>
      <c r="E1147">
        <f t="shared" si="17"/>
        <v>2218111.8000000003</v>
      </c>
    </row>
    <row r="1148" spans="1:5" x14ac:dyDescent="0.25">
      <c r="A1148" t="s">
        <v>11</v>
      </c>
      <c r="B1148">
        <v>2013</v>
      </c>
      <c r="C1148" t="s">
        <v>26</v>
      </c>
      <c r="D1148">
        <v>4.7116749999999996</v>
      </c>
      <c r="E1148">
        <f t="shared" si="17"/>
        <v>471167.49999999994</v>
      </c>
    </row>
    <row r="1149" spans="1:5" x14ac:dyDescent="0.25">
      <c r="A1149" t="s">
        <v>12</v>
      </c>
      <c r="B1149">
        <v>2013</v>
      </c>
      <c r="C1149" t="s">
        <v>26</v>
      </c>
      <c r="D1149">
        <v>28.233809000000001</v>
      </c>
      <c r="E1149">
        <f t="shared" si="17"/>
        <v>2823380.9</v>
      </c>
    </row>
    <row r="1150" spans="1:5" x14ac:dyDescent="0.25">
      <c r="A1150" t="s">
        <v>13</v>
      </c>
      <c r="B1150">
        <v>2013</v>
      </c>
      <c r="C1150" t="s">
        <v>26</v>
      </c>
      <c r="D1150">
        <v>6.9225380000000003</v>
      </c>
      <c r="E1150">
        <f t="shared" si="17"/>
        <v>692253.8</v>
      </c>
    </row>
    <row r="1151" spans="1:5" x14ac:dyDescent="0.25">
      <c r="A1151" t="s">
        <v>14</v>
      </c>
      <c r="B1151">
        <v>2013</v>
      </c>
      <c r="C1151" t="s">
        <v>26</v>
      </c>
      <c r="D1151">
        <v>29.33924</v>
      </c>
      <c r="E1151">
        <f t="shared" si="17"/>
        <v>2933924</v>
      </c>
    </row>
    <row r="1152" spans="1:5" x14ac:dyDescent="0.25">
      <c r="A1152" t="s">
        <v>15</v>
      </c>
      <c r="B1152">
        <v>2013</v>
      </c>
      <c r="C1152" t="s">
        <v>26</v>
      </c>
      <c r="D1152">
        <v>18.611118000000001</v>
      </c>
      <c r="E1152">
        <f t="shared" si="17"/>
        <v>1861111.8</v>
      </c>
    </row>
    <row r="1153" spans="1:5" x14ac:dyDescent="0.25">
      <c r="A1153" t="s">
        <v>16</v>
      </c>
      <c r="B1153">
        <v>2013</v>
      </c>
      <c r="C1153" t="s">
        <v>26</v>
      </c>
      <c r="D1153">
        <v>58.098582</v>
      </c>
      <c r="E1153">
        <f t="shared" si="17"/>
        <v>5809858.2000000002</v>
      </c>
    </row>
    <row r="1154" spans="1:5" x14ac:dyDescent="0.25">
      <c r="A1154" t="s">
        <v>4</v>
      </c>
      <c r="B1154">
        <v>2014</v>
      </c>
      <c r="C1154" t="s">
        <v>26</v>
      </c>
      <c r="D1154">
        <v>1.2479830000000001</v>
      </c>
      <c r="E1154">
        <f t="shared" si="17"/>
        <v>124798.3</v>
      </c>
    </row>
    <row r="1155" spans="1:5" x14ac:dyDescent="0.25">
      <c r="A1155" t="s">
        <v>6</v>
      </c>
      <c r="B1155">
        <v>2014</v>
      </c>
      <c r="C1155" t="s">
        <v>26</v>
      </c>
      <c r="D1155">
        <v>4.9027919999999998</v>
      </c>
      <c r="E1155">
        <f t="shared" ref="E1155:E1218" si="18">D1155*100000</f>
        <v>490279.19999999995</v>
      </c>
    </row>
    <row r="1156" spans="1:5" x14ac:dyDescent="0.25">
      <c r="A1156" t="s">
        <v>7</v>
      </c>
      <c r="B1156">
        <v>2014</v>
      </c>
      <c r="C1156" t="s">
        <v>26</v>
      </c>
      <c r="D1156">
        <v>14.940144</v>
      </c>
      <c r="E1156">
        <f t="shared" si="18"/>
        <v>1494014.4</v>
      </c>
    </row>
    <row r="1157" spans="1:5" x14ac:dyDescent="0.25">
      <c r="A1157" t="s">
        <v>8</v>
      </c>
      <c r="B1157">
        <v>2014</v>
      </c>
      <c r="C1157" t="s">
        <v>26</v>
      </c>
      <c r="D1157">
        <v>4.8493069999999996</v>
      </c>
      <c r="E1157">
        <f t="shared" si="18"/>
        <v>484930.69999999995</v>
      </c>
    </row>
    <row r="1158" spans="1:5" x14ac:dyDescent="0.25">
      <c r="A1158" t="s">
        <v>9</v>
      </c>
      <c r="B1158">
        <v>2014</v>
      </c>
      <c r="C1158" t="s">
        <v>26</v>
      </c>
      <c r="D1158">
        <v>16.241612</v>
      </c>
      <c r="E1158">
        <f t="shared" si="18"/>
        <v>1624161.2</v>
      </c>
    </row>
    <row r="1159" spans="1:5" x14ac:dyDescent="0.25">
      <c r="A1159" t="s">
        <v>10</v>
      </c>
      <c r="B1159">
        <v>2014</v>
      </c>
      <c r="C1159" t="s">
        <v>26</v>
      </c>
      <c r="D1159">
        <v>12.283721999999999</v>
      </c>
      <c r="E1159">
        <f t="shared" si="18"/>
        <v>1228372.2</v>
      </c>
    </row>
    <row r="1160" spans="1:5" x14ac:dyDescent="0.25">
      <c r="A1160" t="s">
        <v>11</v>
      </c>
      <c r="B1160">
        <v>2014</v>
      </c>
      <c r="C1160" t="s">
        <v>26</v>
      </c>
      <c r="D1160">
        <v>28.650133</v>
      </c>
      <c r="E1160">
        <f t="shared" si="18"/>
        <v>2865013.3</v>
      </c>
    </row>
    <row r="1161" spans="1:5" x14ac:dyDescent="0.25">
      <c r="A1161" t="s">
        <v>12</v>
      </c>
      <c r="B1161">
        <v>2014</v>
      </c>
      <c r="C1161" t="s">
        <v>26</v>
      </c>
      <c r="D1161">
        <v>19.111974</v>
      </c>
      <c r="E1161">
        <f t="shared" si="18"/>
        <v>1911197.4</v>
      </c>
    </row>
    <row r="1162" spans="1:5" x14ac:dyDescent="0.25">
      <c r="A1162" t="s">
        <v>13</v>
      </c>
      <c r="B1162">
        <v>2014</v>
      </c>
      <c r="C1162" t="s">
        <v>26</v>
      </c>
      <c r="D1162">
        <v>41.967899000000003</v>
      </c>
      <c r="E1162">
        <f t="shared" si="18"/>
        <v>4196789.9000000004</v>
      </c>
    </row>
    <row r="1163" spans="1:5" x14ac:dyDescent="0.25">
      <c r="A1163" t="s">
        <v>14</v>
      </c>
      <c r="B1163">
        <v>2014</v>
      </c>
      <c r="C1163" t="s">
        <v>26</v>
      </c>
      <c r="D1163">
        <v>1.1588419999999999</v>
      </c>
      <c r="E1163">
        <f t="shared" si="18"/>
        <v>115884.2</v>
      </c>
    </row>
    <row r="1164" spans="1:5" x14ac:dyDescent="0.25">
      <c r="A1164" t="s">
        <v>15</v>
      </c>
      <c r="B1164">
        <v>2014</v>
      </c>
      <c r="C1164" t="s">
        <v>26</v>
      </c>
      <c r="D1164">
        <v>2.192885</v>
      </c>
      <c r="E1164">
        <f t="shared" si="18"/>
        <v>219288.5</v>
      </c>
    </row>
    <row r="1165" spans="1:5" x14ac:dyDescent="0.25">
      <c r="A1165" t="s">
        <v>16</v>
      </c>
      <c r="B1165">
        <v>2014</v>
      </c>
      <c r="C1165" t="s">
        <v>26</v>
      </c>
      <c r="D1165">
        <v>8.6467419999999997</v>
      </c>
      <c r="E1165">
        <f t="shared" si="18"/>
        <v>864674.2</v>
      </c>
    </row>
    <row r="1166" spans="1:5" x14ac:dyDescent="0.25">
      <c r="A1166" t="s">
        <v>4</v>
      </c>
      <c r="B1166">
        <v>2015</v>
      </c>
      <c r="C1166" t="s">
        <v>26</v>
      </c>
      <c r="D1166">
        <v>2.351086</v>
      </c>
      <c r="E1166">
        <f t="shared" si="18"/>
        <v>235108.6</v>
      </c>
    </row>
    <row r="1167" spans="1:5" x14ac:dyDescent="0.25">
      <c r="A1167" t="s">
        <v>6</v>
      </c>
      <c r="B1167">
        <v>2015</v>
      </c>
      <c r="C1167" t="s">
        <v>26</v>
      </c>
      <c r="D1167">
        <v>7.6498030000000004</v>
      </c>
      <c r="E1167">
        <f t="shared" si="18"/>
        <v>764980.3</v>
      </c>
    </row>
    <row r="1168" spans="1:5" x14ac:dyDescent="0.25">
      <c r="A1168" t="s">
        <v>7</v>
      </c>
      <c r="B1168">
        <v>2015</v>
      </c>
      <c r="C1168" t="s">
        <v>26</v>
      </c>
      <c r="D1168">
        <v>7.4918940000000003</v>
      </c>
      <c r="E1168">
        <f t="shared" si="18"/>
        <v>749189.4</v>
      </c>
    </row>
    <row r="1169" spans="1:5" x14ac:dyDescent="0.25">
      <c r="A1169" t="s">
        <v>8</v>
      </c>
      <c r="B1169">
        <v>2015</v>
      </c>
      <c r="C1169" t="s">
        <v>26</v>
      </c>
      <c r="D1169">
        <v>27.581401</v>
      </c>
      <c r="E1169">
        <f t="shared" si="18"/>
        <v>2758140.1</v>
      </c>
    </row>
    <row r="1170" spans="1:5" x14ac:dyDescent="0.25">
      <c r="A1170" t="s">
        <v>9</v>
      </c>
      <c r="B1170">
        <v>2015</v>
      </c>
      <c r="C1170" t="s">
        <v>26</v>
      </c>
      <c r="D1170">
        <v>19.528053</v>
      </c>
      <c r="E1170">
        <f t="shared" si="18"/>
        <v>1952805.3</v>
      </c>
    </row>
    <row r="1171" spans="1:5" x14ac:dyDescent="0.25">
      <c r="A1171" t="s">
        <v>10</v>
      </c>
      <c r="B1171">
        <v>2015</v>
      </c>
      <c r="C1171" t="s">
        <v>26</v>
      </c>
      <c r="D1171">
        <v>26.686584</v>
      </c>
      <c r="E1171">
        <f t="shared" si="18"/>
        <v>2668658.4</v>
      </c>
    </row>
    <row r="1172" spans="1:5" x14ac:dyDescent="0.25">
      <c r="A1172" t="s">
        <v>11</v>
      </c>
      <c r="B1172">
        <v>2015</v>
      </c>
      <c r="C1172" t="s">
        <v>26</v>
      </c>
      <c r="D1172">
        <v>0.92990700000000004</v>
      </c>
      <c r="E1172">
        <f t="shared" si="18"/>
        <v>92990.7</v>
      </c>
    </row>
    <row r="1173" spans="1:5" x14ac:dyDescent="0.25">
      <c r="A1173" t="s">
        <v>12</v>
      </c>
      <c r="B1173">
        <v>2015</v>
      </c>
      <c r="C1173" t="s">
        <v>26</v>
      </c>
      <c r="D1173">
        <v>6.1759880000000003</v>
      </c>
      <c r="E1173">
        <f t="shared" si="18"/>
        <v>617598.80000000005</v>
      </c>
    </row>
    <row r="1174" spans="1:5" x14ac:dyDescent="0.25">
      <c r="A1174" t="s">
        <v>13</v>
      </c>
      <c r="B1174">
        <v>2015</v>
      </c>
      <c r="C1174" t="s">
        <v>26</v>
      </c>
      <c r="D1174">
        <v>5.0179900000000002</v>
      </c>
      <c r="E1174">
        <f t="shared" si="18"/>
        <v>501799</v>
      </c>
    </row>
    <row r="1175" spans="1:5" x14ac:dyDescent="0.25">
      <c r="A1175" t="s">
        <v>14</v>
      </c>
      <c r="B1175">
        <v>2015</v>
      </c>
      <c r="C1175" t="s">
        <v>26</v>
      </c>
      <c r="D1175">
        <v>2.000178</v>
      </c>
      <c r="E1175">
        <f t="shared" si="18"/>
        <v>200017.8</v>
      </c>
    </row>
    <row r="1176" spans="1:5" x14ac:dyDescent="0.25">
      <c r="A1176" t="s">
        <v>15</v>
      </c>
      <c r="B1176">
        <v>2015</v>
      </c>
      <c r="C1176" t="s">
        <v>26</v>
      </c>
      <c r="D1176">
        <v>9.2288910000000008</v>
      </c>
      <c r="E1176">
        <f t="shared" si="18"/>
        <v>922889.10000000009</v>
      </c>
    </row>
    <row r="1177" spans="1:5" x14ac:dyDescent="0.25">
      <c r="A1177" t="s">
        <v>16</v>
      </c>
      <c r="B1177">
        <v>2015</v>
      </c>
      <c r="C1177" t="s">
        <v>26</v>
      </c>
      <c r="D1177">
        <v>5.4039890000000002</v>
      </c>
      <c r="E1177">
        <f t="shared" si="18"/>
        <v>540398.9</v>
      </c>
    </row>
    <row r="1178" spans="1:5" x14ac:dyDescent="0.25">
      <c r="A1178" t="s">
        <v>4</v>
      </c>
      <c r="B1178">
        <v>2016</v>
      </c>
      <c r="C1178" t="s">
        <v>26</v>
      </c>
      <c r="D1178">
        <v>25.356847999999999</v>
      </c>
      <c r="E1178">
        <f t="shared" si="18"/>
        <v>2535684.7999999998</v>
      </c>
    </row>
    <row r="1179" spans="1:5" x14ac:dyDescent="0.25">
      <c r="A1179" t="s">
        <v>6</v>
      </c>
      <c r="B1179">
        <v>2016</v>
      </c>
      <c r="C1179" t="s">
        <v>26</v>
      </c>
      <c r="D1179">
        <v>20.4513</v>
      </c>
      <c r="E1179">
        <f t="shared" si="18"/>
        <v>2045130</v>
      </c>
    </row>
    <row r="1180" spans="1:5" x14ac:dyDescent="0.25">
      <c r="A1180" t="s">
        <v>7</v>
      </c>
      <c r="B1180">
        <v>2016</v>
      </c>
      <c r="C1180" t="s">
        <v>26</v>
      </c>
      <c r="D1180">
        <v>19.743105</v>
      </c>
      <c r="E1180">
        <f t="shared" si="18"/>
        <v>1974310.5</v>
      </c>
    </row>
    <row r="1181" spans="1:5" x14ac:dyDescent="0.25">
      <c r="A1181" t="s">
        <v>8</v>
      </c>
      <c r="B1181">
        <v>2016</v>
      </c>
      <c r="C1181" t="s">
        <v>26</v>
      </c>
      <c r="D1181">
        <v>0.27636899999999998</v>
      </c>
      <c r="E1181">
        <f t="shared" si="18"/>
        <v>27636.899999999998</v>
      </c>
    </row>
    <row r="1182" spans="1:5" x14ac:dyDescent="0.25">
      <c r="A1182" t="s">
        <v>9</v>
      </c>
      <c r="B1182">
        <v>2016</v>
      </c>
      <c r="C1182" t="s">
        <v>26</v>
      </c>
      <c r="D1182">
        <v>2.3318629999999998</v>
      </c>
      <c r="E1182">
        <f t="shared" si="18"/>
        <v>233186.3</v>
      </c>
    </row>
    <row r="1183" spans="1:5" x14ac:dyDescent="0.25">
      <c r="A1183" t="s">
        <v>10</v>
      </c>
      <c r="B1183">
        <v>2016</v>
      </c>
      <c r="C1183" t="s">
        <v>26</v>
      </c>
      <c r="D1183">
        <v>1.848217</v>
      </c>
      <c r="E1183">
        <f t="shared" si="18"/>
        <v>184821.7</v>
      </c>
    </row>
    <row r="1184" spans="1:5" x14ac:dyDescent="0.25">
      <c r="A1184" t="s">
        <v>11</v>
      </c>
      <c r="B1184">
        <v>2016</v>
      </c>
      <c r="C1184" t="s">
        <v>26</v>
      </c>
      <c r="D1184">
        <v>1.330025</v>
      </c>
      <c r="E1184">
        <f t="shared" si="18"/>
        <v>133002.5</v>
      </c>
    </row>
    <row r="1185" spans="1:5" x14ac:dyDescent="0.25">
      <c r="A1185" t="s">
        <v>12</v>
      </c>
      <c r="B1185">
        <v>2016</v>
      </c>
      <c r="C1185" t="s">
        <v>26</v>
      </c>
      <c r="D1185">
        <v>5.5101050000000003</v>
      </c>
      <c r="E1185">
        <f t="shared" si="18"/>
        <v>551010.5</v>
      </c>
    </row>
    <row r="1186" spans="1:5" x14ac:dyDescent="0.25">
      <c r="A1186" t="s">
        <v>13</v>
      </c>
      <c r="B1186">
        <v>2016</v>
      </c>
      <c r="C1186" t="s">
        <v>26</v>
      </c>
      <c r="D1186">
        <v>6.4601240000000004</v>
      </c>
      <c r="E1186">
        <f t="shared" si="18"/>
        <v>646012.4</v>
      </c>
    </row>
    <row r="1187" spans="1:5" x14ac:dyDescent="0.25">
      <c r="A1187" t="s">
        <v>14</v>
      </c>
      <c r="B1187">
        <v>2016</v>
      </c>
      <c r="C1187" t="s">
        <v>26</v>
      </c>
      <c r="D1187">
        <v>12.954793</v>
      </c>
      <c r="E1187">
        <f t="shared" si="18"/>
        <v>1295479.3</v>
      </c>
    </row>
    <row r="1188" spans="1:5" x14ac:dyDescent="0.25">
      <c r="A1188" t="s">
        <v>15</v>
      </c>
      <c r="B1188">
        <v>2016</v>
      </c>
      <c r="C1188" t="s">
        <v>26</v>
      </c>
      <c r="D1188">
        <v>18.948543999999998</v>
      </c>
      <c r="E1188">
        <f t="shared" si="18"/>
        <v>1894854.4</v>
      </c>
    </row>
    <row r="1189" spans="1:5" x14ac:dyDescent="0.25">
      <c r="A1189" t="s">
        <v>16</v>
      </c>
      <c r="B1189">
        <v>2016</v>
      </c>
      <c r="C1189" t="s">
        <v>26</v>
      </c>
      <c r="D1189">
        <v>15.442113000000001</v>
      </c>
      <c r="E1189">
        <f t="shared" si="18"/>
        <v>1544211.3</v>
      </c>
    </row>
    <row r="1190" spans="1:5" x14ac:dyDescent="0.25">
      <c r="A1190" t="s">
        <v>4</v>
      </c>
      <c r="B1190">
        <v>2008</v>
      </c>
      <c r="C1190" t="s">
        <v>27</v>
      </c>
      <c r="D1190">
        <v>3.9575200000000001</v>
      </c>
      <c r="E1190">
        <f t="shared" si="18"/>
        <v>395752</v>
      </c>
    </row>
    <row r="1191" spans="1:5" x14ac:dyDescent="0.25">
      <c r="A1191" t="s">
        <v>6</v>
      </c>
      <c r="B1191">
        <v>2008</v>
      </c>
      <c r="C1191" t="s">
        <v>27</v>
      </c>
      <c r="D1191">
        <v>5.5970630000000003</v>
      </c>
      <c r="E1191">
        <f t="shared" si="18"/>
        <v>559706.30000000005</v>
      </c>
    </row>
    <row r="1192" spans="1:5" x14ac:dyDescent="0.25">
      <c r="A1192" t="s">
        <v>7</v>
      </c>
      <c r="B1192">
        <v>2008</v>
      </c>
      <c r="C1192" t="s">
        <v>27</v>
      </c>
      <c r="D1192">
        <v>9.4038199999999996</v>
      </c>
      <c r="E1192">
        <f t="shared" si="18"/>
        <v>940382</v>
      </c>
    </row>
    <row r="1193" spans="1:5" x14ac:dyDescent="0.25">
      <c r="A1193" t="s">
        <v>8</v>
      </c>
      <c r="B1193">
        <v>2008</v>
      </c>
      <c r="C1193" t="s">
        <v>27</v>
      </c>
      <c r="D1193">
        <v>4.975168</v>
      </c>
      <c r="E1193">
        <f t="shared" si="18"/>
        <v>497516.79999999999</v>
      </c>
    </row>
    <row r="1194" spans="1:5" x14ac:dyDescent="0.25">
      <c r="A1194" t="s">
        <v>9</v>
      </c>
      <c r="B1194">
        <v>2008</v>
      </c>
      <c r="C1194" t="s">
        <v>27</v>
      </c>
      <c r="D1194">
        <v>8.9138420000000007</v>
      </c>
      <c r="E1194">
        <f t="shared" si="18"/>
        <v>891384.20000000007</v>
      </c>
    </row>
    <row r="1195" spans="1:5" x14ac:dyDescent="0.25">
      <c r="A1195" t="s">
        <v>10</v>
      </c>
      <c r="B1195">
        <v>2008</v>
      </c>
      <c r="C1195" t="s">
        <v>27</v>
      </c>
      <c r="D1195">
        <v>13.775937000000001</v>
      </c>
      <c r="E1195">
        <f t="shared" si="18"/>
        <v>1377593.7000000002</v>
      </c>
    </row>
    <row r="1196" spans="1:5" x14ac:dyDescent="0.25">
      <c r="A1196" t="s">
        <v>11</v>
      </c>
      <c r="B1196">
        <v>2008</v>
      </c>
      <c r="C1196" t="s">
        <v>27</v>
      </c>
      <c r="D1196">
        <v>10.214169999999999</v>
      </c>
      <c r="E1196">
        <f t="shared" si="18"/>
        <v>1021416.9999999999</v>
      </c>
    </row>
    <row r="1197" spans="1:5" x14ac:dyDescent="0.25">
      <c r="A1197" t="s">
        <v>12</v>
      </c>
      <c r="B1197">
        <v>2008</v>
      </c>
      <c r="C1197" t="s">
        <v>27</v>
      </c>
      <c r="D1197">
        <v>8.0658019999999997</v>
      </c>
      <c r="E1197">
        <f t="shared" si="18"/>
        <v>806580.2</v>
      </c>
    </row>
    <row r="1198" spans="1:5" x14ac:dyDescent="0.25">
      <c r="A1198" t="s">
        <v>13</v>
      </c>
      <c r="B1198">
        <v>2008</v>
      </c>
      <c r="C1198" t="s">
        <v>27</v>
      </c>
      <c r="D1198">
        <v>15.3401</v>
      </c>
      <c r="E1198">
        <f t="shared" si="18"/>
        <v>1534010</v>
      </c>
    </row>
    <row r="1199" spans="1:5" x14ac:dyDescent="0.25">
      <c r="A1199" t="s">
        <v>14</v>
      </c>
      <c r="B1199">
        <v>2008</v>
      </c>
      <c r="C1199" t="s">
        <v>27</v>
      </c>
      <c r="D1199">
        <v>3.6559940000000002</v>
      </c>
      <c r="E1199">
        <f t="shared" si="18"/>
        <v>365599.4</v>
      </c>
    </row>
    <row r="1200" spans="1:5" x14ac:dyDescent="0.25">
      <c r="A1200" t="s">
        <v>15</v>
      </c>
      <c r="B1200">
        <v>2008</v>
      </c>
      <c r="C1200" t="s">
        <v>27</v>
      </c>
      <c r="D1200">
        <v>4.1836640000000003</v>
      </c>
      <c r="E1200">
        <f t="shared" si="18"/>
        <v>418366.4</v>
      </c>
    </row>
    <row r="1201" spans="1:5" x14ac:dyDescent="0.25">
      <c r="A1201" t="s">
        <v>16</v>
      </c>
      <c r="B1201">
        <v>2008</v>
      </c>
      <c r="C1201" t="s">
        <v>27</v>
      </c>
      <c r="D1201">
        <v>8.5746260000000003</v>
      </c>
      <c r="E1201">
        <f t="shared" si="18"/>
        <v>857462.6</v>
      </c>
    </row>
    <row r="1202" spans="1:5" x14ac:dyDescent="0.25">
      <c r="A1202" t="s">
        <v>4</v>
      </c>
      <c r="B1202">
        <v>2009</v>
      </c>
      <c r="C1202" t="s">
        <v>27</v>
      </c>
      <c r="D1202">
        <v>3.8017530000000002</v>
      </c>
      <c r="E1202">
        <f t="shared" si="18"/>
        <v>380175.3</v>
      </c>
    </row>
    <row r="1203" spans="1:5" x14ac:dyDescent="0.25">
      <c r="A1203" t="s">
        <v>6</v>
      </c>
      <c r="B1203">
        <v>2009</v>
      </c>
      <c r="C1203" t="s">
        <v>27</v>
      </c>
      <c r="D1203">
        <v>8.7718500000000006</v>
      </c>
      <c r="E1203">
        <f t="shared" si="18"/>
        <v>877185.00000000012</v>
      </c>
    </row>
    <row r="1204" spans="1:5" x14ac:dyDescent="0.25">
      <c r="A1204" t="s">
        <v>7</v>
      </c>
      <c r="B1204">
        <v>2009</v>
      </c>
      <c r="C1204" t="s">
        <v>27</v>
      </c>
      <c r="D1204">
        <v>25.610835000000002</v>
      </c>
      <c r="E1204">
        <f t="shared" si="18"/>
        <v>2561083.5</v>
      </c>
    </row>
    <row r="1205" spans="1:5" x14ac:dyDescent="0.25">
      <c r="A1205" t="s">
        <v>8</v>
      </c>
      <c r="B1205">
        <v>2009</v>
      </c>
      <c r="C1205" t="s">
        <v>27</v>
      </c>
      <c r="D1205">
        <v>7.6776869999999997</v>
      </c>
      <c r="E1205">
        <f t="shared" si="18"/>
        <v>767768.7</v>
      </c>
    </row>
    <row r="1206" spans="1:5" x14ac:dyDescent="0.25">
      <c r="A1206" t="s">
        <v>9</v>
      </c>
      <c r="B1206">
        <v>2009</v>
      </c>
      <c r="C1206" t="s">
        <v>27</v>
      </c>
      <c r="D1206">
        <v>6.8060660000000004</v>
      </c>
      <c r="E1206">
        <f t="shared" si="18"/>
        <v>680606.60000000009</v>
      </c>
    </row>
    <row r="1207" spans="1:5" x14ac:dyDescent="0.25">
      <c r="A1207" t="s">
        <v>10</v>
      </c>
      <c r="B1207">
        <v>2009</v>
      </c>
      <c r="C1207" t="s">
        <v>27</v>
      </c>
      <c r="D1207">
        <v>13.389589000000001</v>
      </c>
      <c r="E1207">
        <f t="shared" si="18"/>
        <v>1338958.9000000001</v>
      </c>
    </row>
    <row r="1208" spans="1:5" x14ac:dyDescent="0.25">
      <c r="A1208" t="s">
        <v>11</v>
      </c>
      <c r="B1208">
        <v>2009</v>
      </c>
      <c r="C1208" t="s">
        <v>27</v>
      </c>
      <c r="D1208">
        <v>3.0414029999999999</v>
      </c>
      <c r="E1208">
        <f t="shared" si="18"/>
        <v>304140.3</v>
      </c>
    </row>
    <row r="1209" spans="1:5" x14ac:dyDescent="0.25">
      <c r="A1209" t="s">
        <v>12</v>
      </c>
      <c r="B1209">
        <v>2009</v>
      </c>
      <c r="C1209" t="s">
        <v>27</v>
      </c>
      <c r="D1209">
        <v>4.8217359999999996</v>
      </c>
      <c r="E1209">
        <f t="shared" si="18"/>
        <v>482173.6</v>
      </c>
    </row>
    <row r="1210" spans="1:5" x14ac:dyDescent="0.25">
      <c r="A1210" t="s">
        <v>13</v>
      </c>
      <c r="B1210">
        <v>2009</v>
      </c>
      <c r="C1210" t="s">
        <v>27</v>
      </c>
      <c r="D1210">
        <v>7.4366000000000003</v>
      </c>
      <c r="E1210">
        <f t="shared" si="18"/>
        <v>743660</v>
      </c>
    </row>
    <row r="1211" spans="1:5" x14ac:dyDescent="0.25">
      <c r="A1211" t="s">
        <v>14</v>
      </c>
      <c r="B1211">
        <v>2009</v>
      </c>
      <c r="C1211" t="s">
        <v>27</v>
      </c>
      <c r="D1211">
        <v>4.376652</v>
      </c>
      <c r="E1211">
        <f t="shared" si="18"/>
        <v>437665.2</v>
      </c>
    </row>
    <row r="1212" spans="1:5" x14ac:dyDescent="0.25">
      <c r="A1212" t="s">
        <v>15</v>
      </c>
      <c r="B1212">
        <v>2009</v>
      </c>
      <c r="C1212" t="s">
        <v>27</v>
      </c>
      <c r="D1212">
        <v>9.5322010000000006</v>
      </c>
      <c r="E1212">
        <f t="shared" si="18"/>
        <v>953220.10000000009</v>
      </c>
    </row>
    <row r="1213" spans="1:5" x14ac:dyDescent="0.25">
      <c r="A1213" t="s">
        <v>16</v>
      </c>
      <c r="B1213">
        <v>2009</v>
      </c>
      <c r="C1213" t="s">
        <v>27</v>
      </c>
      <c r="D1213">
        <v>24.071588999999999</v>
      </c>
      <c r="E1213">
        <f t="shared" si="18"/>
        <v>2407158.9</v>
      </c>
    </row>
    <row r="1214" spans="1:5" x14ac:dyDescent="0.25">
      <c r="A1214" t="s">
        <v>4</v>
      </c>
      <c r="B1214">
        <v>2010</v>
      </c>
      <c r="C1214" t="s">
        <v>27</v>
      </c>
      <c r="D1214">
        <v>5.9120949999999999</v>
      </c>
      <c r="E1214">
        <f t="shared" si="18"/>
        <v>591209.5</v>
      </c>
    </row>
    <row r="1215" spans="1:5" x14ac:dyDescent="0.25">
      <c r="A1215" t="s">
        <v>6</v>
      </c>
      <c r="B1215">
        <v>2010</v>
      </c>
      <c r="C1215" t="s">
        <v>27</v>
      </c>
      <c r="D1215">
        <v>3.5034640000000001</v>
      </c>
      <c r="E1215">
        <f t="shared" si="18"/>
        <v>350346.4</v>
      </c>
    </row>
    <row r="1216" spans="1:5" x14ac:dyDescent="0.25">
      <c r="A1216" t="s">
        <v>7</v>
      </c>
      <c r="B1216">
        <v>2010</v>
      </c>
      <c r="C1216" t="s">
        <v>27</v>
      </c>
      <c r="D1216">
        <v>11.550482000000001</v>
      </c>
      <c r="E1216">
        <f t="shared" si="18"/>
        <v>1155048.2</v>
      </c>
    </row>
    <row r="1217" spans="1:5" x14ac:dyDescent="0.25">
      <c r="A1217" t="s">
        <v>8</v>
      </c>
      <c r="B1217">
        <v>2010</v>
      </c>
      <c r="C1217" t="s">
        <v>27</v>
      </c>
      <c r="D1217">
        <v>3.6129470000000001</v>
      </c>
      <c r="E1217">
        <f t="shared" si="18"/>
        <v>361294.7</v>
      </c>
    </row>
    <row r="1218" spans="1:5" x14ac:dyDescent="0.25">
      <c r="A1218" t="s">
        <v>9</v>
      </c>
      <c r="B1218">
        <v>2010</v>
      </c>
      <c r="C1218" t="s">
        <v>27</v>
      </c>
      <c r="D1218">
        <v>4.9267459999999996</v>
      </c>
      <c r="E1218">
        <f t="shared" si="18"/>
        <v>492674.6</v>
      </c>
    </row>
    <row r="1219" spans="1:5" x14ac:dyDescent="0.25">
      <c r="A1219" t="s">
        <v>10</v>
      </c>
      <c r="B1219">
        <v>2010</v>
      </c>
      <c r="C1219" t="s">
        <v>27</v>
      </c>
      <c r="D1219">
        <v>4.7625209999999996</v>
      </c>
      <c r="E1219">
        <f t="shared" ref="E1219:E1282" si="19">D1219*100000</f>
        <v>476252.1</v>
      </c>
    </row>
    <row r="1220" spans="1:5" x14ac:dyDescent="0.25">
      <c r="A1220" t="s">
        <v>11</v>
      </c>
      <c r="B1220">
        <v>2010</v>
      </c>
      <c r="C1220" t="s">
        <v>27</v>
      </c>
      <c r="D1220">
        <v>4.4705659999999998</v>
      </c>
      <c r="E1220">
        <f t="shared" si="19"/>
        <v>447056.6</v>
      </c>
    </row>
    <row r="1221" spans="1:5" x14ac:dyDescent="0.25">
      <c r="A1221" t="s">
        <v>12</v>
      </c>
      <c r="B1221">
        <v>2010</v>
      </c>
      <c r="C1221" t="s">
        <v>27</v>
      </c>
      <c r="D1221">
        <v>10.236682999999999</v>
      </c>
      <c r="E1221">
        <f t="shared" si="19"/>
        <v>1023668.2999999999</v>
      </c>
    </row>
    <row r="1222" spans="1:5" x14ac:dyDescent="0.25">
      <c r="A1222" t="s">
        <v>13</v>
      </c>
      <c r="B1222">
        <v>2010</v>
      </c>
      <c r="C1222" t="s">
        <v>27</v>
      </c>
      <c r="D1222">
        <v>14.652507</v>
      </c>
      <c r="E1222">
        <f t="shared" si="19"/>
        <v>1465250.7</v>
      </c>
    </row>
    <row r="1223" spans="1:5" x14ac:dyDescent="0.25">
      <c r="A1223" t="s">
        <v>14</v>
      </c>
      <c r="B1223">
        <v>2010</v>
      </c>
      <c r="C1223" t="s">
        <v>27</v>
      </c>
      <c r="D1223">
        <v>5.1274649999999999</v>
      </c>
      <c r="E1223">
        <f t="shared" si="19"/>
        <v>512746.5</v>
      </c>
    </row>
    <row r="1224" spans="1:5" x14ac:dyDescent="0.25">
      <c r="A1224" t="s">
        <v>15</v>
      </c>
      <c r="B1224">
        <v>2010</v>
      </c>
      <c r="C1224" t="s">
        <v>27</v>
      </c>
      <c r="D1224">
        <v>3.3209919999999999</v>
      </c>
      <c r="E1224">
        <f t="shared" si="19"/>
        <v>332099.20000000001</v>
      </c>
    </row>
    <row r="1225" spans="1:5" x14ac:dyDescent="0.25">
      <c r="A1225" t="s">
        <v>16</v>
      </c>
      <c r="B1225">
        <v>2010</v>
      </c>
      <c r="C1225" t="s">
        <v>27</v>
      </c>
      <c r="D1225">
        <v>10.692862999999999</v>
      </c>
      <c r="E1225">
        <f t="shared" si="19"/>
        <v>1069286.2999999998</v>
      </c>
    </row>
    <row r="1226" spans="1:5" x14ac:dyDescent="0.25">
      <c r="A1226" t="s">
        <v>4</v>
      </c>
      <c r="B1226">
        <v>2011</v>
      </c>
      <c r="C1226" t="s">
        <v>27</v>
      </c>
      <c r="D1226">
        <v>3.8772229999999999</v>
      </c>
      <c r="E1226">
        <f t="shared" si="19"/>
        <v>387722.3</v>
      </c>
    </row>
    <row r="1227" spans="1:5" x14ac:dyDescent="0.25">
      <c r="A1227" t="s">
        <v>6</v>
      </c>
      <c r="B1227">
        <v>2011</v>
      </c>
      <c r="C1227" t="s">
        <v>27</v>
      </c>
      <c r="D1227">
        <v>4.6131770000000003</v>
      </c>
      <c r="E1227">
        <f t="shared" si="19"/>
        <v>461317.7</v>
      </c>
    </row>
    <row r="1228" spans="1:5" x14ac:dyDescent="0.25">
      <c r="A1228" t="s">
        <v>7</v>
      </c>
      <c r="B1228">
        <v>2011</v>
      </c>
      <c r="C1228" t="s">
        <v>27</v>
      </c>
      <c r="D1228">
        <v>8.5442499999999999</v>
      </c>
      <c r="E1228">
        <f t="shared" si="19"/>
        <v>854425</v>
      </c>
    </row>
    <row r="1229" spans="1:5" x14ac:dyDescent="0.25">
      <c r="A1229" t="s">
        <v>8</v>
      </c>
      <c r="B1229">
        <v>2011</v>
      </c>
      <c r="C1229" t="s">
        <v>27</v>
      </c>
      <c r="D1229">
        <v>4.3080249999999998</v>
      </c>
      <c r="E1229">
        <f t="shared" si="19"/>
        <v>430802.5</v>
      </c>
    </row>
    <row r="1230" spans="1:5" x14ac:dyDescent="0.25">
      <c r="A1230" t="s">
        <v>9</v>
      </c>
      <c r="B1230">
        <v>2011</v>
      </c>
      <c r="C1230" t="s">
        <v>27</v>
      </c>
      <c r="D1230">
        <v>16.926949</v>
      </c>
      <c r="E1230">
        <f t="shared" si="19"/>
        <v>1692694.9000000001</v>
      </c>
    </row>
    <row r="1231" spans="1:5" x14ac:dyDescent="0.25">
      <c r="A1231" t="s">
        <v>10</v>
      </c>
      <c r="B1231">
        <v>2011</v>
      </c>
      <c r="C1231" t="s">
        <v>27</v>
      </c>
      <c r="D1231">
        <v>14.324184000000001</v>
      </c>
      <c r="E1231">
        <f t="shared" si="19"/>
        <v>1432418.4000000001</v>
      </c>
    </row>
    <row r="1232" spans="1:5" x14ac:dyDescent="0.25">
      <c r="A1232" t="s">
        <v>11</v>
      </c>
      <c r="B1232">
        <v>2011</v>
      </c>
      <c r="C1232" t="s">
        <v>27</v>
      </c>
      <c r="D1232">
        <v>8.2929490000000001</v>
      </c>
      <c r="E1232">
        <f t="shared" si="19"/>
        <v>829294.9</v>
      </c>
    </row>
    <row r="1233" spans="1:5" x14ac:dyDescent="0.25">
      <c r="A1233" t="s">
        <v>12</v>
      </c>
      <c r="B1233">
        <v>2011</v>
      </c>
      <c r="C1233" t="s">
        <v>27</v>
      </c>
      <c r="D1233">
        <v>3.6618210000000002</v>
      </c>
      <c r="E1233">
        <f t="shared" si="19"/>
        <v>366182.10000000003</v>
      </c>
    </row>
    <row r="1234" spans="1:5" x14ac:dyDescent="0.25">
      <c r="A1234" t="s">
        <v>13</v>
      </c>
      <c r="B1234">
        <v>2011</v>
      </c>
      <c r="C1234" t="s">
        <v>27</v>
      </c>
      <c r="D1234">
        <v>10.15976</v>
      </c>
      <c r="E1234">
        <f t="shared" si="19"/>
        <v>1015976</v>
      </c>
    </row>
    <row r="1235" spans="1:5" x14ac:dyDescent="0.25">
      <c r="A1235" t="s">
        <v>14</v>
      </c>
      <c r="B1235">
        <v>2011</v>
      </c>
      <c r="C1235" t="s">
        <v>27</v>
      </c>
      <c r="D1235">
        <v>5.4209319999999996</v>
      </c>
      <c r="E1235">
        <f t="shared" si="19"/>
        <v>542093.19999999995</v>
      </c>
    </row>
    <row r="1236" spans="1:5" x14ac:dyDescent="0.25">
      <c r="A1236" t="s">
        <v>15</v>
      </c>
      <c r="B1236">
        <v>2011</v>
      </c>
      <c r="C1236" t="s">
        <v>27</v>
      </c>
      <c r="D1236">
        <v>8.1493479999999998</v>
      </c>
      <c r="E1236">
        <f t="shared" si="19"/>
        <v>814934.79999999993</v>
      </c>
    </row>
    <row r="1237" spans="1:5" x14ac:dyDescent="0.25">
      <c r="A1237" t="s">
        <v>16</v>
      </c>
      <c r="B1237">
        <v>2011</v>
      </c>
      <c r="C1237" t="s">
        <v>27</v>
      </c>
      <c r="D1237">
        <v>21.414474999999999</v>
      </c>
      <c r="E1237">
        <f t="shared" si="19"/>
        <v>2141447.5</v>
      </c>
    </row>
    <row r="1238" spans="1:5" x14ac:dyDescent="0.25">
      <c r="A1238" t="s">
        <v>4</v>
      </c>
      <c r="B1238">
        <v>2012</v>
      </c>
      <c r="C1238" t="s">
        <v>27</v>
      </c>
      <c r="D1238">
        <v>5.5968590000000003</v>
      </c>
      <c r="E1238">
        <f t="shared" si="19"/>
        <v>559685.9</v>
      </c>
    </row>
    <row r="1239" spans="1:5" x14ac:dyDescent="0.25">
      <c r="A1239" t="s">
        <v>6</v>
      </c>
      <c r="B1239">
        <v>2012</v>
      </c>
      <c r="C1239" t="s">
        <v>27</v>
      </c>
      <c r="D1239">
        <v>25.247661000000001</v>
      </c>
      <c r="E1239">
        <f t="shared" si="19"/>
        <v>2524766.1</v>
      </c>
    </row>
    <row r="1240" spans="1:5" x14ac:dyDescent="0.25">
      <c r="A1240" t="s">
        <v>7</v>
      </c>
      <c r="B1240">
        <v>2012</v>
      </c>
      <c r="C1240" t="s">
        <v>27</v>
      </c>
      <c r="D1240">
        <v>14.689548</v>
      </c>
      <c r="E1240">
        <f t="shared" si="19"/>
        <v>1468954.8</v>
      </c>
    </row>
    <row r="1241" spans="1:5" x14ac:dyDescent="0.25">
      <c r="A1241" t="s">
        <v>8</v>
      </c>
      <c r="B1241">
        <v>2012</v>
      </c>
      <c r="C1241" t="s">
        <v>27</v>
      </c>
      <c r="D1241">
        <v>16.808233000000001</v>
      </c>
      <c r="E1241">
        <f t="shared" si="19"/>
        <v>1680823.3</v>
      </c>
    </row>
    <row r="1242" spans="1:5" x14ac:dyDescent="0.25">
      <c r="A1242" t="s">
        <v>9</v>
      </c>
      <c r="B1242">
        <v>2012</v>
      </c>
      <c r="C1242" t="s">
        <v>27</v>
      </c>
      <c r="D1242">
        <v>6.0912189999999997</v>
      </c>
      <c r="E1242">
        <f t="shared" si="19"/>
        <v>609121.9</v>
      </c>
    </row>
    <row r="1243" spans="1:5" x14ac:dyDescent="0.25">
      <c r="A1243" t="s">
        <v>10</v>
      </c>
      <c r="B1243">
        <v>2012</v>
      </c>
      <c r="C1243" t="s">
        <v>27</v>
      </c>
      <c r="D1243">
        <v>21.010290999999999</v>
      </c>
      <c r="E1243">
        <f t="shared" si="19"/>
        <v>2101029.1</v>
      </c>
    </row>
    <row r="1244" spans="1:5" x14ac:dyDescent="0.25">
      <c r="A1244" t="s">
        <v>11</v>
      </c>
      <c r="B1244">
        <v>2012</v>
      </c>
      <c r="C1244" t="s">
        <v>27</v>
      </c>
      <c r="D1244">
        <v>7.2564960000000003</v>
      </c>
      <c r="E1244">
        <f t="shared" si="19"/>
        <v>725649.6</v>
      </c>
    </row>
    <row r="1245" spans="1:5" x14ac:dyDescent="0.25">
      <c r="A1245" t="s">
        <v>12</v>
      </c>
      <c r="B1245">
        <v>2012</v>
      </c>
      <c r="C1245" t="s">
        <v>27</v>
      </c>
      <c r="D1245">
        <v>6.2324650000000004</v>
      </c>
      <c r="E1245">
        <f t="shared" si="19"/>
        <v>623246.5</v>
      </c>
    </row>
    <row r="1246" spans="1:5" x14ac:dyDescent="0.25">
      <c r="A1246" t="s">
        <v>13</v>
      </c>
      <c r="B1246">
        <v>2012</v>
      </c>
      <c r="C1246" t="s">
        <v>27</v>
      </c>
      <c r="D1246">
        <v>39.230981</v>
      </c>
      <c r="E1246">
        <f t="shared" si="19"/>
        <v>3923098.1</v>
      </c>
    </row>
    <row r="1247" spans="1:5" x14ac:dyDescent="0.25">
      <c r="A1247" t="s">
        <v>14</v>
      </c>
      <c r="B1247">
        <v>2012</v>
      </c>
      <c r="C1247" t="s">
        <v>27</v>
      </c>
      <c r="D1247">
        <v>9.904852</v>
      </c>
      <c r="E1247">
        <f t="shared" si="19"/>
        <v>990485.2</v>
      </c>
    </row>
    <row r="1248" spans="1:5" x14ac:dyDescent="0.25">
      <c r="A1248" t="s">
        <v>15</v>
      </c>
      <c r="B1248">
        <v>2012</v>
      </c>
      <c r="C1248" t="s">
        <v>27</v>
      </c>
      <c r="D1248">
        <v>24.082384000000001</v>
      </c>
      <c r="E1248">
        <f t="shared" si="19"/>
        <v>2408238.4</v>
      </c>
    </row>
    <row r="1249" spans="1:5" x14ac:dyDescent="0.25">
      <c r="A1249" t="s">
        <v>16</v>
      </c>
      <c r="B1249">
        <v>2012</v>
      </c>
      <c r="C1249" t="s">
        <v>27</v>
      </c>
      <c r="D1249">
        <v>22.228535000000001</v>
      </c>
      <c r="E1249">
        <f t="shared" si="19"/>
        <v>2222853.5</v>
      </c>
    </row>
    <row r="1250" spans="1:5" x14ac:dyDescent="0.25">
      <c r="A1250" t="s">
        <v>4</v>
      </c>
      <c r="B1250">
        <v>2013</v>
      </c>
      <c r="C1250" t="s">
        <v>27</v>
      </c>
      <c r="D1250">
        <v>26.292546000000002</v>
      </c>
      <c r="E1250">
        <f t="shared" si="19"/>
        <v>2629254.6</v>
      </c>
    </row>
    <row r="1251" spans="1:5" x14ac:dyDescent="0.25">
      <c r="A1251" t="s">
        <v>6</v>
      </c>
      <c r="B1251">
        <v>2013</v>
      </c>
      <c r="C1251" t="s">
        <v>27</v>
      </c>
      <c r="D1251">
        <v>9.8293140000000001</v>
      </c>
      <c r="E1251">
        <f t="shared" si="19"/>
        <v>982931.4</v>
      </c>
    </row>
    <row r="1252" spans="1:5" x14ac:dyDescent="0.25">
      <c r="A1252" t="s">
        <v>7</v>
      </c>
      <c r="B1252">
        <v>2013</v>
      </c>
      <c r="C1252" t="s">
        <v>27</v>
      </c>
      <c r="D1252">
        <v>37.406965</v>
      </c>
      <c r="E1252">
        <f t="shared" si="19"/>
        <v>3740696.5</v>
      </c>
    </row>
    <row r="1253" spans="1:5" x14ac:dyDescent="0.25">
      <c r="A1253" t="s">
        <v>8</v>
      </c>
      <c r="B1253">
        <v>2013</v>
      </c>
      <c r="C1253" t="s">
        <v>27</v>
      </c>
      <c r="D1253">
        <v>6.1997619999999998</v>
      </c>
      <c r="E1253">
        <f t="shared" si="19"/>
        <v>619976.19999999995</v>
      </c>
    </row>
    <row r="1254" spans="1:5" x14ac:dyDescent="0.25">
      <c r="A1254" t="s">
        <v>9</v>
      </c>
      <c r="B1254">
        <v>2013</v>
      </c>
      <c r="C1254" t="s">
        <v>27</v>
      </c>
      <c r="D1254">
        <v>6.824948</v>
      </c>
      <c r="E1254">
        <f t="shared" si="19"/>
        <v>682494.8</v>
      </c>
    </row>
    <row r="1255" spans="1:5" x14ac:dyDescent="0.25">
      <c r="A1255" t="s">
        <v>10</v>
      </c>
      <c r="B1255">
        <v>2013</v>
      </c>
      <c r="C1255" t="s">
        <v>27</v>
      </c>
      <c r="D1255">
        <v>30.877244000000001</v>
      </c>
      <c r="E1255">
        <f t="shared" si="19"/>
        <v>3087724.4</v>
      </c>
    </row>
    <row r="1256" spans="1:5" x14ac:dyDescent="0.25">
      <c r="A1256" t="s">
        <v>11</v>
      </c>
      <c r="B1256">
        <v>2013</v>
      </c>
      <c r="C1256" t="s">
        <v>27</v>
      </c>
      <c r="D1256">
        <v>9.7598490000000009</v>
      </c>
      <c r="E1256">
        <f t="shared" si="19"/>
        <v>975984.90000000014</v>
      </c>
    </row>
    <row r="1257" spans="1:5" x14ac:dyDescent="0.25">
      <c r="A1257" t="s">
        <v>12</v>
      </c>
      <c r="B1257">
        <v>2013</v>
      </c>
      <c r="C1257" t="s">
        <v>27</v>
      </c>
      <c r="D1257">
        <v>20.318546000000001</v>
      </c>
      <c r="E1257">
        <f t="shared" si="19"/>
        <v>2031854.6</v>
      </c>
    </row>
    <row r="1258" spans="1:5" x14ac:dyDescent="0.25">
      <c r="A1258" t="s">
        <v>13</v>
      </c>
      <c r="B1258">
        <v>2013</v>
      </c>
      <c r="C1258" t="s">
        <v>27</v>
      </c>
      <c r="D1258">
        <v>19.693359999999998</v>
      </c>
      <c r="E1258">
        <f t="shared" si="19"/>
        <v>1969335.9999999998</v>
      </c>
    </row>
    <row r="1259" spans="1:5" x14ac:dyDescent="0.25">
      <c r="A1259" t="s">
        <v>14</v>
      </c>
      <c r="B1259">
        <v>2013</v>
      </c>
      <c r="C1259" t="s">
        <v>27</v>
      </c>
      <c r="D1259">
        <v>24.104395</v>
      </c>
      <c r="E1259">
        <f t="shared" si="19"/>
        <v>2410439.5</v>
      </c>
    </row>
    <row r="1260" spans="1:5" x14ac:dyDescent="0.25">
      <c r="A1260" t="s">
        <v>15</v>
      </c>
      <c r="B1260">
        <v>2013</v>
      </c>
      <c r="C1260" t="s">
        <v>27</v>
      </c>
      <c r="D1260">
        <v>8.7873370000000008</v>
      </c>
      <c r="E1260">
        <f t="shared" si="19"/>
        <v>878733.70000000007</v>
      </c>
    </row>
    <row r="1261" spans="1:5" x14ac:dyDescent="0.25">
      <c r="A1261" t="s">
        <v>16</v>
      </c>
      <c r="B1261">
        <v>2013</v>
      </c>
      <c r="C1261" t="s">
        <v>27</v>
      </c>
      <c r="D1261">
        <v>37.910587</v>
      </c>
      <c r="E1261">
        <f t="shared" si="19"/>
        <v>3791058.7</v>
      </c>
    </row>
    <row r="1262" spans="1:5" x14ac:dyDescent="0.25">
      <c r="A1262" t="s">
        <v>4</v>
      </c>
      <c r="B1262">
        <v>2014</v>
      </c>
      <c r="C1262" t="s">
        <v>27</v>
      </c>
      <c r="D1262">
        <v>5.689311</v>
      </c>
      <c r="E1262">
        <f t="shared" si="19"/>
        <v>568931.1</v>
      </c>
    </row>
    <row r="1263" spans="1:5" x14ac:dyDescent="0.25">
      <c r="A1263" t="s">
        <v>6</v>
      </c>
      <c r="B1263">
        <v>2014</v>
      </c>
      <c r="C1263" t="s">
        <v>27</v>
      </c>
      <c r="D1263">
        <v>7.7907690000000001</v>
      </c>
      <c r="E1263">
        <f t="shared" si="19"/>
        <v>779076.9</v>
      </c>
    </row>
    <row r="1264" spans="1:5" x14ac:dyDescent="0.25">
      <c r="A1264" t="s">
        <v>7</v>
      </c>
      <c r="B1264">
        <v>2014</v>
      </c>
      <c r="C1264" t="s">
        <v>27</v>
      </c>
      <c r="D1264">
        <v>18.178460000000001</v>
      </c>
      <c r="E1264">
        <f t="shared" si="19"/>
        <v>1817846.0000000002</v>
      </c>
    </row>
    <row r="1265" spans="1:5" x14ac:dyDescent="0.25">
      <c r="A1265" t="s">
        <v>8</v>
      </c>
      <c r="B1265">
        <v>2014</v>
      </c>
      <c r="C1265" t="s">
        <v>27</v>
      </c>
      <c r="D1265">
        <v>7.4661530000000003</v>
      </c>
      <c r="E1265">
        <f t="shared" si="19"/>
        <v>746615.3</v>
      </c>
    </row>
    <row r="1266" spans="1:5" x14ac:dyDescent="0.25">
      <c r="A1266" t="s">
        <v>9</v>
      </c>
      <c r="B1266">
        <v>2014</v>
      </c>
      <c r="C1266" t="s">
        <v>27</v>
      </c>
      <c r="D1266">
        <v>15.068987</v>
      </c>
      <c r="E1266">
        <f t="shared" si="19"/>
        <v>1506898.7</v>
      </c>
    </row>
    <row r="1267" spans="1:5" x14ac:dyDescent="0.25">
      <c r="A1267" t="s">
        <v>10</v>
      </c>
      <c r="B1267">
        <v>2014</v>
      </c>
      <c r="C1267" t="s">
        <v>27</v>
      </c>
      <c r="D1267">
        <v>17.221699000000001</v>
      </c>
      <c r="E1267">
        <f t="shared" si="19"/>
        <v>1722169.9000000001</v>
      </c>
    </row>
    <row r="1268" spans="1:5" x14ac:dyDescent="0.25">
      <c r="A1268" t="s">
        <v>11</v>
      </c>
      <c r="B1268">
        <v>2014</v>
      </c>
      <c r="C1268" t="s">
        <v>27</v>
      </c>
      <c r="D1268">
        <v>15.974493000000001</v>
      </c>
      <c r="E1268">
        <f t="shared" si="19"/>
        <v>1597449.3</v>
      </c>
    </row>
    <row r="1269" spans="1:5" x14ac:dyDescent="0.25">
      <c r="A1269" t="s">
        <v>12</v>
      </c>
      <c r="B1269">
        <v>2014</v>
      </c>
      <c r="C1269" t="s">
        <v>27</v>
      </c>
      <c r="D1269">
        <v>8.0299589999999998</v>
      </c>
      <c r="E1269">
        <f t="shared" si="19"/>
        <v>802995.9</v>
      </c>
    </row>
    <row r="1270" spans="1:5" x14ac:dyDescent="0.25">
      <c r="A1270" t="s">
        <v>13</v>
      </c>
      <c r="B1270">
        <v>2014</v>
      </c>
      <c r="C1270" t="s">
        <v>27</v>
      </c>
      <c r="D1270">
        <v>18.127205</v>
      </c>
      <c r="E1270">
        <f t="shared" si="19"/>
        <v>1812720.5</v>
      </c>
    </row>
    <row r="1271" spans="1:5" x14ac:dyDescent="0.25">
      <c r="A1271" t="s">
        <v>14</v>
      </c>
      <c r="B1271">
        <v>2014</v>
      </c>
      <c r="C1271" t="s">
        <v>27</v>
      </c>
      <c r="D1271">
        <v>5.3305259999999999</v>
      </c>
      <c r="E1271">
        <f t="shared" si="19"/>
        <v>533052.6</v>
      </c>
    </row>
    <row r="1272" spans="1:5" x14ac:dyDescent="0.25">
      <c r="A1272" t="s">
        <v>15</v>
      </c>
      <c r="B1272">
        <v>2014</v>
      </c>
      <c r="C1272" t="s">
        <v>27</v>
      </c>
      <c r="D1272">
        <v>7.1415379999999997</v>
      </c>
      <c r="E1272">
        <f t="shared" si="19"/>
        <v>714153.79999999993</v>
      </c>
    </row>
    <row r="1273" spans="1:5" x14ac:dyDescent="0.25">
      <c r="A1273" t="s">
        <v>16</v>
      </c>
      <c r="B1273">
        <v>2014</v>
      </c>
      <c r="C1273" t="s">
        <v>27</v>
      </c>
      <c r="D1273">
        <v>7.9787039999999996</v>
      </c>
      <c r="E1273">
        <f t="shared" si="19"/>
        <v>797870.39999999991</v>
      </c>
    </row>
    <row r="1274" spans="1:5" x14ac:dyDescent="0.25">
      <c r="A1274" t="s">
        <v>4</v>
      </c>
      <c r="B1274">
        <v>2015</v>
      </c>
      <c r="C1274" t="s">
        <v>27</v>
      </c>
      <c r="D1274">
        <v>6.6246780000000003</v>
      </c>
      <c r="E1274">
        <f t="shared" si="19"/>
        <v>662467.80000000005</v>
      </c>
    </row>
    <row r="1275" spans="1:5" x14ac:dyDescent="0.25">
      <c r="A1275" t="s">
        <v>6</v>
      </c>
      <c r="B1275">
        <v>2015</v>
      </c>
      <c r="C1275" t="s">
        <v>27</v>
      </c>
      <c r="D1275">
        <v>15.233396000000001</v>
      </c>
      <c r="E1275">
        <f t="shared" si="19"/>
        <v>1523339.6</v>
      </c>
    </row>
    <row r="1276" spans="1:5" x14ac:dyDescent="0.25">
      <c r="A1276" t="s">
        <v>7</v>
      </c>
      <c r="B1276">
        <v>2015</v>
      </c>
      <c r="C1276" t="s">
        <v>27</v>
      </c>
      <c r="D1276">
        <v>10.458247999999999</v>
      </c>
      <c r="E1276">
        <f t="shared" si="19"/>
        <v>1045824.7999999999</v>
      </c>
    </row>
    <row r="1277" spans="1:5" x14ac:dyDescent="0.25">
      <c r="A1277" t="s">
        <v>8</v>
      </c>
      <c r="B1277">
        <v>2015</v>
      </c>
      <c r="C1277" t="s">
        <v>27</v>
      </c>
      <c r="D1277">
        <v>12.257334999999999</v>
      </c>
      <c r="E1277">
        <f t="shared" si="19"/>
        <v>1225733.5</v>
      </c>
    </row>
    <row r="1278" spans="1:5" x14ac:dyDescent="0.25">
      <c r="A1278" t="s">
        <v>9</v>
      </c>
      <c r="B1278">
        <v>2015</v>
      </c>
      <c r="C1278" t="s">
        <v>27</v>
      </c>
      <c r="D1278">
        <v>7.8016509999999997</v>
      </c>
      <c r="E1278">
        <f t="shared" si="19"/>
        <v>780165.1</v>
      </c>
    </row>
    <row r="1279" spans="1:5" x14ac:dyDescent="0.25">
      <c r="A1279" t="s">
        <v>10</v>
      </c>
      <c r="B1279">
        <v>2015</v>
      </c>
      <c r="C1279" t="s">
        <v>27</v>
      </c>
      <c r="D1279">
        <v>14.409515000000001</v>
      </c>
      <c r="E1279">
        <f t="shared" si="19"/>
        <v>1440951.5</v>
      </c>
    </row>
    <row r="1280" spans="1:5" x14ac:dyDescent="0.25">
      <c r="A1280" t="s">
        <v>11</v>
      </c>
      <c r="B1280">
        <v>2015</v>
      </c>
      <c r="C1280" t="s">
        <v>27</v>
      </c>
      <c r="D1280">
        <v>4.9096599999999997</v>
      </c>
      <c r="E1280">
        <f t="shared" si="19"/>
        <v>490965.99999999994</v>
      </c>
    </row>
    <row r="1281" spans="1:5" x14ac:dyDescent="0.25">
      <c r="A1281" t="s">
        <v>12</v>
      </c>
      <c r="B1281">
        <v>2015</v>
      </c>
      <c r="C1281" t="s">
        <v>27</v>
      </c>
      <c r="D1281">
        <v>4.7078930000000003</v>
      </c>
      <c r="E1281">
        <f t="shared" si="19"/>
        <v>470789.30000000005</v>
      </c>
    </row>
    <row r="1282" spans="1:5" x14ac:dyDescent="0.25">
      <c r="A1282" t="s">
        <v>13</v>
      </c>
      <c r="B1282">
        <v>2015</v>
      </c>
      <c r="C1282" t="s">
        <v>27</v>
      </c>
      <c r="D1282">
        <v>4.0521510000000003</v>
      </c>
      <c r="E1282">
        <f t="shared" si="19"/>
        <v>405215.10000000003</v>
      </c>
    </row>
    <row r="1283" spans="1:5" x14ac:dyDescent="0.25">
      <c r="A1283" t="s">
        <v>14</v>
      </c>
      <c r="B1283">
        <v>2015</v>
      </c>
      <c r="C1283" t="s">
        <v>27</v>
      </c>
      <c r="D1283">
        <v>6.2884000000000002</v>
      </c>
      <c r="E1283">
        <f t="shared" ref="E1283:E1346" si="20">D1283*100000</f>
        <v>628840</v>
      </c>
    </row>
    <row r="1284" spans="1:5" x14ac:dyDescent="0.25">
      <c r="A1284" t="s">
        <v>15</v>
      </c>
      <c r="B1284">
        <v>2015</v>
      </c>
      <c r="C1284" t="s">
        <v>27</v>
      </c>
      <c r="D1284">
        <v>11.685663</v>
      </c>
      <c r="E1284">
        <f t="shared" si="20"/>
        <v>1168566.3</v>
      </c>
    </row>
    <row r="1285" spans="1:5" x14ac:dyDescent="0.25">
      <c r="A1285" t="s">
        <v>16</v>
      </c>
      <c r="B1285">
        <v>2015</v>
      </c>
      <c r="C1285" t="s">
        <v>27</v>
      </c>
      <c r="D1285">
        <v>7.1627229999999997</v>
      </c>
      <c r="E1285">
        <f t="shared" si="20"/>
        <v>716272.29999999993</v>
      </c>
    </row>
    <row r="1286" spans="1:5" x14ac:dyDescent="0.25">
      <c r="A1286" t="s">
        <v>4</v>
      </c>
      <c r="B1286">
        <v>2016</v>
      </c>
      <c r="C1286" t="s">
        <v>27</v>
      </c>
      <c r="D1286">
        <v>9.6834439999999997</v>
      </c>
      <c r="E1286">
        <f t="shared" si="20"/>
        <v>968344.4</v>
      </c>
    </row>
    <row r="1287" spans="1:5" x14ac:dyDescent="0.25">
      <c r="A1287" t="s">
        <v>6</v>
      </c>
      <c r="B1287">
        <v>2016</v>
      </c>
      <c r="C1287" t="s">
        <v>27</v>
      </c>
      <c r="D1287">
        <v>9.2034099999999999</v>
      </c>
      <c r="E1287">
        <f t="shared" si="20"/>
        <v>920341</v>
      </c>
    </row>
    <row r="1288" spans="1:5" x14ac:dyDescent="0.25">
      <c r="A1288" t="s">
        <v>7</v>
      </c>
      <c r="B1288">
        <v>2016</v>
      </c>
      <c r="C1288" t="s">
        <v>27</v>
      </c>
      <c r="D1288">
        <v>13.391292999999999</v>
      </c>
      <c r="E1288">
        <f t="shared" si="20"/>
        <v>1339129.2999999998</v>
      </c>
    </row>
    <row r="1289" spans="1:5" x14ac:dyDescent="0.25">
      <c r="A1289" t="s">
        <v>8</v>
      </c>
      <c r="B1289">
        <v>2016</v>
      </c>
      <c r="C1289" t="s">
        <v>27</v>
      </c>
      <c r="D1289">
        <v>2.9960740000000001</v>
      </c>
      <c r="E1289">
        <f t="shared" si="20"/>
        <v>299607.40000000002</v>
      </c>
    </row>
    <row r="1290" spans="1:5" x14ac:dyDescent="0.25">
      <c r="A1290" t="s">
        <v>9</v>
      </c>
      <c r="B1290">
        <v>2016</v>
      </c>
      <c r="C1290" t="s">
        <v>27</v>
      </c>
      <c r="D1290">
        <v>8.5909530000000007</v>
      </c>
      <c r="E1290">
        <f t="shared" si="20"/>
        <v>859095.3</v>
      </c>
    </row>
    <row r="1291" spans="1:5" x14ac:dyDescent="0.25">
      <c r="A1291" t="s">
        <v>10</v>
      </c>
      <c r="B1291">
        <v>2016</v>
      </c>
      <c r="C1291" t="s">
        <v>27</v>
      </c>
      <c r="D1291">
        <v>1.7877130000000001</v>
      </c>
      <c r="E1291">
        <f t="shared" si="20"/>
        <v>178771.30000000002</v>
      </c>
    </row>
    <row r="1292" spans="1:5" x14ac:dyDescent="0.25">
      <c r="A1292" t="s">
        <v>11</v>
      </c>
      <c r="B1292">
        <v>2016</v>
      </c>
      <c r="C1292" t="s">
        <v>27</v>
      </c>
      <c r="D1292">
        <v>5.6776429999999998</v>
      </c>
      <c r="E1292">
        <f t="shared" si="20"/>
        <v>567764.29999999993</v>
      </c>
    </row>
    <row r="1293" spans="1:5" x14ac:dyDescent="0.25">
      <c r="A1293" t="s">
        <v>12</v>
      </c>
      <c r="B1293">
        <v>2016</v>
      </c>
      <c r="C1293" t="s">
        <v>27</v>
      </c>
      <c r="D1293">
        <v>11.520816</v>
      </c>
      <c r="E1293">
        <f t="shared" si="20"/>
        <v>1152081.6000000001</v>
      </c>
    </row>
    <row r="1294" spans="1:5" x14ac:dyDescent="0.25">
      <c r="A1294" t="s">
        <v>13</v>
      </c>
      <c r="B1294">
        <v>2016</v>
      </c>
      <c r="C1294" t="s">
        <v>27</v>
      </c>
      <c r="D1294">
        <v>9.8324200000000008</v>
      </c>
      <c r="E1294">
        <f t="shared" si="20"/>
        <v>983242.00000000012</v>
      </c>
    </row>
    <row r="1295" spans="1:5" x14ac:dyDescent="0.25">
      <c r="A1295" t="s">
        <v>14</v>
      </c>
      <c r="B1295">
        <v>2016</v>
      </c>
      <c r="C1295" t="s">
        <v>27</v>
      </c>
      <c r="D1295">
        <v>7.2005100000000004</v>
      </c>
      <c r="E1295">
        <f t="shared" si="20"/>
        <v>720051</v>
      </c>
    </row>
    <row r="1296" spans="1:5" x14ac:dyDescent="0.25">
      <c r="A1296" t="s">
        <v>15</v>
      </c>
      <c r="B1296">
        <v>2016</v>
      </c>
      <c r="C1296" t="s">
        <v>27</v>
      </c>
      <c r="D1296">
        <v>12.861599999999999</v>
      </c>
      <c r="E1296">
        <f t="shared" si="20"/>
        <v>1286160</v>
      </c>
    </row>
    <row r="1297" spans="1:5" x14ac:dyDescent="0.25">
      <c r="A1297" t="s">
        <v>16</v>
      </c>
      <c r="B1297">
        <v>2016</v>
      </c>
      <c r="C1297" t="s">
        <v>27</v>
      </c>
      <c r="D1297">
        <v>11.553921000000001</v>
      </c>
      <c r="E1297">
        <f t="shared" si="20"/>
        <v>1155392.1000000001</v>
      </c>
    </row>
    <row r="1298" spans="1:5" x14ac:dyDescent="0.25">
      <c r="A1298" t="s">
        <v>4</v>
      </c>
      <c r="B1298">
        <v>2008</v>
      </c>
      <c r="C1298" t="s">
        <v>28</v>
      </c>
      <c r="D1298">
        <v>3.083831</v>
      </c>
      <c r="E1298">
        <f t="shared" si="20"/>
        <v>308383.09999999998</v>
      </c>
    </row>
    <row r="1299" spans="1:5" x14ac:dyDescent="0.25">
      <c r="A1299" t="s">
        <v>6</v>
      </c>
      <c r="B1299">
        <v>2008</v>
      </c>
      <c r="C1299" t="s">
        <v>28</v>
      </c>
      <c r="D1299">
        <v>4.524305</v>
      </c>
      <c r="E1299">
        <f t="shared" si="20"/>
        <v>452430.5</v>
      </c>
    </row>
    <row r="1300" spans="1:5" x14ac:dyDescent="0.25">
      <c r="A1300" t="s">
        <v>7</v>
      </c>
      <c r="B1300">
        <v>2008</v>
      </c>
      <c r="C1300" t="s">
        <v>28</v>
      </c>
      <c r="D1300">
        <v>10.732544000000001</v>
      </c>
      <c r="E1300">
        <f t="shared" si="20"/>
        <v>1073254.4000000001</v>
      </c>
    </row>
    <row r="1301" spans="1:5" x14ac:dyDescent="0.25">
      <c r="A1301" t="s">
        <v>8</v>
      </c>
      <c r="B1301">
        <v>2008</v>
      </c>
      <c r="C1301" t="s">
        <v>28</v>
      </c>
      <c r="D1301">
        <v>5.1329560000000001</v>
      </c>
      <c r="E1301">
        <f t="shared" si="20"/>
        <v>513295.60000000003</v>
      </c>
    </row>
    <row r="1302" spans="1:5" x14ac:dyDescent="0.25">
      <c r="A1302" t="s">
        <v>9</v>
      </c>
      <c r="B1302">
        <v>2008</v>
      </c>
      <c r="C1302" t="s">
        <v>28</v>
      </c>
      <c r="D1302">
        <v>3.2055609999999999</v>
      </c>
      <c r="E1302">
        <f t="shared" si="20"/>
        <v>320556.09999999998</v>
      </c>
    </row>
    <row r="1303" spans="1:5" x14ac:dyDescent="0.25">
      <c r="A1303" t="s">
        <v>10</v>
      </c>
      <c r="B1303">
        <v>2008</v>
      </c>
      <c r="C1303" t="s">
        <v>28</v>
      </c>
      <c r="D1303">
        <v>14.790215999999999</v>
      </c>
      <c r="E1303">
        <f t="shared" si="20"/>
        <v>1479021.5999999999</v>
      </c>
    </row>
    <row r="1304" spans="1:5" x14ac:dyDescent="0.25">
      <c r="A1304" t="s">
        <v>11</v>
      </c>
      <c r="B1304">
        <v>2008</v>
      </c>
      <c r="C1304" t="s">
        <v>28</v>
      </c>
      <c r="D1304">
        <v>11.381771000000001</v>
      </c>
      <c r="E1304">
        <f t="shared" si="20"/>
        <v>1138177.1000000001</v>
      </c>
    </row>
    <row r="1305" spans="1:5" x14ac:dyDescent="0.25">
      <c r="A1305" t="s">
        <v>12</v>
      </c>
      <c r="B1305">
        <v>2008</v>
      </c>
      <c r="C1305" t="s">
        <v>28</v>
      </c>
      <c r="D1305">
        <v>9.0891859999999998</v>
      </c>
      <c r="E1305">
        <f t="shared" si="20"/>
        <v>908918.6</v>
      </c>
    </row>
    <row r="1306" spans="1:5" x14ac:dyDescent="0.25">
      <c r="A1306" t="s">
        <v>13</v>
      </c>
      <c r="B1306">
        <v>2008</v>
      </c>
      <c r="C1306" t="s">
        <v>28</v>
      </c>
      <c r="D1306">
        <v>25.218434999999999</v>
      </c>
      <c r="E1306">
        <f t="shared" si="20"/>
        <v>2521843.5</v>
      </c>
    </row>
    <row r="1307" spans="1:5" x14ac:dyDescent="0.25">
      <c r="A1307" t="s">
        <v>14</v>
      </c>
      <c r="B1307">
        <v>2008</v>
      </c>
      <c r="C1307" t="s">
        <v>28</v>
      </c>
      <c r="D1307">
        <v>3.2055609999999999</v>
      </c>
      <c r="E1307">
        <f t="shared" si="20"/>
        <v>320556.09999999998</v>
      </c>
    </row>
    <row r="1308" spans="1:5" x14ac:dyDescent="0.25">
      <c r="A1308" t="s">
        <v>15</v>
      </c>
      <c r="B1308">
        <v>2008</v>
      </c>
      <c r="C1308" t="s">
        <v>28</v>
      </c>
      <c r="D1308">
        <v>4.0373840000000003</v>
      </c>
      <c r="E1308">
        <f t="shared" si="20"/>
        <v>403738.4</v>
      </c>
    </row>
    <row r="1309" spans="1:5" x14ac:dyDescent="0.25">
      <c r="A1309" t="s">
        <v>16</v>
      </c>
      <c r="B1309">
        <v>2008</v>
      </c>
      <c r="C1309" t="s">
        <v>28</v>
      </c>
      <c r="D1309">
        <v>10.022451</v>
      </c>
      <c r="E1309">
        <f t="shared" si="20"/>
        <v>1002245.1</v>
      </c>
    </row>
    <row r="1310" spans="1:5" x14ac:dyDescent="0.25">
      <c r="A1310" t="s">
        <v>4</v>
      </c>
      <c r="B1310">
        <v>2009</v>
      </c>
      <c r="C1310" t="s">
        <v>28</v>
      </c>
      <c r="D1310">
        <v>4.1327920000000002</v>
      </c>
      <c r="E1310">
        <f t="shared" si="20"/>
        <v>413279.2</v>
      </c>
    </row>
    <row r="1311" spans="1:5" x14ac:dyDescent="0.25">
      <c r="A1311" t="s">
        <v>6</v>
      </c>
      <c r="B1311">
        <v>2009</v>
      </c>
      <c r="C1311" t="s">
        <v>28</v>
      </c>
      <c r="D1311">
        <v>3.9131749999999998</v>
      </c>
      <c r="E1311">
        <f t="shared" si="20"/>
        <v>391317.5</v>
      </c>
    </row>
    <row r="1312" spans="1:5" x14ac:dyDescent="0.25">
      <c r="A1312" t="s">
        <v>7</v>
      </c>
      <c r="B1312">
        <v>2009</v>
      </c>
      <c r="C1312" t="s">
        <v>28</v>
      </c>
      <c r="D1312">
        <v>17.289847000000002</v>
      </c>
      <c r="E1312">
        <f t="shared" si="20"/>
        <v>1728984.7000000002</v>
      </c>
    </row>
    <row r="1313" spans="1:5" x14ac:dyDescent="0.25">
      <c r="A1313" t="s">
        <v>8</v>
      </c>
      <c r="B1313">
        <v>2009</v>
      </c>
      <c r="C1313" t="s">
        <v>28</v>
      </c>
      <c r="D1313">
        <v>8.8445750000000007</v>
      </c>
      <c r="E1313">
        <f t="shared" si="20"/>
        <v>884457.50000000012</v>
      </c>
    </row>
    <row r="1314" spans="1:5" x14ac:dyDescent="0.25">
      <c r="A1314" t="s">
        <v>9</v>
      </c>
      <c r="B1314">
        <v>2009</v>
      </c>
      <c r="C1314" t="s">
        <v>28</v>
      </c>
      <c r="D1314">
        <v>10.641441</v>
      </c>
      <c r="E1314">
        <f t="shared" si="20"/>
        <v>1064144.1000000001</v>
      </c>
    </row>
    <row r="1315" spans="1:5" x14ac:dyDescent="0.25">
      <c r="A1315" t="s">
        <v>10</v>
      </c>
      <c r="B1315">
        <v>2009</v>
      </c>
      <c r="C1315" t="s">
        <v>28</v>
      </c>
      <c r="D1315">
        <v>19.066748</v>
      </c>
      <c r="E1315">
        <f t="shared" si="20"/>
        <v>1906674.8</v>
      </c>
    </row>
    <row r="1316" spans="1:5" x14ac:dyDescent="0.25">
      <c r="A1316" t="s">
        <v>11</v>
      </c>
      <c r="B1316">
        <v>2009</v>
      </c>
      <c r="C1316" t="s">
        <v>28</v>
      </c>
      <c r="D1316">
        <v>3.4939070000000001</v>
      </c>
      <c r="E1316">
        <f t="shared" si="20"/>
        <v>349390.7</v>
      </c>
    </row>
    <row r="1317" spans="1:5" x14ac:dyDescent="0.25">
      <c r="A1317" t="s">
        <v>12</v>
      </c>
      <c r="B1317">
        <v>2009</v>
      </c>
      <c r="C1317" t="s">
        <v>28</v>
      </c>
      <c r="D1317">
        <v>5.0511910000000002</v>
      </c>
      <c r="E1317">
        <f t="shared" si="20"/>
        <v>505119.10000000003</v>
      </c>
    </row>
    <row r="1318" spans="1:5" x14ac:dyDescent="0.25">
      <c r="A1318" t="s">
        <v>13</v>
      </c>
      <c r="B1318">
        <v>2009</v>
      </c>
      <c r="C1318" t="s">
        <v>28</v>
      </c>
      <c r="D1318">
        <v>12.039004</v>
      </c>
      <c r="E1318">
        <f t="shared" si="20"/>
        <v>1203900.4000000001</v>
      </c>
    </row>
    <row r="1319" spans="1:5" x14ac:dyDescent="0.25">
      <c r="A1319" t="s">
        <v>14</v>
      </c>
      <c r="B1319">
        <v>2009</v>
      </c>
      <c r="C1319" t="s">
        <v>28</v>
      </c>
      <c r="D1319">
        <v>3.6336629999999999</v>
      </c>
      <c r="E1319">
        <f t="shared" si="20"/>
        <v>363366.3</v>
      </c>
    </row>
    <row r="1320" spans="1:5" x14ac:dyDescent="0.25">
      <c r="A1320" t="s">
        <v>15</v>
      </c>
      <c r="B1320">
        <v>2009</v>
      </c>
      <c r="C1320" t="s">
        <v>28</v>
      </c>
      <c r="D1320">
        <v>5.2508429999999997</v>
      </c>
      <c r="E1320">
        <f t="shared" si="20"/>
        <v>525084.29999999993</v>
      </c>
    </row>
    <row r="1321" spans="1:5" x14ac:dyDescent="0.25">
      <c r="A1321" t="s">
        <v>16</v>
      </c>
      <c r="B1321">
        <v>2009</v>
      </c>
      <c r="C1321" t="s">
        <v>28</v>
      </c>
      <c r="D1321">
        <v>21.043299999999999</v>
      </c>
      <c r="E1321">
        <f t="shared" si="20"/>
        <v>2104330</v>
      </c>
    </row>
    <row r="1322" spans="1:5" x14ac:dyDescent="0.25">
      <c r="A1322" t="s">
        <v>4</v>
      </c>
      <c r="B1322">
        <v>2010</v>
      </c>
      <c r="C1322" t="s">
        <v>28</v>
      </c>
      <c r="D1322">
        <v>11.000883999999999</v>
      </c>
      <c r="E1322">
        <f t="shared" si="20"/>
        <v>1100088.3999999999</v>
      </c>
    </row>
    <row r="1323" spans="1:5" x14ac:dyDescent="0.25">
      <c r="A1323" t="s">
        <v>6</v>
      </c>
      <c r="B1323">
        <v>2010</v>
      </c>
      <c r="C1323" t="s">
        <v>28</v>
      </c>
      <c r="D1323">
        <v>11.550928000000001</v>
      </c>
      <c r="E1323">
        <f t="shared" si="20"/>
        <v>1155092.8</v>
      </c>
    </row>
    <row r="1324" spans="1:5" x14ac:dyDescent="0.25">
      <c r="A1324" t="s">
        <v>7</v>
      </c>
      <c r="B1324">
        <v>2010</v>
      </c>
      <c r="C1324" t="s">
        <v>28</v>
      </c>
      <c r="D1324">
        <v>15.165504</v>
      </c>
      <c r="E1324">
        <f t="shared" si="20"/>
        <v>1516550.4000000001</v>
      </c>
    </row>
    <row r="1325" spans="1:5" x14ac:dyDescent="0.25">
      <c r="A1325" t="s">
        <v>8</v>
      </c>
      <c r="B1325">
        <v>2010</v>
      </c>
      <c r="C1325" t="s">
        <v>28</v>
      </c>
      <c r="D1325">
        <v>2.3769770000000001</v>
      </c>
      <c r="E1325">
        <f t="shared" si="20"/>
        <v>237697.7</v>
      </c>
    </row>
    <row r="1326" spans="1:5" x14ac:dyDescent="0.25">
      <c r="A1326" t="s">
        <v>9</v>
      </c>
      <c r="B1326">
        <v>2010</v>
      </c>
      <c r="C1326" t="s">
        <v>28</v>
      </c>
      <c r="D1326">
        <v>4.989687</v>
      </c>
      <c r="E1326">
        <f t="shared" si="20"/>
        <v>498968.7</v>
      </c>
    </row>
    <row r="1327" spans="1:5" x14ac:dyDescent="0.25">
      <c r="A1327" t="s">
        <v>10</v>
      </c>
      <c r="B1327">
        <v>2010</v>
      </c>
      <c r="C1327" t="s">
        <v>28</v>
      </c>
      <c r="D1327">
        <v>9.8025730000000006</v>
      </c>
      <c r="E1327">
        <f t="shared" si="20"/>
        <v>980257.3</v>
      </c>
    </row>
    <row r="1328" spans="1:5" x14ac:dyDescent="0.25">
      <c r="A1328" t="s">
        <v>11</v>
      </c>
      <c r="B1328">
        <v>2010</v>
      </c>
      <c r="C1328" t="s">
        <v>28</v>
      </c>
      <c r="D1328">
        <v>3.4181319999999999</v>
      </c>
      <c r="E1328">
        <f t="shared" si="20"/>
        <v>341813.2</v>
      </c>
    </row>
    <row r="1329" spans="1:5" x14ac:dyDescent="0.25">
      <c r="A1329" t="s">
        <v>12</v>
      </c>
      <c r="B1329">
        <v>2010</v>
      </c>
      <c r="C1329" t="s">
        <v>28</v>
      </c>
      <c r="D1329">
        <v>6.6594639999999998</v>
      </c>
      <c r="E1329">
        <f t="shared" si="20"/>
        <v>665946.4</v>
      </c>
    </row>
    <row r="1330" spans="1:5" x14ac:dyDescent="0.25">
      <c r="A1330" t="s">
        <v>13</v>
      </c>
      <c r="B1330">
        <v>2010</v>
      </c>
      <c r="C1330" t="s">
        <v>28</v>
      </c>
      <c r="D1330">
        <v>19.349768999999998</v>
      </c>
      <c r="E1330">
        <f t="shared" si="20"/>
        <v>1934976.9</v>
      </c>
    </row>
    <row r="1331" spans="1:5" x14ac:dyDescent="0.25">
      <c r="A1331" t="s">
        <v>14</v>
      </c>
      <c r="B1331">
        <v>2010</v>
      </c>
      <c r="C1331" t="s">
        <v>28</v>
      </c>
      <c r="D1331">
        <v>9.1150179999999992</v>
      </c>
      <c r="E1331">
        <f t="shared" si="20"/>
        <v>911501.79999999993</v>
      </c>
    </row>
    <row r="1332" spans="1:5" x14ac:dyDescent="0.25">
      <c r="A1332" t="s">
        <v>15</v>
      </c>
      <c r="B1332">
        <v>2010</v>
      </c>
      <c r="C1332" t="s">
        <v>28</v>
      </c>
      <c r="D1332">
        <v>8.8007069999999992</v>
      </c>
      <c r="E1332">
        <f t="shared" si="20"/>
        <v>880070.7</v>
      </c>
    </row>
    <row r="1333" spans="1:5" x14ac:dyDescent="0.25">
      <c r="A1333" t="s">
        <v>16</v>
      </c>
      <c r="B1333">
        <v>2010</v>
      </c>
      <c r="C1333" t="s">
        <v>28</v>
      </c>
      <c r="D1333">
        <v>12.788527999999999</v>
      </c>
      <c r="E1333">
        <f t="shared" si="20"/>
        <v>1278852.8</v>
      </c>
    </row>
    <row r="1334" spans="1:5" x14ac:dyDescent="0.25">
      <c r="A1334" t="s">
        <v>4</v>
      </c>
      <c r="B1334">
        <v>2011</v>
      </c>
      <c r="C1334" t="s">
        <v>28</v>
      </c>
      <c r="D1334">
        <v>2.5701689999999999</v>
      </c>
      <c r="E1334">
        <f t="shared" si="20"/>
        <v>257016.9</v>
      </c>
    </row>
    <row r="1335" spans="1:5" x14ac:dyDescent="0.25">
      <c r="A1335" t="s">
        <v>6</v>
      </c>
      <c r="B1335">
        <v>2011</v>
      </c>
      <c r="C1335" t="s">
        <v>28</v>
      </c>
      <c r="D1335">
        <v>5.7973749999999997</v>
      </c>
      <c r="E1335">
        <f t="shared" si="20"/>
        <v>579737.5</v>
      </c>
    </row>
    <row r="1336" spans="1:5" x14ac:dyDescent="0.25">
      <c r="A1336" t="s">
        <v>7</v>
      </c>
      <c r="B1336">
        <v>2011</v>
      </c>
      <c r="C1336" t="s">
        <v>28</v>
      </c>
      <c r="D1336">
        <v>14.763980999999999</v>
      </c>
      <c r="E1336">
        <f t="shared" si="20"/>
        <v>1476398.0999999999</v>
      </c>
    </row>
    <row r="1337" spans="1:5" x14ac:dyDescent="0.25">
      <c r="A1337" t="s">
        <v>8</v>
      </c>
      <c r="B1337">
        <v>2011</v>
      </c>
      <c r="C1337" t="s">
        <v>28</v>
      </c>
      <c r="D1337">
        <v>5.0050670000000004</v>
      </c>
      <c r="E1337">
        <f t="shared" si="20"/>
        <v>500506.7</v>
      </c>
    </row>
    <row r="1338" spans="1:5" x14ac:dyDescent="0.25">
      <c r="A1338" t="s">
        <v>9</v>
      </c>
      <c r="B1338">
        <v>2011</v>
      </c>
      <c r="C1338" t="s">
        <v>28</v>
      </c>
      <c r="D1338">
        <v>11.246907</v>
      </c>
      <c r="E1338">
        <f t="shared" si="20"/>
        <v>1124690.7</v>
      </c>
    </row>
    <row r="1339" spans="1:5" x14ac:dyDescent="0.25">
      <c r="A1339" t="s">
        <v>10</v>
      </c>
      <c r="B1339">
        <v>2011</v>
      </c>
      <c r="C1339" t="s">
        <v>28</v>
      </c>
      <c r="D1339">
        <v>24.967361</v>
      </c>
      <c r="E1339">
        <f t="shared" si="20"/>
        <v>2496736.1</v>
      </c>
    </row>
    <row r="1340" spans="1:5" x14ac:dyDescent="0.25">
      <c r="A1340" t="s">
        <v>11</v>
      </c>
      <c r="B1340">
        <v>2011</v>
      </c>
      <c r="C1340" t="s">
        <v>28</v>
      </c>
      <c r="D1340">
        <v>13.063418</v>
      </c>
      <c r="E1340">
        <f t="shared" si="20"/>
        <v>1306341.8</v>
      </c>
    </row>
    <row r="1341" spans="1:5" x14ac:dyDescent="0.25">
      <c r="A1341" t="s">
        <v>12</v>
      </c>
      <c r="B1341">
        <v>2011</v>
      </c>
      <c r="C1341" t="s">
        <v>28</v>
      </c>
      <c r="D1341">
        <v>9.9135109999999997</v>
      </c>
      <c r="E1341">
        <f t="shared" si="20"/>
        <v>991351.1</v>
      </c>
    </row>
    <row r="1342" spans="1:5" x14ac:dyDescent="0.25">
      <c r="A1342" t="s">
        <v>13</v>
      </c>
      <c r="B1342">
        <v>2011</v>
      </c>
      <c r="C1342" t="s">
        <v>28</v>
      </c>
      <c r="D1342">
        <v>14.203568000000001</v>
      </c>
      <c r="E1342">
        <f t="shared" si="20"/>
        <v>1420356.8</v>
      </c>
    </row>
    <row r="1343" spans="1:5" x14ac:dyDescent="0.25">
      <c r="A1343" t="s">
        <v>14</v>
      </c>
      <c r="B1343">
        <v>2011</v>
      </c>
      <c r="C1343" t="s">
        <v>28</v>
      </c>
      <c r="D1343">
        <v>3.343153</v>
      </c>
      <c r="E1343">
        <f t="shared" si="20"/>
        <v>334315.3</v>
      </c>
    </row>
    <row r="1344" spans="1:5" x14ac:dyDescent="0.25">
      <c r="A1344" t="s">
        <v>15</v>
      </c>
      <c r="B1344">
        <v>2011</v>
      </c>
      <c r="C1344" t="s">
        <v>28</v>
      </c>
      <c r="D1344">
        <v>9.1598520000000008</v>
      </c>
      <c r="E1344">
        <f t="shared" si="20"/>
        <v>915985.20000000007</v>
      </c>
    </row>
    <row r="1345" spans="1:5" x14ac:dyDescent="0.25">
      <c r="A1345" t="s">
        <v>16</v>
      </c>
      <c r="B1345">
        <v>2011</v>
      </c>
      <c r="C1345" t="s">
        <v>28</v>
      </c>
      <c r="D1345">
        <v>27.035091000000001</v>
      </c>
      <c r="E1345">
        <f t="shared" si="20"/>
        <v>2703509.1</v>
      </c>
    </row>
    <row r="1346" spans="1:5" x14ac:dyDescent="0.25">
      <c r="A1346" t="s">
        <v>4</v>
      </c>
      <c r="B1346">
        <v>2012</v>
      </c>
      <c r="C1346" t="s">
        <v>28</v>
      </c>
      <c r="D1346">
        <v>6.9187810000000001</v>
      </c>
      <c r="E1346">
        <f t="shared" si="20"/>
        <v>691878.1</v>
      </c>
    </row>
    <row r="1347" spans="1:5" x14ac:dyDescent="0.25">
      <c r="A1347" t="s">
        <v>6</v>
      </c>
      <c r="B1347">
        <v>2012</v>
      </c>
      <c r="C1347" t="s">
        <v>28</v>
      </c>
      <c r="D1347">
        <v>11.11947</v>
      </c>
      <c r="E1347">
        <f t="shared" ref="E1347:E1410" si="21">D1347*100000</f>
        <v>1111947</v>
      </c>
    </row>
    <row r="1348" spans="1:5" x14ac:dyDescent="0.25">
      <c r="A1348" t="s">
        <v>7</v>
      </c>
      <c r="B1348">
        <v>2012</v>
      </c>
      <c r="C1348" t="s">
        <v>28</v>
      </c>
      <c r="D1348">
        <v>31.248563000000001</v>
      </c>
      <c r="E1348">
        <f t="shared" si="21"/>
        <v>3124856.3000000003</v>
      </c>
    </row>
    <row r="1349" spans="1:5" x14ac:dyDescent="0.25">
      <c r="A1349" t="s">
        <v>8</v>
      </c>
      <c r="B1349">
        <v>2012</v>
      </c>
      <c r="C1349" t="s">
        <v>28</v>
      </c>
      <c r="D1349">
        <v>15.928404</v>
      </c>
      <c r="E1349">
        <f t="shared" si="21"/>
        <v>1592840.4000000001</v>
      </c>
    </row>
    <row r="1350" spans="1:5" x14ac:dyDescent="0.25">
      <c r="A1350" t="s">
        <v>9</v>
      </c>
      <c r="B1350">
        <v>2012</v>
      </c>
      <c r="C1350" t="s">
        <v>28</v>
      </c>
      <c r="D1350">
        <v>15.814358</v>
      </c>
      <c r="E1350">
        <f t="shared" si="21"/>
        <v>1581435.8</v>
      </c>
    </row>
    <row r="1351" spans="1:5" x14ac:dyDescent="0.25">
      <c r="A1351" t="s">
        <v>10</v>
      </c>
      <c r="B1351">
        <v>2012</v>
      </c>
      <c r="C1351" t="s">
        <v>28</v>
      </c>
      <c r="D1351">
        <v>28.188331999999999</v>
      </c>
      <c r="E1351">
        <f t="shared" si="21"/>
        <v>2818833.1999999997</v>
      </c>
    </row>
    <row r="1352" spans="1:5" x14ac:dyDescent="0.25">
      <c r="A1352" t="s">
        <v>11</v>
      </c>
      <c r="B1352">
        <v>2012</v>
      </c>
      <c r="C1352" t="s">
        <v>28</v>
      </c>
      <c r="D1352">
        <v>2.3189320000000002</v>
      </c>
      <c r="E1352">
        <f t="shared" si="21"/>
        <v>231893.2</v>
      </c>
    </row>
    <row r="1353" spans="1:5" x14ac:dyDescent="0.25">
      <c r="A1353" t="s">
        <v>12</v>
      </c>
      <c r="B1353">
        <v>2012</v>
      </c>
      <c r="C1353" t="s">
        <v>28</v>
      </c>
      <c r="D1353">
        <v>8.8195460000000008</v>
      </c>
      <c r="E1353">
        <f t="shared" si="21"/>
        <v>881954.60000000009</v>
      </c>
    </row>
    <row r="1354" spans="1:5" x14ac:dyDescent="0.25">
      <c r="A1354" t="s">
        <v>13</v>
      </c>
      <c r="B1354">
        <v>2012</v>
      </c>
      <c r="C1354" t="s">
        <v>28</v>
      </c>
      <c r="D1354">
        <v>40.600321999999998</v>
      </c>
      <c r="E1354">
        <f t="shared" si="21"/>
        <v>4060032.1999999997</v>
      </c>
    </row>
    <row r="1355" spans="1:5" x14ac:dyDescent="0.25">
      <c r="A1355" t="s">
        <v>14</v>
      </c>
      <c r="B1355">
        <v>2012</v>
      </c>
      <c r="C1355" t="s">
        <v>28</v>
      </c>
      <c r="D1355">
        <v>6.253514</v>
      </c>
      <c r="E1355">
        <f t="shared" si="21"/>
        <v>625351.4</v>
      </c>
    </row>
    <row r="1356" spans="1:5" x14ac:dyDescent="0.25">
      <c r="A1356" t="s">
        <v>15</v>
      </c>
      <c r="B1356">
        <v>2012</v>
      </c>
      <c r="C1356" t="s">
        <v>28</v>
      </c>
      <c r="D1356">
        <v>9.5798509999999997</v>
      </c>
      <c r="E1356">
        <f t="shared" si="21"/>
        <v>957985.1</v>
      </c>
    </row>
    <row r="1357" spans="1:5" x14ac:dyDescent="0.25">
      <c r="A1357" t="s">
        <v>16</v>
      </c>
      <c r="B1357">
        <v>2012</v>
      </c>
      <c r="C1357" t="s">
        <v>28</v>
      </c>
      <c r="D1357">
        <v>42.196964000000001</v>
      </c>
      <c r="E1357">
        <f t="shared" si="21"/>
        <v>4219696.4000000004</v>
      </c>
    </row>
    <row r="1358" spans="1:5" x14ac:dyDescent="0.25">
      <c r="A1358" t="s">
        <v>4</v>
      </c>
      <c r="B1358">
        <v>2013</v>
      </c>
      <c r="C1358" t="s">
        <v>28</v>
      </c>
      <c r="D1358">
        <v>16.377741</v>
      </c>
      <c r="E1358">
        <f t="shared" si="21"/>
        <v>1637774.1</v>
      </c>
    </row>
    <row r="1359" spans="1:5" x14ac:dyDescent="0.25">
      <c r="A1359" t="s">
        <v>6</v>
      </c>
      <c r="B1359">
        <v>2013</v>
      </c>
      <c r="C1359" t="s">
        <v>28</v>
      </c>
      <c r="D1359">
        <v>24.604004</v>
      </c>
      <c r="E1359">
        <f t="shared" si="21"/>
        <v>2460400.4</v>
      </c>
    </row>
    <row r="1360" spans="1:5" x14ac:dyDescent="0.25">
      <c r="A1360" t="s">
        <v>7</v>
      </c>
      <c r="B1360">
        <v>2013</v>
      </c>
      <c r="C1360" t="s">
        <v>28</v>
      </c>
      <c r="D1360">
        <v>56.518163000000001</v>
      </c>
      <c r="E1360">
        <f t="shared" si="21"/>
        <v>5651816.2999999998</v>
      </c>
    </row>
    <row r="1361" spans="1:5" x14ac:dyDescent="0.25">
      <c r="A1361" t="s">
        <v>8</v>
      </c>
      <c r="B1361">
        <v>2013</v>
      </c>
      <c r="C1361" t="s">
        <v>28</v>
      </c>
      <c r="D1361">
        <v>0.95349899999999999</v>
      </c>
      <c r="E1361">
        <f t="shared" si="21"/>
        <v>95349.9</v>
      </c>
    </row>
    <row r="1362" spans="1:5" x14ac:dyDescent="0.25">
      <c r="A1362" t="s">
        <v>9</v>
      </c>
      <c r="B1362">
        <v>2013</v>
      </c>
      <c r="C1362" t="s">
        <v>28</v>
      </c>
      <c r="D1362">
        <v>6.5436180000000004</v>
      </c>
      <c r="E1362">
        <f t="shared" si="21"/>
        <v>654361.80000000005</v>
      </c>
    </row>
    <row r="1363" spans="1:5" x14ac:dyDescent="0.25">
      <c r="A1363" t="s">
        <v>10</v>
      </c>
      <c r="B1363">
        <v>2013</v>
      </c>
      <c r="C1363" t="s">
        <v>28</v>
      </c>
      <c r="D1363">
        <v>35.859026999999998</v>
      </c>
      <c r="E1363">
        <f t="shared" si="21"/>
        <v>3585902.6999999997</v>
      </c>
    </row>
    <row r="1364" spans="1:5" x14ac:dyDescent="0.25">
      <c r="A1364" t="s">
        <v>11</v>
      </c>
      <c r="B1364">
        <v>2013</v>
      </c>
      <c r="C1364" t="s">
        <v>28</v>
      </c>
      <c r="D1364">
        <v>6.8240590000000001</v>
      </c>
      <c r="E1364">
        <f t="shared" si="21"/>
        <v>682405.9</v>
      </c>
    </row>
    <row r="1365" spans="1:5" x14ac:dyDescent="0.25">
      <c r="A1365" t="s">
        <v>12</v>
      </c>
      <c r="B1365">
        <v>2013</v>
      </c>
      <c r="C1365" t="s">
        <v>28</v>
      </c>
      <c r="D1365">
        <v>7.9271260000000003</v>
      </c>
      <c r="E1365">
        <f t="shared" si="21"/>
        <v>792712.6</v>
      </c>
    </row>
    <row r="1366" spans="1:5" x14ac:dyDescent="0.25">
      <c r="A1366" t="s">
        <v>13</v>
      </c>
      <c r="B1366">
        <v>2013</v>
      </c>
      <c r="C1366" t="s">
        <v>28</v>
      </c>
      <c r="D1366">
        <v>27.913205000000001</v>
      </c>
      <c r="E1366">
        <f t="shared" si="21"/>
        <v>2791320.5</v>
      </c>
    </row>
    <row r="1367" spans="1:5" x14ac:dyDescent="0.25">
      <c r="A1367" t="s">
        <v>14</v>
      </c>
      <c r="B1367">
        <v>2013</v>
      </c>
      <c r="C1367" t="s">
        <v>28</v>
      </c>
      <c r="D1367">
        <v>17.088190999999998</v>
      </c>
      <c r="E1367">
        <f t="shared" si="21"/>
        <v>1708819.0999999999</v>
      </c>
    </row>
    <row r="1368" spans="1:5" x14ac:dyDescent="0.25">
      <c r="A1368" t="s">
        <v>15</v>
      </c>
      <c r="B1368">
        <v>2013</v>
      </c>
      <c r="C1368" t="s">
        <v>28</v>
      </c>
      <c r="D1368">
        <v>23.089623</v>
      </c>
      <c r="E1368">
        <f t="shared" si="21"/>
        <v>2308962.2999999998</v>
      </c>
    </row>
    <row r="1369" spans="1:5" x14ac:dyDescent="0.25">
      <c r="A1369" t="s">
        <v>16</v>
      </c>
      <c r="B1369">
        <v>2013</v>
      </c>
      <c r="C1369" t="s">
        <v>28</v>
      </c>
      <c r="D1369">
        <v>52.909824999999998</v>
      </c>
      <c r="E1369">
        <f t="shared" si="21"/>
        <v>5290982.5</v>
      </c>
    </row>
    <row r="1370" spans="1:5" x14ac:dyDescent="0.25">
      <c r="A1370" t="s">
        <v>4</v>
      </c>
      <c r="B1370">
        <v>2014</v>
      </c>
      <c r="C1370" t="s">
        <v>28</v>
      </c>
      <c r="D1370">
        <v>0.20232600000000001</v>
      </c>
      <c r="E1370">
        <f t="shared" si="21"/>
        <v>20232.600000000002</v>
      </c>
    </row>
    <row r="1371" spans="1:5" x14ac:dyDescent="0.25">
      <c r="A1371" t="s">
        <v>6</v>
      </c>
      <c r="B1371">
        <v>2014</v>
      </c>
      <c r="C1371" t="s">
        <v>28</v>
      </c>
      <c r="D1371">
        <v>5.150112</v>
      </c>
      <c r="E1371">
        <f t="shared" si="21"/>
        <v>515011.2</v>
      </c>
    </row>
    <row r="1372" spans="1:5" x14ac:dyDescent="0.25">
      <c r="A1372" t="s">
        <v>7</v>
      </c>
      <c r="B1372">
        <v>2014</v>
      </c>
      <c r="C1372" t="s">
        <v>28</v>
      </c>
      <c r="D1372">
        <v>17.400020999999999</v>
      </c>
      <c r="E1372">
        <f t="shared" si="21"/>
        <v>1740002.0999999999</v>
      </c>
    </row>
    <row r="1373" spans="1:5" x14ac:dyDescent="0.25">
      <c r="A1373" t="s">
        <v>8</v>
      </c>
      <c r="B1373">
        <v>2014</v>
      </c>
      <c r="C1373" t="s">
        <v>28</v>
      </c>
      <c r="D1373">
        <v>4.8374269999999999</v>
      </c>
      <c r="E1373">
        <f t="shared" si="21"/>
        <v>483742.7</v>
      </c>
    </row>
    <row r="1374" spans="1:5" x14ac:dyDescent="0.25">
      <c r="A1374" t="s">
        <v>9</v>
      </c>
      <c r="B1374">
        <v>2014</v>
      </c>
      <c r="C1374" t="s">
        <v>28</v>
      </c>
      <c r="D1374">
        <v>7.2653369999999997</v>
      </c>
      <c r="E1374">
        <f t="shared" si="21"/>
        <v>726533.7</v>
      </c>
    </row>
    <row r="1375" spans="1:5" x14ac:dyDescent="0.25">
      <c r="A1375" t="s">
        <v>10</v>
      </c>
      <c r="B1375">
        <v>2014</v>
      </c>
      <c r="C1375" t="s">
        <v>28</v>
      </c>
      <c r="D1375">
        <v>20.545268</v>
      </c>
      <c r="E1375">
        <f t="shared" si="21"/>
        <v>2054526.8</v>
      </c>
    </row>
    <row r="1376" spans="1:5" x14ac:dyDescent="0.25">
      <c r="A1376" t="s">
        <v>11</v>
      </c>
      <c r="B1376">
        <v>2014</v>
      </c>
      <c r="C1376" t="s">
        <v>28</v>
      </c>
      <c r="D1376">
        <v>10.999167999999999</v>
      </c>
      <c r="E1376">
        <f t="shared" si="21"/>
        <v>1099916.7999999998</v>
      </c>
    </row>
    <row r="1377" spans="1:5" x14ac:dyDescent="0.25">
      <c r="A1377" t="s">
        <v>12</v>
      </c>
      <c r="B1377">
        <v>2014</v>
      </c>
      <c r="C1377" t="s">
        <v>28</v>
      </c>
      <c r="D1377">
        <v>16.075707000000001</v>
      </c>
      <c r="E1377">
        <f t="shared" si="21"/>
        <v>1607570.7000000002</v>
      </c>
    </row>
    <row r="1378" spans="1:5" x14ac:dyDescent="0.25">
      <c r="A1378" t="s">
        <v>13</v>
      </c>
      <c r="B1378">
        <v>2014</v>
      </c>
      <c r="C1378" t="s">
        <v>28</v>
      </c>
      <c r="D1378">
        <v>41.881445999999997</v>
      </c>
      <c r="E1378">
        <f t="shared" si="21"/>
        <v>4188144.5999999996</v>
      </c>
    </row>
    <row r="1379" spans="1:5" x14ac:dyDescent="0.25">
      <c r="A1379" t="s">
        <v>14</v>
      </c>
      <c r="B1379">
        <v>2014</v>
      </c>
      <c r="C1379" t="s">
        <v>28</v>
      </c>
      <c r="D1379">
        <v>7.3573E-2</v>
      </c>
      <c r="E1379">
        <f t="shared" si="21"/>
        <v>7357.3</v>
      </c>
    </row>
    <row r="1380" spans="1:5" x14ac:dyDescent="0.25">
      <c r="A1380" t="s">
        <v>15</v>
      </c>
      <c r="B1380">
        <v>2014</v>
      </c>
      <c r="C1380" t="s">
        <v>28</v>
      </c>
      <c r="D1380">
        <v>3.5498989999999999</v>
      </c>
      <c r="E1380">
        <f t="shared" si="21"/>
        <v>354989.89999999997</v>
      </c>
    </row>
    <row r="1381" spans="1:5" x14ac:dyDescent="0.25">
      <c r="A1381" t="s">
        <v>16</v>
      </c>
      <c r="B1381">
        <v>2014</v>
      </c>
      <c r="C1381" t="s">
        <v>28</v>
      </c>
      <c r="D1381">
        <v>6.1801339999999998</v>
      </c>
      <c r="E1381">
        <f t="shared" si="21"/>
        <v>618013.4</v>
      </c>
    </row>
    <row r="1382" spans="1:5" x14ac:dyDescent="0.25">
      <c r="A1382" t="s">
        <v>4</v>
      </c>
      <c r="B1382">
        <v>2015</v>
      </c>
      <c r="C1382" t="s">
        <v>28</v>
      </c>
      <c r="D1382">
        <v>2.7514099999999999</v>
      </c>
      <c r="E1382">
        <f t="shared" si="21"/>
        <v>275141</v>
      </c>
    </row>
    <row r="1383" spans="1:5" x14ac:dyDescent="0.25">
      <c r="A1383" t="s">
        <v>6</v>
      </c>
      <c r="B1383">
        <v>2015</v>
      </c>
      <c r="C1383" t="s">
        <v>28</v>
      </c>
      <c r="D1383">
        <v>7.9465070000000004</v>
      </c>
      <c r="E1383">
        <f t="shared" si="21"/>
        <v>794650.70000000007</v>
      </c>
    </row>
    <row r="1384" spans="1:5" x14ac:dyDescent="0.25">
      <c r="A1384" t="s">
        <v>7</v>
      </c>
      <c r="B1384">
        <v>2015</v>
      </c>
      <c r="C1384" t="s">
        <v>28</v>
      </c>
      <c r="D1384">
        <v>11.114248999999999</v>
      </c>
      <c r="E1384">
        <f t="shared" si="21"/>
        <v>1111424.8999999999</v>
      </c>
    </row>
    <row r="1385" spans="1:5" x14ac:dyDescent="0.25">
      <c r="A1385" t="s">
        <v>8</v>
      </c>
      <c r="B1385">
        <v>2015</v>
      </c>
      <c r="C1385" t="s">
        <v>28</v>
      </c>
      <c r="D1385">
        <v>9.5575299999999999</v>
      </c>
      <c r="E1385">
        <f t="shared" si="21"/>
        <v>955753</v>
      </c>
    </row>
    <row r="1386" spans="1:5" x14ac:dyDescent="0.25">
      <c r="A1386" t="s">
        <v>9</v>
      </c>
      <c r="B1386">
        <v>2015</v>
      </c>
      <c r="C1386" t="s">
        <v>28</v>
      </c>
      <c r="D1386">
        <v>16.888590000000001</v>
      </c>
      <c r="E1386">
        <f t="shared" si="21"/>
        <v>1688859</v>
      </c>
    </row>
    <row r="1387" spans="1:5" x14ac:dyDescent="0.25">
      <c r="A1387" t="s">
        <v>10</v>
      </c>
      <c r="B1387">
        <v>2015</v>
      </c>
      <c r="C1387" t="s">
        <v>28</v>
      </c>
      <c r="D1387">
        <v>35.279594000000003</v>
      </c>
      <c r="E1387">
        <f t="shared" si="21"/>
        <v>3527959.4000000004</v>
      </c>
    </row>
    <row r="1388" spans="1:5" x14ac:dyDescent="0.25">
      <c r="A1388" t="s">
        <v>11</v>
      </c>
      <c r="B1388">
        <v>2015</v>
      </c>
      <c r="C1388" t="s">
        <v>28</v>
      </c>
      <c r="D1388">
        <v>7.2405999999999998E-2</v>
      </c>
      <c r="E1388">
        <f t="shared" si="21"/>
        <v>7240.5999999999995</v>
      </c>
    </row>
    <row r="1389" spans="1:5" x14ac:dyDescent="0.25">
      <c r="A1389" t="s">
        <v>12</v>
      </c>
      <c r="B1389">
        <v>2015</v>
      </c>
      <c r="C1389" t="s">
        <v>28</v>
      </c>
      <c r="D1389">
        <v>2.35318</v>
      </c>
      <c r="E1389">
        <f t="shared" si="21"/>
        <v>235318</v>
      </c>
    </row>
    <row r="1390" spans="1:5" x14ac:dyDescent="0.25">
      <c r="A1390" t="s">
        <v>13</v>
      </c>
      <c r="B1390">
        <v>2015</v>
      </c>
      <c r="C1390" t="s">
        <v>28</v>
      </c>
      <c r="D1390">
        <v>3.5297700000000001</v>
      </c>
      <c r="E1390">
        <f t="shared" si="21"/>
        <v>352977</v>
      </c>
    </row>
    <row r="1391" spans="1:5" x14ac:dyDescent="0.25">
      <c r="A1391" t="s">
        <v>14</v>
      </c>
      <c r="B1391">
        <v>2015</v>
      </c>
      <c r="C1391" t="s">
        <v>28</v>
      </c>
      <c r="D1391">
        <v>1.737733</v>
      </c>
      <c r="E1391">
        <f t="shared" si="21"/>
        <v>173773.3</v>
      </c>
    </row>
    <row r="1392" spans="1:5" x14ac:dyDescent="0.25">
      <c r="A1392" t="s">
        <v>15</v>
      </c>
      <c r="B1392">
        <v>2015</v>
      </c>
      <c r="C1392" t="s">
        <v>28</v>
      </c>
      <c r="D1392">
        <v>6.0820639999999999</v>
      </c>
      <c r="E1392">
        <f t="shared" si="21"/>
        <v>608206.4</v>
      </c>
    </row>
    <row r="1393" spans="1:5" x14ac:dyDescent="0.25">
      <c r="A1393" t="s">
        <v>16</v>
      </c>
      <c r="B1393">
        <v>2015</v>
      </c>
      <c r="C1393" t="s">
        <v>28</v>
      </c>
      <c r="D1393">
        <v>8.9239809999999995</v>
      </c>
      <c r="E1393">
        <f t="shared" si="21"/>
        <v>892398.1</v>
      </c>
    </row>
    <row r="1394" spans="1:5" x14ac:dyDescent="0.25">
      <c r="A1394" t="s">
        <v>4</v>
      </c>
      <c r="B1394">
        <v>2016</v>
      </c>
      <c r="C1394" t="s">
        <v>28</v>
      </c>
      <c r="D1394">
        <v>8.3577619999999992</v>
      </c>
      <c r="E1394">
        <f t="shared" si="21"/>
        <v>835776.2</v>
      </c>
    </row>
    <row r="1395" spans="1:5" x14ac:dyDescent="0.25">
      <c r="A1395" t="s">
        <v>6</v>
      </c>
      <c r="B1395">
        <v>2016</v>
      </c>
      <c r="C1395" t="s">
        <v>28</v>
      </c>
      <c r="D1395">
        <v>15.325533999999999</v>
      </c>
      <c r="E1395">
        <f t="shared" si="21"/>
        <v>1532553.4</v>
      </c>
    </row>
    <row r="1396" spans="1:5" x14ac:dyDescent="0.25">
      <c r="A1396" t="s">
        <v>7</v>
      </c>
      <c r="B1396">
        <v>2016</v>
      </c>
      <c r="C1396" t="s">
        <v>28</v>
      </c>
      <c r="D1396">
        <v>32.540028999999997</v>
      </c>
      <c r="E1396">
        <f t="shared" si="21"/>
        <v>3254002.9</v>
      </c>
    </row>
    <row r="1397" spans="1:5" x14ac:dyDescent="0.25">
      <c r="A1397" t="s">
        <v>8</v>
      </c>
      <c r="B1397">
        <v>2016</v>
      </c>
      <c r="C1397" t="s">
        <v>28</v>
      </c>
      <c r="D1397">
        <v>1.7819999999999999E-2</v>
      </c>
      <c r="E1397">
        <f t="shared" si="21"/>
        <v>1782</v>
      </c>
    </row>
    <row r="1398" spans="1:5" x14ac:dyDescent="0.25">
      <c r="A1398" t="s">
        <v>9</v>
      </c>
      <c r="B1398">
        <v>2016</v>
      </c>
      <c r="C1398" t="s">
        <v>28</v>
      </c>
      <c r="D1398">
        <v>2.1740870000000001</v>
      </c>
      <c r="E1398">
        <f t="shared" si="21"/>
        <v>217408.7</v>
      </c>
    </row>
    <row r="1399" spans="1:5" x14ac:dyDescent="0.25">
      <c r="A1399" t="s">
        <v>10</v>
      </c>
      <c r="B1399">
        <v>2016</v>
      </c>
      <c r="C1399" t="s">
        <v>28</v>
      </c>
      <c r="D1399">
        <v>2.1028060000000002</v>
      </c>
      <c r="E1399">
        <f t="shared" si="21"/>
        <v>210280.6</v>
      </c>
    </row>
    <row r="1400" spans="1:5" x14ac:dyDescent="0.25">
      <c r="A1400" t="s">
        <v>11</v>
      </c>
      <c r="B1400">
        <v>2016</v>
      </c>
      <c r="C1400" t="s">
        <v>28</v>
      </c>
      <c r="D1400">
        <v>1.6216550000000001</v>
      </c>
      <c r="E1400">
        <f t="shared" si="21"/>
        <v>162165.5</v>
      </c>
    </row>
    <row r="1401" spans="1:5" x14ac:dyDescent="0.25">
      <c r="A1401" t="s">
        <v>12</v>
      </c>
      <c r="B1401">
        <v>2016</v>
      </c>
      <c r="C1401" t="s">
        <v>28</v>
      </c>
      <c r="D1401">
        <v>6.2727769999999996</v>
      </c>
      <c r="E1401">
        <f t="shared" si="21"/>
        <v>627277.69999999995</v>
      </c>
    </row>
    <row r="1402" spans="1:5" x14ac:dyDescent="0.25">
      <c r="A1402" t="s">
        <v>13</v>
      </c>
      <c r="B1402">
        <v>2016</v>
      </c>
      <c r="C1402" t="s">
        <v>28</v>
      </c>
      <c r="D1402">
        <v>9.9259559999999993</v>
      </c>
      <c r="E1402">
        <f t="shared" si="21"/>
        <v>992595.6</v>
      </c>
    </row>
    <row r="1403" spans="1:5" x14ac:dyDescent="0.25">
      <c r="A1403" t="s">
        <v>14</v>
      </c>
      <c r="B1403">
        <v>2016</v>
      </c>
      <c r="C1403" t="s">
        <v>28</v>
      </c>
      <c r="D1403">
        <v>5.7025240000000004</v>
      </c>
      <c r="E1403">
        <f t="shared" si="21"/>
        <v>570252.4</v>
      </c>
    </row>
    <row r="1404" spans="1:5" x14ac:dyDescent="0.25">
      <c r="A1404" t="s">
        <v>15</v>
      </c>
      <c r="B1404">
        <v>2016</v>
      </c>
      <c r="C1404" t="s">
        <v>28</v>
      </c>
      <c r="D1404">
        <v>17.927311</v>
      </c>
      <c r="E1404">
        <f t="shared" si="21"/>
        <v>1792731.0999999999</v>
      </c>
    </row>
    <row r="1405" spans="1:5" x14ac:dyDescent="0.25">
      <c r="A1405" t="s">
        <v>16</v>
      </c>
      <c r="B1405">
        <v>2016</v>
      </c>
      <c r="C1405" t="s">
        <v>28</v>
      </c>
      <c r="D1405">
        <v>26.445456</v>
      </c>
      <c r="E1405">
        <f t="shared" si="21"/>
        <v>2644545.6</v>
      </c>
    </row>
    <row r="1406" spans="1:5" x14ac:dyDescent="0.25">
      <c r="A1406" t="s">
        <v>4</v>
      </c>
      <c r="B1406">
        <v>2008</v>
      </c>
      <c r="C1406" t="s">
        <v>29</v>
      </c>
      <c r="D1406">
        <v>0.68283199999999999</v>
      </c>
      <c r="E1406">
        <f t="shared" si="21"/>
        <v>68283.199999999997</v>
      </c>
    </row>
    <row r="1407" spans="1:5" x14ac:dyDescent="0.25">
      <c r="A1407" t="s">
        <v>6</v>
      </c>
      <c r="B1407">
        <v>2008</v>
      </c>
      <c r="C1407" t="s">
        <v>29</v>
      </c>
      <c r="D1407">
        <v>0.70721900000000004</v>
      </c>
      <c r="E1407">
        <f t="shared" si="21"/>
        <v>70721.900000000009</v>
      </c>
    </row>
    <row r="1408" spans="1:5" x14ac:dyDescent="0.25">
      <c r="A1408" t="s">
        <v>7</v>
      </c>
      <c r="B1408">
        <v>2008</v>
      </c>
      <c r="C1408" t="s">
        <v>29</v>
      </c>
      <c r="D1408">
        <v>1.3900520000000001</v>
      </c>
      <c r="E1408">
        <f t="shared" si="21"/>
        <v>139005.20000000001</v>
      </c>
    </row>
    <row r="1409" spans="1:5" x14ac:dyDescent="0.25">
      <c r="A1409" t="s">
        <v>8</v>
      </c>
      <c r="B1409">
        <v>2008</v>
      </c>
      <c r="C1409" t="s">
        <v>29</v>
      </c>
      <c r="D1409">
        <v>0.99986200000000003</v>
      </c>
      <c r="E1409">
        <f t="shared" si="21"/>
        <v>99986.2</v>
      </c>
    </row>
    <row r="1410" spans="1:5" x14ac:dyDescent="0.25">
      <c r="A1410" t="s">
        <v>9</v>
      </c>
      <c r="B1410">
        <v>2008</v>
      </c>
      <c r="C1410" t="s">
        <v>29</v>
      </c>
      <c r="D1410">
        <v>0.80476700000000001</v>
      </c>
      <c r="E1410">
        <f t="shared" si="21"/>
        <v>80476.7</v>
      </c>
    </row>
    <row r="1411" spans="1:5" x14ac:dyDescent="0.25">
      <c r="A1411" t="s">
        <v>10</v>
      </c>
      <c r="B1411">
        <v>2008</v>
      </c>
      <c r="C1411" t="s">
        <v>29</v>
      </c>
      <c r="D1411">
        <v>0.85353999999999997</v>
      </c>
      <c r="E1411">
        <f t="shared" ref="E1411:E1474" si="22">D1411*100000</f>
        <v>85354</v>
      </c>
    </row>
    <row r="1412" spans="1:5" x14ac:dyDescent="0.25">
      <c r="A1412" t="s">
        <v>11</v>
      </c>
      <c r="B1412">
        <v>2008</v>
      </c>
      <c r="C1412" t="s">
        <v>29</v>
      </c>
      <c r="D1412">
        <v>1.121796</v>
      </c>
      <c r="E1412">
        <f t="shared" si="22"/>
        <v>112179.6</v>
      </c>
    </row>
    <row r="1413" spans="1:5" x14ac:dyDescent="0.25">
      <c r="A1413" t="s">
        <v>12</v>
      </c>
      <c r="B1413">
        <v>2008</v>
      </c>
      <c r="C1413" t="s">
        <v>29</v>
      </c>
      <c r="D1413">
        <v>1.9997229999999999</v>
      </c>
      <c r="E1413">
        <f t="shared" si="22"/>
        <v>199972.3</v>
      </c>
    </row>
    <row r="1414" spans="1:5" x14ac:dyDescent="0.25">
      <c r="A1414" t="s">
        <v>13</v>
      </c>
      <c r="B1414">
        <v>2008</v>
      </c>
      <c r="C1414" t="s">
        <v>29</v>
      </c>
      <c r="D1414">
        <v>3.170293</v>
      </c>
      <c r="E1414">
        <f t="shared" si="22"/>
        <v>317029.3</v>
      </c>
    </row>
    <row r="1415" spans="1:5" x14ac:dyDescent="0.25">
      <c r="A1415" t="s">
        <v>14</v>
      </c>
      <c r="B1415">
        <v>2008</v>
      </c>
      <c r="C1415" t="s">
        <v>29</v>
      </c>
      <c r="D1415">
        <v>0.82915399999999995</v>
      </c>
      <c r="E1415">
        <f t="shared" si="22"/>
        <v>82915.399999999994</v>
      </c>
    </row>
    <row r="1416" spans="1:5" x14ac:dyDescent="0.25">
      <c r="A1416" t="s">
        <v>15</v>
      </c>
      <c r="B1416">
        <v>2008</v>
      </c>
      <c r="C1416" t="s">
        <v>29</v>
      </c>
      <c r="D1416">
        <v>0.58528500000000006</v>
      </c>
      <c r="E1416">
        <f t="shared" si="22"/>
        <v>58528.500000000007</v>
      </c>
    </row>
    <row r="1417" spans="1:5" x14ac:dyDescent="0.25">
      <c r="A1417" t="s">
        <v>16</v>
      </c>
      <c r="B1417">
        <v>2008</v>
      </c>
      <c r="C1417" t="s">
        <v>29</v>
      </c>
      <c r="D1417">
        <v>1.3656649999999999</v>
      </c>
      <c r="E1417">
        <f t="shared" si="22"/>
        <v>136566.5</v>
      </c>
    </row>
    <row r="1418" spans="1:5" x14ac:dyDescent="0.25">
      <c r="A1418" t="s">
        <v>4</v>
      </c>
      <c r="B1418">
        <v>2009</v>
      </c>
      <c r="C1418" t="s">
        <v>29</v>
      </c>
      <c r="D1418">
        <v>0.83994400000000002</v>
      </c>
      <c r="E1418">
        <f t="shared" si="22"/>
        <v>83994.400000000009</v>
      </c>
    </row>
    <row r="1419" spans="1:5" x14ac:dyDescent="0.25">
      <c r="A1419" t="s">
        <v>6</v>
      </c>
      <c r="B1419">
        <v>2009</v>
      </c>
      <c r="C1419" t="s">
        <v>29</v>
      </c>
      <c r="D1419">
        <v>0.91193900000000006</v>
      </c>
      <c r="E1419">
        <f t="shared" si="22"/>
        <v>91193.900000000009</v>
      </c>
    </row>
    <row r="1420" spans="1:5" x14ac:dyDescent="0.25">
      <c r="A1420" t="s">
        <v>7</v>
      </c>
      <c r="B1420">
        <v>2009</v>
      </c>
      <c r="C1420" t="s">
        <v>29</v>
      </c>
      <c r="D1420">
        <v>0.59996000000000005</v>
      </c>
      <c r="E1420">
        <f t="shared" si="22"/>
        <v>59996.000000000007</v>
      </c>
    </row>
    <row r="1421" spans="1:5" x14ac:dyDescent="0.25">
      <c r="A1421" t="s">
        <v>8</v>
      </c>
      <c r="B1421">
        <v>2009</v>
      </c>
      <c r="C1421" t="s">
        <v>29</v>
      </c>
      <c r="D1421">
        <v>1.4399040000000001</v>
      </c>
      <c r="E1421">
        <f t="shared" si="22"/>
        <v>143990.39999999999</v>
      </c>
    </row>
    <row r="1422" spans="1:5" x14ac:dyDescent="0.25">
      <c r="A1422" t="s">
        <v>9</v>
      </c>
      <c r="B1422">
        <v>2009</v>
      </c>
      <c r="C1422" t="s">
        <v>29</v>
      </c>
      <c r="D1422">
        <v>2.159856</v>
      </c>
      <c r="E1422">
        <f t="shared" si="22"/>
        <v>215985.6</v>
      </c>
    </row>
    <row r="1423" spans="1:5" x14ac:dyDescent="0.25">
      <c r="A1423" t="s">
        <v>10</v>
      </c>
      <c r="B1423">
        <v>2009</v>
      </c>
      <c r="C1423" t="s">
        <v>29</v>
      </c>
      <c r="D1423">
        <v>2.6158260000000002</v>
      </c>
      <c r="E1423">
        <f t="shared" si="22"/>
        <v>261582.60000000003</v>
      </c>
    </row>
    <row r="1424" spans="1:5" x14ac:dyDescent="0.25">
      <c r="A1424" t="s">
        <v>11</v>
      </c>
      <c r="B1424">
        <v>2009</v>
      </c>
      <c r="C1424" t="s">
        <v>29</v>
      </c>
      <c r="D1424">
        <v>0.45596999999999999</v>
      </c>
      <c r="E1424">
        <f t="shared" si="22"/>
        <v>45597</v>
      </c>
    </row>
    <row r="1425" spans="1:5" x14ac:dyDescent="0.25">
      <c r="A1425" t="s">
        <v>12</v>
      </c>
      <c r="B1425">
        <v>2009</v>
      </c>
      <c r="C1425" t="s">
        <v>29</v>
      </c>
      <c r="D1425">
        <v>0.47996800000000001</v>
      </c>
      <c r="E1425">
        <f t="shared" si="22"/>
        <v>47996.800000000003</v>
      </c>
    </row>
    <row r="1426" spans="1:5" x14ac:dyDescent="0.25">
      <c r="A1426" t="s">
        <v>13</v>
      </c>
      <c r="B1426">
        <v>2009</v>
      </c>
      <c r="C1426" t="s">
        <v>29</v>
      </c>
      <c r="D1426">
        <v>1.7998799999999999</v>
      </c>
      <c r="E1426">
        <f t="shared" si="22"/>
        <v>179988</v>
      </c>
    </row>
    <row r="1427" spans="1:5" x14ac:dyDescent="0.25">
      <c r="A1427" t="s">
        <v>14</v>
      </c>
      <c r="B1427">
        <v>2009</v>
      </c>
      <c r="C1427" t="s">
        <v>29</v>
      </c>
      <c r="D1427">
        <v>0.62395800000000001</v>
      </c>
      <c r="E1427">
        <f t="shared" si="22"/>
        <v>62395.8</v>
      </c>
    </row>
    <row r="1428" spans="1:5" x14ac:dyDescent="0.25">
      <c r="A1428" t="s">
        <v>15</v>
      </c>
      <c r="B1428">
        <v>2009</v>
      </c>
      <c r="C1428" t="s">
        <v>29</v>
      </c>
      <c r="D1428">
        <v>0.55196299999999998</v>
      </c>
      <c r="E1428">
        <f t="shared" si="22"/>
        <v>55196.299999999996</v>
      </c>
    </row>
    <row r="1429" spans="1:5" x14ac:dyDescent="0.25">
      <c r="A1429" t="s">
        <v>16</v>
      </c>
      <c r="B1429">
        <v>2009</v>
      </c>
      <c r="C1429" t="s">
        <v>29</v>
      </c>
      <c r="D1429">
        <v>0.57596199999999997</v>
      </c>
      <c r="E1429">
        <f t="shared" si="22"/>
        <v>57596.2</v>
      </c>
    </row>
    <row r="1430" spans="1:5" x14ac:dyDescent="0.25">
      <c r="A1430" t="s">
        <v>4</v>
      </c>
      <c r="B1430">
        <v>2010</v>
      </c>
      <c r="C1430" t="s">
        <v>29</v>
      </c>
      <c r="D1430">
        <v>0.920902</v>
      </c>
      <c r="E1430">
        <f t="shared" si="22"/>
        <v>92090.2</v>
      </c>
    </row>
    <row r="1431" spans="1:5" x14ac:dyDescent="0.25">
      <c r="A1431" t="s">
        <v>6</v>
      </c>
      <c r="B1431">
        <v>2010</v>
      </c>
      <c r="C1431" t="s">
        <v>29</v>
      </c>
      <c r="D1431">
        <v>2.0779320000000001</v>
      </c>
      <c r="E1431">
        <f t="shared" si="22"/>
        <v>207793.2</v>
      </c>
    </row>
    <row r="1432" spans="1:5" x14ac:dyDescent="0.25">
      <c r="A1432" t="s">
        <v>7</v>
      </c>
      <c r="B1432">
        <v>2010</v>
      </c>
      <c r="C1432" t="s">
        <v>29</v>
      </c>
      <c r="D1432">
        <v>2.6210279999999999</v>
      </c>
      <c r="E1432">
        <f t="shared" si="22"/>
        <v>262102.8</v>
      </c>
    </row>
    <row r="1433" spans="1:5" x14ac:dyDescent="0.25">
      <c r="A1433" t="s">
        <v>8</v>
      </c>
      <c r="B1433">
        <v>2010</v>
      </c>
      <c r="C1433" t="s">
        <v>29</v>
      </c>
      <c r="D1433">
        <v>0.70838599999999996</v>
      </c>
      <c r="E1433">
        <f t="shared" si="22"/>
        <v>70838.599999999991</v>
      </c>
    </row>
    <row r="1434" spans="1:5" x14ac:dyDescent="0.25">
      <c r="A1434" t="s">
        <v>9</v>
      </c>
      <c r="B1434">
        <v>2010</v>
      </c>
      <c r="C1434" t="s">
        <v>29</v>
      </c>
      <c r="D1434">
        <v>0.30696699999999999</v>
      </c>
      <c r="E1434">
        <f t="shared" si="22"/>
        <v>30696.7</v>
      </c>
    </row>
    <row r="1435" spans="1:5" x14ac:dyDescent="0.25">
      <c r="A1435" t="s">
        <v>10</v>
      </c>
      <c r="B1435">
        <v>2010</v>
      </c>
      <c r="C1435" t="s">
        <v>29</v>
      </c>
      <c r="D1435">
        <v>1.4167719999999999</v>
      </c>
      <c r="E1435">
        <f t="shared" si="22"/>
        <v>141677.19999999998</v>
      </c>
    </row>
    <row r="1436" spans="1:5" x14ac:dyDescent="0.25">
      <c r="A1436" t="s">
        <v>11</v>
      </c>
      <c r="B1436">
        <v>2010</v>
      </c>
      <c r="C1436" t="s">
        <v>29</v>
      </c>
      <c r="D1436">
        <v>0.42503200000000002</v>
      </c>
      <c r="E1436">
        <f t="shared" si="22"/>
        <v>42503.200000000004</v>
      </c>
    </row>
    <row r="1437" spans="1:5" x14ac:dyDescent="0.25">
      <c r="A1437" t="s">
        <v>12</v>
      </c>
      <c r="B1437">
        <v>2010</v>
      </c>
      <c r="C1437" t="s">
        <v>29</v>
      </c>
      <c r="D1437">
        <v>1.1806430000000001</v>
      </c>
      <c r="E1437">
        <f t="shared" si="22"/>
        <v>118064.30000000002</v>
      </c>
    </row>
    <row r="1438" spans="1:5" x14ac:dyDescent="0.25">
      <c r="A1438" t="s">
        <v>13</v>
      </c>
      <c r="B1438">
        <v>2010</v>
      </c>
      <c r="C1438" t="s">
        <v>29</v>
      </c>
      <c r="D1438">
        <v>1.015353</v>
      </c>
      <c r="E1438">
        <f t="shared" si="22"/>
        <v>101535.29999999999</v>
      </c>
    </row>
    <row r="1439" spans="1:5" x14ac:dyDescent="0.25">
      <c r="A1439" t="s">
        <v>14</v>
      </c>
      <c r="B1439">
        <v>2010</v>
      </c>
      <c r="C1439" t="s">
        <v>29</v>
      </c>
      <c r="D1439">
        <v>1.4167719999999999</v>
      </c>
      <c r="E1439">
        <f t="shared" si="22"/>
        <v>141677.19999999998</v>
      </c>
    </row>
    <row r="1440" spans="1:5" x14ac:dyDescent="0.25">
      <c r="A1440" t="s">
        <v>15</v>
      </c>
      <c r="B1440">
        <v>2010</v>
      </c>
      <c r="C1440" t="s">
        <v>29</v>
      </c>
      <c r="D1440">
        <v>1.7237389999999999</v>
      </c>
      <c r="E1440">
        <f t="shared" si="22"/>
        <v>172373.9</v>
      </c>
    </row>
    <row r="1441" spans="1:5" x14ac:dyDescent="0.25">
      <c r="A1441" t="s">
        <v>16</v>
      </c>
      <c r="B1441">
        <v>2010</v>
      </c>
      <c r="C1441" t="s">
        <v>29</v>
      </c>
      <c r="D1441">
        <v>3.0460590000000001</v>
      </c>
      <c r="E1441">
        <f t="shared" si="22"/>
        <v>304605.90000000002</v>
      </c>
    </row>
    <row r="1442" spans="1:5" x14ac:dyDescent="0.25">
      <c r="A1442" t="s">
        <v>4</v>
      </c>
      <c r="B1442">
        <v>2011</v>
      </c>
      <c r="C1442" t="s">
        <v>29</v>
      </c>
      <c r="D1442">
        <v>0.88267899999999999</v>
      </c>
      <c r="E1442">
        <f t="shared" si="22"/>
        <v>88267.9</v>
      </c>
    </row>
    <row r="1443" spans="1:5" x14ac:dyDescent="0.25">
      <c r="A1443" t="s">
        <v>6</v>
      </c>
      <c r="B1443">
        <v>2011</v>
      </c>
      <c r="C1443" t="s">
        <v>29</v>
      </c>
      <c r="D1443">
        <v>0.69685200000000003</v>
      </c>
      <c r="E1443">
        <f t="shared" si="22"/>
        <v>69685.2</v>
      </c>
    </row>
    <row r="1444" spans="1:5" x14ac:dyDescent="0.25">
      <c r="A1444" t="s">
        <v>7</v>
      </c>
      <c r="B1444">
        <v>2011</v>
      </c>
      <c r="C1444" t="s">
        <v>29</v>
      </c>
      <c r="D1444">
        <v>2.7177229999999999</v>
      </c>
      <c r="E1444">
        <f t="shared" si="22"/>
        <v>271772.3</v>
      </c>
    </row>
    <row r="1445" spans="1:5" x14ac:dyDescent="0.25">
      <c r="A1445" t="s">
        <v>8</v>
      </c>
      <c r="B1445">
        <v>2011</v>
      </c>
      <c r="C1445" t="s">
        <v>29</v>
      </c>
      <c r="D1445">
        <v>0.58070999999999995</v>
      </c>
      <c r="E1445">
        <f t="shared" si="22"/>
        <v>58070.999999999993</v>
      </c>
    </row>
    <row r="1446" spans="1:5" x14ac:dyDescent="0.25">
      <c r="A1446" t="s">
        <v>9</v>
      </c>
      <c r="B1446">
        <v>2011</v>
      </c>
      <c r="C1446" t="s">
        <v>29</v>
      </c>
      <c r="D1446">
        <v>1.509846</v>
      </c>
      <c r="E1446">
        <f t="shared" si="22"/>
        <v>150984.6</v>
      </c>
    </row>
    <row r="1447" spans="1:5" x14ac:dyDescent="0.25">
      <c r="A1447" t="s">
        <v>10</v>
      </c>
      <c r="B1447">
        <v>2011</v>
      </c>
      <c r="C1447" t="s">
        <v>29</v>
      </c>
      <c r="D1447">
        <v>1.2543340000000001</v>
      </c>
      <c r="E1447">
        <f t="shared" si="22"/>
        <v>125433.40000000001</v>
      </c>
    </row>
    <row r="1448" spans="1:5" x14ac:dyDescent="0.25">
      <c r="A1448" t="s">
        <v>11</v>
      </c>
      <c r="B1448">
        <v>2011</v>
      </c>
      <c r="C1448" t="s">
        <v>29</v>
      </c>
      <c r="D1448">
        <v>2.485439</v>
      </c>
      <c r="E1448">
        <f t="shared" si="22"/>
        <v>248543.9</v>
      </c>
    </row>
    <row r="1449" spans="1:5" x14ac:dyDescent="0.25">
      <c r="A1449" t="s">
        <v>12</v>
      </c>
      <c r="B1449">
        <v>2011</v>
      </c>
      <c r="C1449" t="s">
        <v>29</v>
      </c>
      <c r="D1449">
        <v>1.509846</v>
      </c>
      <c r="E1449">
        <f t="shared" si="22"/>
        <v>150984.6</v>
      </c>
    </row>
    <row r="1450" spans="1:5" x14ac:dyDescent="0.25">
      <c r="A1450" t="s">
        <v>13</v>
      </c>
      <c r="B1450">
        <v>2011</v>
      </c>
      <c r="C1450" t="s">
        <v>29</v>
      </c>
      <c r="D1450">
        <v>3.5539450000000001</v>
      </c>
      <c r="E1450">
        <f t="shared" si="22"/>
        <v>355394.5</v>
      </c>
    </row>
    <row r="1451" spans="1:5" x14ac:dyDescent="0.25">
      <c r="A1451" t="s">
        <v>14</v>
      </c>
      <c r="B1451">
        <v>2011</v>
      </c>
      <c r="C1451" t="s">
        <v>29</v>
      </c>
      <c r="D1451">
        <v>0.65039499999999995</v>
      </c>
      <c r="E1451">
        <f t="shared" si="22"/>
        <v>65039.499999999993</v>
      </c>
    </row>
    <row r="1452" spans="1:5" x14ac:dyDescent="0.25">
      <c r="A1452" t="s">
        <v>15</v>
      </c>
      <c r="B1452">
        <v>2011</v>
      </c>
      <c r="C1452" t="s">
        <v>29</v>
      </c>
      <c r="D1452">
        <v>1.2078770000000001</v>
      </c>
      <c r="E1452">
        <f t="shared" si="22"/>
        <v>120787.70000000001</v>
      </c>
    </row>
    <row r="1453" spans="1:5" x14ac:dyDescent="0.25">
      <c r="A1453" t="s">
        <v>16</v>
      </c>
      <c r="B1453">
        <v>2011</v>
      </c>
      <c r="C1453" t="s">
        <v>29</v>
      </c>
      <c r="D1453">
        <v>4.4133959999999997</v>
      </c>
      <c r="E1453">
        <f t="shared" si="22"/>
        <v>441339.6</v>
      </c>
    </row>
    <row r="1454" spans="1:5" x14ac:dyDescent="0.25">
      <c r="A1454" t="s">
        <v>4</v>
      </c>
      <c r="B1454">
        <v>2012</v>
      </c>
      <c r="C1454" t="s">
        <v>29</v>
      </c>
      <c r="D1454">
        <v>0.54833799999999999</v>
      </c>
      <c r="E1454">
        <f t="shared" si="22"/>
        <v>54833.799999999996</v>
      </c>
    </row>
    <row r="1455" spans="1:5" x14ac:dyDescent="0.25">
      <c r="A1455" t="s">
        <v>6</v>
      </c>
      <c r="B1455">
        <v>2012</v>
      </c>
      <c r="C1455" t="s">
        <v>29</v>
      </c>
      <c r="D1455">
        <v>2.2390490000000001</v>
      </c>
      <c r="E1455">
        <f t="shared" si="22"/>
        <v>223904.9</v>
      </c>
    </row>
    <row r="1456" spans="1:5" x14ac:dyDescent="0.25">
      <c r="A1456" t="s">
        <v>7</v>
      </c>
      <c r="B1456">
        <v>2012</v>
      </c>
      <c r="C1456" t="s">
        <v>29</v>
      </c>
      <c r="D1456">
        <v>1.2337610000000001</v>
      </c>
      <c r="E1456">
        <f t="shared" si="22"/>
        <v>123376.1</v>
      </c>
    </row>
    <row r="1457" spans="1:5" x14ac:dyDescent="0.25">
      <c r="A1457" t="s">
        <v>8</v>
      </c>
      <c r="B1457">
        <v>2012</v>
      </c>
      <c r="C1457" t="s">
        <v>29</v>
      </c>
      <c r="D1457">
        <v>3.6098949999999999</v>
      </c>
      <c r="E1457">
        <f t="shared" si="22"/>
        <v>360989.5</v>
      </c>
    </row>
    <row r="1458" spans="1:5" x14ac:dyDescent="0.25">
      <c r="A1458" t="s">
        <v>9</v>
      </c>
      <c r="B1458">
        <v>2012</v>
      </c>
      <c r="C1458" t="s">
        <v>29</v>
      </c>
      <c r="D1458">
        <v>2.5132180000000002</v>
      </c>
      <c r="E1458">
        <f t="shared" si="22"/>
        <v>251321.80000000002</v>
      </c>
    </row>
    <row r="1459" spans="1:5" x14ac:dyDescent="0.25">
      <c r="A1459" t="s">
        <v>10</v>
      </c>
      <c r="B1459">
        <v>2012</v>
      </c>
      <c r="C1459" t="s">
        <v>29</v>
      </c>
      <c r="D1459">
        <v>7.5396530000000004</v>
      </c>
      <c r="E1459">
        <f t="shared" si="22"/>
        <v>753965.3</v>
      </c>
    </row>
    <row r="1460" spans="1:5" x14ac:dyDescent="0.25">
      <c r="A1460" t="s">
        <v>11</v>
      </c>
      <c r="B1460">
        <v>2012</v>
      </c>
      <c r="C1460" t="s">
        <v>29</v>
      </c>
      <c r="D1460">
        <v>0.84535499999999997</v>
      </c>
      <c r="E1460">
        <f t="shared" si="22"/>
        <v>84535.5</v>
      </c>
    </row>
    <row r="1461" spans="1:5" x14ac:dyDescent="0.25">
      <c r="A1461" t="s">
        <v>12</v>
      </c>
      <c r="B1461">
        <v>2012</v>
      </c>
      <c r="C1461" t="s">
        <v>29</v>
      </c>
      <c r="D1461">
        <v>1.6221680000000001</v>
      </c>
      <c r="E1461">
        <f t="shared" si="22"/>
        <v>162216.80000000002</v>
      </c>
    </row>
    <row r="1462" spans="1:5" x14ac:dyDescent="0.25">
      <c r="A1462" t="s">
        <v>13</v>
      </c>
      <c r="B1462">
        <v>2012</v>
      </c>
      <c r="C1462" t="s">
        <v>29</v>
      </c>
      <c r="D1462">
        <v>4.9121980000000001</v>
      </c>
      <c r="E1462">
        <f t="shared" si="22"/>
        <v>491219.8</v>
      </c>
    </row>
    <row r="1463" spans="1:5" x14ac:dyDescent="0.25">
      <c r="A1463" t="s">
        <v>14</v>
      </c>
      <c r="B1463">
        <v>2012</v>
      </c>
      <c r="C1463" t="s">
        <v>29</v>
      </c>
      <c r="D1463">
        <v>0.479796</v>
      </c>
      <c r="E1463">
        <f t="shared" si="22"/>
        <v>47979.6</v>
      </c>
    </row>
    <row r="1464" spans="1:5" x14ac:dyDescent="0.25">
      <c r="A1464" t="s">
        <v>15</v>
      </c>
      <c r="B1464">
        <v>2012</v>
      </c>
      <c r="C1464" t="s">
        <v>29</v>
      </c>
      <c r="D1464">
        <v>3.6784370000000002</v>
      </c>
      <c r="E1464">
        <f t="shared" si="22"/>
        <v>367843.7</v>
      </c>
    </row>
    <row r="1465" spans="1:5" x14ac:dyDescent="0.25">
      <c r="A1465" t="s">
        <v>16</v>
      </c>
      <c r="B1465">
        <v>2012</v>
      </c>
      <c r="C1465" t="s">
        <v>29</v>
      </c>
      <c r="D1465">
        <v>1.005287</v>
      </c>
      <c r="E1465">
        <f t="shared" si="22"/>
        <v>100528.7</v>
      </c>
    </row>
    <row r="1466" spans="1:5" x14ac:dyDescent="0.25">
      <c r="A1466" t="s">
        <v>4</v>
      </c>
      <c r="B1466">
        <v>2013</v>
      </c>
      <c r="C1466" t="s">
        <v>29</v>
      </c>
      <c r="D1466">
        <v>4.9665100000000004</v>
      </c>
      <c r="E1466">
        <f t="shared" si="22"/>
        <v>496651.00000000006</v>
      </c>
    </row>
    <row r="1467" spans="1:5" x14ac:dyDescent="0.25">
      <c r="A1467" t="s">
        <v>6</v>
      </c>
      <c r="B1467">
        <v>2013</v>
      </c>
      <c r="C1467" t="s">
        <v>29</v>
      </c>
      <c r="D1467">
        <v>3.3934069999999998</v>
      </c>
      <c r="E1467">
        <f t="shared" si="22"/>
        <v>339340.7</v>
      </c>
    </row>
    <row r="1468" spans="1:5" x14ac:dyDescent="0.25">
      <c r="A1468" t="s">
        <v>7</v>
      </c>
      <c r="B1468">
        <v>2013</v>
      </c>
      <c r="C1468" t="s">
        <v>29</v>
      </c>
      <c r="D1468">
        <v>9.4161429999999999</v>
      </c>
      <c r="E1468">
        <f t="shared" si="22"/>
        <v>941614.3</v>
      </c>
    </row>
    <row r="1469" spans="1:5" x14ac:dyDescent="0.25">
      <c r="A1469" t="s">
        <v>8</v>
      </c>
      <c r="B1469">
        <v>2013</v>
      </c>
      <c r="C1469" t="s">
        <v>29</v>
      </c>
      <c r="D1469">
        <v>0.31462099999999998</v>
      </c>
      <c r="E1469">
        <f t="shared" si="22"/>
        <v>31462.1</v>
      </c>
    </row>
    <row r="1470" spans="1:5" x14ac:dyDescent="0.25">
      <c r="A1470" t="s">
        <v>9</v>
      </c>
      <c r="B1470">
        <v>2013</v>
      </c>
      <c r="C1470" t="s">
        <v>29</v>
      </c>
      <c r="D1470">
        <v>0.80902399999999997</v>
      </c>
      <c r="E1470">
        <f t="shared" si="22"/>
        <v>80902.399999999994</v>
      </c>
    </row>
    <row r="1471" spans="1:5" x14ac:dyDescent="0.25">
      <c r="A1471" t="s">
        <v>10</v>
      </c>
      <c r="B1471">
        <v>2013</v>
      </c>
      <c r="C1471" t="s">
        <v>29</v>
      </c>
      <c r="D1471">
        <v>1.0562260000000001</v>
      </c>
      <c r="E1471">
        <f t="shared" si="22"/>
        <v>105622.6</v>
      </c>
    </row>
    <row r="1472" spans="1:5" x14ac:dyDescent="0.25">
      <c r="A1472" t="s">
        <v>11</v>
      </c>
      <c r="B1472">
        <v>2013</v>
      </c>
      <c r="C1472" t="s">
        <v>29</v>
      </c>
      <c r="D1472">
        <v>0.65171400000000002</v>
      </c>
      <c r="E1472">
        <f t="shared" si="22"/>
        <v>65171.4</v>
      </c>
    </row>
    <row r="1473" spans="1:5" x14ac:dyDescent="0.25">
      <c r="A1473" t="s">
        <v>12</v>
      </c>
      <c r="B1473">
        <v>2013</v>
      </c>
      <c r="C1473" t="s">
        <v>29</v>
      </c>
      <c r="D1473">
        <v>6.247465</v>
      </c>
      <c r="E1473">
        <f t="shared" si="22"/>
        <v>624746.5</v>
      </c>
    </row>
    <row r="1474" spans="1:5" x14ac:dyDescent="0.25">
      <c r="A1474" t="s">
        <v>13</v>
      </c>
      <c r="B1474">
        <v>2013</v>
      </c>
      <c r="C1474" t="s">
        <v>29</v>
      </c>
      <c r="D1474">
        <v>0.74160599999999999</v>
      </c>
      <c r="E1474">
        <f t="shared" si="22"/>
        <v>74160.600000000006</v>
      </c>
    </row>
    <row r="1475" spans="1:5" x14ac:dyDescent="0.25">
      <c r="A1475" t="s">
        <v>14</v>
      </c>
      <c r="B1475">
        <v>2013</v>
      </c>
      <c r="C1475" t="s">
        <v>29</v>
      </c>
      <c r="D1475">
        <v>5.5957509999999999</v>
      </c>
      <c r="E1475">
        <f t="shared" ref="E1475:E1538" si="23">D1475*100000</f>
        <v>559575.1</v>
      </c>
    </row>
    <row r="1476" spans="1:5" x14ac:dyDescent="0.25">
      <c r="A1476" t="s">
        <v>15</v>
      </c>
      <c r="B1476">
        <v>2013</v>
      </c>
      <c r="C1476" t="s">
        <v>29</v>
      </c>
      <c r="D1476">
        <v>2.0225610000000001</v>
      </c>
      <c r="E1476">
        <f t="shared" si="23"/>
        <v>202256.1</v>
      </c>
    </row>
    <row r="1477" spans="1:5" x14ac:dyDescent="0.25">
      <c r="A1477" t="s">
        <v>16</v>
      </c>
      <c r="B1477">
        <v>2013</v>
      </c>
      <c r="C1477" t="s">
        <v>29</v>
      </c>
      <c r="D1477">
        <v>7.9554049999999998</v>
      </c>
      <c r="E1477">
        <f t="shared" si="23"/>
        <v>795540.5</v>
      </c>
    </row>
    <row r="1478" spans="1:5" x14ac:dyDescent="0.25">
      <c r="A1478" t="s">
        <v>4</v>
      </c>
      <c r="B1478">
        <v>2014</v>
      </c>
      <c r="C1478" t="s">
        <v>29</v>
      </c>
      <c r="D1478">
        <v>0.39796100000000001</v>
      </c>
      <c r="E1478">
        <f t="shared" si="23"/>
        <v>39796.1</v>
      </c>
    </row>
    <row r="1479" spans="1:5" x14ac:dyDescent="0.25">
      <c r="A1479" t="s">
        <v>6</v>
      </c>
      <c r="B1479">
        <v>2014</v>
      </c>
      <c r="C1479" t="s">
        <v>29</v>
      </c>
      <c r="D1479">
        <v>1.2381</v>
      </c>
      <c r="E1479">
        <f t="shared" si="23"/>
        <v>123810</v>
      </c>
    </row>
    <row r="1480" spans="1:5" x14ac:dyDescent="0.25">
      <c r="A1480" t="s">
        <v>7</v>
      </c>
      <c r="B1480">
        <v>2014</v>
      </c>
      <c r="C1480" t="s">
        <v>29</v>
      </c>
      <c r="D1480">
        <v>0.72959499999999999</v>
      </c>
      <c r="E1480">
        <f t="shared" si="23"/>
        <v>72959.5</v>
      </c>
    </row>
    <row r="1481" spans="1:5" x14ac:dyDescent="0.25">
      <c r="A1481" t="s">
        <v>8</v>
      </c>
      <c r="B1481">
        <v>2014</v>
      </c>
      <c r="C1481" t="s">
        <v>29</v>
      </c>
      <c r="D1481">
        <v>0.176871</v>
      </c>
      <c r="E1481">
        <f t="shared" si="23"/>
        <v>17687.099999999999</v>
      </c>
    </row>
    <row r="1482" spans="1:5" x14ac:dyDescent="0.25">
      <c r="A1482" t="s">
        <v>9</v>
      </c>
      <c r="B1482">
        <v>2014</v>
      </c>
      <c r="C1482" t="s">
        <v>29</v>
      </c>
      <c r="D1482">
        <v>5.8588680000000002</v>
      </c>
      <c r="E1482">
        <f t="shared" si="23"/>
        <v>585886.80000000005</v>
      </c>
    </row>
    <row r="1483" spans="1:5" x14ac:dyDescent="0.25">
      <c r="A1483" t="s">
        <v>10</v>
      </c>
      <c r="B1483">
        <v>2014</v>
      </c>
      <c r="C1483" t="s">
        <v>29</v>
      </c>
      <c r="D1483">
        <v>0.46428799999999998</v>
      </c>
      <c r="E1483">
        <f t="shared" si="23"/>
        <v>46428.799999999996</v>
      </c>
    </row>
    <row r="1484" spans="1:5" x14ac:dyDescent="0.25">
      <c r="A1484" t="s">
        <v>11</v>
      </c>
      <c r="B1484">
        <v>2014</v>
      </c>
      <c r="C1484" t="s">
        <v>29</v>
      </c>
      <c r="D1484">
        <v>3.8690639999999998</v>
      </c>
      <c r="E1484">
        <f t="shared" si="23"/>
        <v>386906.39999999997</v>
      </c>
    </row>
    <row r="1485" spans="1:5" x14ac:dyDescent="0.25">
      <c r="A1485" t="s">
        <v>12</v>
      </c>
      <c r="B1485">
        <v>2014</v>
      </c>
      <c r="C1485" t="s">
        <v>29</v>
      </c>
      <c r="D1485">
        <v>1.8350420000000001</v>
      </c>
      <c r="E1485">
        <f t="shared" si="23"/>
        <v>183504.2</v>
      </c>
    </row>
    <row r="1486" spans="1:5" x14ac:dyDescent="0.25">
      <c r="A1486" t="s">
        <v>13</v>
      </c>
      <c r="B1486">
        <v>2014</v>
      </c>
      <c r="C1486" t="s">
        <v>29</v>
      </c>
      <c r="D1486">
        <v>5.5493430000000004</v>
      </c>
      <c r="E1486">
        <f t="shared" si="23"/>
        <v>554934.30000000005</v>
      </c>
    </row>
    <row r="1487" spans="1:5" x14ac:dyDescent="0.25">
      <c r="A1487" t="s">
        <v>14</v>
      </c>
      <c r="B1487">
        <v>2014</v>
      </c>
      <c r="C1487" t="s">
        <v>29</v>
      </c>
      <c r="D1487">
        <v>0.110545</v>
      </c>
      <c r="E1487">
        <f t="shared" si="23"/>
        <v>11054.5</v>
      </c>
    </row>
    <row r="1488" spans="1:5" x14ac:dyDescent="0.25">
      <c r="A1488" t="s">
        <v>15</v>
      </c>
      <c r="B1488">
        <v>2014</v>
      </c>
      <c r="C1488" t="s">
        <v>29</v>
      </c>
      <c r="D1488">
        <v>0.72959499999999999</v>
      </c>
      <c r="E1488">
        <f t="shared" si="23"/>
        <v>72959.5</v>
      </c>
    </row>
    <row r="1489" spans="1:5" x14ac:dyDescent="0.25">
      <c r="A1489" t="s">
        <v>16</v>
      </c>
      <c r="B1489">
        <v>2014</v>
      </c>
      <c r="C1489" t="s">
        <v>29</v>
      </c>
      <c r="D1489">
        <v>0.79592200000000002</v>
      </c>
      <c r="E1489">
        <f t="shared" si="23"/>
        <v>79592.2</v>
      </c>
    </row>
    <row r="1490" spans="1:5" x14ac:dyDescent="0.25">
      <c r="A1490" t="s">
        <v>4</v>
      </c>
      <c r="B1490">
        <v>2015</v>
      </c>
      <c r="C1490" t="s">
        <v>29</v>
      </c>
      <c r="D1490">
        <v>0.41340399999999999</v>
      </c>
      <c r="E1490">
        <f t="shared" si="23"/>
        <v>41340.400000000001</v>
      </c>
    </row>
    <row r="1491" spans="1:5" x14ac:dyDescent="0.25">
      <c r="A1491" t="s">
        <v>6</v>
      </c>
      <c r="B1491">
        <v>2015</v>
      </c>
      <c r="C1491" t="s">
        <v>29</v>
      </c>
      <c r="D1491">
        <v>3.6988759999999998</v>
      </c>
      <c r="E1491">
        <f t="shared" si="23"/>
        <v>369887.6</v>
      </c>
    </row>
    <row r="1492" spans="1:5" x14ac:dyDescent="0.25">
      <c r="A1492" t="s">
        <v>7</v>
      </c>
      <c r="B1492">
        <v>2015</v>
      </c>
      <c r="C1492" t="s">
        <v>29</v>
      </c>
      <c r="D1492">
        <v>0.36988799999999999</v>
      </c>
      <c r="E1492">
        <f t="shared" si="23"/>
        <v>36988.800000000003</v>
      </c>
    </row>
    <row r="1493" spans="1:5" x14ac:dyDescent="0.25">
      <c r="A1493" t="s">
        <v>8</v>
      </c>
      <c r="B1493">
        <v>2015</v>
      </c>
      <c r="C1493" t="s">
        <v>29</v>
      </c>
      <c r="D1493">
        <v>2.5021810000000002</v>
      </c>
      <c r="E1493">
        <f t="shared" si="23"/>
        <v>250218.10000000003</v>
      </c>
    </row>
    <row r="1494" spans="1:5" x14ac:dyDescent="0.25">
      <c r="A1494" t="s">
        <v>9</v>
      </c>
      <c r="B1494">
        <v>2015</v>
      </c>
      <c r="C1494" t="s">
        <v>29</v>
      </c>
      <c r="D1494">
        <v>2.045261</v>
      </c>
      <c r="E1494">
        <f t="shared" si="23"/>
        <v>204526.1</v>
      </c>
    </row>
    <row r="1495" spans="1:5" x14ac:dyDescent="0.25">
      <c r="A1495" t="s">
        <v>10</v>
      </c>
      <c r="B1495">
        <v>2015</v>
      </c>
      <c r="C1495" t="s">
        <v>29</v>
      </c>
      <c r="D1495">
        <v>3.720634</v>
      </c>
      <c r="E1495">
        <f t="shared" si="23"/>
        <v>372063.4</v>
      </c>
    </row>
    <row r="1496" spans="1:5" x14ac:dyDescent="0.25">
      <c r="A1496" t="s">
        <v>11</v>
      </c>
      <c r="B1496">
        <v>2015</v>
      </c>
      <c r="C1496" t="s">
        <v>29</v>
      </c>
      <c r="D1496">
        <v>6.5273999999999999E-2</v>
      </c>
      <c r="E1496">
        <f t="shared" si="23"/>
        <v>6527.4</v>
      </c>
    </row>
    <row r="1497" spans="1:5" x14ac:dyDescent="0.25">
      <c r="A1497" t="s">
        <v>12</v>
      </c>
      <c r="B1497">
        <v>2015</v>
      </c>
      <c r="C1497" t="s">
        <v>29</v>
      </c>
      <c r="D1497">
        <v>0.67450100000000002</v>
      </c>
      <c r="E1497">
        <f t="shared" si="23"/>
        <v>67450.100000000006</v>
      </c>
    </row>
    <row r="1498" spans="1:5" x14ac:dyDescent="0.25">
      <c r="A1498" t="s">
        <v>13</v>
      </c>
      <c r="B1498">
        <v>2015</v>
      </c>
      <c r="C1498" t="s">
        <v>29</v>
      </c>
      <c r="D1498">
        <v>0.56571000000000005</v>
      </c>
      <c r="E1498">
        <f t="shared" si="23"/>
        <v>56571.000000000007</v>
      </c>
    </row>
    <row r="1499" spans="1:5" x14ac:dyDescent="0.25">
      <c r="A1499" t="s">
        <v>14</v>
      </c>
      <c r="B1499">
        <v>2015</v>
      </c>
      <c r="C1499" t="s">
        <v>29</v>
      </c>
      <c r="D1499">
        <v>0.41340399999999999</v>
      </c>
      <c r="E1499">
        <f t="shared" si="23"/>
        <v>41340.400000000001</v>
      </c>
    </row>
    <row r="1500" spans="1:5" x14ac:dyDescent="0.25">
      <c r="A1500" t="s">
        <v>15</v>
      </c>
      <c r="B1500">
        <v>2015</v>
      </c>
      <c r="C1500" t="s">
        <v>29</v>
      </c>
      <c r="D1500">
        <v>3.6988759999999998</v>
      </c>
      <c r="E1500">
        <f t="shared" si="23"/>
        <v>369887.6</v>
      </c>
    </row>
    <row r="1501" spans="1:5" x14ac:dyDescent="0.25">
      <c r="A1501" t="s">
        <v>16</v>
      </c>
      <c r="B1501">
        <v>2015</v>
      </c>
      <c r="C1501" t="s">
        <v>29</v>
      </c>
      <c r="D1501">
        <v>0.52219400000000005</v>
      </c>
      <c r="E1501">
        <f t="shared" si="23"/>
        <v>52219.4</v>
      </c>
    </row>
    <row r="1502" spans="1:5" x14ac:dyDescent="0.25">
      <c r="A1502" t="s">
        <v>4</v>
      </c>
      <c r="B1502">
        <v>2016</v>
      </c>
      <c r="C1502" t="s">
        <v>29</v>
      </c>
      <c r="D1502">
        <v>3.4915150000000001</v>
      </c>
      <c r="E1502">
        <f t="shared" si="23"/>
        <v>349151.5</v>
      </c>
    </row>
    <row r="1503" spans="1:5" x14ac:dyDescent="0.25">
      <c r="A1503" t="s">
        <v>6</v>
      </c>
      <c r="B1503">
        <v>2016</v>
      </c>
      <c r="C1503" t="s">
        <v>29</v>
      </c>
      <c r="D1503">
        <v>1.9064099999999999</v>
      </c>
      <c r="E1503">
        <f t="shared" si="23"/>
        <v>190641</v>
      </c>
    </row>
    <row r="1504" spans="1:5" x14ac:dyDescent="0.25">
      <c r="A1504" t="s">
        <v>7</v>
      </c>
      <c r="B1504">
        <v>2016</v>
      </c>
      <c r="C1504" t="s">
        <v>29</v>
      </c>
      <c r="D1504">
        <v>4.155545</v>
      </c>
      <c r="E1504">
        <f t="shared" si="23"/>
        <v>415554.5</v>
      </c>
    </row>
    <row r="1505" spans="1:5" x14ac:dyDescent="0.25">
      <c r="A1505" t="s">
        <v>8</v>
      </c>
      <c r="B1505">
        <v>2016</v>
      </c>
      <c r="C1505" t="s">
        <v>29</v>
      </c>
      <c r="D1505">
        <v>0.19278300000000001</v>
      </c>
      <c r="E1505">
        <f t="shared" si="23"/>
        <v>19278.3</v>
      </c>
    </row>
    <row r="1506" spans="1:5" x14ac:dyDescent="0.25">
      <c r="A1506" t="s">
        <v>9</v>
      </c>
      <c r="B1506">
        <v>2016</v>
      </c>
      <c r="C1506" t="s">
        <v>29</v>
      </c>
      <c r="D1506">
        <v>0.235624</v>
      </c>
      <c r="E1506">
        <f t="shared" si="23"/>
        <v>23562.400000000001</v>
      </c>
    </row>
    <row r="1507" spans="1:5" x14ac:dyDescent="0.25">
      <c r="A1507" t="s">
        <v>10</v>
      </c>
      <c r="B1507">
        <v>2016</v>
      </c>
      <c r="C1507" t="s">
        <v>29</v>
      </c>
      <c r="D1507">
        <v>0.38556600000000002</v>
      </c>
      <c r="E1507">
        <f t="shared" si="23"/>
        <v>38556.6</v>
      </c>
    </row>
    <row r="1508" spans="1:5" x14ac:dyDescent="0.25">
      <c r="A1508" t="s">
        <v>11</v>
      </c>
      <c r="B1508">
        <v>2016</v>
      </c>
      <c r="C1508" t="s">
        <v>29</v>
      </c>
      <c r="D1508">
        <v>0.29988500000000001</v>
      </c>
      <c r="E1508">
        <f t="shared" si="23"/>
        <v>29988.5</v>
      </c>
    </row>
    <row r="1509" spans="1:5" x14ac:dyDescent="0.25">
      <c r="A1509" t="s">
        <v>12</v>
      </c>
      <c r="B1509">
        <v>2016</v>
      </c>
      <c r="C1509" t="s">
        <v>29</v>
      </c>
      <c r="D1509">
        <v>2.313396</v>
      </c>
      <c r="E1509">
        <f t="shared" si="23"/>
        <v>231339.6</v>
      </c>
    </row>
    <row r="1510" spans="1:5" x14ac:dyDescent="0.25">
      <c r="A1510" t="s">
        <v>13</v>
      </c>
      <c r="B1510">
        <v>2016</v>
      </c>
      <c r="C1510" t="s">
        <v>29</v>
      </c>
      <c r="D1510">
        <v>0.53550799999999998</v>
      </c>
      <c r="E1510">
        <f t="shared" si="23"/>
        <v>53550.799999999996</v>
      </c>
    </row>
    <row r="1511" spans="1:5" x14ac:dyDescent="0.25">
      <c r="A1511" t="s">
        <v>14</v>
      </c>
      <c r="B1511">
        <v>2016</v>
      </c>
      <c r="C1511" t="s">
        <v>29</v>
      </c>
      <c r="D1511">
        <v>2.313396</v>
      </c>
      <c r="E1511">
        <f t="shared" si="23"/>
        <v>231339.6</v>
      </c>
    </row>
    <row r="1512" spans="1:5" x14ac:dyDescent="0.25">
      <c r="A1512" t="s">
        <v>15</v>
      </c>
      <c r="B1512">
        <v>2016</v>
      </c>
      <c r="C1512" t="s">
        <v>29</v>
      </c>
      <c r="D1512">
        <v>2.270556</v>
      </c>
      <c r="E1512">
        <f t="shared" si="23"/>
        <v>227055.6</v>
      </c>
    </row>
    <row r="1513" spans="1:5" x14ac:dyDescent="0.25">
      <c r="A1513" t="s">
        <v>16</v>
      </c>
      <c r="B1513">
        <v>2016</v>
      </c>
      <c r="C1513" t="s">
        <v>29</v>
      </c>
      <c r="D1513">
        <v>3.427254</v>
      </c>
      <c r="E1513">
        <f t="shared" si="23"/>
        <v>342725.4</v>
      </c>
    </row>
    <row r="1514" spans="1:5" x14ac:dyDescent="0.25">
      <c r="A1514" t="s">
        <v>4</v>
      </c>
      <c r="B1514">
        <v>2008</v>
      </c>
      <c r="C1514" t="s">
        <v>30</v>
      </c>
      <c r="D1514">
        <v>2.998891</v>
      </c>
      <c r="E1514">
        <f t="shared" si="23"/>
        <v>299889.09999999998</v>
      </c>
    </row>
    <row r="1515" spans="1:5" x14ac:dyDescent="0.25">
      <c r="A1515" t="s">
        <v>6</v>
      </c>
      <c r="B1515">
        <v>2008</v>
      </c>
      <c r="C1515" t="s">
        <v>30</v>
      </c>
      <c r="D1515">
        <v>3.4273039999999999</v>
      </c>
      <c r="E1515">
        <f t="shared" si="23"/>
        <v>342730.39999999997</v>
      </c>
    </row>
    <row r="1516" spans="1:5" x14ac:dyDescent="0.25">
      <c r="A1516" t="s">
        <v>7</v>
      </c>
      <c r="B1516">
        <v>2008</v>
      </c>
      <c r="C1516" t="s">
        <v>30</v>
      </c>
      <c r="D1516">
        <v>4.3912329999999997</v>
      </c>
      <c r="E1516">
        <f t="shared" si="23"/>
        <v>439123.3</v>
      </c>
    </row>
    <row r="1517" spans="1:5" x14ac:dyDescent="0.25">
      <c r="A1517" t="s">
        <v>8</v>
      </c>
      <c r="B1517">
        <v>2008</v>
      </c>
      <c r="C1517" t="s">
        <v>30</v>
      </c>
      <c r="D1517">
        <v>6.6404009999999998</v>
      </c>
      <c r="E1517">
        <f t="shared" si="23"/>
        <v>664040.1</v>
      </c>
    </row>
    <row r="1518" spans="1:5" x14ac:dyDescent="0.25">
      <c r="A1518" t="s">
        <v>9</v>
      </c>
      <c r="B1518">
        <v>2008</v>
      </c>
      <c r="C1518" t="s">
        <v>30</v>
      </c>
      <c r="D1518">
        <v>11.888461</v>
      </c>
      <c r="E1518">
        <f t="shared" si="23"/>
        <v>1188846.0999999999</v>
      </c>
    </row>
    <row r="1519" spans="1:5" x14ac:dyDescent="0.25">
      <c r="A1519" t="s">
        <v>10</v>
      </c>
      <c r="B1519">
        <v>2008</v>
      </c>
      <c r="C1519" t="s">
        <v>30</v>
      </c>
      <c r="D1519">
        <v>12.477528</v>
      </c>
      <c r="E1519">
        <f t="shared" si="23"/>
        <v>1247752.8</v>
      </c>
    </row>
    <row r="1520" spans="1:5" x14ac:dyDescent="0.25">
      <c r="A1520" t="s">
        <v>11</v>
      </c>
      <c r="B1520">
        <v>2008</v>
      </c>
      <c r="C1520" t="s">
        <v>30</v>
      </c>
      <c r="D1520">
        <v>10.817428</v>
      </c>
      <c r="E1520">
        <f t="shared" si="23"/>
        <v>1081742.8</v>
      </c>
    </row>
    <row r="1521" spans="1:5" x14ac:dyDescent="0.25">
      <c r="A1521" t="s">
        <v>12</v>
      </c>
      <c r="B1521">
        <v>2008</v>
      </c>
      <c r="C1521" t="s">
        <v>30</v>
      </c>
      <c r="D1521">
        <v>10.335463000000001</v>
      </c>
      <c r="E1521">
        <f t="shared" si="23"/>
        <v>1033546.3</v>
      </c>
    </row>
    <row r="1522" spans="1:5" x14ac:dyDescent="0.25">
      <c r="A1522" t="s">
        <v>13</v>
      </c>
      <c r="B1522">
        <v>2008</v>
      </c>
      <c r="C1522" t="s">
        <v>30</v>
      </c>
      <c r="D1522">
        <v>31.649010000000001</v>
      </c>
      <c r="E1522">
        <f t="shared" si="23"/>
        <v>3164901</v>
      </c>
    </row>
    <row r="1523" spans="1:5" x14ac:dyDescent="0.25">
      <c r="A1523" t="s">
        <v>14</v>
      </c>
      <c r="B1523">
        <v>2008</v>
      </c>
      <c r="C1523" t="s">
        <v>30</v>
      </c>
      <c r="D1523">
        <v>2.6240299999999999</v>
      </c>
      <c r="E1523">
        <f t="shared" si="23"/>
        <v>262403</v>
      </c>
    </row>
    <row r="1524" spans="1:5" x14ac:dyDescent="0.25">
      <c r="A1524" t="s">
        <v>15</v>
      </c>
      <c r="B1524">
        <v>2008</v>
      </c>
      <c r="C1524" t="s">
        <v>30</v>
      </c>
      <c r="D1524">
        <v>1.9814099999999999</v>
      </c>
      <c r="E1524">
        <f t="shared" si="23"/>
        <v>198141</v>
      </c>
    </row>
    <row r="1525" spans="1:5" x14ac:dyDescent="0.25">
      <c r="A1525" t="s">
        <v>16</v>
      </c>
      <c r="B1525">
        <v>2008</v>
      </c>
      <c r="C1525" t="s">
        <v>30</v>
      </c>
      <c r="D1525">
        <v>4.8196459999999997</v>
      </c>
      <c r="E1525">
        <f t="shared" si="23"/>
        <v>481964.6</v>
      </c>
    </row>
    <row r="1526" spans="1:5" x14ac:dyDescent="0.25">
      <c r="A1526" t="s">
        <v>4</v>
      </c>
      <c r="B1526">
        <v>2009</v>
      </c>
      <c r="C1526" t="s">
        <v>30</v>
      </c>
      <c r="D1526">
        <v>5.9022389999999998</v>
      </c>
      <c r="E1526">
        <f t="shared" si="23"/>
        <v>590223.9</v>
      </c>
    </row>
    <row r="1527" spans="1:5" x14ac:dyDescent="0.25">
      <c r="A1527" t="s">
        <v>6</v>
      </c>
      <c r="B1527">
        <v>2009</v>
      </c>
      <c r="C1527" t="s">
        <v>30</v>
      </c>
      <c r="D1527">
        <v>6.0603350000000002</v>
      </c>
      <c r="E1527">
        <f t="shared" si="23"/>
        <v>606033.5</v>
      </c>
    </row>
    <row r="1528" spans="1:5" x14ac:dyDescent="0.25">
      <c r="A1528" t="s">
        <v>7</v>
      </c>
      <c r="B1528">
        <v>2009</v>
      </c>
      <c r="C1528" t="s">
        <v>30</v>
      </c>
      <c r="D1528">
        <v>9.4857410000000009</v>
      </c>
      <c r="E1528">
        <f t="shared" si="23"/>
        <v>948574.10000000009</v>
      </c>
    </row>
    <row r="1529" spans="1:5" x14ac:dyDescent="0.25">
      <c r="A1529" t="s">
        <v>8</v>
      </c>
      <c r="B1529">
        <v>2009</v>
      </c>
      <c r="C1529" t="s">
        <v>30</v>
      </c>
      <c r="D1529">
        <v>7.5885930000000004</v>
      </c>
      <c r="E1529">
        <f t="shared" si="23"/>
        <v>758859.3</v>
      </c>
    </row>
    <row r="1530" spans="1:5" x14ac:dyDescent="0.25">
      <c r="A1530" t="s">
        <v>9</v>
      </c>
      <c r="B1530">
        <v>2009</v>
      </c>
      <c r="C1530" t="s">
        <v>30</v>
      </c>
      <c r="D1530">
        <v>6.7454159999999996</v>
      </c>
      <c r="E1530">
        <f t="shared" si="23"/>
        <v>674541.6</v>
      </c>
    </row>
    <row r="1531" spans="1:5" x14ac:dyDescent="0.25">
      <c r="A1531" t="s">
        <v>10</v>
      </c>
      <c r="B1531">
        <v>2009</v>
      </c>
      <c r="C1531" t="s">
        <v>30</v>
      </c>
      <c r="D1531">
        <v>17.970210000000002</v>
      </c>
      <c r="E1531">
        <f t="shared" si="23"/>
        <v>1797021.0000000002</v>
      </c>
    </row>
    <row r="1532" spans="1:5" x14ac:dyDescent="0.25">
      <c r="A1532" t="s">
        <v>11</v>
      </c>
      <c r="B1532">
        <v>2009</v>
      </c>
      <c r="C1532" t="s">
        <v>30</v>
      </c>
      <c r="D1532">
        <v>2.793024</v>
      </c>
      <c r="E1532">
        <f t="shared" si="23"/>
        <v>279302.40000000002</v>
      </c>
    </row>
    <row r="1533" spans="1:5" x14ac:dyDescent="0.25">
      <c r="A1533" t="s">
        <v>12</v>
      </c>
      <c r="B1533">
        <v>2009</v>
      </c>
      <c r="C1533" t="s">
        <v>30</v>
      </c>
      <c r="D1533">
        <v>2.002545</v>
      </c>
      <c r="E1533">
        <f t="shared" si="23"/>
        <v>200254.5</v>
      </c>
    </row>
    <row r="1534" spans="1:5" x14ac:dyDescent="0.25">
      <c r="A1534" t="s">
        <v>13</v>
      </c>
      <c r="B1534">
        <v>2009</v>
      </c>
      <c r="C1534" t="s">
        <v>30</v>
      </c>
      <c r="D1534">
        <v>4.6901719999999996</v>
      </c>
      <c r="E1534">
        <f t="shared" si="23"/>
        <v>469017.19999999995</v>
      </c>
    </row>
    <row r="1535" spans="1:5" x14ac:dyDescent="0.25">
      <c r="A1535" t="s">
        <v>14</v>
      </c>
      <c r="B1535">
        <v>2009</v>
      </c>
      <c r="C1535" t="s">
        <v>30</v>
      </c>
      <c r="D1535">
        <v>4.5847749999999996</v>
      </c>
      <c r="E1535">
        <f t="shared" si="23"/>
        <v>458477.49999999994</v>
      </c>
    </row>
    <row r="1536" spans="1:5" x14ac:dyDescent="0.25">
      <c r="A1536" t="s">
        <v>15</v>
      </c>
      <c r="B1536">
        <v>2009</v>
      </c>
      <c r="C1536" t="s">
        <v>30</v>
      </c>
      <c r="D1536">
        <v>4.7428710000000001</v>
      </c>
      <c r="E1536">
        <f t="shared" si="23"/>
        <v>474287.10000000003</v>
      </c>
    </row>
    <row r="1537" spans="1:5" x14ac:dyDescent="0.25">
      <c r="A1537" t="s">
        <v>16</v>
      </c>
      <c r="B1537">
        <v>2009</v>
      </c>
      <c r="C1537" t="s">
        <v>30</v>
      </c>
      <c r="D1537">
        <v>6.1657320000000002</v>
      </c>
      <c r="E1537">
        <f t="shared" si="23"/>
        <v>616573.20000000007</v>
      </c>
    </row>
    <row r="1538" spans="1:5" x14ac:dyDescent="0.25">
      <c r="A1538" t="s">
        <v>4</v>
      </c>
      <c r="B1538">
        <v>2010</v>
      </c>
      <c r="C1538" t="s">
        <v>30</v>
      </c>
      <c r="D1538">
        <v>4.5111189999999999</v>
      </c>
      <c r="E1538">
        <f t="shared" si="23"/>
        <v>451111.89999999997</v>
      </c>
    </row>
    <row r="1539" spans="1:5" x14ac:dyDescent="0.25">
      <c r="A1539" t="s">
        <v>6</v>
      </c>
      <c r="B1539">
        <v>2010</v>
      </c>
      <c r="C1539" t="s">
        <v>30</v>
      </c>
      <c r="D1539">
        <v>4.7185269999999999</v>
      </c>
      <c r="E1539">
        <f t="shared" ref="E1539:E1602" si="24">D1539*100000</f>
        <v>471852.7</v>
      </c>
    </row>
    <row r="1540" spans="1:5" x14ac:dyDescent="0.25">
      <c r="A1540" t="s">
        <v>7</v>
      </c>
      <c r="B1540">
        <v>2010</v>
      </c>
      <c r="C1540" t="s">
        <v>30</v>
      </c>
      <c r="D1540">
        <v>11.614834999999999</v>
      </c>
      <c r="E1540">
        <f t="shared" si="24"/>
        <v>1161483.5</v>
      </c>
    </row>
    <row r="1541" spans="1:5" x14ac:dyDescent="0.25">
      <c r="A1541" t="s">
        <v>8</v>
      </c>
      <c r="B1541">
        <v>2010</v>
      </c>
      <c r="C1541" t="s">
        <v>30</v>
      </c>
      <c r="D1541">
        <v>1.2962990000000001</v>
      </c>
      <c r="E1541">
        <f t="shared" si="24"/>
        <v>129629.90000000001</v>
      </c>
    </row>
    <row r="1542" spans="1:5" x14ac:dyDescent="0.25">
      <c r="A1542" t="s">
        <v>9</v>
      </c>
      <c r="B1542">
        <v>2010</v>
      </c>
      <c r="C1542" t="s">
        <v>30</v>
      </c>
      <c r="D1542">
        <v>2.1777820000000001</v>
      </c>
      <c r="E1542">
        <f t="shared" si="24"/>
        <v>217778.2</v>
      </c>
    </row>
    <row r="1543" spans="1:5" x14ac:dyDescent="0.25">
      <c r="A1543" t="s">
        <v>10</v>
      </c>
      <c r="B1543">
        <v>2010</v>
      </c>
      <c r="C1543" t="s">
        <v>30</v>
      </c>
      <c r="D1543">
        <v>3.422228</v>
      </c>
      <c r="E1543">
        <f t="shared" si="24"/>
        <v>342222.8</v>
      </c>
    </row>
    <row r="1544" spans="1:5" x14ac:dyDescent="0.25">
      <c r="A1544" t="s">
        <v>11</v>
      </c>
      <c r="B1544">
        <v>2010</v>
      </c>
      <c r="C1544" t="s">
        <v>30</v>
      </c>
      <c r="D1544">
        <v>3.5259320000000001</v>
      </c>
      <c r="E1544">
        <f t="shared" si="24"/>
        <v>352593.2</v>
      </c>
    </row>
    <row r="1545" spans="1:5" x14ac:dyDescent="0.25">
      <c r="A1545" t="s">
        <v>12</v>
      </c>
      <c r="B1545">
        <v>2010</v>
      </c>
      <c r="C1545" t="s">
        <v>30</v>
      </c>
      <c r="D1545">
        <v>4.3037109999999998</v>
      </c>
      <c r="E1545">
        <f t="shared" si="24"/>
        <v>430371.1</v>
      </c>
    </row>
    <row r="1546" spans="1:5" x14ac:dyDescent="0.25">
      <c r="A1546" t="s">
        <v>13</v>
      </c>
      <c r="B1546">
        <v>2010</v>
      </c>
      <c r="C1546" t="s">
        <v>30</v>
      </c>
      <c r="D1546">
        <v>7.4666800000000002</v>
      </c>
      <c r="E1546">
        <f t="shared" si="24"/>
        <v>746668</v>
      </c>
    </row>
    <row r="1547" spans="1:5" x14ac:dyDescent="0.25">
      <c r="A1547" t="s">
        <v>14</v>
      </c>
      <c r="B1547">
        <v>2010</v>
      </c>
      <c r="C1547" t="s">
        <v>30</v>
      </c>
      <c r="D1547">
        <v>3.5259320000000001</v>
      </c>
      <c r="E1547">
        <f t="shared" si="24"/>
        <v>352593.2</v>
      </c>
    </row>
    <row r="1548" spans="1:5" x14ac:dyDescent="0.25">
      <c r="A1548" t="s">
        <v>15</v>
      </c>
      <c r="B1548">
        <v>2010</v>
      </c>
      <c r="C1548" t="s">
        <v>30</v>
      </c>
      <c r="D1548">
        <v>5.3926020000000001</v>
      </c>
      <c r="E1548">
        <f t="shared" si="24"/>
        <v>539260.20000000007</v>
      </c>
    </row>
    <row r="1549" spans="1:5" x14ac:dyDescent="0.25">
      <c r="A1549" t="s">
        <v>16</v>
      </c>
      <c r="B1549">
        <v>2010</v>
      </c>
      <c r="C1549" t="s">
        <v>30</v>
      </c>
      <c r="D1549">
        <v>13.481505</v>
      </c>
      <c r="E1549">
        <f t="shared" si="24"/>
        <v>1348150.5</v>
      </c>
    </row>
    <row r="1550" spans="1:5" x14ac:dyDescent="0.25">
      <c r="A1550" t="s">
        <v>4</v>
      </c>
      <c r="B1550">
        <v>2011</v>
      </c>
      <c r="C1550" t="s">
        <v>30</v>
      </c>
      <c r="D1550">
        <v>1.4282159999999999</v>
      </c>
      <c r="E1550">
        <f t="shared" si="24"/>
        <v>142821.6</v>
      </c>
    </row>
    <row r="1551" spans="1:5" x14ac:dyDescent="0.25">
      <c r="A1551" t="s">
        <v>6</v>
      </c>
      <c r="B1551">
        <v>2011</v>
      </c>
      <c r="C1551" t="s">
        <v>30</v>
      </c>
      <c r="D1551">
        <v>2.1933310000000001</v>
      </c>
      <c r="E1551">
        <f t="shared" si="24"/>
        <v>219333.1</v>
      </c>
    </row>
    <row r="1552" spans="1:5" x14ac:dyDescent="0.25">
      <c r="A1552" t="s">
        <v>7</v>
      </c>
      <c r="B1552">
        <v>2011</v>
      </c>
      <c r="C1552" t="s">
        <v>30</v>
      </c>
      <c r="D1552">
        <v>8.7223179999999996</v>
      </c>
      <c r="E1552">
        <f t="shared" si="24"/>
        <v>872231.79999999993</v>
      </c>
    </row>
    <row r="1553" spans="1:5" x14ac:dyDescent="0.25">
      <c r="A1553" t="s">
        <v>8</v>
      </c>
      <c r="B1553">
        <v>2011</v>
      </c>
      <c r="C1553" t="s">
        <v>30</v>
      </c>
      <c r="D1553">
        <v>3.4685239999999999</v>
      </c>
      <c r="E1553">
        <f t="shared" si="24"/>
        <v>346852.39999999997</v>
      </c>
    </row>
    <row r="1554" spans="1:5" x14ac:dyDescent="0.25">
      <c r="A1554" t="s">
        <v>9</v>
      </c>
      <c r="B1554">
        <v>2011</v>
      </c>
      <c r="C1554" t="s">
        <v>30</v>
      </c>
      <c r="D1554">
        <v>9.2323950000000004</v>
      </c>
      <c r="E1554">
        <f t="shared" si="24"/>
        <v>923239.5</v>
      </c>
    </row>
    <row r="1555" spans="1:5" x14ac:dyDescent="0.25">
      <c r="A1555" t="s">
        <v>10</v>
      </c>
      <c r="B1555">
        <v>2011</v>
      </c>
      <c r="C1555" t="s">
        <v>30</v>
      </c>
      <c r="D1555">
        <v>17.342621000000001</v>
      </c>
      <c r="E1555">
        <f t="shared" si="24"/>
        <v>1734262.1</v>
      </c>
    </row>
    <row r="1556" spans="1:5" x14ac:dyDescent="0.25">
      <c r="A1556" t="s">
        <v>11</v>
      </c>
      <c r="B1556">
        <v>2011</v>
      </c>
      <c r="C1556" t="s">
        <v>30</v>
      </c>
      <c r="D1556">
        <v>7.4981330000000002</v>
      </c>
      <c r="E1556">
        <f t="shared" si="24"/>
        <v>749813.3</v>
      </c>
    </row>
    <row r="1557" spans="1:5" x14ac:dyDescent="0.25">
      <c r="A1557" t="s">
        <v>12</v>
      </c>
      <c r="B1557">
        <v>2011</v>
      </c>
      <c r="C1557" t="s">
        <v>30</v>
      </c>
      <c r="D1557">
        <v>8.5182870000000008</v>
      </c>
      <c r="E1557">
        <f t="shared" si="24"/>
        <v>851828.70000000007</v>
      </c>
    </row>
    <row r="1558" spans="1:5" x14ac:dyDescent="0.25">
      <c r="A1558" t="s">
        <v>13</v>
      </c>
      <c r="B1558">
        <v>2011</v>
      </c>
      <c r="C1558" t="s">
        <v>30</v>
      </c>
      <c r="D1558">
        <v>26.473001</v>
      </c>
      <c r="E1558">
        <f t="shared" si="24"/>
        <v>2647300.1</v>
      </c>
    </row>
    <row r="1559" spans="1:5" x14ac:dyDescent="0.25">
      <c r="A1559" t="s">
        <v>14</v>
      </c>
      <c r="B1559">
        <v>2011</v>
      </c>
      <c r="C1559" t="s">
        <v>30</v>
      </c>
      <c r="D1559">
        <v>4.2336400000000003</v>
      </c>
      <c r="E1559">
        <f t="shared" si="24"/>
        <v>423364.00000000006</v>
      </c>
    </row>
    <row r="1560" spans="1:5" x14ac:dyDescent="0.25">
      <c r="A1560" t="s">
        <v>15</v>
      </c>
      <c r="B1560">
        <v>2011</v>
      </c>
      <c r="C1560" t="s">
        <v>30</v>
      </c>
      <c r="D1560">
        <v>8.2632490000000001</v>
      </c>
      <c r="E1560">
        <f t="shared" si="24"/>
        <v>826324.9</v>
      </c>
    </row>
    <row r="1561" spans="1:5" x14ac:dyDescent="0.25">
      <c r="A1561" t="s">
        <v>16</v>
      </c>
      <c r="B1561">
        <v>2011</v>
      </c>
      <c r="C1561" t="s">
        <v>30</v>
      </c>
      <c r="D1561">
        <v>27.544162</v>
      </c>
      <c r="E1561">
        <f t="shared" si="24"/>
        <v>2754416.2</v>
      </c>
    </row>
    <row r="1562" spans="1:5" x14ac:dyDescent="0.25">
      <c r="A1562" t="s">
        <v>4</v>
      </c>
      <c r="B1562">
        <v>2012</v>
      </c>
      <c r="C1562" t="s">
        <v>30</v>
      </c>
      <c r="D1562">
        <v>16.857500999999999</v>
      </c>
      <c r="E1562">
        <f t="shared" si="24"/>
        <v>1685750.0999999999</v>
      </c>
    </row>
    <row r="1563" spans="1:5" x14ac:dyDescent="0.25">
      <c r="A1563" t="s">
        <v>6</v>
      </c>
      <c r="B1563">
        <v>2012</v>
      </c>
      <c r="C1563" t="s">
        <v>30</v>
      </c>
      <c r="D1563">
        <v>32.661408000000002</v>
      </c>
      <c r="E1563">
        <f t="shared" si="24"/>
        <v>3266140.8000000003</v>
      </c>
    </row>
    <row r="1564" spans="1:5" x14ac:dyDescent="0.25">
      <c r="A1564" t="s">
        <v>7</v>
      </c>
      <c r="B1564">
        <v>2012</v>
      </c>
      <c r="C1564" t="s">
        <v>30</v>
      </c>
      <c r="D1564">
        <v>79.471075999999996</v>
      </c>
      <c r="E1564">
        <f t="shared" si="24"/>
        <v>7947107.5999999996</v>
      </c>
    </row>
    <row r="1565" spans="1:5" x14ac:dyDescent="0.25">
      <c r="A1565" t="s">
        <v>8</v>
      </c>
      <c r="B1565">
        <v>2012</v>
      </c>
      <c r="C1565" t="s">
        <v>30</v>
      </c>
      <c r="D1565">
        <v>7.124301</v>
      </c>
      <c r="E1565">
        <f t="shared" si="24"/>
        <v>712430.1</v>
      </c>
    </row>
    <row r="1566" spans="1:5" x14ac:dyDescent="0.25">
      <c r="A1566" t="s">
        <v>9</v>
      </c>
      <c r="B1566">
        <v>2012</v>
      </c>
      <c r="C1566" t="s">
        <v>30</v>
      </c>
      <c r="D1566">
        <v>41.842725999999999</v>
      </c>
      <c r="E1566">
        <f t="shared" si="24"/>
        <v>4184272.6</v>
      </c>
    </row>
    <row r="1567" spans="1:5" x14ac:dyDescent="0.25">
      <c r="A1567" t="s">
        <v>10</v>
      </c>
      <c r="B1567">
        <v>2012</v>
      </c>
      <c r="C1567" t="s">
        <v>30</v>
      </c>
      <c r="D1567">
        <v>80.123300999999998</v>
      </c>
      <c r="E1567">
        <f t="shared" si="24"/>
        <v>8012330.0999999996</v>
      </c>
    </row>
    <row r="1568" spans="1:5" x14ac:dyDescent="0.25">
      <c r="A1568" t="s">
        <v>11</v>
      </c>
      <c r="B1568">
        <v>2012</v>
      </c>
      <c r="C1568" t="s">
        <v>30</v>
      </c>
      <c r="D1568">
        <v>6.6225899999999998</v>
      </c>
      <c r="E1568">
        <f t="shared" si="24"/>
        <v>662259</v>
      </c>
    </row>
    <row r="1569" spans="1:5" x14ac:dyDescent="0.25">
      <c r="A1569" t="s">
        <v>12</v>
      </c>
      <c r="B1569">
        <v>2012</v>
      </c>
      <c r="C1569" t="s">
        <v>30</v>
      </c>
      <c r="D1569">
        <v>16.405961000000001</v>
      </c>
      <c r="E1569">
        <f t="shared" si="24"/>
        <v>1640596.1</v>
      </c>
    </row>
    <row r="1570" spans="1:5" x14ac:dyDescent="0.25">
      <c r="A1570" t="s">
        <v>13</v>
      </c>
      <c r="B1570">
        <v>2012</v>
      </c>
      <c r="C1570" t="s">
        <v>30</v>
      </c>
      <c r="D1570">
        <v>67.480175000000003</v>
      </c>
      <c r="E1570">
        <f t="shared" si="24"/>
        <v>6748017.5</v>
      </c>
    </row>
    <row r="1571" spans="1:5" x14ac:dyDescent="0.25">
      <c r="A1571" t="s">
        <v>14</v>
      </c>
      <c r="B1571">
        <v>2012</v>
      </c>
      <c r="C1571" t="s">
        <v>30</v>
      </c>
      <c r="D1571">
        <v>39.835880000000003</v>
      </c>
      <c r="E1571">
        <f t="shared" si="24"/>
        <v>3983588.0000000005</v>
      </c>
    </row>
    <row r="1572" spans="1:5" x14ac:dyDescent="0.25">
      <c r="A1572" t="s">
        <v>15</v>
      </c>
      <c r="B1572">
        <v>2012</v>
      </c>
      <c r="C1572" t="s">
        <v>30</v>
      </c>
      <c r="D1572">
        <v>65.573672000000002</v>
      </c>
      <c r="E1572">
        <f t="shared" si="24"/>
        <v>6557367.2000000002</v>
      </c>
    </row>
    <row r="1573" spans="1:5" x14ac:dyDescent="0.25">
      <c r="A1573" t="s">
        <v>16</v>
      </c>
      <c r="B1573">
        <v>2012</v>
      </c>
      <c r="C1573" t="s">
        <v>30</v>
      </c>
      <c r="D1573">
        <v>106.21229</v>
      </c>
      <c r="E1573">
        <f t="shared" si="24"/>
        <v>10621229</v>
      </c>
    </row>
    <row r="1574" spans="1:5" x14ac:dyDescent="0.25">
      <c r="A1574" t="s">
        <v>4</v>
      </c>
      <c r="B1574">
        <v>2013</v>
      </c>
      <c r="C1574" t="s">
        <v>30</v>
      </c>
      <c r="D1574">
        <v>15.59418</v>
      </c>
      <c r="E1574">
        <f t="shared" si="24"/>
        <v>1559418</v>
      </c>
    </row>
    <row r="1575" spans="1:5" x14ac:dyDescent="0.25">
      <c r="A1575" t="s">
        <v>6</v>
      </c>
      <c r="B1575">
        <v>2013</v>
      </c>
      <c r="C1575" t="s">
        <v>30</v>
      </c>
      <c r="D1575">
        <v>80.586381000000003</v>
      </c>
      <c r="E1575">
        <f t="shared" si="24"/>
        <v>8058638.1000000006</v>
      </c>
    </row>
    <row r="1576" spans="1:5" x14ac:dyDescent="0.25">
      <c r="A1576" t="s">
        <v>7</v>
      </c>
      <c r="B1576">
        <v>2013</v>
      </c>
      <c r="C1576" t="s">
        <v>30</v>
      </c>
      <c r="D1576">
        <v>124.161258</v>
      </c>
      <c r="E1576">
        <f t="shared" si="24"/>
        <v>12416125.800000001</v>
      </c>
    </row>
    <row r="1577" spans="1:5" x14ac:dyDescent="0.25">
      <c r="A1577" t="s">
        <v>8</v>
      </c>
      <c r="B1577">
        <v>2013</v>
      </c>
      <c r="C1577" t="s">
        <v>30</v>
      </c>
      <c r="D1577">
        <v>5.7244460000000004</v>
      </c>
      <c r="E1577">
        <f t="shared" si="24"/>
        <v>572444.60000000009</v>
      </c>
    </row>
    <row r="1578" spans="1:5" x14ac:dyDescent="0.25">
      <c r="A1578" t="s">
        <v>9</v>
      </c>
      <c r="B1578">
        <v>2013</v>
      </c>
      <c r="C1578" t="s">
        <v>30</v>
      </c>
      <c r="D1578">
        <v>23.095178000000001</v>
      </c>
      <c r="E1578">
        <f t="shared" si="24"/>
        <v>2309517.8000000003</v>
      </c>
    </row>
    <row r="1579" spans="1:5" x14ac:dyDescent="0.25">
      <c r="A1579" t="s">
        <v>10</v>
      </c>
      <c r="B1579">
        <v>2013</v>
      </c>
      <c r="C1579" t="s">
        <v>30</v>
      </c>
      <c r="D1579">
        <v>107.826847</v>
      </c>
      <c r="E1579">
        <f t="shared" si="24"/>
        <v>10782684.699999999</v>
      </c>
    </row>
    <row r="1580" spans="1:5" x14ac:dyDescent="0.25">
      <c r="A1580" t="s">
        <v>11</v>
      </c>
      <c r="B1580">
        <v>2013</v>
      </c>
      <c r="C1580" t="s">
        <v>30</v>
      </c>
      <c r="D1580">
        <v>74.023007000000007</v>
      </c>
      <c r="E1580">
        <f t="shared" si="24"/>
        <v>7402300.7000000011</v>
      </c>
    </row>
    <row r="1581" spans="1:5" x14ac:dyDescent="0.25">
      <c r="A1581" t="s">
        <v>12</v>
      </c>
      <c r="B1581">
        <v>2013</v>
      </c>
      <c r="C1581" t="s">
        <v>30</v>
      </c>
      <c r="D1581">
        <v>66.916798999999997</v>
      </c>
      <c r="E1581">
        <f t="shared" si="24"/>
        <v>6691679.8999999994</v>
      </c>
    </row>
    <row r="1582" spans="1:5" x14ac:dyDescent="0.25">
      <c r="A1582" t="s">
        <v>13</v>
      </c>
      <c r="B1582">
        <v>2013</v>
      </c>
      <c r="C1582" t="s">
        <v>30</v>
      </c>
      <c r="D1582">
        <v>83.053814000000003</v>
      </c>
      <c r="E1582">
        <f t="shared" si="24"/>
        <v>8305381.4000000004</v>
      </c>
    </row>
    <row r="1583" spans="1:5" x14ac:dyDescent="0.25">
      <c r="A1583" t="s">
        <v>14</v>
      </c>
      <c r="B1583">
        <v>2013</v>
      </c>
      <c r="C1583" t="s">
        <v>30</v>
      </c>
      <c r="D1583">
        <v>17.469429999999999</v>
      </c>
      <c r="E1583">
        <f t="shared" si="24"/>
        <v>1746943</v>
      </c>
    </row>
    <row r="1584" spans="1:5" x14ac:dyDescent="0.25">
      <c r="A1584" t="s">
        <v>15</v>
      </c>
      <c r="B1584">
        <v>2013</v>
      </c>
      <c r="C1584" t="s">
        <v>30</v>
      </c>
      <c r="D1584">
        <v>109.10991300000001</v>
      </c>
      <c r="E1584">
        <f t="shared" si="24"/>
        <v>10910991.300000001</v>
      </c>
    </row>
    <row r="1585" spans="1:5" x14ac:dyDescent="0.25">
      <c r="A1585" t="s">
        <v>16</v>
      </c>
      <c r="B1585">
        <v>2013</v>
      </c>
      <c r="C1585" t="s">
        <v>30</v>
      </c>
      <c r="D1585">
        <v>114.883707</v>
      </c>
      <c r="E1585">
        <f t="shared" si="24"/>
        <v>11488370.699999999</v>
      </c>
    </row>
    <row r="1586" spans="1:5" x14ac:dyDescent="0.25">
      <c r="A1586" t="s">
        <v>4</v>
      </c>
      <c r="B1586">
        <v>2014</v>
      </c>
      <c r="C1586" t="s">
        <v>30</v>
      </c>
      <c r="D1586">
        <v>2.5731199999999999</v>
      </c>
      <c r="E1586">
        <f t="shared" si="24"/>
        <v>257311.99999999997</v>
      </c>
    </row>
    <row r="1587" spans="1:5" x14ac:dyDescent="0.25">
      <c r="A1587" t="s">
        <v>6</v>
      </c>
      <c r="B1587">
        <v>2014</v>
      </c>
      <c r="C1587" t="s">
        <v>30</v>
      </c>
      <c r="D1587">
        <v>19.516874999999999</v>
      </c>
      <c r="E1587">
        <f t="shared" si="24"/>
        <v>1951687.5</v>
      </c>
    </row>
    <row r="1588" spans="1:5" x14ac:dyDescent="0.25">
      <c r="A1588" t="s">
        <v>7</v>
      </c>
      <c r="B1588">
        <v>2014</v>
      </c>
      <c r="C1588" t="s">
        <v>30</v>
      </c>
      <c r="D1588">
        <v>51.559505000000001</v>
      </c>
      <c r="E1588">
        <f t="shared" si="24"/>
        <v>5155950.5</v>
      </c>
    </row>
    <row r="1589" spans="1:5" x14ac:dyDescent="0.25">
      <c r="A1589" t="s">
        <v>8</v>
      </c>
      <c r="B1589">
        <v>2014</v>
      </c>
      <c r="C1589" t="s">
        <v>30</v>
      </c>
      <c r="D1589">
        <v>45.442276</v>
      </c>
      <c r="E1589">
        <f t="shared" si="24"/>
        <v>4544227.5999999996</v>
      </c>
    </row>
    <row r="1590" spans="1:5" x14ac:dyDescent="0.25">
      <c r="A1590" t="s">
        <v>9</v>
      </c>
      <c r="B1590">
        <v>2014</v>
      </c>
      <c r="C1590" t="s">
        <v>30</v>
      </c>
      <c r="D1590">
        <v>44.908231999999998</v>
      </c>
      <c r="E1590">
        <f t="shared" si="24"/>
        <v>4490823.2</v>
      </c>
    </row>
    <row r="1591" spans="1:5" x14ac:dyDescent="0.25">
      <c r="A1591" t="s">
        <v>10</v>
      </c>
      <c r="B1591">
        <v>2014</v>
      </c>
      <c r="C1591" t="s">
        <v>30</v>
      </c>
      <c r="D1591">
        <v>50.151570999999997</v>
      </c>
      <c r="E1591">
        <f t="shared" si="24"/>
        <v>5015157.0999999996</v>
      </c>
    </row>
    <row r="1592" spans="1:5" x14ac:dyDescent="0.25">
      <c r="A1592" t="s">
        <v>11</v>
      </c>
      <c r="B1592">
        <v>2014</v>
      </c>
      <c r="C1592" t="s">
        <v>30</v>
      </c>
      <c r="D1592">
        <v>17.526347999999999</v>
      </c>
      <c r="E1592">
        <f t="shared" si="24"/>
        <v>1752634.7999999998</v>
      </c>
    </row>
    <row r="1593" spans="1:5" x14ac:dyDescent="0.25">
      <c r="A1593" t="s">
        <v>12</v>
      </c>
      <c r="B1593">
        <v>2014</v>
      </c>
      <c r="C1593" t="s">
        <v>30</v>
      </c>
      <c r="D1593">
        <v>89.913562999999996</v>
      </c>
      <c r="E1593">
        <f t="shared" si="24"/>
        <v>8991356.2999999989</v>
      </c>
    </row>
    <row r="1594" spans="1:5" x14ac:dyDescent="0.25">
      <c r="A1594" t="s">
        <v>13</v>
      </c>
      <c r="B1594">
        <v>2014</v>
      </c>
      <c r="C1594" t="s">
        <v>30</v>
      </c>
      <c r="D1594">
        <v>58.404975999999998</v>
      </c>
      <c r="E1594">
        <f t="shared" si="24"/>
        <v>5840497.5999999996</v>
      </c>
    </row>
    <row r="1595" spans="1:5" x14ac:dyDescent="0.25">
      <c r="A1595" t="s">
        <v>14</v>
      </c>
      <c r="B1595">
        <v>2014</v>
      </c>
      <c r="C1595" t="s">
        <v>30</v>
      </c>
      <c r="D1595">
        <v>4.8549000000000002E-2</v>
      </c>
      <c r="E1595">
        <f t="shared" si="24"/>
        <v>4854.9000000000005</v>
      </c>
    </row>
    <row r="1596" spans="1:5" x14ac:dyDescent="0.25">
      <c r="A1596" t="s">
        <v>15</v>
      </c>
      <c r="B1596">
        <v>2014</v>
      </c>
      <c r="C1596" t="s">
        <v>30</v>
      </c>
      <c r="D1596">
        <v>7.6222620000000001</v>
      </c>
      <c r="E1596">
        <f t="shared" si="24"/>
        <v>762226.2</v>
      </c>
    </row>
    <row r="1597" spans="1:5" x14ac:dyDescent="0.25">
      <c r="A1597" t="s">
        <v>16</v>
      </c>
      <c r="B1597">
        <v>2014</v>
      </c>
      <c r="C1597" t="s">
        <v>30</v>
      </c>
      <c r="D1597">
        <v>20.050919</v>
      </c>
      <c r="E1597">
        <f t="shared" si="24"/>
        <v>2005091.9000000001</v>
      </c>
    </row>
    <row r="1598" spans="1:5" x14ac:dyDescent="0.25">
      <c r="A1598" t="s">
        <v>4</v>
      </c>
      <c r="B1598">
        <v>2015</v>
      </c>
      <c r="C1598" t="s">
        <v>30</v>
      </c>
      <c r="D1598">
        <v>13.760357000000001</v>
      </c>
      <c r="E1598">
        <f t="shared" si="24"/>
        <v>1376035.7000000002</v>
      </c>
    </row>
    <row r="1599" spans="1:5" x14ac:dyDescent="0.25">
      <c r="A1599" t="s">
        <v>6</v>
      </c>
      <c r="B1599">
        <v>2015</v>
      </c>
      <c r="C1599" t="s">
        <v>30</v>
      </c>
      <c r="D1599">
        <v>20.927209000000001</v>
      </c>
      <c r="E1599">
        <f t="shared" si="24"/>
        <v>2092720.9000000001</v>
      </c>
    </row>
    <row r="1600" spans="1:5" x14ac:dyDescent="0.25">
      <c r="A1600" t="s">
        <v>7</v>
      </c>
      <c r="B1600">
        <v>2015</v>
      </c>
      <c r="C1600" t="s">
        <v>30</v>
      </c>
      <c r="D1600">
        <v>33.158636999999999</v>
      </c>
      <c r="E1600">
        <f t="shared" si="24"/>
        <v>3315863.6999999997</v>
      </c>
    </row>
    <row r="1601" spans="1:5" x14ac:dyDescent="0.25">
      <c r="A1601" t="s">
        <v>8</v>
      </c>
      <c r="B1601">
        <v>2015</v>
      </c>
      <c r="C1601" t="s">
        <v>30</v>
      </c>
      <c r="D1601">
        <v>12.183649000000001</v>
      </c>
      <c r="E1601">
        <f t="shared" si="24"/>
        <v>1218364.9000000001</v>
      </c>
    </row>
    <row r="1602" spans="1:5" x14ac:dyDescent="0.25">
      <c r="A1602" t="s">
        <v>9</v>
      </c>
      <c r="B1602">
        <v>2015</v>
      </c>
      <c r="C1602" t="s">
        <v>30</v>
      </c>
      <c r="D1602">
        <v>72.002977999999999</v>
      </c>
      <c r="E1602">
        <f t="shared" si="24"/>
        <v>7200297.7999999998</v>
      </c>
    </row>
    <row r="1603" spans="1:5" x14ac:dyDescent="0.25">
      <c r="A1603" t="s">
        <v>10</v>
      </c>
      <c r="B1603">
        <v>2015</v>
      </c>
      <c r="C1603" t="s">
        <v>30</v>
      </c>
      <c r="D1603">
        <v>27.186260000000001</v>
      </c>
      <c r="E1603">
        <f t="shared" ref="E1603:E1666" si="25">D1603*100000</f>
        <v>2718626</v>
      </c>
    </row>
    <row r="1604" spans="1:5" x14ac:dyDescent="0.25">
      <c r="A1604" t="s">
        <v>11</v>
      </c>
      <c r="B1604">
        <v>2015</v>
      </c>
      <c r="C1604" t="s">
        <v>30</v>
      </c>
      <c r="D1604">
        <v>0</v>
      </c>
      <c r="E1604">
        <f t="shared" si="25"/>
        <v>0</v>
      </c>
    </row>
    <row r="1605" spans="1:5" x14ac:dyDescent="0.25">
      <c r="A1605" t="s">
        <v>12</v>
      </c>
      <c r="B1605">
        <v>2015</v>
      </c>
      <c r="C1605" t="s">
        <v>30</v>
      </c>
      <c r="D1605">
        <v>3.0578569999999998</v>
      </c>
      <c r="E1605">
        <f t="shared" si="25"/>
        <v>305785.69999999995</v>
      </c>
    </row>
    <row r="1606" spans="1:5" x14ac:dyDescent="0.25">
      <c r="A1606" t="s">
        <v>13</v>
      </c>
      <c r="B1606">
        <v>2015</v>
      </c>
      <c r="C1606" t="s">
        <v>30</v>
      </c>
      <c r="D1606">
        <v>8.4568860000000008</v>
      </c>
      <c r="E1606">
        <f t="shared" si="25"/>
        <v>845688.60000000009</v>
      </c>
    </row>
    <row r="1607" spans="1:5" x14ac:dyDescent="0.25">
      <c r="A1607" t="s">
        <v>14</v>
      </c>
      <c r="B1607">
        <v>2015</v>
      </c>
      <c r="C1607" t="s">
        <v>30</v>
      </c>
      <c r="D1607">
        <v>12.183649000000001</v>
      </c>
      <c r="E1607">
        <f t="shared" si="25"/>
        <v>1218364.9000000001</v>
      </c>
    </row>
    <row r="1608" spans="1:5" x14ac:dyDescent="0.25">
      <c r="A1608" t="s">
        <v>15</v>
      </c>
      <c r="B1608">
        <v>2015</v>
      </c>
      <c r="C1608" t="s">
        <v>30</v>
      </c>
      <c r="D1608">
        <v>11.036953</v>
      </c>
      <c r="E1608">
        <f t="shared" si="25"/>
        <v>1103695.3</v>
      </c>
    </row>
    <row r="1609" spans="1:5" x14ac:dyDescent="0.25">
      <c r="A1609" t="s">
        <v>16</v>
      </c>
      <c r="B1609">
        <v>2015</v>
      </c>
      <c r="C1609" t="s">
        <v>30</v>
      </c>
      <c r="D1609">
        <v>21.83501</v>
      </c>
      <c r="E1609">
        <f t="shared" si="25"/>
        <v>2183501</v>
      </c>
    </row>
    <row r="1610" spans="1:5" x14ac:dyDescent="0.25">
      <c r="A1610" t="s">
        <v>4</v>
      </c>
      <c r="B1610">
        <v>2016</v>
      </c>
      <c r="C1610" t="s">
        <v>30</v>
      </c>
      <c r="D1610">
        <v>14.581579</v>
      </c>
      <c r="E1610">
        <f t="shared" si="25"/>
        <v>1458157.9</v>
      </c>
    </row>
    <row r="1611" spans="1:5" x14ac:dyDescent="0.25">
      <c r="A1611" t="s">
        <v>6</v>
      </c>
      <c r="B1611">
        <v>2016</v>
      </c>
      <c r="C1611" t="s">
        <v>30</v>
      </c>
      <c r="D1611">
        <v>44.591410000000003</v>
      </c>
      <c r="E1611">
        <f t="shared" si="25"/>
        <v>4459141</v>
      </c>
    </row>
    <row r="1612" spans="1:5" x14ac:dyDescent="0.25">
      <c r="A1612" t="s">
        <v>7</v>
      </c>
      <c r="B1612">
        <v>2016</v>
      </c>
      <c r="C1612" t="s">
        <v>30</v>
      </c>
      <c r="D1612">
        <v>10.677479</v>
      </c>
      <c r="E1612">
        <f t="shared" si="25"/>
        <v>1067747.8999999999</v>
      </c>
    </row>
    <row r="1613" spans="1:5" x14ac:dyDescent="0.25">
      <c r="A1613" t="s">
        <v>8</v>
      </c>
      <c r="B1613">
        <v>2016</v>
      </c>
      <c r="C1613" t="s">
        <v>30</v>
      </c>
      <c r="D1613">
        <v>0</v>
      </c>
      <c r="E1613">
        <f t="shared" si="25"/>
        <v>0</v>
      </c>
    </row>
    <row r="1614" spans="1:5" x14ac:dyDescent="0.25">
      <c r="A1614" t="s">
        <v>9</v>
      </c>
      <c r="B1614">
        <v>2016</v>
      </c>
      <c r="C1614" t="s">
        <v>30</v>
      </c>
      <c r="D1614">
        <v>2.1166809999999998</v>
      </c>
      <c r="E1614">
        <f t="shared" si="25"/>
        <v>211668.09999999998</v>
      </c>
    </row>
    <row r="1615" spans="1:5" x14ac:dyDescent="0.25">
      <c r="A1615" t="s">
        <v>10</v>
      </c>
      <c r="B1615">
        <v>2016</v>
      </c>
      <c r="C1615" t="s">
        <v>30</v>
      </c>
      <c r="D1615">
        <v>3.6218759999999999</v>
      </c>
      <c r="E1615">
        <f t="shared" si="25"/>
        <v>362187.6</v>
      </c>
    </row>
    <row r="1616" spans="1:5" x14ac:dyDescent="0.25">
      <c r="A1616" t="s">
        <v>11</v>
      </c>
      <c r="B1616">
        <v>2016</v>
      </c>
      <c r="C1616" t="s">
        <v>30</v>
      </c>
      <c r="D1616">
        <v>5.9737439999999999</v>
      </c>
      <c r="E1616">
        <f t="shared" si="25"/>
        <v>597374.4</v>
      </c>
    </row>
    <row r="1617" spans="1:5" x14ac:dyDescent="0.25">
      <c r="A1617" t="s">
        <v>12</v>
      </c>
      <c r="B1617">
        <v>2016</v>
      </c>
      <c r="C1617" t="s">
        <v>30</v>
      </c>
      <c r="D1617">
        <v>7.1496779999999998</v>
      </c>
      <c r="E1617">
        <f t="shared" si="25"/>
        <v>714967.79999999993</v>
      </c>
    </row>
    <row r="1618" spans="1:5" x14ac:dyDescent="0.25">
      <c r="A1618" t="s">
        <v>13</v>
      </c>
      <c r="B1618">
        <v>2016</v>
      </c>
      <c r="C1618" t="s">
        <v>30</v>
      </c>
      <c r="D1618">
        <v>6.3970799999999999</v>
      </c>
      <c r="E1618">
        <f t="shared" si="25"/>
        <v>639708</v>
      </c>
    </row>
    <row r="1619" spans="1:5" x14ac:dyDescent="0.25">
      <c r="A1619" t="s">
        <v>14</v>
      </c>
      <c r="B1619">
        <v>2016</v>
      </c>
      <c r="C1619" t="s">
        <v>30</v>
      </c>
      <c r="D1619">
        <v>9.2193210000000008</v>
      </c>
      <c r="E1619">
        <f t="shared" si="25"/>
        <v>921932.10000000009</v>
      </c>
    </row>
    <row r="1620" spans="1:5" x14ac:dyDescent="0.25">
      <c r="A1620" t="s">
        <v>15</v>
      </c>
      <c r="B1620">
        <v>2016</v>
      </c>
      <c r="C1620" t="s">
        <v>30</v>
      </c>
      <c r="D1620">
        <v>34.572454</v>
      </c>
      <c r="E1620">
        <f t="shared" si="25"/>
        <v>3457245.4</v>
      </c>
    </row>
    <row r="1621" spans="1:5" x14ac:dyDescent="0.25">
      <c r="A1621" t="s">
        <v>16</v>
      </c>
      <c r="B1621">
        <v>2016</v>
      </c>
      <c r="C1621" t="s">
        <v>30</v>
      </c>
      <c r="D1621">
        <v>5.5974449999999996</v>
      </c>
      <c r="E1621">
        <f t="shared" si="25"/>
        <v>559744.5</v>
      </c>
    </row>
    <row r="1622" spans="1:5" x14ac:dyDescent="0.25">
      <c r="A1622" t="s">
        <v>4</v>
      </c>
      <c r="B1622">
        <v>2008</v>
      </c>
      <c r="C1622" t="s">
        <v>31</v>
      </c>
      <c r="D1622">
        <v>2.7699929999999999</v>
      </c>
      <c r="E1622">
        <f t="shared" si="25"/>
        <v>276999.3</v>
      </c>
    </row>
    <row r="1623" spans="1:5" x14ac:dyDescent="0.25">
      <c r="A1623" t="s">
        <v>6</v>
      </c>
      <c r="B1623">
        <v>2008</v>
      </c>
      <c r="C1623" t="s">
        <v>31</v>
      </c>
      <c r="D1623">
        <v>2.9475560000000001</v>
      </c>
      <c r="E1623">
        <f t="shared" si="25"/>
        <v>294755.60000000003</v>
      </c>
    </row>
    <row r="1624" spans="1:5" x14ac:dyDescent="0.25">
      <c r="A1624" t="s">
        <v>7</v>
      </c>
      <c r="B1624">
        <v>2008</v>
      </c>
      <c r="C1624" t="s">
        <v>31</v>
      </c>
      <c r="D1624">
        <v>13.992013999999999</v>
      </c>
      <c r="E1624">
        <f t="shared" si="25"/>
        <v>1399201.4</v>
      </c>
    </row>
    <row r="1625" spans="1:5" x14ac:dyDescent="0.25">
      <c r="A1625" t="s">
        <v>8</v>
      </c>
      <c r="B1625">
        <v>2008</v>
      </c>
      <c r="C1625" t="s">
        <v>31</v>
      </c>
      <c r="D1625">
        <v>5.1138320000000004</v>
      </c>
      <c r="E1625">
        <f t="shared" si="25"/>
        <v>511383.2</v>
      </c>
    </row>
    <row r="1626" spans="1:5" x14ac:dyDescent="0.25">
      <c r="A1626" t="s">
        <v>9</v>
      </c>
      <c r="B1626">
        <v>2008</v>
      </c>
      <c r="C1626" t="s">
        <v>31</v>
      </c>
      <c r="D1626">
        <v>5.2913959999999998</v>
      </c>
      <c r="E1626">
        <f t="shared" si="25"/>
        <v>529139.6</v>
      </c>
    </row>
    <row r="1627" spans="1:5" x14ac:dyDescent="0.25">
      <c r="A1627" t="s">
        <v>10</v>
      </c>
      <c r="B1627">
        <v>2008</v>
      </c>
      <c r="C1627" t="s">
        <v>31</v>
      </c>
      <c r="D1627">
        <v>13.352785000000001</v>
      </c>
      <c r="E1627">
        <f t="shared" si="25"/>
        <v>1335278.5</v>
      </c>
    </row>
    <row r="1628" spans="1:5" x14ac:dyDescent="0.25">
      <c r="A1628" t="s">
        <v>11</v>
      </c>
      <c r="B1628">
        <v>2008</v>
      </c>
      <c r="C1628" t="s">
        <v>31</v>
      </c>
      <c r="D1628">
        <v>16.690981000000001</v>
      </c>
      <c r="E1628">
        <f t="shared" si="25"/>
        <v>1669098.1</v>
      </c>
    </row>
    <row r="1629" spans="1:5" x14ac:dyDescent="0.25">
      <c r="A1629" t="s">
        <v>12</v>
      </c>
      <c r="B1629">
        <v>2008</v>
      </c>
      <c r="C1629" t="s">
        <v>31</v>
      </c>
      <c r="D1629">
        <v>18.715205999999998</v>
      </c>
      <c r="E1629">
        <f t="shared" si="25"/>
        <v>1871520.5999999999</v>
      </c>
    </row>
    <row r="1630" spans="1:5" x14ac:dyDescent="0.25">
      <c r="A1630" t="s">
        <v>13</v>
      </c>
      <c r="B1630">
        <v>2008</v>
      </c>
      <c r="C1630" t="s">
        <v>31</v>
      </c>
      <c r="D1630">
        <v>40.484507000000001</v>
      </c>
      <c r="E1630">
        <f t="shared" si="25"/>
        <v>4048450.7</v>
      </c>
    </row>
    <row r="1631" spans="1:5" x14ac:dyDescent="0.25">
      <c r="A1631" t="s">
        <v>14</v>
      </c>
      <c r="B1631">
        <v>2008</v>
      </c>
      <c r="C1631" t="s">
        <v>31</v>
      </c>
      <c r="D1631">
        <v>1.8111489999999999</v>
      </c>
      <c r="E1631">
        <f t="shared" si="25"/>
        <v>181114.9</v>
      </c>
    </row>
    <row r="1632" spans="1:5" x14ac:dyDescent="0.25">
      <c r="A1632" t="s">
        <v>15</v>
      </c>
      <c r="B1632">
        <v>2008</v>
      </c>
      <c r="C1632" t="s">
        <v>31</v>
      </c>
      <c r="D1632">
        <v>1.882174</v>
      </c>
      <c r="E1632">
        <f t="shared" si="25"/>
        <v>188217.4</v>
      </c>
    </row>
    <row r="1633" spans="1:5" x14ac:dyDescent="0.25">
      <c r="A1633" t="s">
        <v>16</v>
      </c>
      <c r="B1633">
        <v>2008</v>
      </c>
      <c r="C1633" t="s">
        <v>31</v>
      </c>
      <c r="D1633">
        <v>10.369716</v>
      </c>
      <c r="E1633">
        <f t="shared" si="25"/>
        <v>1036971.6000000001</v>
      </c>
    </row>
    <row r="1634" spans="1:5" x14ac:dyDescent="0.25">
      <c r="A1634" t="s">
        <v>4</v>
      </c>
      <c r="B1634">
        <v>2009</v>
      </c>
      <c r="C1634" t="s">
        <v>31</v>
      </c>
      <c r="D1634">
        <v>3.7742789999999999</v>
      </c>
      <c r="E1634">
        <f t="shared" si="25"/>
        <v>377427.89999999997</v>
      </c>
    </row>
    <row r="1635" spans="1:5" x14ac:dyDescent="0.25">
      <c r="A1635" t="s">
        <v>6</v>
      </c>
      <c r="B1635">
        <v>2009</v>
      </c>
      <c r="C1635" t="s">
        <v>31</v>
      </c>
      <c r="D1635">
        <v>3.9140670000000002</v>
      </c>
      <c r="E1635">
        <f t="shared" si="25"/>
        <v>391406.7</v>
      </c>
    </row>
    <row r="1636" spans="1:5" x14ac:dyDescent="0.25">
      <c r="A1636" t="s">
        <v>7</v>
      </c>
      <c r="B1636">
        <v>2009</v>
      </c>
      <c r="C1636" t="s">
        <v>31</v>
      </c>
      <c r="D1636">
        <v>12.895452000000001</v>
      </c>
      <c r="E1636">
        <f t="shared" si="25"/>
        <v>1289545.2</v>
      </c>
    </row>
    <row r="1637" spans="1:5" x14ac:dyDescent="0.25">
      <c r="A1637" t="s">
        <v>8</v>
      </c>
      <c r="B1637">
        <v>2009</v>
      </c>
      <c r="C1637" t="s">
        <v>31</v>
      </c>
      <c r="D1637">
        <v>12.580928999999999</v>
      </c>
      <c r="E1637">
        <f t="shared" si="25"/>
        <v>1258092.8999999999</v>
      </c>
    </row>
    <row r="1638" spans="1:5" x14ac:dyDescent="0.25">
      <c r="A1638" t="s">
        <v>9</v>
      </c>
      <c r="B1638">
        <v>2009</v>
      </c>
      <c r="C1638" t="s">
        <v>31</v>
      </c>
      <c r="D1638">
        <v>13.175027999999999</v>
      </c>
      <c r="E1638">
        <f t="shared" si="25"/>
        <v>1317502.7999999998</v>
      </c>
    </row>
    <row r="1639" spans="1:5" x14ac:dyDescent="0.25">
      <c r="A1639" t="s">
        <v>10</v>
      </c>
      <c r="B1639">
        <v>2009</v>
      </c>
      <c r="C1639" t="s">
        <v>31</v>
      </c>
      <c r="D1639">
        <v>25.860797999999999</v>
      </c>
      <c r="E1639">
        <f t="shared" si="25"/>
        <v>2586079.7999999998</v>
      </c>
    </row>
    <row r="1640" spans="1:5" x14ac:dyDescent="0.25">
      <c r="A1640" t="s">
        <v>11</v>
      </c>
      <c r="B1640">
        <v>2009</v>
      </c>
      <c r="C1640" t="s">
        <v>31</v>
      </c>
      <c r="D1640">
        <v>1.572616</v>
      </c>
      <c r="E1640">
        <f t="shared" si="25"/>
        <v>157261.6</v>
      </c>
    </row>
    <row r="1641" spans="1:5" x14ac:dyDescent="0.25">
      <c r="A1641" t="s">
        <v>12</v>
      </c>
      <c r="B1641">
        <v>2009</v>
      </c>
      <c r="C1641" t="s">
        <v>31</v>
      </c>
      <c r="D1641">
        <v>3.0753379999999999</v>
      </c>
      <c r="E1641">
        <f t="shared" si="25"/>
        <v>307533.8</v>
      </c>
    </row>
    <row r="1642" spans="1:5" x14ac:dyDescent="0.25">
      <c r="A1642" t="s">
        <v>13</v>
      </c>
      <c r="B1642">
        <v>2009</v>
      </c>
      <c r="C1642" t="s">
        <v>31</v>
      </c>
      <c r="D1642">
        <v>9.5055899999999998</v>
      </c>
      <c r="E1642">
        <f t="shared" si="25"/>
        <v>950559</v>
      </c>
    </row>
    <row r="1643" spans="1:5" x14ac:dyDescent="0.25">
      <c r="A1643" t="s">
        <v>14</v>
      </c>
      <c r="B1643">
        <v>2009</v>
      </c>
      <c r="C1643" t="s">
        <v>31</v>
      </c>
      <c r="D1643">
        <v>2.6909209999999999</v>
      </c>
      <c r="E1643">
        <f t="shared" si="25"/>
        <v>269092.09999999998</v>
      </c>
    </row>
    <row r="1644" spans="1:5" x14ac:dyDescent="0.25">
      <c r="A1644" t="s">
        <v>15</v>
      </c>
      <c r="B1644">
        <v>2009</v>
      </c>
      <c r="C1644" t="s">
        <v>31</v>
      </c>
      <c r="D1644">
        <v>3.949014</v>
      </c>
      <c r="E1644">
        <f t="shared" si="25"/>
        <v>394901.4</v>
      </c>
    </row>
    <row r="1645" spans="1:5" x14ac:dyDescent="0.25">
      <c r="A1645" t="s">
        <v>16</v>
      </c>
      <c r="B1645">
        <v>2009</v>
      </c>
      <c r="C1645" t="s">
        <v>31</v>
      </c>
      <c r="D1645">
        <v>12.371245999999999</v>
      </c>
      <c r="E1645">
        <f t="shared" si="25"/>
        <v>1237124.5999999999</v>
      </c>
    </row>
    <row r="1646" spans="1:5" x14ac:dyDescent="0.25">
      <c r="A1646" t="s">
        <v>4</v>
      </c>
      <c r="B1646">
        <v>2010</v>
      </c>
      <c r="C1646" t="s">
        <v>31</v>
      </c>
      <c r="D1646">
        <v>11.656715</v>
      </c>
      <c r="E1646">
        <f t="shared" si="25"/>
        <v>1165671.5</v>
      </c>
    </row>
    <row r="1647" spans="1:5" x14ac:dyDescent="0.25">
      <c r="A1647" t="s">
        <v>6</v>
      </c>
      <c r="B1647">
        <v>2010</v>
      </c>
      <c r="C1647" t="s">
        <v>31</v>
      </c>
      <c r="D1647">
        <v>8.9746389999999998</v>
      </c>
      <c r="E1647">
        <f t="shared" si="25"/>
        <v>897463.9</v>
      </c>
    </row>
    <row r="1648" spans="1:5" x14ac:dyDescent="0.25">
      <c r="A1648" t="s">
        <v>7</v>
      </c>
      <c r="B1648">
        <v>2010</v>
      </c>
      <c r="C1648" t="s">
        <v>31</v>
      </c>
      <c r="D1648">
        <v>20.356269000000001</v>
      </c>
      <c r="E1648">
        <f t="shared" si="25"/>
        <v>2035626.9000000001</v>
      </c>
    </row>
    <row r="1649" spans="1:5" x14ac:dyDescent="0.25">
      <c r="A1649" t="s">
        <v>8</v>
      </c>
      <c r="B1649">
        <v>2010</v>
      </c>
      <c r="C1649" t="s">
        <v>31</v>
      </c>
      <c r="D1649">
        <v>1.47858</v>
      </c>
      <c r="E1649">
        <f t="shared" si="25"/>
        <v>147858</v>
      </c>
    </row>
    <row r="1650" spans="1:5" x14ac:dyDescent="0.25">
      <c r="A1650" t="s">
        <v>9</v>
      </c>
      <c r="B1650">
        <v>2010</v>
      </c>
      <c r="C1650" t="s">
        <v>31</v>
      </c>
      <c r="D1650">
        <v>2.0631349999999999</v>
      </c>
      <c r="E1650">
        <f t="shared" si="25"/>
        <v>206313.5</v>
      </c>
    </row>
    <row r="1651" spans="1:5" x14ac:dyDescent="0.25">
      <c r="A1651" t="s">
        <v>10</v>
      </c>
      <c r="B1651">
        <v>2010</v>
      </c>
      <c r="C1651" t="s">
        <v>31</v>
      </c>
      <c r="D1651">
        <v>6.6708040000000004</v>
      </c>
      <c r="E1651">
        <f t="shared" si="25"/>
        <v>667080.4</v>
      </c>
    </row>
    <row r="1652" spans="1:5" x14ac:dyDescent="0.25">
      <c r="A1652" t="s">
        <v>11</v>
      </c>
      <c r="B1652">
        <v>2010</v>
      </c>
      <c r="C1652" t="s">
        <v>31</v>
      </c>
      <c r="D1652">
        <v>3.060317</v>
      </c>
      <c r="E1652">
        <f t="shared" si="25"/>
        <v>306031.7</v>
      </c>
    </row>
    <row r="1653" spans="1:5" x14ac:dyDescent="0.25">
      <c r="A1653" t="s">
        <v>12</v>
      </c>
      <c r="B1653">
        <v>2010</v>
      </c>
      <c r="C1653" t="s">
        <v>31</v>
      </c>
      <c r="D1653">
        <v>2.4069910000000001</v>
      </c>
      <c r="E1653">
        <f t="shared" si="25"/>
        <v>240699.1</v>
      </c>
    </row>
    <row r="1654" spans="1:5" x14ac:dyDescent="0.25">
      <c r="A1654" t="s">
        <v>13</v>
      </c>
      <c r="B1654">
        <v>2010</v>
      </c>
      <c r="C1654" t="s">
        <v>31</v>
      </c>
      <c r="D1654">
        <v>8.2869270000000004</v>
      </c>
      <c r="E1654">
        <f t="shared" si="25"/>
        <v>828692.70000000007</v>
      </c>
    </row>
    <row r="1655" spans="1:5" x14ac:dyDescent="0.25">
      <c r="A1655" t="s">
        <v>14</v>
      </c>
      <c r="B1655">
        <v>2010</v>
      </c>
      <c r="C1655" t="s">
        <v>31</v>
      </c>
      <c r="D1655">
        <v>15.370359000000001</v>
      </c>
      <c r="E1655">
        <f t="shared" si="25"/>
        <v>1537035.9000000001</v>
      </c>
    </row>
    <row r="1656" spans="1:5" x14ac:dyDescent="0.25">
      <c r="A1656" t="s">
        <v>15</v>
      </c>
      <c r="B1656">
        <v>2010</v>
      </c>
      <c r="C1656" t="s">
        <v>31</v>
      </c>
      <c r="D1656">
        <v>5.7423929999999999</v>
      </c>
      <c r="E1656">
        <f t="shared" si="25"/>
        <v>574239.29999999993</v>
      </c>
    </row>
    <row r="1657" spans="1:5" x14ac:dyDescent="0.25">
      <c r="A1657" t="s">
        <v>16</v>
      </c>
      <c r="B1657">
        <v>2010</v>
      </c>
      <c r="C1657" t="s">
        <v>31</v>
      </c>
      <c r="D1657">
        <v>15.43913</v>
      </c>
      <c r="E1657">
        <f t="shared" si="25"/>
        <v>1543913</v>
      </c>
    </row>
    <row r="1658" spans="1:5" x14ac:dyDescent="0.25">
      <c r="A1658" t="s">
        <v>4</v>
      </c>
      <c r="B1658">
        <v>2011</v>
      </c>
      <c r="C1658" t="s">
        <v>31</v>
      </c>
      <c r="D1658">
        <v>0.98094599999999998</v>
      </c>
      <c r="E1658">
        <f t="shared" si="25"/>
        <v>98094.599999999991</v>
      </c>
    </row>
    <row r="1659" spans="1:5" x14ac:dyDescent="0.25">
      <c r="A1659" t="s">
        <v>6</v>
      </c>
      <c r="B1659">
        <v>2011</v>
      </c>
      <c r="C1659" t="s">
        <v>31</v>
      </c>
      <c r="D1659">
        <v>3.2472690000000002</v>
      </c>
      <c r="E1659">
        <f t="shared" si="25"/>
        <v>324726.90000000002</v>
      </c>
    </row>
    <row r="1660" spans="1:5" x14ac:dyDescent="0.25">
      <c r="A1660" t="s">
        <v>7</v>
      </c>
      <c r="B1660">
        <v>2011</v>
      </c>
      <c r="C1660" t="s">
        <v>31</v>
      </c>
      <c r="D1660">
        <v>5.7165470000000003</v>
      </c>
      <c r="E1660">
        <f t="shared" si="25"/>
        <v>571654.70000000007</v>
      </c>
    </row>
    <row r="1661" spans="1:5" x14ac:dyDescent="0.25">
      <c r="A1661" t="s">
        <v>8</v>
      </c>
      <c r="B1661">
        <v>2011</v>
      </c>
      <c r="C1661" t="s">
        <v>31</v>
      </c>
      <c r="D1661">
        <v>1.826589</v>
      </c>
      <c r="E1661">
        <f t="shared" si="25"/>
        <v>182658.9</v>
      </c>
    </row>
    <row r="1662" spans="1:5" x14ac:dyDescent="0.25">
      <c r="A1662" t="s">
        <v>9</v>
      </c>
      <c r="B1662">
        <v>2011</v>
      </c>
      <c r="C1662" t="s">
        <v>31</v>
      </c>
      <c r="D1662">
        <v>3.6870039999999999</v>
      </c>
      <c r="E1662">
        <f t="shared" si="25"/>
        <v>368700.4</v>
      </c>
    </row>
    <row r="1663" spans="1:5" x14ac:dyDescent="0.25">
      <c r="A1663" t="s">
        <v>10</v>
      </c>
      <c r="B1663">
        <v>2011</v>
      </c>
      <c r="C1663" t="s">
        <v>31</v>
      </c>
      <c r="D1663">
        <v>9.0652939999999997</v>
      </c>
      <c r="E1663">
        <f t="shared" si="25"/>
        <v>906529.4</v>
      </c>
    </row>
    <row r="1664" spans="1:5" x14ac:dyDescent="0.25">
      <c r="A1664" t="s">
        <v>11</v>
      </c>
      <c r="B1664">
        <v>2011</v>
      </c>
      <c r="C1664" t="s">
        <v>31</v>
      </c>
      <c r="D1664">
        <v>23.441226</v>
      </c>
      <c r="E1664">
        <f t="shared" si="25"/>
        <v>2344122.6</v>
      </c>
    </row>
    <row r="1665" spans="1:5" x14ac:dyDescent="0.25">
      <c r="A1665" t="s">
        <v>12</v>
      </c>
      <c r="B1665">
        <v>2011</v>
      </c>
      <c r="C1665" t="s">
        <v>31</v>
      </c>
      <c r="D1665">
        <v>6.7989699999999997</v>
      </c>
      <c r="E1665">
        <f t="shared" si="25"/>
        <v>679897</v>
      </c>
    </row>
    <row r="1666" spans="1:5" x14ac:dyDescent="0.25">
      <c r="A1666" t="s">
        <v>13</v>
      </c>
      <c r="B1666">
        <v>2011</v>
      </c>
      <c r="C1666" t="s">
        <v>31</v>
      </c>
      <c r="D1666">
        <v>17.014339</v>
      </c>
      <c r="E1666">
        <f t="shared" si="25"/>
        <v>1701433.9</v>
      </c>
    </row>
    <row r="1667" spans="1:5" x14ac:dyDescent="0.25">
      <c r="A1667" t="s">
        <v>14</v>
      </c>
      <c r="B1667">
        <v>2011</v>
      </c>
      <c r="C1667" t="s">
        <v>31</v>
      </c>
      <c r="D1667">
        <v>1.6236349999999999</v>
      </c>
      <c r="E1667">
        <f t="shared" ref="E1667:E1730" si="26">D1667*100000</f>
        <v>162363.5</v>
      </c>
    </row>
    <row r="1668" spans="1:5" x14ac:dyDescent="0.25">
      <c r="A1668" t="s">
        <v>15</v>
      </c>
      <c r="B1668">
        <v>2011</v>
      </c>
      <c r="C1668" t="s">
        <v>31</v>
      </c>
      <c r="D1668">
        <v>3.1119669999999999</v>
      </c>
      <c r="E1668">
        <f t="shared" si="26"/>
        <v>311196.7</v>
      </c>
    </row>
    <row r="1669" spans="1:5" x14ac:dyDescent="0.25">
      <c r="A1669" t="s">
        <v>16</v>
      </c>
      <c r="B1669">
        <v>2011</v>
      </c>
      <c r="C1669" t="s">
        <v>31</v>
      </c>
      <c r="D1669">
        <v>9.3697250000000007</v>
      </c>
      <c r="E1669">
        <f t="shared" si="26"/>
        <v>936972.50000000012</v>
      </c>
    </row>
    <row r="1670" spans="1:5" x14ac:dyDescent="0.25">
      <c r="A1670" t="s">
        <v>4</v>
      </c>
      <c r="B1670">
        <v>2012</v>
      </c>
      <c r="C1670" t="s">
        <v>31</v>
      </c>
      <c r="D1670">
        <v>2.328967</v>
      </c>
      <c r="E1670">
        <f t="shared" si="26"/>
        <v>232896.7</v>
      </c>
    </row>
    <row r="1671" spans="1:5" x14ac:dyDescent="0.25">
      <c r="A1671" t="s">
        <v>6</v>
      </c>
      <c r="B1671">
        <v>2012</v>
      </c>
      <c r="C1671" t="s">
        <v>31</v>
      </c>
      <c r="D1671">
        <v>5.8556869999999996</v>
      </c>
      <c r="E1671">
        <f t="shared" si="26"/>
        <v>585568.69999999995</v>
      </c>
    </row>
    <row r="1672" spans="1:5" x14ac:dyDescent="0.25">
      <c r="A1672" t="s">
        <v>7</v>
      </c>
      <c r="B1672">
        <v>2012</v>
      </c>
      <c r="C1672" t="s">
        <v>31</v>
      </c>
      <c r="D1672">
        <v>10.912872</v>
      </c>
      <c r="E1672">
        <f t="shared" si="26"/>
        <v>1091287.2</v>
      </c>
    </row>
    <row r="1673" spans="1:5" x14ac:dyDescent="0.25">
      <c r="A1673" t="s">
        <v>8</v>
      </c>
      <c r="B1673">
        <v>2012</v>
      </c>
      <c r="C1673" t="s">
        <v>31</v>
      </c>
      <c r="D1673">
        <v>32.239550999999999</v>
      </c>
      <c r="E1673">
        <f t="shared" si="26"/>
        <v>3223955.1</v>
      </c>
    </row>
    <row r="1674" spans="1:5" x14ac:dyDescent="0.25">
      <c r="A1674" t="s">
        <v>9</v>
      </c>
      <c r="B1674">
        <v>2012</v>
      </c>
      <c r="C1674" t="s">
        <v>31</v>
      </c>
      <c r="D1674">
        <v>8.9831570000000003</v>
      </c>
      <c r="E1674">
        <f t="shared" si="26"/>
        <v>898315.70000000007</v>
      </c>
    </row>
    <row r="1675" spans="1:5" x14ac:dyDescent="0.25">
      <c r="A1675" t="s">
        <v>10</v>
      </c>
      <c r="B1675">
        <v>2012</v>
      </c>
      <c r="C1675" t="s">
        <v>31</v>
      </c>
      <c r="D1675">
        <v>23.622375000000002</v>
      </c>
      <c r="E1675">
        <f t="shared" si="26"/>
        <v>2362237.5</v>
      </c>
    </row>
    <row r="1676" spans="1:5" x14ac:dyDescent="0.25">
      <c r="A1676" t="s">
        <v>11</v>
      </c>
      <c r="B1676">
        <v>2012</v>
      </c>
      <c r="C1676" t="s">
        <v>31</v>
      </c>
      <c r="D1676">
        <v>1.6968179999999999</v>
      </c>
      <c r="E1676">
        <f t="shared" si="26"/>
        <v>169681.8</v>
      </c>
    </row>
    <row r="1677" spans="1:5" x14ac:dyDescent="0.25">
      <c r="A1677" t="s">
        <v>12</v>
      </c>
      <c r="B1677">
        <v>2012</v>
      </c>
      <c r="C1677" t="s">
        <v>31</v>
      </c>
      <c r="D1677">
        <v>3.1607400000000001</v>
      </c>
      <c r="E1677">
        <f t="shared" si="26"/>
        <v>316074</v>
      </c>
    </row>
    <row r="1678" spans="1:5" x14ac:dyDescent="0.25">
      <c r="A1678" t="s">
        <v>13</v>
      </c>
      <c r="B1678">
        <v>2012</v>
      </c>
      <c r="C1678" t="s">
        <v>31</v>
      </c>
      <c r="D1678">
        <v>10.813059000000001</v>
      </c>
      <c r="E1678">
        <f t="shared" si="26"/>
        <v>1081305.9000000001</v>
      </c>
    </row>
    <row r="1679" spans="1:5" x14ac:dyDescent="0.25">
      <c r="A1679" t="s">
        <v>14</v>
      </c>
      <c r="B1679">
        <v>2012</v>
      </c>
      <c r="C1679" t="s">
        <v>31</v>
      </c>
      <c r="D1679">
        <v>4.059056</v>
      </c>
      <c r="E1679">
        <f t="shared" si="26"/>
        <v>405905.6</v>
      </c>
    </row>
    <row r="1680" spans="1:5" x14ac:dyDescent="0.25">
      <c r="A1680" t="s">
        <v>15</v>
      </c>
      <c r="B1680">
        <v>2012</v>
      </c>
      <c r="C1680" t="s">
        <v>31</v>
      </c>
      <c r="D1680">
        <v>10.313995</v>
      </c>
      <c r="E1680">
        <f t="shared" si="26"/>
        <v>1031399.5</v>
      </c>
    </row>
    <row r="1681" spans="1:5" x14ac:dyDescent="0.25">
      <c r="A1681" t="s">
        <v>16</v>
      </c>
      <c r="B1681">
        <v>2012</v>
      </c>
      <c r="C1681" t="s">
        <v>31</v>
      </c>
      <c r="D1681">
        <v>9.8149300000000004</v>
      </c>
      <c r="E1681">
        <f t="shared" si="26"/>
        <v>981493</v>
      </c>
    </row>
    <row r="1682" spans="1:5" x14ac:dyDescent="0.25">
      <c r="A1682" t="s">
        <v>4</v>
      </c>
      <c r="B1682">
        <v>2013</v>
      </c>
      <c r="C1682" t="s">
        <v>31</v>
      </c>
      <c r="D1682">
        <v>41.986871999999998</v>
      </c>
      <c r="E1682">
        <f t="shared" si="26"/>
        <v>4198687.2</v>
      </c>
    </row>
    <row r="1683" spans="1:5" x14ac:dyDescent="0.25">
      <c r="A1683" t="s">
        <v>6</v>
      </c>
      <c r="B1683">
        <v>2013</v>
      </c>
      <c r="C1683" t="s">
        <v>31</v>
      </c>
      <c r="D1683">
        <v>14.595592</v>
      </c>
      <c r="E1683">
        <f t="shared" si="26"/>
        <v>1459559.2</v>
      </c>
    </row>
    <row r="1684" spans="1:5" x14ac:dyDescent="0.25">
      <c r="A1684" t="s">
        <v>7</v>
      </c>
      <c r="B1684">
        <v>2013</v>
      </c>
      <c r="C1684" t="s">
        <v>31</v>
      </c>
      <c r="D1684">
        <v>25.165942999999999</v>
      </c>
      <c r="E1684">
        <f t="shared" si="26"/>
        <v>2516594.2999999998</v>
      </c>
    </row>
    <row r="1685" spans="1:5" x14ac:dyDescent="0.25">
      <c r="A1685" t="s">
        <v>8</v>
      </c>
      <c r="B1685">
        <v>2013</v>
      </c>
      <c r="C1685" t="s">
        <v>31</v>
      </c>
      <c r="D1685">
        <v>1.2108449999999999</v>
      </c>
      <c r="E1685">
        <f t="shared" si="26"/>
        <v>121084.5</v>
      </c>
    </row>
    <row r="1686" spans="1:5" x14ac:dyDescent="0.25">
      <c r="A1686" t="s">
        <v>9</v>
      </c>
      <c r="B1686">
        <v>2013</v>
      </c>
      <c r="C1686" t="s">
        <v>31</v>
      </c>
      <c r="D1686">
        <v>5.170636</v>
      </c>
      <c r="E1686">
        <f t="shared" si="26"/>
        <v>517063.6</v>
      </c>
    </row>
    <row r="1687" spans="1:5" x14ac:dyDescent="0.25">
      <c r="A1687" t="s">
        <v>10</v>
      </c>
      <c r="B1687">
        <v>2013</v>
      </c>
      <c r="C1687" t="s">
        <v>31</v>
      </c>
      <c r="D1687">
        <v>11.781196</v>
      </c>
      <c r="E1687">
        <f t="shared" si="26"/>
        <v>1178119.5999999999</v>
      </c>
    </row>
    <row r="1688" spans="1:5" x14ac:dyDescent="0.25">
      <c r="A1688" t="s">
        <v>11</v>
      </c>
      <c r="B1688">
        <v>2013</v>
      </c>
      <c r="C1688" t="s">
        <v>31</v>
      </c>
      <c r="D1688">
        <v>3.8288890000000002</v>
      </c>
      <c r="E1688">
        <f t="shared" si="26"/>
        <v>382888.9</v>
      </c>
    </row>
    <row r="1689" spans="1:5" x14ac:dyDescent="0.25">
      <c r="A1689" t="s">
        <v>12</v>
      </c>
      <c r="B1689">
        <v>2013</v>
      </c>
      <c r="C1689" t="s">
        <v>31</v>
      </c>
      <c r="D1689">
        <v>11.944823</v>
      </c>
      <c r="E1689">
        <f t="shared" si="26"/>
        <v>1194482.3</v>
      </c>
    </row>
    <row r="1690" spans="1:5" x14ac:dyDescent="0.25">
      <c r="A1690" t="s">
        <v>13</v>
      </c>
      <c r="B1690">
        <v>2013</v>
      </c>
      <c r="C1690" t="s">
        <v>31</v>
      </c>
      <c r="D1690">
        <v>10.635802</v>
      </c>
      <c r="E1690">
        <f t="shared" si="26"/>
        <v>1063580.2</v>
      </c>
    </row>
    <row r="1691" spans="1:5" x14ac:dyDescent="0.25">
      <c r="A1691" t="s">
        <v>14</v>
      </c>
      <c r="B1691">
        <v>2013</v>
      </c>
      <c r="C1691" t="s">
        <v>31</v>
      </c>
      <c r="D1691">
        <v>49.448295999999999</v>
      </c>
      <c r="E1691">
        <f t="shared" si="26"/>
        <v>4944829.5999999996</v>
      </c>
    </row>
    <row r="1692" spans="1:5" x14ac:dyDescent="0.25">
      <c r="A1692" t="s">
        <v>15</v>
      </c>
      <c r="B1692">
        <v>2013</v>
      </c>
      <c r="C1692" t="s">
        <v>31</v>
      </c>
      <c r="D1692">
        <v>18.424481</v>
      </c>
      <c r="E1692">
        <f t="shared" si="26"/>
        <v>1842448.1</v>
      </c>
    </row>
    <row r="1693" spans="1:5" x14ac:dyDescent="0.25">
      <c r="A1693" t="s">
        <v>16</v>
      </c>
      <c r="B1693">
        <v>2013</v>
      </c>
      <c r="C1693" t="s">
        <v>31</v>
      </c>
      <c r="D1693">
        <v>31.351071000000001</v>
      </c>
      <c r="E1693">
        <f t="shared" si="26"/>
        <v>3135107.1</v>
      </c>
    </row>
    <row r="1694" spans="1:5" x14ac:dyDescent="0.25">
      <c r="A1694" t="s">
        <v>4</v>
      </c>
      <c r="B1694">
        <v>2014</v>
      </c>
      <c r="C1694" t="s">
        <v>31</v>
      </c>
      <c r="D1694">
        <v>1.609777</v>
      </c>
      <c r="E1694">
        <f t="shared" si="26"/>
        <v>160977.70000000001</v>
      </c>
    </row>
    <row r="1695" spans="1:5" x14ac:dyDescent="0.25">
      <c r="A1695" t="s">
        <v>6</v>
      </c>
      <c r="B1695">
        <v>2014</v>
      </c>
      <c r="C1695" t="s">
        <v>31</v>
      </c>
      <c r="D1695">
        <v>5.2800669999999998</v>
      </c>
      <c r="E1695">
        <f t="shared" si="26"/>
        <v>528006.69999999995</v>
      </c>
    </row>
    <row r="1696" spans="1:5" x14ac:dyDescent="0.25">
      <c r="A1696" t="s">
        <v>7</v>
      </c>
      <c r="B1696">
        <v>2014</v>
      </c>
      <c r="C1696" t="s">
        <v>31</v>
      </c>
      <c r="D1696">
        <v>11.719174000000001</v>
      </c>
      <c r="E1696">
        <f t="shared" si="26"/>
        <v>1171917.4000000001</v>
      </c>
    </row>
    <row r="1697" spans="1:5" x14ac:dyDescent="0.25">
      <c r="A1697" t="s">
        <v>8</v>
      </c>
      <c r="B1697">
        <v>2014</v>
      </c>
      <c r="C1697" t="s">
        <v>31</v>
      </c>
      <c r="D1697">
        <v>3.058576</v>
      </c>
      <c r="E1697">
        <f t="shared" si="26"/>
        <v>305857.59999999998</v>
      </c>
    </row>
    <row r="1698" spans="1:5" x14ac:dyDescent="0.25">
      <c r="A1698" t="s">
        <v>9</v>
      </c>
      <c r="B1698">
        <v>2014</v>
      </c>
      <c r="C1698" t="s">
        <v>31</v>
      </c>
      <c r="D1698">
        <v>9.9484200000000005</v>
      </c>
      <c r="E1698">
        <f t="shared" si="26"/>
        <v>994842</v>
      </c>
    </row>
    <row r="1699" spans="1:5" x14ac:dyDescent="0.25">
      <c r="A1699" t="s">
        <v>10</v>
      </c>
      <c r="B1699">
        <v>2014</v>
      </c>
      <c r="C1699" t="s">
        <v>31</v>
      </c>
      <c r="D1699">
        <v>8.9181620000000006</v>
      </c>
      <c r="E1699">
        <f t="shared" si="26"/>
        <v>891816.20000000007</v>
      </c>
    </row>
    <row r="1700" spans="1:5" x14ac:dyDescent="0.25">
      <c r="A1700" t="s">
        <v>11</v>
      </c>
      <c r="B1700">
        <v>2014</v>
      </c>
      <c r="C1700" t="s">
        <v>31</v>
      </c>
      <c r="D1700">
        <v>23.309566</v>
      </c>
      <c r="E1700">
        <f t="shared" si="26"/>
        <v>2330956.6</v>
      </c>
    </row>
    <row r="1701" spans="1:5" x14ac:dyDescent="0.25">
      <c r="A1701" t="s">
        <v>12</v>
      </c>
      <c r="B1701">
        <v>2014</v>
      </c>
      <c r="C1701" t="s">
        <v>31</v>
      </c>
      <c r="D1701">
        <v>24.565190999999999</v>
      </c>
      <c r="E1701">
        <f t="shared" si="26"/>
        <v>2456519.1</v>
      </c>
    </row>
    <row r="1702" spans="1:5" x14ac:dyDescent="0.25">
      <c r="A1702" t="s">
        <v>13</v>
      </c>
      <c r="B1702">
        <v>2014</v>
      </c>
      <c r="C1702" t="s">
        <v>31</v>
      </c>
      <c r="D1702">
        <v>22.762241</v>
      </c>
      <c r="E1702">
        <f t="shared" si="26"/>
        <v>2276224.1</v>
      </c>
    </row>
    <row r="1703" spans="1:5" x14ac:dyDescent="0.25">
      <c r="A1703" t="s">
        <v>14</v>
      </c>
      <c r="B1703">
        <v>2014</v>
      </c>
      <c r="C1703" t="s">
        <v>31</v>
      </c>
      <c r="D1703">
        <v>2.1892960000000001</v>
      </c>
      <c r="E1703">
        <f t="shared" si="26"/>
        <v>218929.6</v>
      </c>
    </row>
    <row r="1704" spans="1:5" x14ac:dyDescent="0.25">
      <c r="A1704" t="s">
        <v>15</v>
      </c>
      <c r="B1704">
        <v>2014</v>
      </c>
      <c r="C1704" t="s">
        <v>31</v>
      </c>
      <c r="D1704">
        <v>6.084956</v>
      </c>
      <c r="E1704">
        <f t="shared" si="26"/>
        <v>608495.6</v>
      </c>
    </row>
    <row r="1705" spans="1:5" x14ac:dyDescent="0.25">
      <c r="A1705" t="s">
        <v>16</v>
      </c>
      <c r="B1705">
        <v>2014</v>
      </c>
      <c r="C1705" t="s">
        <v>31</v>
      </c>
      <c r="D1705">
        <v>7.4693639999999997</v>
      </c>
      <c r="E1705">
        <f t="shared" si="26"/>
        <v>746936.4</v>
      </c>
    </row>
    <row r="1706" spans="1:5" x14ac:dyDescent="0.25">
      <c r="A1706" t="s">
        <v>4</v>
      </c>
      <c r="B1706">
        <v>2015</v>
      </c>
      <c r="C1706" t="s">
        <v>31</v>
      </c>
      <c r="D1706">
        <v>3.168463</v>
      </c>
      <c r="E1706">
        <f t="shared" si="26"/>
        <v>316846.3</v>
      </c>
    </row>
    <row r="1707" spans="1:5" x14ac:dyDescent="0.25">
      <c r="A1707" t="s">
        <v>6</v>
      </c>
      <c r="B1707">
        <v>2015</v>
      </c>
      <c r="C1707" t="s">
        <v>31</v>
      </c>
      <c r="D1707">
        <v>10.550983</v>
      </c>
      <c r="E1707">
        <f t="shared" si="26"/>
        <v>1055098.3</v>
      </c>
    </row>
    <row r="1708" spans="1:5" x14ac:dyDescent="0.25">
      <c r="A1708" t="s">
        <v>7</v>
      </c>
      <c r="B1708">
        <v>2015</v>
      </c>
      <c r="C1708" t="s">
        <v>31</v>
      </c>
      <c r="D1708">
        <v>7.6043120000000002</v>
      </c>
      <c r="E1708">
        <f t="shared" si="26"/>
        <v>760431.20000000007</v>
      </c>
    </row>
    <row r="1709" spans="1:5" x14ac:dyDescent="0.25">
      <c r="A1709" t="s">
        <v>8</v>
      </c>
      <c r="B1709">
        <v>2015</v>
      </c>
      <c r="C1709" t="s">
        <v>31</v>
      </c>
      <c r="D1709">
        <v>21.545551</v>
      </c>
      <c r="E1709">
        <f t="shared" si="26"/>
        <v>2154555.1</v>
      </c>
    </row>
    <row r="1710" spans="1:5" x14ac:dyDescent="0.25">
      <c r="A1710" t="s">
        <v>9</v>
      </c>
      <c r="B1710">
        <v>2015</v>
      </c>
      <c r="C1710" t="s">
        <v>31</v>
      </c>
      <c r="D1710">
        <v>28.516171</v>
      </c>
      <c r="E1710">
        <f t="shared" si="26"/>
        <v>2851617.1</v>
      </c>
    </row>
    <row r="1711" spans="1:5" x14ac:dyDescent="0.25">
      <c r="A1711" t="s">
        <v>10</v>
      </c>
      <c r="B1711">
        <v>2015</v>
      </c>
      <c r="C1711" t="s">
        <v>31</v>
      </c>
      <c r="D1711">
        <v>19.390996000000001</v>
      </c>
      <c r="E1711">
        <f t="shared" si="26"/>
        <v>1939099.6</v>
      </c>
    </row>
    <row r="1712" spans="1:5" x14ac:dyDescent="0.25">
      <c r="A1712" t="s">
        <v>11</v>
      </c>
      <c r="B1712">
        <v>2015</v>
      </c>
      <c r="C1712" t="s">
        <v>31</v>
      </c>
      <c r="D1712">
        <v>3.5803639999999999</v>
      </c>
      <c r="E1712">
        <f t="shared" si="26"/>
        <v>358036.39999999997</v>
      </c>
    </row>
    <row r="1713" spans="1:5" x14ac:dyDescent="0.25">
      <c r="A1713" t="s">
        <v>12</v>
      </c>
      <c r="B1713">
        <v>2015</v>
      </c>
      <c r="C1713" t="s">
        <v>31</v>
      </c>
      <c r="D1713">
        <v>4.4358490000000002</v>
      </c>
      <c r="E1713">
        <f t="shared" si="26"/>
        <v>443584.9</v>
      </c>
    </row>
    <row r="1714" spans="1:5" x14ac:dyDescent="0.25">
      <c r="A1714" t="s">
        <v>13</v>
      </c>
      <c r="B1714">
        <v>2015</v>
      </c>
      <c r="C1714" t="s">
        <v>31</v>
      </c>
      <c r="D1714">
        <v>4.4041639999999997</v>
      </c>
      <c r="E1714">
        <f t="shared" si="26"/>
        <v>440416.39999999997</v>
      </c>
    </row>
    <row r="1715" spans="1:5" x14ac:dyDescent="0.25">
      <c r="A1715" t="s">
        <v>14</v>
      </c>
      <c r="B1715">
        <v>2015</v>
      </c>
      <c r="C1715" t="s">
        <v>31</v>
      </c>
      <c r="D1715">
        <v>3.0734089999999998</v>
      </c>
      <c r="E1715">
        <f t="shared" si="26"/>
        <v>307340.89999999997</v>
      </c>
    </row>
    <row r="1716" spans="1:5" x14ac:dyDescent="0.25">
      <c r="A1716" t="s">
        <v>15</v>
      </c>
      <c r="B1716">
        <v>2015</v>
      </c>
      <c r="C1716" t="s">
        <v>31</v>
      </c>
      <c r="D1716">
        <v>10.487614000000001</v>
      </c>
      <c r="E1716">
        <f t="shared" si="26"/>
        <v>1048761.4000000001</v>
      </c>
    </row>
    <row r="1717" spans="1:5" x14ac:dyDescent="0.25">
      <c r="A1717" t="s">
        <v>16</v>
      </c>
      <c r="B1717">
        <v>2015</v>
      </c>
      <c r="C1717" t="s">
        <v>31</v>
      </c>
      <c r="D1717">
        <v>5.0695410000000001</v>
      </c>
      <c r="E1717">
        <f t="shared" si="26"/>
        <v>506954.10000000003</v>
      </c>
    </row>
    <row r="1718" spans="1:5" x14ac:dyDescent="0.25">
      <c r="A1718" t="s">
        <v>4</v>
      </c>
      <c r="B1718">
        <v>2016</v>
      </c>
      <c r="C1718" t="s">
        <v>31</v>
      </c>
      <c r="D1718">
        <v>20.992740999999999</v>
      </c>
      <c r="E1718">
        <f t="shared" si="26"/>
        <v>2099274.1</v>
      </c>
    </row>
    <row r="1719" spans="1:5" x14ac:dyDescent="0.25">
      <c r="A1719" t="s">
        <v>6</v>
      </c>
      <c r="B1719">
        <v>2016</v>
      </c>
      <c r="C1719" t="s">
        <v>31</v>
      </c>
      <c r="D1719">
        <v>31.130395</v>
      </c>
      <c r="E1719">
        <f t="shared" si="26"/>
        <v>3113039.5</v>
      </c>
    </row>
    <row r="1720" spans="1:5" x14ac:dyDescent="0.25">
      <c r="A1720" t="s">
        <v>7</v>
      </c>
      <c r="B1720">
        <v>2016</v>
      </c>
      <c r="C1720" t="s">
        <v>31</v>
      </c>
      <c r="D1720">
        <v>20.150535999999999</v>
      </c>
      <c r="E1720">
        <f t="shared" si="26"/>
        <v>2015053.5999999999</v>
      </c>
    </row>
    <row r="1721" spans="1:5" x14ac:dyDescent="0.25">
      <c r="A1721" t="s">
        <v>8</v>
      </c>
      <c r="B1721">
        <v>2016</v>
      </c>
      <c r="C1721" t="s">
        <v>31</v>
      </c>
      <c r="D1721">
        <v>1.559639</v>
      </c>
      <c r="E1721">
        <f t="shared" si="26"/>
        <v>155963.9</v>
      </c>
    </row>
    <row r="1722" spans="1:5" x14ac:dyDescent="0.25">
      <c r="A1722" t="s">
        <v>9</v>
      </c>
      <c r="B1722">
        <v>2016</v>
      </c>
      <c r="C1722" t="s">
        <v>31</v>
      </c>
      <c r="D1722">
        <v>10.293618</v>
      </c>
      <c r="E1722">
        <f t="shared" si="26"/>
        <v>1029361.8</v>
      </c>
    </row>
    <row r="1723" spans="1:5" x14ac:dyDescent="0.25">
      <c r="A1723" t="s">
        <v>10</v>
      </c>
      <c r="B1723">
        <v>2016</v>
      </c>
      <c r="C1723" t="s">
        <v>31</v>
      </c>
      <c r="D1723">
        <v>3.3688199999999999</v>
      </c>
      <c r="E1723">
        <f t="shared" si="26"/>
        <v>336882</v>
      </c>
    </row>
    <row r="1724" spans="1:5" x14ac:dyDescent="0.25">
      <c r="A1724" t="s">
        <v>11</v>
      </c>
      <c r="B1724">
        <v>2016</v>
      </c>
      <c r="C1724" t="s">
        <v>31</v>
      </c>
      <c r="D1724">
        <v>4.2110250000000002</v>
      </c>
      <c r="E1724">
        <f t="shared" si="26"/>
        <v>421102.5</v>
      </c>
    </row>
    <row r="1725" spans="1:5" x14ac:dyDescent="0.25">
      <c r="A1725" t="s">
        <v>12</v>
      </c>
      <c r="B1725">
        <v>2016</v>
      </c>
      <c r="C1725" t="s">
        <v>31</v>
      </c>
      <c r="D1725">
        <v>10.823895</v>
      </c>
      <c r="E1725">
        <f t="shared" si="26"/>
        <v>1082389.5</v>
      </c>
    </row>
    <row r="1726" spans="1:5" x14ac:dyDescent="0.25">
      <c r="A1726" t="s">
        <v>13</v>
      </c>
      <c r="B1726">
        <v>2016</v>
      </c>
      <c r="C1726" t="s">
        <v>31</v>
      </c>
      <c r="D1726">
        <v>11.229400999999999</v>
      </c>
      <c r="E1726">
        <f t="shared" si="26"/>
        <v>1122940.0999999999</v>
      </c>
    </row>
    <row r="1727" spans="1:5" x14ac:dyDescent="0.25">
      <c r="A1727" t="s">
        <v>14</v>
      </c>
      <c r="B1727">
        <v>2016</v>
      </c>
      <c r="C1727" t="s">
        <v>31</v>
      </c>
      <c r="D1727">
        <v>14.629414000000001</v>
      </c>
      <c r="E1727">
        <f t="shared" si="26"/>
        <v>1462941.4000000001</v>
      </c>
    </row>
    <row r="1728" spans="1:5" x14ac:dyDescent="0.25">
      <c r="A1728" t="s">
        <v>15</v>
      </c>
      <c r="B1728">
        <v>2016</v>
      </c>
      <c r="C1728" t="s">
        <v>31</v>
      </c>
      <c r="D1728">
        <v>38.304735000000001</v>
      </c>
      <c r="E1728">
        <f t="shared" si="26"/>
        <v>3830473.5</v>
      </c>
    </row>
    <row r="1729" spans="1:5" x14ac:dyDescent="0.25">
      <c r="A1729" t="s">
        <v>16</v>
      </c>
      <c r="B1729">
        <v>2016</v>
      </c>
      <c r="C1729" t="s">
        <v>31</v>
      </c>
      <c r="D1729">
        <v>15.346848</v>
      </c>
      <c r="E1729">
        <f t="shared" si="26"/>
        <v>1534684.8</v>
      </c>
    </row>
    <row r="1730" spans="1:5" x14ac:dyDescent="0.25">
      <c r="A1730" t="s">
        <v>4</v>
      </c>
      <c r="B1730">
        <v>2008</v>
      </c>
      <c r="C1730" t="s">
        <v>32</v>
      </c>
      <c r="D1730">
        <v>12.037927</v>
      </c>
      <c r="E1730">
        <f t="shared" si="26"/>
        <v>1203792.7</v>
      </c>
    </row>
    <row r="1731" spans="1:5" x14ac:dyDescent="0.25">
      <c r="A1731" t="s">
        <v>6</v>
      </c>
      <c r="B1731">
        <v>2008</v>
      </c>
      <c r="C1731" t="s">
        <v>32</v>
      </c>
      <c r="D1731">
        <v>6.0655109999999999</v>
      </c>
      <c r="E1731">
        <f t="shared" ref="E1731:E1794" si="27">D1731*100000</f>
        <v>606551.1</v>
      </c>
    </row>
    <row r="1732" spans="1:5" x14ac:dyDescent="0.25">
      <c r="A1732" t="s">
        <v>7</v>
      </c>
      <c r="B1732">
        <v>2008</v>
      </c>
      <c r="C1732" t="s">
        <v>32</v>
      </c>
      <c r="D1732">
        <v>8.5003089999999997</v>
      </c>
      <c r="E1732">
        <f t="shared" si="27"/>
        <v>850030.9</v>
      </c>
    </row>
    <row r="1733" spans="1:5" x14ac:dyDescent="0.25">
      <c r="A1733" t="s">
        <v>8</v>
      </c>
      <c r="B1733">
        <v>2008</v>
      </c>
      <c r="C1733" t="s">
        <v>32</v>
      </c>
      <c r="D1733">
        <v>21.641057</v>
      </c>
      <c r="E1733">
        <f t="shared" si="27"/>
        <v>2164105.7000000002</v>
      </c>
    </row>
    <row r="1734" spans="1:5" x14ac:dyDescent="0.25">
      <c r="A1734" t="s">
        <v>9</v>
      </c>
      <c r="B1734">
        <v>2008</v>
      </c>
      <c r="C1734" t="s">
        <v>32</v>
      </c>
      <c r="D1734">
        <v>16.255856999999999</v>
      </c>
      <c r="E1734">
        <f t="shared" si="27"/>
        <v>1625585.7</v>
      </c>
    </row>
    <row r="1735" spans="1:5" x14ac:dyDescent="0.25">
      <c r="A1735" t="s">
        <v>10</v>
      </c>
      <c r="B1735">
        <v>2008</v>
      </c>
      <c r="C1735" t="s">
        <v>32</v>
      </c>
      <c r="D1735">
        <v>9.3596500000000002</v>
      </c>
      <c r="E1735">
        <f t="shared" si="27"/>
        <v>935965</v>
      </c>
    </row>
    <row r="1736" spans="1:5" x14ac:dyDescent="0.25">
      <c r="A1736" t="s">
        <v>11</v>
      </c>
      <c r="B1736">
        <v>2008</v>
      </c>
      <c r="C1736" t="s">
        <v>32</v>
      </c>
      <c r="D1736">
        <v>7.9918659999999999</v>
      </c>
      <c r="E1736">
        <f t="shared" si="27"/>
        <v>799186.6</v>
      </c>
    </row>
    <row r="1737" spans="1:5" x14ac:dyDescent="0.25">
      <c r="A1737" t="s">
        <v>12</v>
      </c>
      <c r="B1737">
        <v>2008</v>
      </c>
      <c r="C1737" t="s">
        <v>32</v>
      </c>
      <c r="D1737">
        <v>11.135619999999999</v>
      </c>
      <c r="E1737">
        <f t="shared" si="27"/>
        <v>1113562</v>
      </c>
    </row>
    <row r="1738" spans="1:5" x14ac:dyDescent="0.25">
      <c r="A1738" t="s">
        <v>13</v>
      </c>
      <c r="B1738">
        <v>2008</v>
      </c>
      <c r="C1738" t="s">
        <v>32</v>
      </c>
      <c r="D1738">
        <v>9.3023600000000002</v>
      </c>
      <c r="E1738">
        <f t="shared" si="27"/>
        <v>930236</v>
      </c>
    </row>
    <row r="1739" spans="1:5" x14ac:dyDescent="0.25">
      <c r="A1739" t="s">
        <v>14</v>
      </c>
      <c r="B1739">
        <v>2008</v>
      </c>
      <c r="C1739" t="s">
        <v>32</v>
      </c>
      <c r="D1739">
        <v>8.5719209999999997</v>
      </c>
      <c r="E1739">
        <f t="shared" si="27"/>
        <v>857192.1</v>
      </c>
    </row>
    <row r="1740" spans="1:5" x14ac:dyDescent="0.25">
      <c r="A1740" t="s">
        <v>15</v>
      </c>
      <c r="B1740">
        <v>2008</v>
      </c>
      <c r="C1740" t="s">
        <v>32</v>
      </c>
      <c r="D1740">
        <v>4.1892849999999999</v>
      </c>
      <c r="E1740">
        <f t="shared" si="27"/>
        <v>418928.5</v>
      </c>
    </row>
    <row r="1741" spans="1:5" x14ac:dyDescent="0.25">
      <c r="A1741" t="s">
        <v>16</v>
      </c>
      <c r="B1741">
        <v>2008</v>
      </c>
      <c r="C1741" t="s">
        <v>32</v>
      </c>
      <c r="D1741">
        <v>4.2250899999999998</v>
      </c>
      <c r="E1741">
        <f t="shared" si="27"/>
        <v>422509</v>
      </c>
    </row>
    <row r="1742" spans="1:5" x14ac:dyDescent="0.25">
      <c r="A1742" t="s">
        <v>4</v>
      </c>
      <c r="B1742">
        <v>2009</v>
      </c>
      <c r="C1742" t="s">
        <v>32</v>
      </c>
      <c r="D1742">
        <v>13.777075999999999</v>
      </c>
      <c r="E1742">
        <f t="shared" si="27"/>
        <v>1377707.5999999999</v>
      </c>
    </row>
    <row r="1743" spans="1:5" x14ac:dyDescent="0.25">
      <c r="A1743" t="s">
        <v>6</v>
      </c>
      <c r="B1743">
        <v>2009</v>
      </c>
      <c r="C1743" t="s">
        <v>32</v>
      </c>
      <c r="D1743">
        <v>12.642493</v>
      </c>
      <c r="E1743">
        <f t="shared" si="27"/>
        <v>1264249.3</v>
      </c>
    </row>
    <row r="1744" spans="1:5" x14ac:dyDescent="0.25">
      <c r="A1744" t="s">
        <v>7</v>
      </c>
      <c r="B1744">
        <v>2009</v>
      </c>
      <c r="C1744" t="s">
        <v>32</v>
      </c>
      <c r="D1744">
        <v>7.0752860000000002</v>
      </c>
      <c r="E1744">
        <f t="shared" si="27"/>
        <v>707528.6</v>
      </c>
    </row>
    <row r="1745" spans="1:5" x14ac:dyDescent="0.25">
      <c r="A1745" t="s">
        <v>8</v>
      </c>
      <c r="B1745">
        <v>2009</v>
      </c>
      <c r="C1745" t="s">
        <v>32</v>
      </c>
      <c r="D1745">
        <v>3.6997260000000001</v>
      </c>
      <c r="E1745">
        <f t="shared" si="27"/>
        <v>369972.60000000003</v>
      </c>
    </row>
    <row r="1746" spans="1:5" x14ac:dyDescent="0.25">
      <c r="A1746" t="s">
        <v>9</v>
      </c>
      <c r="B1746">
        <v>2009</v>
      </c>
      <c r="C1746" t="s">
        <v>32</v>
      </c>
      <c r="D1746">
        <v>8.3014810000000008</v>
      </c>
      <c r="E1746">
        <f t="shared" si="27"/>
        <v>830148.10000000009</v>
      </c>
    </row>
    <row r="1747" spans="1:5" x14ac:dyDescent="0.25">
      <c r="A1747" t="s">
        <v>10</v>
      </c>
      <c r="B1747">
        <v>2009</v>
      </c>
      <c r="C1747" t="s">
        <v>32</v>
      </c>
      <c r="D1747">
        <v>7.4487819999999996</v>
      </c>
      <c r="E1747">
        <f t="shared" si="27"/>
        <v>744878.2</v>
      </c>
    </row>
    <row r="1748" spans="1:5" x14ac:dyDescent="0.25">
      <c r="A1748" t="s">
        <v>11</v>
      </c>
      <c r="B1748">
        <v>2009</v>
      </c>
      <c r="C1748" t="s">
        <v>32</v>
      </c>
      <c r="D1748">
        <v>4.9682040000000001</v>
      </c>
      <c r="E1748">
        <f t="shared" si="27"/>
        <v>496820.4</v>
      </c>
    </row>
    <row r="1749" spans="1:5" x14ac:dyDescent="0.25">
      <c r="A1749" t="s">
        <v>12</v>
      </c>
      <c r="B1749">
        <v>2009</v>
      </c>
      <c r="C1749" t="s">
        <v>32</v>
      </c>
      <c r="D1749">
        <v>3.0161579999999999</v>
      </c>
      <c r="E1749">
        <f t="shared" si="27"/>
        <v>301615.8</v>
      </c>
    </row>
    <row r="1750" spans="1:5" x14ac:dyDescent="0.25">
      <c r="A1750" t="s">
        <v>13</v>
      </c>
      <c r="B1750">
        <v>2009</v>
      </c>
      <c r="C1750" t="s">
        <v>32</v>
      </c>
      <c r="D1750">
        <v>3.2134770000000001</v>
      </c>
      <c r="E1750">
        <f t="shared" si="27"/>
        <v>321347.7</v>
      </c>
    </row>
    <row r="1751" spans="1:5" x14ac:dyDescent="0.25">
      <c r="A1751" t="s">
        <v>14</v>
      </c>
      <c r="B1751">
        <v>2009</v>
      </c>
      <c r="C1751" t="s">
        <v>32</v>
      </c>
      <c r="D1751">
        <v>10.274668</v>
      </c>
      <c r="E1751">
        <f t="shared" si="27"/>
        <v>1027466.8</v>
      </c>
    </row>
    <row r="1752" spans="1:5" x14ac:dyDescent="0.25">
      <c r="A1752" t="s">
        <v>15</v>
      </c>
      <c r="B1752">
        <v>2009</v>
      </c>
      <c r="C1752" t="s">
        <v>32</v>
      </c>
      <c r="D1752">
        <v>11.733418</v>
      </c>
      <c r="E1752">
        <f t="shared" si="27"/>
        <v>1173341.8</v>
      </c>
    </row>
    <row r="1753" spans="1:5" x14ac:dyDescent="0.25">
      <c r="A1753" t="s">
        <v>16</v>
      </c>
      <c r="B1753">
        <v>2009</v>
      </c>
      <c r="C1753" t="s">
        <v>32</v>
      </c>
      <c r="D1753">
        <v>5.4403589999999999</v>
      </c>
      <c r="E1753">
        <f t="shared" si="27"/>
        <v>544035.9</v>
      </c>
    </row>
    <row r="1754" spans="1:5" x14ac:dyDescent="0.25">
      <c r="A1754" t="s">
        <v>4</v>
      </c>
      <c r="B1754">
        <v>2010</v>
      </c>
      <c r="C1754" t="s">
        <v>32</v>
      </c>
      <c r="D1754">
        <v>1.941487</v>
      </c>
      <c r="E1754">
        <f t="shared" si="27"/>
        <v>194148.69999999998</v>
      </c>
    </row>
    <row r="1755" spans="1:5" x14ac:dyDescent="0.25">
      <c r="A1755" t="s">
        <v>6</v>
      </c>
      <c r="B1755">
        <v>2010</v>
      </c>
      <c r="C1755" t="s">
        <v>32</v>
      </c>
      <c r="D1755">
        <v>4.9577270000000002</v>
      </c>
      <c r="E1755">
        <f t="shared" si="27"/>
        <v>495772.7</v>
      </c>
    </row>
    <row r="1756" spans="1:5" x14ac:dyDescent="0.25">
      <c r="A1756" t="s">
        <v>7</v>
      </c>
      <c r="B1756">
        <v>2010</v>
      </c>
      <c r="C1756" t="s">
        <v>32</v>
      </c>
      <c r="D1756">
        <v>5.3529580000000001</v>
      </c>
      <c r="E1756">
        <f t="shared" si="27"/>
        <v>535295.80000000005</v>
      </c>
    </row>
    <row r="1757" spans="1:5" x14ac:dyDescent="0.25">
      <c r="A1757" t="s">
        <v>8</v>
      </c>
      <c r="B1757">
        <v>2010</v>
      </c>
      <c r="C1757" t="s">
        <v>32</v>
      </c>
      <c r="D1757">
        <v>3.4738760000000002</v>
      </c>
      <c r="E1757">
        <f t="shared" si="27"/>
        <v>347387.60000000003</v>
      </c>
    </row>
    <row r="1758" spans="1:5" x14ac:dyDescent="0.25">
      <c r="A1758" t="s">
        <v>9</v>
      </c>
      <c r="B1758">
        <v>2010</v>
      </c>
      <c r="C1758" t="s">
        <v>32</v>
      </c>
      <c r="D1758">
        <v>2.1425700000000001</v>
      </c>
      <c r="E1758">
        <f t="shared" si="27"/>
        <v>214257</v>
      </c>
    </row>
    <row r="1759" spans="1:5" x14ac:dyDescent="0.25">
      <c r="A1759" t="s">
        <v>10</v>
      </c>
      <c r="B1759">
        <v>2010</v>
      </c>
      <c r="C1759" t="s">
        <v>32</v>
      </c>
      <c r="D1759">
        <v>2.2951160000000002</v>
      </c>
      <c r="E1759">
        <f t="shared" si="27"/>
        <v>229511.6</v>
      </c>
    </row>
    <row r="1760" spans="1:5" x14ac:dyDescent="0.25">
      <c r="A1760" t="s">
        <v>11</v>
      </c>
      <c r="B1760">
        <v>2010</v>
      </c>
      <c r="C1760" t="s">
        <v>32</v>
      </c>
      <c r="D1760">
        <v>6.2612969999999999</v>
      </c>
      <c r="E1760">
        <f t="shared" si="27"/>
        <v>626129.69999999995</v>
      </c>
    </row>
    <row r="1761" spans="1:5" x14ac:dyDescent="0.25">
      <c r="A1761" t="s">
        <v>12</v>
      </c>
      <c r="B1761">
        <v>2010</v>
      </c>
      <c r="C1761" t="s">
        <v>32</v>
      </c>
      <c r="D1761">
        <v>8.6326850000000004</v>
      </c>
      <c r="E1761">
        <f t="shared" si="27"/>
        <v>863268.5</v>
      </c>
    </row>
    <row r="1762" spans="1:5" x14ac:dyDescent="0.25">
      <c r="A1762" t="s">
        <v>13</v>
      </c>
      <c r="B1762">
        <v>2010</v>
      </c>
      <c r="C1762" t="s">
        <v>32</v>
      </c>
      <c r="D1762">
        <v>4.6595700000000004</v>
      </c>
      <c r="E1762">
        <f t="shared" si="27"/>
        <v>465957.00000000006</v>
      </c>
    </row>
    <row r="1763" spans="1:5" x14ac:dyDescent="0.25">
      <c r="A1763" t="s">
        <v>14</v>
      </c>
      <c r="B1763">
        <v>2010</v>
      </c>
      <c r="C1763" t="s">
        <v>32</v>
      </c>
      <c r="D1763">
        <v>1.220364</v>
      </c>
      <c r="E1763">
        <f t="shared" si="27"/>
        <v>122036.4</v>
      </c>
    </row>
    <row r="1764" spans="1:5" x14ac:dyDescent="0.25">
      <c r="A1764" t="s">
        <v>15</v>
      </c>
      <c r="B1764">
        <v>2010</v>
      </c>
      <c r="C1764" t="s">
        <v>32</v>
      </c>
      <c r="D1764">
        <v>3.238124</v>
      </c>
      <c r="E1764">
        <f t="shared" si="27"/>
        <v>323812.40000000002</v>
      </c>
    </row>
    <row r="1765" spans="1:5" x14ac:dyDescent="0.25">
      <c r="A1765" t="s">
        <v>16</v>
      </c>
      <c r="B1765">
        <v>2010</v>
      </c>
      <c r="C1765" t="s">
        <v>32</v>
      </c>
      <c r="D1765">
        <v>2.946901</v>
      </c>
      <c r="E1765">
        <f t="shared" si="27"/>
        <v>294690.09999999998</v>
      </c>
    </row>
    <row r="1766" spans="1:5" x14ac:dyDescent="0.25">
      <c r="A1766" t="s">
        <v>4</v>
      </c>
      <c r="B1766">
        <v>2011</v>
      </c>
      <c r="C1766" t="s">
        <v>32</v>
      </c>
      <c r="D1766">
        <v>2.946666</v>
      </c>
      <c r="E1766">
        <f t="shared" si="27"/>
        <v>294666.59999999998</v>
      </c>
    </row>
    <row r="1767" spans="1:5" x14ac:dyDescent="0.25">
      <c r="A1767" t="s">
        <v>6</v>
      </c>
      <c r="B1767">
        <v>2011</v>
      </c>
      <c r="C1767" t="s">
        <v>32</v>
      </c>
      <c r="D1767">
        <v>3.5059870000000002</v>
      </c>
      <c r="E1767">
        <f t="shared" si="27"/>
        <v>350598.7</v>
      </c>
    </row>
    <row r="1768" spans="1:5" x14ac:dyDescent="0.25">
      <c r="A1768" t="s">
        <v>7</v>
      </c>
      <c r="B1768">
        <v>2011</v>
      </c>
      <c r="C1768" t="s">
        <v>32</v>
      </c>
      <c r="D1768">
        <v>2.0735800000000002</v>
      </c>
      <c r="E1768">
        <f t="shared" si="27"/>
        <v>207358.00000000003</v>
      </c>
    </row>
    <row r="1769" spans="1:5" x14ac:dyDescent="0.25">
      <c r="A1769" t="s">
        <v>8</v>
      </c>
      <c r="B1769">
        <v>2011</v>
      </c>
      <c r="C1769" t="s">
        <v>32</v>
      </c>
      <c r="D1769">
        <v>4.0994130000000002</v>
      </c>
      <c r="E1769">
        <f t="shared" si="27"/>
        <v>409941.30000000005</v>
      </c>
    </row>
    <row r="1770" spans="1:5" x14ac:dyDescent="0.25">
      <c r="A1770" t="s">
        <v>9</v>
      </c>
      <c r="B1770">
        <v>2011</v>
      </c>
      <c r="C1770" t="s">
        <v>32</v>
      </c>
      <c r="D1770">
        <v>11.350122000000001</v>
      </c>
      <c r="E1770">
        <f t="shared" si="27"/>
        <v>1135012.2000000002</v>
      </c>
    </row>
    <row r="1771" spans="1:5" x14ac:dyDescent="0.25">
      <c r="A1771" t="s">
        <v>10</v>
      </c>
      <c r="B1771">
        <v>2011</v>
      </c>
      <c r="C1771" t="s">
        <v>32</v>
      </c>
      <c r="D1771">
        <v>4.8156160000000003</v>
      </c>
      <c r="E1771">
        <f t="shared" si="27"/>
        <v>481561.60000000003</v>
      </c>
    </row>
    <row r="1772" spans="1:5" x14ac:dyDescent="0.25">
      <c r="A1772" t="s">
        <v>11</v>
      </c>
      <c r="B1772">
        <v>2011</v>
      </c>
      <c r="C1772" t="s">
        <v>32</v>
      </c>
      <c r="D1772">
        <v>1.0708949999999999</v>
      </c>
      <c r="E1772">
        <f t="shared" si="27"/>
        <v>107089.5</v>
      </c>
    </row>
    <row r="1773" spans="1:5" x14ac:dyDescent="0.25">
      <c r="A1773" t="s">
        <v>12</v>
      </c>
      <c r="B1773">
        <v>2011</v>
      </c>
      <c r="C1773" t="s">
        <v>32</v>
      </c>
      <c r="D1773">
        <v>2.9739499999999999</v>
      </c>
      <c r="E1773">
        <f t="shared" si="27"/>
        <v>297395</v>
      </c>
    </row>
    <row r="1774" spans="1:5" x14ac:dyDescent="0.25">
      <c r="A1774" t="s">
        <v>13</v>
      </c>
      <c r="B1774">
        <v>2011</v>
      </c>
      <c r="C1774" t="s">
        <v>32</v>
      </c>
      <c r="D1774">
        <v>2.435092</v>
      </c>
      <c r="E1774">
        <f t="shared" si="27"/>
        <v>243509.2</v>
      </c>
    </row>
    <row r="1775" spans="1:5" x14ac:dyDescent="0.25">
      <c r="A1775" t="s">
        <v>14</v>
      </c>
      <c r="B1775">
        <v>2011</v>
      </c>
      <c r="C1775" t="s">
        <v>32</v>
      </c>
      <c r="D1775">
        <v>6.2275609999999997</v>
      </c>
      <c r="E1775">
        <f t="shared" si="27"/>
        <v>622756.1</v>
      </c>
    </row>
    <row r="1776" spans="1:5" x14ac:dyDescent="0.25">
      <c r="A1776" t="s">
        <v>15</v>
      </c>
      <c r="B1776">
        <v>2011</v>
      </c>
      <c r="C1776" t="s">
        <v>32</v>
      </c>
      <c r="D1776">
        <v>6.9846899999999996</v>
      </c>
      <c r="E1776">
        <f t="shared" si="27"/>
        <v>698469</v>
      </c>
    </row>
    <row r="1777" spans="1:5" x14ac:dyDescent="0.25">
      <c r="A1777" t="s">
        <v>16</v>
      </c>
      <c r="B1777">
        <v>2011</v>
      </c>
      <c r="C1777" t="s">
        <v>32</v>
      </c>
      <c r="D1777">
        <v>2.271388</v>
      </c>
      <c r="E1777">
        <f t="shared" si="27"/>
        <v>227138.8</v>
      </c>
    </row>
    <row r="1778" spans="1:5" x14ac:dyDescent="0.25">
      <c r="A1778" t="s">
        <v>4</v>
      </c>
      <c r="B1778">
        <v>2012</v>
      </c>
      <c r="C1778" t="s">
        <v>32</v>
      </c>
      <c r="D1778">
        <v>7.3800280000000003</v>
      </c>
      <c r="E1778">
        <f t="shared" si="27"/>
        <v>738002.8</v>
      </c>
    </row>
    <row r="1779" spans="1:5" x14ac:dyDescent="0.25">
      <c r="A1779" t="s">
        <v>6</v>
      </c>
      <c r="B1779">
        <v>2012</v>
      </c>
      <c r="C1779" t="s">
        <v>32</v>
      </c>
      <c r="D1779">
        <v>17.369902</v>
      </c>
      <c r="E1779">
        <f t="shared" si="27"/>
        <v>1736990.2</v>
      </c>
    </row>
    <row r="1780" spans="1:5" x14ac:dyDescent="0.25">
      <c r="A1780" t="s">
        <v>7</v>
      </c>
      <c r="B1780">
        <v>2012</v>
      </c>
      <c r="C1780" t="s">
        <v>32</v>
      </c>
      <c r="D1780">
        <v>8.7285599999999999</v>
      </c>
      <c r="E1780">
        <f t="shared" si="27"/>
        <v>872856</v>
      </c>
    </row>
    <row r="1781" spans="1:5" x14ac:dyDescent="0.25">
      <c r="A1781" t="s">
        <v>8</v>
      </c>
      <c r="B1781">
        <v>2012</v>
      </c>
      <c r="C1781" t="s">
        <v>32</v>
      </c>
      <c r="D1781">
        <v>0.91914899999999999</v>
      </c>
      <c r="E1781">
        <f t="shared" si="27"/>
        <v>91914.9</v>
      </c>
    </row>
    <row r="1782" spans="1:5" x14ac:dyDescent="0.25">
      <c r="A1782" t="s">
        <v>9</v>
      </c>
      <c r="B1782">
        <v>2012</v>
      </c>
      <c r="C1782" t="s">
        <v>32</v>
      </c>
      <c r="D1782">
        <v>4.7567630000000003</v>
      </c>
      <c r="E1782">
        <f t="shared" si="27"/>
        <v>475676.30000000005</v>
      </c>
    </row>
    <row r="1783" spans="1:5" x14ac:dyDescent="0.25">
      <c r="A1783" t="s">
        <v>10</v>
      </c>
      <c r="B1783">
        <v>2012</v>
      </c>
      <c r="C1783" t="s">
        <v>32</v>
      </c>
      <c r="D1783">
        <v>3.2337940000000001</v>
      </c>
      <c r="E1783">
        <f t="shared" si="27"/>
        <v>323379.40000000002</v>
      </c>
    </row>
    <row r="1784" spans="1:5" x14ac:dyDescent="0.25">
      <c r="A1784" t="s">
        <v>11</v>
      </c>
      <c r="B1784">
        <v>2012</v>
      </c>
      <c r="C1784" t="s">
        <v>32</v>
      </c>
      <c r="D1784">
        <v>10.010001000000001</v>
      </c>
      <c r="E1784">
        <f t="shared" si="27"/>
        <v>1001000.1000000001</v>
      </c>
    </row>
    <row r="1785" spans="1:5" x14ac:dyDescent="0.25">
      <c r="A1785" t="s">
        <v>12</v>
      </c>
      <c r="B1785">
        <v>2012</v>
      </c>
      <c r="C1785" t="s">
        <v>32</v>
      </c>
      <c r="D1785">
        <v>10.848641000000001</v>
      </c>
      <c r="E1785">
        <f t="shared" si="27"/>
        <v>1084864.1000000001</v>
      </c>
    </row>
    <row r="1786" spans="1:5" x14ac:dyDescent="0.25">
      <c r="A1786" t="s">
        <v>13</v>
      </c>
      <c r="B1786">
        <v>2012</v>
      </c>
      <c r="C1786" t="s">
        <v>32</v>
      </c>
      <c r="D1786">
        <v>10.291784</v>
      </c>
      <c r="E1786">
        <f t="shared" si="27"/>
        <v>1029178.4</v>
      </c>
    </row>
    <row r="1787" spans="1:5" x14ac:dyDescent="0.25">
      <c r="A1787" t="s">
        <v>14</v>
      </c>
      <c r="B1787">
        <v>2012</v>
      </c>
      <c r="C1787" t="s">
        <v>32</v>
      </c>
      <c r="D1787">
        <v>15.404131</v>
      </c>
      <c r="E1787">
        <f t="shared" si="27"/>
        <v>1540413.0999999999</v>
      </c>
    </row>
    <row r="1788" spans="1:5" x14ac:dyDescent="0.25">
      <c r="A1788" t="s">
        <v>15</v>
      </c>
      <c r="B1788">
        <v>2012</v>
      </c>
      <c r="C1788" t="s">
        <v>32</v>
      </c>
      <c r="D1788">
        <v>34.142691999999997</v>
      </c>
      <c r="E1788">
        <f t="shared" si="27"/>
        <v>3414269.1999999997</v>
      </c>
    </row>
    <row r="1789" spans="1:5" x14ac:dyDescent="0.25">
      <c r="A1789" t="s">
        <v>16</v>
      </c>
      <c r="B1789">
        <v>2012</v>
      </c>
      <c r="C1789" t="s">
        <v>32</v>
      </c>
      <c r="D1789">
        <v>22.274266000000001</v>
      </c>
      <c r="E1789">
        <f t="shared" si="27"/>
        <v>2227426.6</v>
      </c>
    </row>
    <row r="1790" spans="1:5" x14ac:dyDescent="0.25">
      <c r="A1790" t="s">
        <v>4</v>
      </c>
      <c r="B1790">
        <v>2013</v>
      </c>
      <c r="C1790" t="s">
        <v>32</v>
      </c>
      <c r="D1790">
        <v>2.5802610000000001</v>
      </c>
      <c r="E1790">
        <f t="shared" si="27"/>
        <v>258026.1</v>
      </c>
    </row>
    <row r="1791" spans="1:5" x14ac:dyDescent="0.25">
      <c r="A1791" t="s">
        <v>6</v>
      </c>
      <c r="B1791">
        <v>2013</v>
      </c>
      <c r="C1791" t="s">
        <v>32</v>
      </c>
      <c r="D1791">
        <v>12.439368</v>
      </c>
      <c r="E1791">
        <f t="shared" si="27"/>
        <v>1243936.8</v>
      </c>
    </row>
    <row r="1792" spans="1:5" x14ac:dyDescent="0.25">
      <c r="A1792" t="s">
        <v>7</v>
      </c>
      <c r="B1792">
        <v>2013</v>
      </c>
      <c r="C1792" t="s">
        <v>32</v>
      </c>
      <c r="D1792">
        <v>9.2255900000000004</v>
      </c>
      <c r="E1792">
        <f t="shared" si="27"/>
        <v>922559</v>
      </c>
    </row>
    <row r="1793" spans="1:5" x14ac:dyDescent="0.25">
      <c r="A1793" t="s">
        <v>8</v>
      </c>
      <c r="B1793">
        <v>2013</v>
      </c>
      <c r="C1793" t="s">
        <v>32</v>
      </c>
      <c r="D1793">
        <v>13.574419000000001</v>
      </c>
      <c r="E1793">
        <f t="shared" si="27"/>
        <v>1357441.9000000001</v>
      </c>
    </row>
    <row r="1794" spans="1:5" x14ac:dyDescent="0.25">
      <c r="A1794" t="s">
        <v>9</v>
      </c>
      <c r="B1794">
        <v>2013</v>
      </c>
      <c r="C1794" t="s">
        <v>32</v>
      </c>
      <c r="D1794">
        <v>11.687067000000001</v>
      </c>
      <c r="E1794">
        <f t="shared" si="27"/>
        <v>1168706.7000000002</v>
      </c>
    </row>
    <row r="1795" spans="1:5" x14ac:dyDescent="0.25">
      <c r="A1795" t="s">
        <v>10</v>
      </c>
      <c r="B1795">
        <v>2013</v>
      </c>
      <c r="C1795" t="s">
        <v>32</v>
      </c>
      <c r="D1795">
        <v>31.504266999999999</v>
      </c>
      <c r="E1795">
        <f t="shared" ref="E1795:E1837" si="28">D1795*100000</f>
        <v>3150426.6999999997</v>
      </c>
    </row>
    <row r="1796" spans="1:5" x14ac:dyDescent="0.25">
      <c r="A1796" t="s">
        <v>11</v>
      </c>
      <c r="B1796">
        <v>2013</v>
      </c>
      <c r="C1796" t="s">
        <v>32</v>
      </c>
      <c r="D1796">
        <v>37.535874999999997</v>
      </c>
      <c r="E1796">
        <f t="shared" si="28"/>
        <v>3753587.4999999995</v>
      </c>
    </row>
    <row r="1797" spans="1:5" x14ac:dyDescent="0.25">
      <c r="A1797" t="s">
        <v>12</v>
      </c>
      <c r="B1797">
        <v>2013</v>
      </c>
      <c r="C1797" t="s">
        <v>32</v>
      </c>
      <c r="D1797">
        <v>39.990752999999998</v>
      </c>
      <c r="E1797">
        <f t="shared" si="28"/>
        <v>3999075.3</v>
      </c>
    </row>
    <row r="1798" spans="1:5" x14ac:dyDescent="0.25">
      <c r="A1798" t="s">
        <v>13</v>
      </c>
      <c r="B1798">
        <v>2013</v>
      </c>
      <c r="C1798" t="s">
        <v>32</v>
      </c>
      <c r="D1798">
        <v>25.228490000000001</v>
      </c>
      <c r="E1798">
        <f t="shared" si="28"/>
        <v>2522849</v>
      </c>
    </row>
    <row r="1799" spans="1:5" x14ac:dyDescent="0.25">
      <c r="A1799" t="s">
        <v>14</v>
      </c>
      <c r="B1799">
        <v>2013</v>
      </c>
      <c r="C1799" t="s">
        <v>32</v>
      </c>
      <c r="D1799">
        <v>5.8006390000000003</v>
      </c>
      <c r="E1799">
        <f t="shared" si="28"/>
        <v>580063.9</v>
      </c>
    </row>
    <row r="1800" spans="1:5" x14ac:dyDescent="0.25">
      <c r="A1800" t="s">
        <v>15</v>
      </c>
      <c r="B1800">
        <v>2013</v>
      </c>
      <c r="C1800" t="s">
        <v>32</v>
      </c>
      <c r="D1800">
        <v>22.140094999999999</v>
      </c>
      <c r="E1800">
        <f t="shared" si="28"/>
        <v>2214009.5</v>
      </c>
    </row>
    <row r="1801" spans="1:5" x14ac:dyDescent="0.25">
      <c r="A1801" t="s">
        <v>16</v>
      </c>
      <c r="B1801">
        <v>2013</v>
      </c>
      <c r="C1801" t="s">
        <v>32</v>
      </c>
      <c r="D1801">
        <v>17.335926000000001</v>
      </c>
      <c r="E1801">
        <f t="shared" si="28"/>
        <v>1733592.6</v>
      </c>
    </row>
    <row r="1802" spans="1:5" x14ac:dyDescent="0.25">
      <c r="A1802" t="s">
        <v>4</v>
      </c>
      <c r="B1802">
        <v>2014</v>
      </c>
      <c r="C1802" t="s">
        <v>32</v>
      </c>
      <c r="D1802">
        <v>12.211935</v>
      </c>
      <c r="E1802">
        <f t="shared" si="28"/>
        <v>1221193.5</v>
      </c>
    </row>
    <row r="1803" spans="1:5" x14ac:dyDescent="0.25">
      <c r="A1803" t="s">
        <v>6</v>
      </c>
      <c r="B1803">
        <v>2014</v>
      </c>
      <c r="C1803" t="s">
        <v>32</v>
      </c>
      <c r="D1803">
        <v>11.608155</v>
      </c>
      <c r="E1803">
        <f t="shared" si="28"/>
        <v>1160815.5</v>
      </c>
    </row>
    <row r="1804" spans="1:5" x14ac:dyDescent="0.25">
      <c r="A1804" t="s">
        <v>7</v>
      </c>
      <c r="B1804">
        <v>2014</v>
      </c>
      <c r="C1804" t="s">
        <v>32</v>
      </c>
      <c r="D1804">
        <v>43.712366000000003</v>
      </c>
      <c r="E1804">
        <f t="shared" si="28"/>
        <v>4371236.6000000006</v>
      </c>
    </row>
    <row r="1805" spans="1:5" x14ac:dyDescent="0.25">
      <c r="A1805" t="s">
        <v>8</v>
      </c>
      <c r="B1805">
        <v>2014</v>
      </c>
      <c r="C1805" t="s">
        <v>32</v>
      </c>
      <c r="D1805">
        <v>31.636768</v>
      </c>
      <c r="E1805">
        <f t="shared" si="28"/>
        <v>3163676.8</v>
      </c>
    </row>
    <row r="1806" spans="1:5" x14ac:dyDescent="0.25">
      <c r="A1806" t="s">
        <v>9</v>
      </c>
      <c r="B1806">
        <v>2014</v>
      </c>
      <c r="C1806" t="s">
        <v>32</v>
      </c>
      <c r="D1806">
        <v>33.149464000000002</v>
      </c>
      <c r="E1806">
        <f t="shared" si="28"/>
        <v>3314946.4000000004</v>
      </c>
    </row>
    <row r="1807" spans="1:5" x14ac:dyDescent="0.25">
      <c r="A1807" t="s">
        <v>10</v>
      </c>
      <c r="B1807">
        <v>2014</v>
      </c>
      <c r="C1807" t="s">
        <v>32</v>
      </c>
      <c r="D1807">
        <v>24.534238999999999</v>
      </c>
      <c r="E1807">
        <f t="shared" si="28"/>
        <v>2453423.9</v>
      </c>
    </row>
    <row r="1808" spans="1:5" x14ac:dyDescent="0.25">
      <c r="A1808" t="s">
        <v>11</v>
      </c>
      <c r="B1808">
        <v>2014</v>
      </c>
      <c r="C1808" t="s">
        <v>32</v>
      </c>
      <c r="D1808">
        <v>6.8623159999999999</v>
      </c>
      <c r="E1808">
        <f t="shared" si="28"/>
        <v>686231.6</v>
      </c>
    </row>
    <row r="1809" spans="1:5" x14ac:dyDescent="0.25">
      <c r="A1809" t="s">
        <v>12</v>
      </c>
      <c r="B1809">
        <v>2014</v>
      </c>
      <c r="C1809" t="s">
        <v>32</v>
      </c>
      <c r="D1809">
        <v>37.557706000000003</v>
      </c>
      <c r="E1809">
        <f t="shared" si="28"/>
        <v>3755770.6</v>
      </c>
    </row>
    <row r="1810" spans="1:5" x14ac:dyDescent="0.25">
      <c r="A1810" t="s">
        <v>13</v>
      </c>
      <c r="B1810">
        <v>2014</v>
      </c>
      <c r="C1810" t="s">
        <v>32</v>
      </c>
      <c r="D1810">
        <v>17.990044000000001</v>
      </c>
      <c r="E1810">
        <f t="shared" si="28"/>
        <v>1799004.4000000001</v>
      </c>
    </row>
    <row r="1811" spans="1:5" x14ac:dyDescent="0.25">
      <c r="A1811" t="s">
        <v>14</v>
      </c>
      <c r="B1811">
        <v>2014</v>
      </c>
      <c r="C1811" t="s">
        <v>32</v>
      </c>
      <c r="D1811">
        <v>9.1151289999999996</v>
      </c>
      <c r="E1811">
        <f t="shared" si="28"/>
        <v>911512.89999999991</v>
      </c>
    </row>
    <row r="1812" spans="1:5" x14ac:dyDescent="0.25">
      <c r="A1812" t="s">
        <v>15</v>
      </c>
      <c r="B1812">
        <v>2014</v>
      </c>
      <c r="C1812" t="s">
        <v>32</v>
      </c>
      <c r="D1812">
        <v>12.075597999999999</v>
      </c>
      <c r="E1812">
        <f t="shared" si="28"/>
        <v>1207559.8</v>
      </c>
    </row>
    <row r="1813" spans="1:5" x14ac:dyDescent="0.25">
      <c r="A1813" t="s">
        <v>16</v>
      </c>
      <c r="B1813">
        <v>2014</v>
      </c>
      <c r="C1813" t="s">
        <v>32</v>
      </c>
      <c r="D1813">
        <v>27.721937</v>
      </c>
      <c r="E1813">
        <f t="shared" si="28"/>
        <v>2772193.7</v>
      </c>
    </row>
    <row r="1814" spans="1:5" x14ac:dyDescent="0.25">
      <c r="A1814" t="s">
        <v>4</v>
      </c>
      <c r="B1814">
        <v>2015</v>
      </c>
      <c r="C1814" t="s">
        <v>32</v>
      </c>
      <c r="D1814">
        <v>19.301873000000001</v>
      </c>
      <c r="E1814">
        <f t="shared" si="28"/>
        <v>1930187.3</v>
      </c>
    </row>
    <row r="1815" spans="1:5" x14ac:dyDescent="0.25">
      <c r="A1815" t="s">
        <v>6</v>
      </c>
      <c r="B1815">
        <v>2015</v>
      </c>
      <c r="C1815" t="s">
        <v>32</v>
      </c>
      <c r="D1815">
        <v>27.026454999999999</v>
      </c>
      <c r="E1815">
        <f t="shared" si="28"/>
        <v>2702645.5</v>
      </c>
    </row>
    <row r="1816" spans="1:5" x14ac:dyDescent="0.25">
      <c r="A1816" t="s">
        <v>7</v>
      </c>
      <c r="B1816">
        <v>2015</v>
      </c>
      <c r="C1816" t="s">
        <v>32</v>
      </c>
      <c r="D1816">
        <v>19.23798</v>
      </c>
      <c r="E1816">
        <f t="shared" si="28"/>
        <v>1923798</v>
      </c>
    </row>
    <row r="1817" spans="1:5" x14ac:dyDescent="0.25">
      <c r="A1817" t="s">
        <v>8</v>
      </c>
      <c r="B1817">
        <v>2015</v>
      </c>
      <c r="C1817" t="s">
        <v>32</v>
      </c>
      <c r="D1817">
        <v>8.9704829999999998</v>
      </c>
      <c r="E1817">
        <f t="shared" si="28"/>
        <v>897048.29999999993</v>
      </c>
    </row>
    <row r="1818" spans="1:5" x14ac:dyDescent="0.25">
      <c r="A1818" t="s">
        <v>9</v>
      </c>
      <c r="B1818">
        <v>2015</v>
      </c>
      <c r="C1818" t="s">
        <v>32</v>
      </c>
      <c r="D1818">
        <v>38.616523999999998</v>
      </c>
      <c r="E1818">
        <f t="shared" si="28"/>
        <v>3861652.4</v>
      </c>
    </row>
    <row r="1819" spans="1:5" x14ac:dyDescent="0.25">
      <c r="A1819" t="s">
        <v>10</v>
      </c>
      <c r="B1819">
        <v>2015</v>
      </c>
      <c r="C1819" t="s">
        <v>32</v>
      </c>
      <c r="D1819">
        <v>14.66329</v>
      </c>
      <c r="E1819">
        <f t="shared" si="28"/>
        <v>1466329</v>
      </c>
    </row>
    <row r="1820" spans="1:5" x14ac:dyDescent="0.25">
      <c r="A1820" t="s">
        <v>11</v>
      </c>
      <c r="B1820">
        <v>2015</v>
      </c>
      <c r="C1820" t="s">
        <v>32</v>
      </c>
      <c r="D1820">
        <v>7.9162600000000003</v>
      </c>
      <c r="E1820">
        <f t="shared" si="28"/>
        <v>791626</v>
      </c>
    </row>
    <row r="1821" spans="1:5" x14ac:dyDescent="0.25">
      <c r="A1821" t="s">
        <v>12</v>
      </c>
      <c r="B1821">
        <v>2015</v>
      </c>
      <c r="C1821" t="s">
        <v>32</v>
      </c>
      <c r="D1821">
        <v>7.277336</v>
      </c>
      <c r="E1821">
        <f t="shared" si="28"/>
        <v>727733.6</v>
      </c>
    </row>
    <row r="1822" spans="1:5" x14ac:dyDescent="0.25">
      <c r="A1822" t="s">
        <v>13</v>
      </c>
      <c r="B1822">
        <v>2015</v>
      </c>
      <c r="C1822" t="s">
        <v>32</v>
      </c>
      <c r="D1822">
        <v>19.953575000000001</v>
      </c>
      <c r="E1822">
        <f t="shared" si="28"/>
        <v>1995357.5</v>
      </c>
    </row>
    <row r="1823" spans="1:5" x14ac:dyDescent="0.25">
      <c r="A1823" t="s">
        <v>14</v>
      </c>
      <c r="B1823">
        <v>2015</v>
      </c>
      <c r="C1823" t="s">
        <v>32</v>
      </c>
      <c r="D1823">
        <v>11.845637999999999</v>
      </c>
      <c r="E1823">
        <f t="shared" si="28"/>
        <v>1184563.7999999998</v>
      </c>
    </row>
    <row r="1824" spans="1:5" x14ac:dyDescent="0.25">
      <c r="A1824" t="s">
        <v>15</v>
      </c>
      <c r="B1824">
        <v>2015</v>
      </c>
      <c r="C1824" t="s">
        <v>32</v>
      </c>
      <c r="D1824">
        <v>15.806962</v>
      </c>
      <c r="E1824">
        <f t="shared" si="28"/>
        <v>1580696.2</v>
      </c>
    </row>
    <row r="1825" spans="1:5" x14ac:dyDescent="0.25">
      <c r="A1825" t="s">
        <v>16</v>
      </c>
      <c r="B1825">
        <v>2015</v>
      </c>
      <c r="C1825" t="s">
        <v>32</v>
      </c>
      <c r="D1825">
        <v>13.851857000000001</v>
      </c>
      <c r="E1825">
        <f t="shared" si="28"/>
        <v>1385185.7000000002</v>
      </c>
    </row>
    <row r="1826" spans="1:5" x14ac:dyDescent="0.25">
      <c r="A1826" t="s">
        <v>4</v>
      </c>
      <c r="B1826">
        <v>2016</v>
      </c>
      <c r="C1826" t="s">
        <v>32</v>
      </c>
      <c r="D1826">
        <v>9.1960549999999994</v>
      </c>
      <c r="E1826">
        <f t="shared" si="28"/>
        <v>919605.5</v>
      </c>
    </row>
    <row r="1827" spans="1:5" x14ac:dyDescent="0.25">
      <c r="A1827" t="s">
        <v>6</v>
      </c>
      <c r="B1827">
        <v>2016</v>
      </c>
      <c r="C1827" t="s">
        <v>32</v>
      </c>
      <c r="D1827">
        <v>21.864218999999999</v>
      </c>
      <c r="E1827">
        <f t="shared" si="28"/>
        <v>2186421.9</v>
      </c>
    </row>
    <row r="1828" spans="1:5" x14ac:dyDescent="0.25">
      <c r="A1828" t="s">
        <v>7</v>
      </c>
      <c r="B1828">
        <v>2016</v>
      </c>
      <c r="C1828" t="s">
        <v>32</v>
      </c>
      <c r="D1828">
        <v>13.674572</v>
      </c>
      <c r="E1828">
        <f t="shared" si="28"/>
        <v>1367457.2</v>
      </c>
    </row>
    <row r="1829" spans="1:5" x14ac:dyDescent="0.25">
      <c r="A1829" t="s">
        <v>8</v>
      </c>
      <c r="B1829">
        <v>2016</v>
      </c>
      <c r="C1829" t="s">
        <v>32</v>
      </c>
      <c r="D1829">
        <v>4.1325640000000003</v>
      </c>
      <c r="E1829">
        <f t="shared" si="28"/>
        <v>413256.4</v>
      </c>
    </row>
    <row r="1830" spans="1:5" x14ac:dyDescent="0.25">
      <c r="A1830" t="s">
        <v>9</v>
      </c>
      <c r="B1830">
        <v>2016</v>
      </c>
      <c r="C1830" t="s">
        <v>32</v>
      </c>
      <c r="D1830">
        <v>5.5415349999999997</v>
      </c>
      <c r="E1830">
        <f t="shared" si="28"/>
        <v>554153.5</v>
      </c>
    </row>
    <row r="1831" spans="1:5" x14ac:dyDescent="0.25">
      <c r="A1831" t="s">
        <v>10</v>
      </c>
      <c r="B1831">
        <v>2016</v>
      </c>
      <c r="C1831" t="s">
        <v>32</v>
      </c>
      <c r="D1831">
        <v>5.6610000000000001E-2</v>
      </c>
      <c r="E1831">
        <f t="shared" si="28"/>
        <v>5661</v>
      </c>
    </row>
    <row r="1832" spans="1:5" x14ac:dyDescent="0.25">
      <c r="A1832" t="s">
        <v>11</v>
      </c>
      <c r="B1832">
        <v>2016</v>
      </c>
      <c r="C1832" t="s">
        <v>32</v>
      </c>
      <c r="D1832">
        <v>7.982075</v>
      </c>
      <c r="E1832">
        <f t="shared" si="28"/>
        <v>798207.5</v>
      </c>
    </row>
    <row r="1833" spans="1:5" x14ac:dyDescent="0.25">
      <c r="A1833" t="s">
        <v>12</v>
      </c>
      <c r="B1833">
        <v>2016</v>
      </c>
      <c r="C1833" t="s">
        <v>32</v>
      </c>
      <c r="D1833">
        <v>10.126982999999999</v>
      </c>
      <c r="E1833">
        <f t="shared" si="28"/>
        <v>1012698.2999999999</v>
      </c>
    </row>
    <row r="1834" spans="1:5" x14ac:dyDescent="0.25">
      <c r="A1834" t="s">
        <v>13</v>
      </c>
      <c r="B1834">
        <v>2016</v>
      </c>
      <c r="C1834" t="s">
        <v>32</v>
      </c>
      <c r="D1834">
        <v>9.9005410000000005</v>
      </c>
      <c r="E1834">
        <f t="shared" si="28"/>
        <v>990054.10000000009</v>
      </c>
    </row>
    <row r="1835" spans="1:5" x14ac:dyDescent="0.25">
      <c r="A1835" t="s">
        <v>14</v>
      </c>
      <c r="B1835">
        <v>2016</v>
      </c>
      <c r="C1835" t="s">
        <v>32</v>
      </c>
      <c r="D1835">
        <v>8.4601190000000006</v>
      </c>
      <c r="E1835">
        <f t="shared" si="28"/>
        <v>846011.9</v>
      </c>
    </row>
    <row r="1836" spans="1:5" x14ac:dyDescent="0.25">
      <c r="A1836" t="s">
        <v>15</v>
      </c>
      <c r="B1836">
        <v>2016</v>
      </c>
      <c r="C1836" t="s">
        <v>32</v>
      </c>
      <c r="D1836">
        <v>7.5417719999999999</v>
      </c>
      <c r="E1836">
        <f t="shared" si="28"/>
        <v>754177.2</v>
      </c>
    </row>
    <row r="1837" spans="1:5" x14ac:dyDescent="0.25">
      <c r="A1837" t="s">
        <v>16</v>
      </c>
      <c r="B1837">
        <v>2016</v>
      </c>
      <c r="C1837" t="s">
        <v>32</v>
      </c>
      <c r="D1837">
        <v>7.8311140000000004</v>
      </c>
      <c r="E1837">
        <f t="shared" si="28"/>
        <v>783111.4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16"/>
  <sheetViews>
    <sheetView topLeftCell="A67" workbookViewId="0">
      <selection activeCell="B84" sqref="B84"/>
    </sheetView>
  </sheetViews>
  <sheetFormatPr defaultRowHeight="15" x14ac:dyDescent="0.25"/>
  <cols>
    <col min="1" max="1" width="17.7109375" bestFit="1" customWidth="1"/>
    <col min="2" max="2" width="16.28515625" bestFit="1" customWidth="1"/>
    <col min="3" max="3" width="11.28515625" bestFit="1" customWidth="1"/>
    <col min="4" max="11" width="12" bestFit="1" customWidth="1"/>
    <col min="12" max="17" width="16.28515625" bestFit="1" customWidth="1"/>
    <col min="18" max="19" width="11.28515625" bestFit="1" customWidth="1"/>
    <col min="20" max="20" width="20.28515625" bestFit="1" customWidth="1"/>
    <col min="21" max="21" width="10" bestFit="1" customWidth="1"/>
    <col min="22" max="22" width="11" bestFit="1" customWidth="1"/>
    <col min="23" max="23" width="10" bestFit="1" customWidth="1"/>
    <col min="24" max="24" width="8.28515625" bestFit="1" customWidth="1"/>
    <col min="25" max="26" width="10" bestFit="1" customWidth="1"/>
    <col min="27" max="27" width="11.42578125" bestFit="1" customWidth="1"/>
    <col min="28" max="28" width="11.28515625" bestFit="1" customWidth="1"/>
    <col min="29" max="29" width="9.42578125" bestFit="1" customWidth="1"/>
    <col min="30" max="31" width="10" bestFit="1" customWidth="1"/>
    <col min="32" max="32" width="11" bestFit="1" customWidth="1"/>
    <col min="33" max="33" width="10.7109375" bestFit="1" customWidth="1"/>
    <col min="34" max="34" width="10" bestFit="1" customWidth="1"/>
    <col min="35" max="36" width="11" bestFit="1" customWidth="1"/>
    <col min="37" max="37" width="12" bestFit="1" customWidth="1"/>
    <col min="38" max="39" width="10" bestFit="1" customWidth="1"/>
    <col min="40" max="40" width="11" bestFit="1" customWidth="1"/>
    <col min="41" max="44" width="10" bestFit="1" customWidth="1"/>
    <col min="45" max="45" width="11.42578125" bestFit="1" customWidth="1"/>
    <col min="46" max="46" width="11.28515625" bestFit="1" customWidth="1"/>
    <col min="47" max="47" width="9.42578125" bestFit="1" customWidth="1"/>
    <col min="48" max="49" width="10" bestFit="1" customWidth="1"/>
    <col min="50" max="50" width="11" bestFit="1" customWidth="1"/>
    <col min="51" max="51" width="10.7109375" bestFit="1" customWidth="1"/>
    <col min="52" max="53" width="10" bestFit="1" customWidth="1"/>
    <col min="54" max="54" width="11" bestFit="1" customWidth="1"/>
    <col min="55" max="55" width="12" bestFit="1" customWidth="1"/>
    <col min="56" max="56" width="10" bestFit="1" customWidth="1"/>
    <col min="57" max="57" width="11" bestFit="1" customWidth="1"/>
    <col min="58" max="58" width="10" bestFit="1" customWidth="1"/>
    <col min="59" max="59" width="8" bestFit="1" customWidth="1"/>
    <col min="60" max="61" width="10" bestFit="1" customWidth="1"/>
    <col min="62" max="62" width="9.42578125" bestFit="1" customWidth="1"/>
    <col min="63" max="63" width="11.42578125" bestFit="1" customWidth="1"/>
    <col min="64" max="64" width="11.28515625" bestFit="1" customWidth="1"/>
    <col min="65" max="65" width="9.42578125" bestFit="1" customWidth="1"/>
    <col min="66" max="66" width="10" bestFit="1" customWidth="1"/>
    <col min="67" max="67" width="11" bestFit="1" customWidth="1"/>
    <col min="68" max="68" width="10.140625" bestFit="1" customWidth="1"/>
    <col min="69" max="69" width="10.7109375" bestFit="1" customWidth="1"/>
    <col min="70" max="70" width="10" bestFit="1" customWidth="1"/>
    <col min="71" max="72" width="11" bestFit="1" customWidth="1"/>
    <col min="73" max="73" width="12" bestFit="1" customWidth="1"/>
    <col min="74" max="74" width="10" bestFit="1" customWidth="1"/>
    <col min="75" max="80" width="11" bestFit="1" customWidth="1"/>
    <col min="81" max="81" width="11.42578125" bestFit="1" customWidth="1"/>
    <col min="82" max="82" width="11.28515625" bestFit="1" customWidth="1"/>
    <col min="83" max="83" width="11" bestFit="1" customWidth="1"/>
    <col min="84" max="84" width="10" bestFit="1" customWidth="1"/>
    <col min="85" max="85" width="11" bestFit="1" customWidth="1"/>
    <col min="86" max="86" width="10.140625" bestFit="1" customWidth="1"/>
    <col min="87" max="87" width="10.7109375" bestFit="1" customWidth="1"/>
    <col min="88" max="90" width="11" bestFit="1" customWidth="1"/>
    <col min="91" max="91" width="12" bestFit="1" customWidth="1"/>
    <col min="92" max="92" width="10" bestFit="1" customWidth="1"/>
    <col min="93" max="93" width="9" bestFit="1" customWidth="1"/>
    <col min="94" max="94" width="11" bestFit="1" customWidth="1"/>
    <col min="95" max="96" width="9" bestFit="1" customWidth="1"/>
    <col min="97" max="97" width="11" bestFit="1" customWidth="1"/>
    <col min="98" max="98" width="9.42578125" bestFit="1" customWidth="1"/>
    <col min="99" max="99" width="11.42578125" bestFit="1" customWidth="1"/>
    <col min="100" max="100" width="11.28515625" bestFit="1" customWidth="1"/>
    <col min="101" max="101" width="11" bestFit="1" customWidth="1"/>
    <col min="102" max="102" width="10" bestFit="1" customWidth="1"/>
    <col min="103" max="104" width="11" bestFit="1" customWidth="1"/>
    <col min="105" max="105" width="10.7109375" bestFit="1" customWidth="1"/>
    <col min="106" max="108" width="11" bestFit="1" customWidth="1"/>
    <col min="109" max="109" width="12" bestFit="1" customWidth="1"/>
    <col min="110" max="110" width="10" bestFit="1" customWidth="1"/>
    <col min="111" max="111" width="11" bestFit="1" customWidth="1"/>
    <col min="112" max="112" width="9" bestFit="1" customWidth="1"/>
    <col min="113" max="116" width="11" bestFit="1" customWidth="1"/>
    <col min="117" max="117" width="11.42578125" bestFit="1" customWidth="1"/>
    <col min="118" max="118" width="11.28515625" bestFit="1" customWidth="1"/>
    <col min="119" max="119" width="9.42578125" bestFit="1" customWidth="1"/>
    <col min="120" max="120" width="9" bestFit="1" customWidth="1"/>
    <col min="121" max="122" width="11" bestFit="1" customWidth="1"/>
    <col min="123" max="123" width="10.7109375" bestFit="1" customWidth="1"/>
    <col min="124" max="126" width="11" bestFit="1" customWidth="1"/>
    <col min="127" max="127" width="12" bestFit="1" customWidth="1"/>
    <col min="128" max="128" width="10" bestFit="1" customWidth="1"/>
    <col min="129" max="133" width="11" bestFit="1" customWidth="1"/>
    <col min="134" max="134" width="9.42578125" bestFit="1" customWidth="1"/>
    <col min="135" max="135" width="11.42578125" bestFit="1" customWidth="1"/>
    <col min="136" max="136" width="11.28515625" bestFit="1" customWidth="1"/>
    <col min="137" max="138" width="10" bestFit="1" customWidth="1"/>
    <col min="139" max="139" width="11" bestFit="1" customWidth="1"/>
    <col min="140" max="140" width="10.140625" bestFit="1" customWidth="1"/>
    <col min="141" max="141" width="10.7109375" bestFit="1" customWidth="1"/>
    <col min="142" max="144" width="11" bestFit="1" customWidth="1"/>
    <col min="145" max="145" width="12" bestFit="1" customWidth="1"/>
    <col min="146" max="146" width="10" bestFit="1" customWidth="1"/>
    <col min="147" max="149" width="11" bestFit="1" customWidth="1"/>
    <col min="150" max="150" width="9" bestFit="1" customWidth="1"/>
    <col min="151" max="151" width="8.85546875" bestFit="1" customWidth="1"/>
    <col min="152" max="152" width="11" bestFit="1" customWidth="1"/>
    <col min="153" max="153" width="11.42578125" bestFit="1" customWidth="1"/>
    <col min="154" max="154" width="11.28515625" bestFit="1" customWidth="1"/>
    <col min="155" max="155" width="9.42578125" bestFit="1" customWidth="1"/>
    <col min="156" max="157" width="10" bestFit="1" customWidth="1"/>
    <col min="158" max="158" width="11" bestFit="1" customWidth="1"/>
    <col min="159" max="159" width="10.7109375" bestFit="1" customWidth="1"/>
    <col min="160" max="162" width="11" bestFit="1" customWidth="1"/>
    <col min="163" max="163" width="12" bestFit="1" customWidth="1"/>
    <col min="164" max="164" width="11.28515625" bestFit="1" customWidth="1"/>
    <col min="165" max="167" width="9" bestFit="1" customWidth="1"/>
    <col min="168" max="169" width="7" bestFit="1" customWidth="1"/>
    <col min="170" max="181" width="9" bestFit="1" customWidth="1"/>
    <col min="182" max="182" width="7" bestFit="1" customWidth="1"/>
    <col min="183" max="203" width="9" bestFit="1" customWidth="1"/>
    <col min="204" max="204" width="7" bestFit="1" customWidth="1"/>
    <col min="205" max="217" width="9" bestFit="1" customWidth="1"/>
    <col min="218" max="218" width="7" bestFit="1" customWidth="1"/>
    <col min="219" max="237" width="9" bestFit="1" customWidth="1"/>
    <col min="238" max="239" width="7" bestFit="1" customWidth="1"/>
    <col min="240" max="255" width="9" bestFit="1" customWidth="1"/>
    <col min="256" max="256" width="7" bestFit="1" customWidth="1"/>
    <col min="257" max="271" width="9" bestFit="1" customWidth="1"/>
    <col min="272" max="272" width="7" bestFit="1" customWidth="1"/>
    <col min="273" max="274" width="9" bestFit="1" customWidth="1"/>
    <col min="275" max="276" width="7" bestFit="1" customWidth="1"/>
    <col min="277" max="284" width="9" bestFit="1" customWidth="1"/>
    <col min="285" max="286" width="7" bestFit="1" customWidth="1"/>
    <col min="287" max="306" width="9" bestFit="1" customWidth="1"/>
    <col min="307" max="307" width="7" bestFit="1" customWidth="1"/>
    <col min="308" max="319" width="9" bestFit="1" customWidth="1"/>
    <col min="320" max="320" width="7" bestFit="1" customWidth="1"/>
    <col min="321" max="334" width="9" bestFit="1" customWidth="1"/>
    <col min="335" max="335" width="7" bestFit="1" customWidth="1"/>
    <col min="336" max="344" width="9" bestFit="1" customWidth="1"/>
    <col min="345" max="345" width="7" bestFit="1" customWidth="1"/>
    <col min="346" max="366" width="9" bestFit="1" customWidth="1"/>
    <col min="367" max="367" width="7" bestFit="1" customWidth="1"/>
    <col min="368" max="390" width="9" bestFit="1" customWidth="1"/>
    <col min="391" max="391" width="7" bestFit="1" customWidth="1"/>
    <col min="392" max="401" width="9" bestFit="1" customWidth="1"/>
    <col min="402" max="402" width="7" bestFit="1" customWidth="1"/>
    <col min="403" max="410" width="9" bestFit="1" customWidth="1"/>
    <col min="411" max="412" width="7" bestFit="1" customWidth="1"/>
    <col min="413" max="416" width="9" bestFit="1" customWidth="1"/>
    <col min="417" max="417" width="7" bestFit="1" customWidth="1"/>
    <col min="418" max="423" width="9" bestFit="1" customWidth="1"/>
    <col min="424" max="424" width="7" bestFit="1" customWidth="1"/>
    <col min="425" max="450" width="9" bestFit="1" customWidth="1"/>
    <col min="451" max="451" width="7" bestFit="1" customWidth="1"/>
    <col min="452" max="464" width="9" bestFit="1" customWidth="1"/>
    <col min="465" max="466" width="7" bestFit="1" customWidth="1"/>
    <col min="467" max="476" width="9" bestFit="1" customWidth="1"/>
    <col min="477" max="477" width="7" bestFit="1" customWidth="1"/>
    <col min="478" max="479" width="9" bestFit="1" customWidth="1"/>
    <col min="480" max="481" width="7" bestFit="1" customWidth="1"/>
    <col min="482" max="482" width="9" bestFit="1" customWidth="1"/>
    <col min="483" max="483" width="7" bestFit="1" customWidth="1"/>
    <col min="484" max="513" width="9" bestFit="1" customWidth="1"/>
    <col min="514" max="514" width="7" bestFit="1" customWidth="1"/>
    <col min="515" max="516" width="9" bestFit="1" customWidth="1"/>
    <col min="517" max="517" width="7" bestFit="1" customWidth="1"/>
    <col min="518" max="540" width="9" bestFit="1" customWidth="1"/>
    <col min="541" max="542" width="7" bestFit="1" customWidth="1"/>
    <col min="543" max="545" width="9" bestFit="1" customWidth="1"/>
    <col min="546" max="546" width="7" bestFit="1" customWidth="1"/>
    <col min="547" max="563" width="9" bestFit="1" customWidth="1"/>
    <col min="564" max="564" width="7" bestFit="1" customWidth="1"/>
    <col min="565" max="577" width="9" bestFit="1" customWidth="1"/>
    <col min="578" max="579" width="7" bestFit="1" customWidth="1"/>
    <col min="580" max="595" width="9" bestFit="1" customWidth="1"/>
    <col min="596" max="596" width="7" bestFit="1" customWidth="1"/>
    <col min="597" max="601" width="9" bestFit="1" customWidth="1"/>
    <col min="602" max="602" width="7" bestFit="1" customWidth="1"/>
    <col min="603" max="610" width="9" bestFit="1" customWidth="1"/>
    <col min="611" max="612" width="7" bestFit="1" customWidth="1"/>
    <col min="613" max="619" width="9" bestFit="1" customWidth="1"/>
    <col min="620" max="620" width="7" bestFit="1" customWidth="1"/>
    <col min="621" max="634" width="9" bestFit="1" customWidth="1"/>
    <col min="635" max="635" width="7" bestFit="1" customWidth="1"/>
    <col min="636" max="648" width="9" bestFit="1" customWidth="1"/>
    <col min="649" max="650" width="7" bestFit="1" customWidth="1"/>
    <col min="651" max="688" width="9" bestFit="1" customWidth="1"/>
    <col min="689" max="690" width="7" bestFit="1" customWidth="1"/>
    <col min="691" max="691" width="9" bestFit="1" customWidth="1"/>
    <col min="692" max="692" width="7" bestFit="1" customWidth="1"/>
    <col min="693" max="695" width="9" bestFit="1" customWidth="1"/>
    <col min="696" max="697" width="7" bestFit="1" customWidth="1"/>
    <col min="698" max="707" width="9" bestFit="1" customWidth="1"/>
    <col min="708" max="708" width="7" bestFit="1" customWidth="1"/>
    <col min="709" max="727" width="9" bestFit="1" customWidth="1"/>
    <col min="728" max="728" width="7" bestFit="1" customWidth="1"/>
    <col min="729" max="735" width="9" bestFit="1" customWidth="1"/>
    <col min="736" max="736" width="7" bestFit="1" customWidth="1"/>
    <col min="737" max="743" width="9" bestFit="1" customWidth="1"/>
    <col min="744" max="744" width="7" bestFit="1" customWidth="1"/>
    <col min="745" max="751" width="9" bestFit="1" customWidth="1"/>
    <col min="752" max="752" width="7" bestFit="1" customWidth="1"/>
    <col min="753" max="757" width="9" bestFit="1" customWidth="1"/>
    <col min="758" max="758" width="7" bestFit="1" customWidth="1"/>
    <col min="759" max="765" width="9" bestFit="1" customWidth="1"/>
    <col min="766" max="766" width="7" bestFit="1" customWidth="1"/>
    <col min="767" max="768" width="9" bestFit="1" customWidth="1"/>
    <col min="769" max="770" width="7" bestFit="1" customWidth="1"/>
    <col min="771" max="790" width="9" bestFit="1" customWidth="1"/>
    <col min="791" max="792" width="7" bestFit="1" customWidth="1"/>
    <col min="793" max="797" width="9" bestFit="1" customWidth="1"/>
    <col min="798" max="798" width="7" bestFit="1" customWidth="1"/>
    <col min="799" max="799" width="9" bestFit="1" customWidth="1"/>
    <col min="800" max="800" width="7" bestFit="1" customWidth="1"/>
    <col min="801" max="802" width="9" bestFit="1" customWidth="1"/>
    <col min="803" max="803" width="7" bestFit="1" customWidth="1"/>
    <col min="804" max="804" width="9" bestFit="1" customWidth="1"/>
    <col min="805" max="805" width="7" bestFit="1" customWidth="1"/>
    <col min="806" max="806" width="9" bestFit="1" customWidth="1"/>
    <col min="807" max="807" width="7" bestFit="1" customWidth="1"/>
    <col min="808" max="823" width="9" bestFit="1" customWidth="1"/>
    <col min="824" max="824" width="7" bestFit="1" customWidth="1"/>
    <col min="825" max="828" width="9" bestFit="1" customWidth="1"/>
    <col min="829" max="829" width="7" bestFit="1" customWidth="1"/>
    <col min="830" max="843" width="9" bestFit="1" customWidth="1"/>
    <col min="844" max="844" width="7" bestFit="1" customWidth="1"/>
    <col min="845" max="845" width="9" bestFit="1" customWidth="1"/>
    <col min="846" max="846" width="7" bestFit="1" customWidth="1"/>
    <col min="847" max="856" width="9" bestFit="1" customWidth="1"/>
    <col min="857" max="857" width="7" bestFit="1" customWidth="1"/>
    <col min="858" max="858" width="9" bestFit="1" customWidth="1"/>
    <col min="859" max="859" width="7" bestFit="1" customWidth="1"/>
    <col min="860" max="862" width="9" bestFit="1" customWidth="1"/>
    <col min="863" max="863" width="7" bestFit="1" customWidth="1"/>
    <col min="864" max="894" width="9" bestFit="1" customWidth="1"/>
    <col min="895" max="895" width="7" bestFit="1" customWidth="1"/>
    <col min="896" max="901" width="9" bestFit="1" customWidth="1"/>
    <col min="902" max="902" width="7" bestFit="1" customWidth="1"/>
    <col min="903" max="903" width="9" bestFit="1" customWidth="1"/>
    <col min="904" max="904" width="7" bestFit="1" customWidth="1"/>
    <col min="905" max="913" width="9" bestFit="1" customWidth="1"/>
    <col min="914" max="915" width="7" bestFit="1" customWidth="1"/>
    <col min="916" max="926" width="9" bestFit="1" customWidth="1"/>
    <col min="927" max="927" width="7" bestFit="1" customWidth="1"/>
    <col min="928" max="928" width="9" bestFit="1" customWidth="1"/>
    <col min="929" max="929" width="7" bestFit="1" customWidth="1"/>
    <col min="930" max="933" width="9" bestFit="1" customWidth="1"/>
    <col min="934" max="934" width="7" bestFit="1" customWidth="1"/>
    <col min="935" max="941" width="9" bestFit="1" customWidth="1"/>
    <col min="942" max="943" width="7" bestFit="1" customWidth="1"/>
    <col min="944" max="957" width="9" bestFit="1" customWidth="1"/>
    <col min="958" max="958" width="7" bestFit="1" customWidth="1"/>
    <col min="959" max="968" width="9" bestFit="1" customWidth="1"/>
    <col min="969" max="969" width="7" bestFit="1" customWidth="1"/>
    <col min="970" max="978" width="9" bestFit="1" customWidth="1"/>
    <col min="979" max="979" width="7" bestFit="1" customWidth="1"/>
    <col min="980" max="980" width="9" bestFit="1" customWidth="1"/>
    <col min="981" max="981" width="7" bestFit="1" customWidth="1"/>
    <col min="982" max="984" width="9" bestFit="1" customWidth="1"/>
    <col min="985" max="985" width="7" bestFit="1" customWidth="1"/>
    <col min="986" max="1008" width="9" bestFit="1" customWidth="1"/>
    <col min="1009" max="1009" width="7" bestFit="1" customWidth="1"/>
    <col min="1010" max="1016" width="9" bestFit="1" customWidth="1"/>
    <col min="1017" max="1017" width="7" bestFit="1" customWidth="1"/>
    <col min="1018" max="1023" width="9" bestFit="1" customWidth="1"/>
    <col min="1024" max="1024" width="7" bestFit="1" customWidth="1"/>
    <col min="1025" max="1039" width="9" bestFit="1" customWidth="1"/>
    <col min="1040" max="1040" width="7" bestFit="1" customWidth="1"/>
    <col min="1041" max="1063" width="9" bestFit="1" customWidth="1"/>
    <col min="1064" max="1064" width="7" bestFit="1" customWidth="1"/>
    <col min="1065" max="1070" width="9" bestFit="1" customWidth="1"/>
    <col min="1071" max="1071" width="7" bestFit="1" customWidth="1"/>
    <col min="1072" max="1078" width="9" bestFit="1" customWidth="1"/>
    <col min="1079" max="1079" width="7" bestFit="1" customWidth="1"/>
    <col min="1080" max="1081" width="9" bestFit="1" customWidth="1"/>
    <col min="1082" max="1082" width="7" bestFit="1" customWidth="1"/>
    <col min="1083" max="1083" width="9" bestFit="1" customWidth="1"/>
    <col min="1084" max="1084" width="7" bestFit="1" customWidth="1"/>
    <col min="1085" max="1085" width="9" bestFit="1" customWidth="1"/>
    <col min="1086" max="1086" width="7" bestFit="1" customWidth="1"/>
    <col min="1087" max="1087" width="9" bestFit="1" customWidth="1"/>
    <col min="1088" max="1088" width="7" bestFit="1" customWidth="1"/>
    <col min="1089" max="1093" width="9" bestFit="1" customWidth="1"/>
    <col min="1094" max="1094" width="7" bestFit="1" customWidth="1"/>
    <col min="1095" max="1125" width="9" bestFit="1" customWidth="1"/>
    <col min="1126" max="1126" width="7" bestFit="1" customWidth="1"/>
    <col min="1127" max="1129" width="9" bestFit="1" customWidth="1"/>
    <col min="1130" max="1130" width="7" bestFit="1" customWidth="1"/>
    <col min="1131" max="1135" width="9" bestFit="1" customWidth="1"/>
    <col min="1136" max="1136" width="7" bestFit="1" customWidth="1"/>
    <col min="1137" max="1137" width="9" bestFit="1" customWidth="1"/>
    <col min="1138" max="1138" width="7" bestFit="1" customWidth="1"/>
    <col min="1139" max="1139" width="9" bestFit="1" customWidth="1"/>
    <col min="1140" max="1140" width="7" bestFit="1" customWidth="1"/>
    <col min="1141" max="1144" width="9" bestFit="1" customWidth="1"/>
    <col min="1145" max="1145" width="7" bestFit="1" customWidth="1"/>
    <col min="1146" max="1149" width="9" bestFit="1" customWidth="1"/>
    <col min="1150" max="1150" width="7" bestFit="1" customWidth="1"/>
    <col min="1151" max="1155" width="9" bestFit="1" customWidth="1"/>
    <col min="1156" max="1156" width="7" bestFit="1" customWidth="1"/>
    <col min="1157" max="1161" width="9" bestFit="1" customWidth="1"/>
    <col min="1162" max="1162" width="7" bestFit="1" customWidth="1"/>
    <col min="1163" max="1170" width="9" bestFit="1" customWidth="1"/>
    <col min="1171" max="1171" width="7" bestFit="1" customWidth="1"/>
    <col min="1172" max="1173" width="9" bestFit="1" customWidth="1"/>
    <col min="1174" max="1174" width="7" bestFit="1" customWidth="1"/>
    <col min="1175" max="1181" width="9" bestFit="1" customWidth="1"/>
    <col min="1182" max="1182" width="7" bestFit="1" customWidth="1"/>
    <col min="1183" max="1183" width="9" bestFit="1" customWidth="1"/>
    <col min="1184" max="1189" width="10" bestFit="1" customWidth="1"/>
    <col min="1190" max="1192" width="8" bestFit="1" customWidth="1"/>
    <col min="1193" max="1193" width="10" bestFit="1" customWidth="1"/>
    <col min="1194" max="1194" width="8" bestFit="1" customWidth="1"/>
    <col min="1195" max="1216" width="10" bestFit="1" customWidth="1"/>
    <col min="1217" max="1217" width="8" bestFit="1" customWidth="1"/>
    <col min="1218" max="1239" width="10" bestFit="1" customWidth="1"/>
    <col min="1240" max="1240" width="8" bestFit="1" customWidth="1"/>
    <col min="1241" max="1247" width="10" bestFit="1" customWidth="1"/>
    <col min="1248" max="1249" width="8" bestFit="1" customWidth="1"/>
    <col min="1250" max="1251" width="10" bestFit="1" customWidth="1"/>
    <col min="1252" max="1252" width="8" bestFit="1" customWidth="1"/>
    <col min="1253" max="1265" width="10" bestFit="1" customWidth="1"/>
    <col min="1266" max="1266" width="8" bestFit="1" customWidth="1"/>
    <col min="1267" max="1279" width="10" bestFit="1" customWidth="1"/>
    <col min="1280" max="1280" width="8" bestFit="1" customWidth="1"/>
    <col min="1281" max="1291" width="10" bestFit="1" customWidth="1"/>
    <col min="1292" max="1292" width="8" bestFit="1" customWidth="1"/>
    <col min="1293" max="1297" width="10" bestFit="1" customWidth="1"/>
    <col min="1298" max="1298" width="8" bestFit="1" customWidth="1"/>
    <col min="1299" max="1335" width="10" bestFit="1" customWidth="1"/>
    <col min="1336" max="1336" width="8" bestFit="1" customWidth="1"/>
    <col min="1337" max="1339" width="10" bestFit="1" customWidth="1"/>
    <col min="1340" max="1340" width="8" bestFit="1" customWidth="1"/>
    <col min="1341" max="1354" width="10" bestFit="1" customWidth="1"/>
    <col min="1355" max="1355" width="8" bestFit="1" customWidth="1"/>
    <col min="1356" max="1364" width="10" bestFit="1" customWidth="1"/>
    <col min="1365" max="1366" width="8" bestFit="1" customWidth="1"/>
    <col min="1367" max="1395" width="10" bestFit="1" customWidth="1"/>
    <col min="1396" max="1396" width="8" bestFit="1" customWidth="1"/>
    <col min="1397" max="1399" width="10" bestFit="1" customWidth="1"/>
    <col min="1400" max="1401" width="8" bestFit="1" customWidth="1"/>
    <col min="1402" max="1406" width="10" bestFit="1" customWidth="1"/>
    <col min="1407" max="1408" width="8" bestFit="1" customWidth="1"/>
    <col min="1409" max="1419" width="10" bestFit="1" customWidth="1"/>
    <col min="1420" max="1420" width="8" bestFit="1" customWidth="1"/>
    <col min="1421" max="1422" width="10" bestFit="1" customWidth="1"/>
    <col min="1423" max="1423" width="8" bestFit="1" customWidth="1"/>
    <col min="1424" max="1426" width="10" bestFit="1" customWidth="1"/>
    <col min="1427" max="1428" width="8" bestFit="1" customWidth="1"/>
    <col min="1429" max="1431" width="10" bestFit="1" customWidth="1"/>
    <col min="1432" max="1432" width="8" bestFit="1" customWidth="1"/>
    <col min="1433" max="1434" width="10" bestFit="1" customWidth="1"/>
    <col min="1435" max="1435" width="8" bestFit="1" customWidth="1"/>
    <col min="1436" max="1474" width="10" bestFit="1" customWidth="1"/>
    <col min="1475" max="1475" width="8" bestFit="1" customWidth="1"/>
    <col min="1476" max="1490" width="10" bestFit="1" customWidth="1"/>
    <col min="1491" max="1491" width="8" bestFit="1" customWidth="1"/>
    <col min="1492" max="1502" width="10" bestFit="1" customWidth="1"/>
    <col min="1503" max="1503" width="8" bestFit="1" customWidth="1"/>
    <col min="1504" max="1508" width="10" bestFit="1" customWidth="1"/>
    <col min="1509" max="1509" width="8" bestFit="1" customWidth="1"/>
    <col min="1510" max="1515" width="10" bestFit="1" customWidth="1"/>
    <col min="1516" max="1516" width="8" bestFit="1" customWidth="1"/>
    <col min="1517" max="1525" width="10" bestFit="1" customWidth="1"/>
    <col min="1526" max="1526" width="8" bestFit="1" customWidth="1"/>
    <col min="1527" max="1529" width="10" bestFit="1" customWidth="1"/>
    <col min="1530" max="1530" width="8" bestFit="1" customWidth="1"/>
    <col min="1531" max="1532" width="10" bestFit="1" customWidth="1"/>
    <col min="1533" max="1533" width="8" bestFit="1" customWidth="1"/>
    <col min="1534" max="1536" width="10" bestFit="1" customWidth="1"/>
    <col min="1537" max="1538" width="8" bestFit="1" customWidth="1"/>
    <col min="1539" max="1549" width="10" bestFit="1" customWidth="1"/>
    <col min="1550" max="1550" width="8" bestFit="1" customWidth="1"/>
    <col min="1551" max="1554" width="10" bestFit="1" customWidth="1"/>
    <col min="1555" max="1555" width="8" bestFit="1" customWidth="1"/>
    <col min="1556" max="1561" width="10" bestFit="1" customWidth="1"/>
    <col min="1562" max="1562" width="8" bestFit="1" customWidth="1"/>
    <col min="1563" max="1566" width="10" bestFit="1" customWidth="1"/>
    <col min="1567" max="1567" width="8" bestFit="1" customWidth="1"/>
    <col min="1568" max="1574" width="10" bestFit="1" customWidth="1"/>
    <col min="1575" max="1575" width="8" bestFit="1" customWidth="1"/>
    <col min="1576" max="1578" width="10" bestFit="1" customWidth="1"/>
    <col min="1579" max="1579" width="8" bestFit="1" customWidth="1"/>
    <col min="1580" max="1580" width="10" bestFit="1" customWidth="1"/>
    <col min="1581" max="1581" width="8" bestFit="1" customWidth="1"/>
    <col min="1582" max="1597" width="10" bestFit="1" customWidth="1"/>
    <col min="1598" max="1598" width="8" bestFit="1" customWidth="1"/>
    <col min="1599" max="1620" width="10" bestFit="1" customWidth="1"/>
    <col min="1621" max="1621" width="8" bestFit="1" customWidth="1"/>
    <col min="1622" max="1624" width="10" bestFit="1" customWidth="1"/>
    <col min="1625" max="1625" width="8" bestFit="1" customWidth="1"/>
    <col min="1626" max="1648" width="10" bestFit="1" customWidth="1"/>
    <col min="1649" max="1649" width="8" bestFit="1" customWidth="1"/>
    <col min="1650" max="1670" width="10" bestFit="1" customWidth="1"/>
    <col min="1671" max="1671" width="8" bestFit="1" customWidth="1"/>
    <col min="1672" max="1684" width="10" bestFit="1" customWidth="1"/>
    <col min="1685" max="1685" width="8" bestFit="1" customWidth="1"/>
    <col min="1686" max="1691" width="10" bestFit="1" customWidth="1"/>
    <col min="1692" max="1692" width="8" bestFit="1" customWidth="1"/>
    <col min="1693" max="1694" width="10" bestFit="1" customWidth="1"/>
    <col min="1695" max="1695" width="8" bestFit="1" customWidth="1"/>
    <col min="1696" max="1702" width="10" bestFit="1" customWidth="1"/>
    <col min="1703" max="1703" width="8" bestFit="1" customWidth="1"/>
    <col min="1704" max="1725" width="10" bestFit="1" customWidth="1"/>
    <col min="1726" max="1726" width="8" bestFit="1" customWidth="1"/>
    <col min="1727" max="1727" width="10" bestFit="1" customWidth="1"/>
    <col min="1728" max="1729" width="8" bestFit="1" customWidth="1"/>
    <col min="1730" max="1750" width="10" bestFit="1" customWidth="1"/>
    <col min="1751" max="1751" width="8" bestFit="1" customWidth="1"/>
    <col min="1752" max="1752" width="10" bestFit="1" customWidth="1"/>
    <col min="1753" max="1753" width="8" bestFit="1" customWidth="1"/>
    <col min="1754" max="1762" width="10" bestFit="1" customWidth="1"/>
    <col min="1763" max="1763" width="8" bestFit="1" customWidth="1"/>
    <col min="1764" max="1772" width="10" bestFit="1" customWidth="1"/>
    <col min="1773" max="1773" width="8" bestFit="1" customWidth="1"/>
    <col min="1774" max="1786" width="10" bestFit="1" customWidth="1"/>
    <col min="1787" max="1788" width="8" bestFit="1" customWidth="1"/>
    <col min="1789" max="1810" width="10" bestFit="1" customWidth="1"/>
    <col min="1811" max="1811" width="9" bestFit="1" customWidth="1"/>
    <col min="1812" max="1817" width="11" bestFit="1" customWidth="1"/>
    <col min="1818" max="1818" width="11.28515625" bestFit="1" customWidth="1"/>
  </cols>
  <sheetData>
    <row r="1" spans="1:3" x14ac:dyDescent="0.25">
      <c r="A1" s="2" t="s">
        <v>38</v>
      </c>
      <c r="B1" s="2" t="s">
        <v>35</v>
      </c>
    </row>
    <row r="2" spans="1:3" x14ac:dyDescent="0.25">
      <c r="A2" s="2" t="s">
        <v>37</v>
      </c>
      <c r="B2">
        <v>2016</v>
      </c>
      <c r="C2" t="s">
        <v>36</v>
      </c>
    </row>
    <row r="3" spans="1:3" x14ac:dyDescent="0.25">
      <c r="A3" s="3" t="s">
        <v>29</v>
      </c>
      <c r="B3" s="1">
        <v>2152743.7999999998</v>
      </c>
      <c r="C3" s="1">
        <v>2152743.7999999998</v>
      </c>
    </row>
    <row r="4" spans="1:3" x14ac:dyDescent="0.25">
      <c r="A4" s="3" t="s">
        <v>30</v>
      </c>
      <c r="B4" s="1">
        <v>14449874.699999999</v>
      </c>
      <c r="C4" s="1">
        <v>14449874.699999999</v>
      </c>
    </row>
    <row r="5" spans="1:3" x14ac:dyDescent="0.25">
      <c r="A5" s="3" t="s">
        <v>31</v>
      </c>
      <c r="B5" s="1">
        <v>18204106.700000003</v>
      </c>
      <c r="C5" s="1">
        <v>18204106.700000003</v>
      </c>
    </row>
    <row r="6" spans="1:3" x14ac:dyDescent="0.25">
      <c r="A6" s="3" t="s">
        <v>32</v>
      </c>
      <c r="B6" s="1">
        <v>10630815.9</v>
      </c>
      <c r="C6" s="1">
        <v>10630815.9</v>
      </c>
    </row>
    <row r="7" spans="1:3" x14ac:dyDescent="0.25">
      <c r="A7" s="3" t="s">
        <v>5</v>
      </c>
      <c r="B7" s="1">
        <v>10446069</v>
      </c>
      <c r="C7" s="1">
        <v>10446069</v>
      </c>
    </row>
    <row r="8" spans="1:3" x14ac:dyDescent="0.25">
      <c r="A8" s="3" t="s">
        <v>17</v>
      </c>
      <c r="B8" s="1">
        <v>8019105</v>
      </c>
      <c r="C8" s="1">
        <v>8019105</v>
      </c>
    </row>
    <row r="9" spans="1:3" x14ac:dyDescent="0.25">
      <c r="A9" s="3" t="s">
        <v>18</v>
      </c>
      <c r="B9" s="1">
        <v>17137378.399999999</v>
      </c>
      <c r="C9" s="1">
        <v>17137378.399999999</v>
      </c>
    </row>
    <row r="10" spans="1:3" x14ac:dyDescent="0.25">
      <c r="A10" s="3" t="s">
        <v>19</v>
      </c>
      <c r="B10" s="1">
        <v>11331551.1</v>
      </c>
      <c r="C10" s="1">
        <v>11331551.1</v>
      </c>
    </row>
    <row r="11" spans="1:3" x14ac:dyDescent="0.25">
      <c r="A11" s="3" t="s">
        <v>20</v>
      </c>
      <c r="B11" s="1">
        <v>3588870.0999999996</v>
      </c>
      <c r="C11" s="1">
        <v>3588870.0999999996</v>
      </c>
    </row>
    <row r="12" spans="1:3" x14ac:dyDescent="0.25">
      <c r="A12" s="3" t="s">
        <v>25</v>
      </c>
      <c r="B12" s="1">
        <v>6539868</v>
      </c>
      <c r="C12" s="1">
        <v>6539868</v>
      </c>
    </row>
    <row r="13" spans="1:3" x14ac:dyDescent="0.25">
      <c r="A13" s="3" t="s">
        <v>21</v>
      </c>
      <c r="B13" s="1">
        <v>4779871.4999999991</v>
      </c>
      <c r="C13" s="1">
        <v>4779871.4999999991</v>
      </c>
    </row>
    <row r="14" spans="1:3" x14ac:dyDescent="0.25">
      <c r="A14" s="3" t="s">
        <v>22</v>
      </c>
      <c r="B14" s="1">
        <v>9140827.8000000007</v>
      </c>
      <c r="C14" s="1">
        <v>9140827.8000000007</v>
      </c>
    </row>
    <row r="15" spans="1:3" x14ac:dyDescent="0.25">
      <c r="A15" s="3" t="s">
        <v>23</v>
      </c>
      <c r="B15" s="1">
        <v>30503502.199999996</v>
      </c>
      <c r="C15" s="1">
        <v>30503502.199999996</v>
      </c>
    </row>
    <row r="16" spans="1:3" x14ac:dyDescent="0.25">
      <c r="A16" s="3" t="s">
        <v>24</v>
      </c>
      <c r="B16" s="1">
        <v>2651734</v>
      </c>
      <c r="C16" s="1">
        <v>2651734</v>
      </c>
    </row>
    <row r="17" spans="1:3" x14ac:dyDescent="0.25">
      <c r="A17" s="3" t="s">
        <v>26</v>
      </c>
      <c r="B17" s="1">
        <v>13065340.600000001</v>
      </c>
      <c r="C17" s="1">
        <v>13065340.600000001</v>
      </c>
    </row>
    <row r="18" spans="1:3" x14ac:dyDescent="0.25">
      <c r="A18" s="3" t="s">
        <v>27</v>
      </c>
      <c r="B18" s="1">
        <v>10429979.700000001</v>
      </c>
      <c r="C18" s="1">
        <v>10429979.700000001</v>
      </c>
    </row>
    <row r="19" spans="1:3" x14ac:dyDescent="0.25">
      <c r="A19" s="3" t="s">
        <v>28</v>
      </c>
      <c r="B19" s="1">
        <v>12841371.699999999</v>
      </c>
      <c r="C19" s="1">
        <v>12841371.699999999</v>
      </c>
    </row>
    <row r="20" spans="1:3" x14ac:dyDescent="0.25">
      <c r="A20" s="3" t="s">
        <v>36</v>
      </c>
      <c r="B20" s="1">
        <v>185913010.19999996</v>
      </c>
      <c r="C20" s="1">
        <v>185913010.19999996</v>
      </c>
    </row>
    <row r="22" spans="1:3" x14ac:dyDescent="0.25">
      <c r="A22" s="2" t="s">
        <v>38</v>
      </c>
      <c r="B22" s="2" t="s">
        <v>35</v>
      </c>
    </row>
    <row r="23" spans="1:3" x14ac:dyDescent="0.25">
      <c r="A23" s="2" t="s">
        <v>37</v>
      </c>
      <c r="B23" t="s">
        <v>7</v>
      </c>
      <c r="C23" t="s">
        <v>36</v>
      </c>
    </row>
    <row r="24" spans="1:3" x14ac:dyDescent="0.25">
      <c r="A24" s="3" t="s">
        <v>29</v>
      </c>
      <c r="B24" s="1">
        <v>415554.5</v>
      </c>
      <c r="C24" s="1">
        <v>415554.5</v>
      </c>
    </row>
    <row r="25" spans="1:3" x14ac:dyDescent="0.25">
      <c r="A25" s="3" t="s">
        <v>30</v>
      </c>
      <c r="B25" s="1">
        <v>1067747.8999999999</v>
      </c>
      <c r="C25" s="1">
        <v>1067747.8999999999</v>
      </c>
    </row>
    <row r="26" spans="1:3" x14ac:dyDescent="0.25">
      <c r="A26" s="3" t="s">
        <v>31</v>
      </c>
      <c r="B26" s="1">
        <v>2015053.5999999999</v>
      </c>
      <c r="C26" s="1">
        <v>2015053.5999999999</v>
      </c>
    </row>
    <row r="27" spans="1:3" x14ac:dyDescent="0.25">
      <c r="A27" s="3" t="s">
        <v>32</v>
      </c>
      <c r="B27" s="1">
        <v>1367457.2</v>
      </c>
      <c r="C27" s="1">
        <v>1367457.2</v>
      </c>
    </row>
    <row r="28" spans="1:3" x14ac:dyDescent="0.25">
      <c r="A28" s="3" t="s">
        <v>5</v>
      </c>
      <c r="B28" s="1">
        <v>907302.8</v>
      </c>
      <c r="C28" s="1">
        <v>907302.8</v>
      </c>
    </row>
    <row r="29" spans="1:3" x14ac:dyDescent="0.25">
      <c r="A29" s="3" t="s">
        <v>17</v>
      </c>
      <c r="B29" s="1">
        <v>403654.1</v>
      </c>
      <c r="C29" s="1">
        <v>403654.1</v>
      </c>
    </row>
    <row r="30" spans="1:3" x14ac:dyDescent="0.25">
      <c r="A30" s="3" t="s">
        <v>18</v>
      </c>
      <c r="B30" s="1">
        <v>1665722.9000000001</v>
      </c>
      <c r="C30" s="1">
        <v>1665722.9000000001</v>
      </c>
    </row>
    <row r="31" spans="1:3" x14ac:dyDescent="0.25">
      <c r="A31" s="3" t="s">
        <v>19</v>
      </c>
      <c r="B31" s="1">
        <v>1197438</v>
      </c>
      <c r="C31" s="1">
        <v>1197438</v>
      </c>
    </row>
    <row r="32" spans="1:3" x14ac:dyDescent="0.25">
      <c r="A32" s="3" t="s">
        <v>20</v>
      </c>
      <c r="B32" s="1">
        <v>631400.6</v>
      </c>
      <c r="C32" s="1">
        <v>631400.6</v>
      </c>
    </row>
    <row r="33" spans="1:3" x14ac:dyDescent="0.25">
      <c r="A33" s="3" t="s">
        <v>25</v>
      </c>
      <c r="B33" s="1">
        <v>1028866.2999999999</v>
      </c>
      <c r="C33" s="1">
        <v>1028866.2999999999</v>
      </c>
    </row>
    <row r="34" spans="1:3" x14ac:dyDescent="0.25">
      <c r="A34" s="3" t="s">
        <v>21</v>
      </c>
      <c r="B34" s="1">
        <v>600273.30000000005</v>
      </c>
      <c r="C34" s="1">
        <v>600273.30000000005</v>
      </c>
    </row>
    <row r="35" spans="1:3" x14ac:dyDescent="0.25">
      <c r="A35" s="3" t="s">
        <v>22</v>
      </c>
      <c r="B35" s="1">
        <v>1490868.7</v>
      </c>
      <c r="C35" s="1">
        <v>1490868.7</v>
      </c>
    </row>
    <row r="36" spans="1:3" x14ac:dyDescent="0.25">
      <c r="A36" s="3" t="s">
        <v>23</v>
      </c>
      <c r="B36" s="1">
        <v>7283500.3999999994</v>
      </c>
      <c r="C36" s="1">
        <v>7283500.3999999994</v>
      </c>
    </row>
    <row r="37" spans="1:3" x14ac:dyDescent="0.25">
      <c r="A37" s="3" t="s">
        <v>24</v>
      </c>
      <c r="B37" s="1">
        <v>412908.99999999994</v>
      </c>
      <c r="C37" s="1">
        <v>412908.99999999994</v>
      </c>
    </row>
    <row r="38" spans="1:3" x14ac:dyDescent="0.25">
      <c r="A38" s="3" t="s">
        <v>26</v>
      </c>
      <c r="B38" s="1">
        <v>1974310.5</v>
      </c>
      <c r="C38" s="1">
        <v>1974310.5</v>
      </c>
    </row>
    <row r="39" spans="1:3" x14ac:dyDescent="0.25">
      <c r="A39" s="3" t="s">
        <v>27</v>
      </c>
      <c r="B39" s="1">
        <v>1339129.2999999998</v>
      </c>
      <c r="C39" s="1">
        <v>1339129.2999999998</v>
      </c>
    </row>
    <row r="40" spans="1:3" x14ac:dyDescent="0.25">
      <c r="A40" s="3" t="s">
        <v>28</v>
      </c>
      <c r="B40" s="1">
        <v>3254002.9</v>
      </c>
      <c r="C40" s="1">
        <v>3254002.9</v>
      </c>
    </row>
    <row r="41" spans="1:3" x14ac:dyDescent="0.25">
      <c r="A41" s="3" t="s">
        <v>36</v>
      </c>
      <c r="B41" s="1">
        <v>27055192</v>
      </c>
      <c r="C41" s="1">
        <v>27055192</v>
      </c>
    </row>
    <row r="43" spans="1:3" x14ac:dyDescent="0.25">
      <c r="A43" s="2" t="s">
        <v>37</v>
      </c>
      <c r="B43" t="s">
        <v>38</v>
      </c>
    </row>
    <row r="44" spans="1:3" x14ac:dyDescent="0.25">
      <c r="A44" s="3" t="s">
        <v>29</v>
      </c>
      <c r="B44" s="1">
        <v>20125836.800000001</v>
      </c>
    </row>
    <row r="45" spans="1:3" x14ac:dyDescent="0.25">
      <c r="A45" s="3" t="s">
        <v>30</v>
      </c>
      <c r="B45" s="1">
        <v>254379971.60000002</v>
      </c>
    </row>
    <row r="46" spans="1:3" x14ac:dyDescent="0.25">
      <c r="A46" s="3" t="s">
        <v>31</v>
      </c>
      <c r="B46" s="1">
        <v>120630528.39999996</v>
      </c>
    </row>
    <row r="47" spans="1:3" x14ac:dyDescent="0.25">
      <c r="A47" s="3" t="s">
        <v>32</v>
      </c>
      <c r="B47" s="1">
        <v>126209972.60000002</v>
      </c>
    </row>
    <row r="48" spans="1:3" x14ac:dyDescent="0.25">
      <c r="A48" s="3" t="s">
        <v>5</v>
      </c>
      <c r="B48" s="1">
        <v>144089819.49999994</v>
      </c>
    </row>
    <row r="49" spans="1:2" x14ac:dyDescent="0.25">
      <c r="A49" s="3" t="s">
        <v>17</v>
      </c>
      <c r="B49" s="1">
        <v>159915464.30000001</v>
      </c>
    </row>
    <row r="50" spans="1:2" x14ac:dyDescent="0.25">
      <c r="A50" s="3" t="s">
        <v>18</v>
      </c>
      <c r="B50" s="1">
        <v>128378810.59999998</v>
      </c>
    </row>
    <row r="51" spans="1:2" x14ac:dyDescent="0.25">
      <c r="A51" s="3" t="s">
        <v>19</v>
      </c>
      <c r="B51" s="1">
        <v>112084743.90000002</v>
      </c>
    </row>
    <row r="52" spans="1:2" x14ac:dyDescent="0.25">
      <c r="A52" s="3" t="s">
        <v>20</v>
      </c>
      <c r="B52" s="1">
        <v>63619456.699999988</v>
      </c>
    </row>
    <row r="53" spans="1:2" x14ac:dyDescent="0.25">
      <c r="A53" s="3" t="s">
        <v>25</v>
      </c>
      <c r="B53" s="1">
        <v>83190942.099999949</v>
      </c>
    </row>
    <row r="54" spans="1:2" x14ac:dyDescent="0.25">
      <c r="A54" s="3" t="s">
        <v>21</v>
      </c>
      <c r="B54" s="1">
        <v>48423877.399999954</v>
      </c>
    </row>
    <row r="55" spans="1:2" x14ac:dyDescent="0.25">
      <c r="A55" s="3" t="s">
        <v>22</v>
      </c>
      <c r="B55" s="1">
        <v>173422401.99999991</v>
      </c>
    </row>
    <row r="56" spans="1:2" x14ac:dyDescent="0.25">
      <c r="A56" s="3" t="s">
        <v>23</v>
      </c>
      <c r="B56" s="1">
        <v>221436537.99999997</v>
      </c>
    </row>
    <row r="57" spans="1:2" x14ac:dyDescent="0.25">
      <c r="A57" s="3" t="s">
        <v>24</v>
      </c>
      <c r="B57" s="1">
        <v>47322927.200000003</v>
      </c>
    </row>
    <row r="58" spans="1:2" x14ac:dyDescent="0.25">
      <c r="A58" s="3" t="s">
        <v>26</v>
      </c>
      <c r="B58" s="1">
        <v>118058494.40000004</v>
      </c>
    </row>
    <row r="59" spans="1:2" x14ac:dyDescent="0.25">
      <c r="A59" s="3" t="s">
        <v>27</v>
      </c>
      <c r="B59" s="1">
        <v>118873138.19999997</v>
      </c>
    </row>
    <row r="60" spans="1:2" x14ac:dyDescent="0.25">
      <c r="A60" s="3" t="s">
        <v>28</v>
      </c>
      <c r="B60" s="1">
        <v>133931857.80000001</v>
      </c>
    </row>
    <row r="61" spans="1:2" x14ac:dyDescent="0.25">
      <c r="A61" s="3" t="s">
        <v>36</v>
      </c>
      <c r="B61" s="1">
        <v>2074094781.5</v>
      </c>
    </row>
    <row r="63" spans="1:2" x14ac:dyDescent="0.25">
      <c r="A63" t="s">
        <v>38</v>
      </c>
    </row>
    <row r="64" spans="1:2" x14ac:dyDescent="0.25">
      <c r="A64" s="1">
        <v>2074094781.4999969</v>
      </c>
    </row>
    <row r="66" spans="1:2" x14ac:dyDescent="0.25">
      <c r="A66" t="s">
        <v>143</v>
      </c>
    </row>
    <row r="67" spans="1:2" x14ac:dyDescent="0.25">
      <c r="A67" s="1">
        <v>1836</v>
      </c>
    </row>
    <row r="69" spans="1:2" x14ac:dyDescent="0.25">
      <c r="A69" s="2" t="s">
        <v>37</v>
      </c>
      <c r="B69" t="s">
        <v>38</v>
      </c>
    </row>
    <row r="70" spans="1:2" x14ac:dyDescent="0.25">
      <c r="A70" s="3">
        <v>2008</v>
      </c>
      <c r="B70" s="1">
        <v>152380345.79999989</v>
      </c>
    </row>
    <row r="71" spans="1:2" x14ac:dyDescent="0.25">
      <c r="A71" s="3">
        <v>2009</v>
      </c>
      <c r="B71" s="1">
        <v>131650684.69999999</v>
      </c>
    </row>
    <row r="72" spans="1:2" x14ac:dyDescent="0.25">
      <c r="A72" s="3">
        <v>2010</v>
      </c>
      <c r="B72" s="1">
        <v>104244144.30000007</v>
      </c>
    </row>
    <row r="73" spans="1:2" x14ac:dyDescent="0.25">
      <c r="A73" s="3">
        <v>2011</v>
      </c>
      <c r="B73" s="1">
        <v>122548523.8</v>
      </c>
    </row>
    <row r="74" spans="1:2" x14ac:dyDescent="0.25">
      <c r="A74" s="3">
        <v>2012</v>
      </c>
      <c r="B74" s="1">
        <v>329287971.90000004</v>
      </c>
    </row>
    <row r="75" spans="1:2" x14ac:dyDescent="0.25">
      <c r="A75" s="3">
        <v>2013</v>
      </c>
      <c r="B75" s="1">
        <v>491908873.70000017</v>
      </c>
    </row>
    <row r="76" spans="1:2" x14ac:dyDescent="0.25">
      <c r="A76" s="3">
        <v>2014</v>
      </c>
      <c r="B76" s="1">
        <v>320724820.80000007</v>
      </c>
    </row>
    <row r="77" spans="1:2" x14ac:dyDescent="0.25">
      <c r="A77" s="3">
        <v>2015</v>
      </c>
      <c r="B77" s="1">
        <v>235436406.3000001</v>
      </c>
    </row>
    <row r="78" spans="1:2" x14ac:dyDescent="0.25">
      <c r="A78" s="3">
        <v>2016</v>
      </c>
      <c r="B78" s="1">
        <v>185913010.19999999</v>
      </c>
    </row>
    <row r="79" spans="1:2" x14ac:dyDescent="0.25">
      <c r="A79" s="3" t="s">
        <v>36</v>
      </c>
      <c r="B79" s="1">
        <v>2074094781.5000007</v>
      </c>
    </row>
    <row r="81" spans="1:2" x14ac:dyDescent="0.25">
      <c r="A81" s="2" t="s">
        <v>37</v>
      </c>
      <c r="B81" t="s">
        <v>38</v>
      </c>
    </row>
    <row r="82" spans="1:2" x14ac:dyDescent="0.25">
      <c r="A82" s="3" t="s">
        <v>4</v>
      </c>
      <c r="B82" s="1">
        <v>103447682.7</v>
      </c>
    </row>
    <row r="83" spans="1:2" x14ac:dyDescent="0.25">
      <c r="A83" s="3" t="s">
        <v>6</v>
      </c>
      <c r="B83" s="1">
        <v>164617042.90000001</v>
      </c>
    </row>
    <row r="84" spans="1:2" x14ac:dyDescent="0.25">
      <c r="A84" s="3" t="s">
        <v>7</v>
      </c>
      <c r="B84" s="1">
        <v>253984609.60000008</v>
      </c>
    </row>
    <row r="85" spans="1:2" x14ac:dyDescent="0.25">
      <c r="A85" s="3" t="s">
        <v>8</v>
      </c>
      <c r="B85" s="1">
        <v>104068235</v>
      </c>
    </row>
    <row r="86" spans="1:2" x14ac:dyDescent="0.25">
      <c r="A86" s="3" t="s">
        <v>9</v>
      </c>
      <c r="B86" s="1">
        <v>161437179.09999996</v>
      </c>
    </row>
    <row r="87" spans="1:2" x14ac:dyDescent="0.25">
      <c r="A87" s="3" t="s">
        <v>10</v>
      </c>
      <c r="B87" s="1">
        <v>238243372.59999999</v>
      </c>
    </row>
    <row r="88" spans="1:2" x14ac:dyDescent="0.25">
      <c r="A88" s="3" t="s">
        <v>11</v>
      </c>
      <c r="B88" s="1">
        <v>116336375.00000003</v>
      </c>
    </row>
    <row r="89" spans="1:2" x14ac:dyDescent="0.25">
      <c r="A89" s="3" t="s">
        <v>12</v>
      </c>
      <c r="B89" s="1">
        <v>167158968.90000001</v>
      </c>
    </row>
    <row r="90" spans="1:2" x14ac:dyDescent="0.25">
      <c r="A90" s="3" t="s">
        <v>13</v>
      </c>
      <c r="B90" s="1">
        <v>231937872.69999996</v>
      </c>
    </row>
    <row r="91" spans="1:2" x14ac:dyDescent="0.25">
      <c r="A91" s="3" t="s">
        <v>14</v>
      </c>
      <c r="B91" s="1">
        <v>106471648.79999994</v>
      </c>
    </row>
    <row r="92" spans="1:2" x14ac:dyDescent="0.25">
      <c r="A92" s="3" t="s">
        <v>15</v>
      </c>
      <c r="B92" s="1">
        <v>178962702.39999998</v>
      </c>
    </row>
    <row r="93" spans="1:2" x14ac:dyDescent="0.25">
      <c r="A93" s="3" t="s">
        <v>16</v>
      </c>
      <c r="B93" s="1">
        <v>247429091.79999992</v>
      </c>
    </row>
    <row r="94" spans="1:2" x14ac:dyDescent="0.25">
      <c r="A94" s="3" t="s">
        <v>36</v>
      </c>
      <c r="B94" s="1">
        <v>2074094781.5000002</v>
      </c>
    </row>
    <row r="97" spans="1:11" x14ac:dyDescent="0.25">
      <c r="A97" s="2" t="s">
        <v>38</v>
      </c>
      <c r="B97" s="2" t="s">
        <v>35</v>
      </c>
    </row>
    <row r="98" spans="1:11" x14ac:dyDescent="0.25">
      <c r="A98" s="2" t="s">
        <v>37</v>
      </c>
      <c r="B98">
        <v>2008</v>
      </c>
      <c r="C98">
        <v>2009</v>
      </c>
      <c r="D98">
        <v>2010</v>
      </c>
      <c r="E98">
        <v>2011</v>
      </c>
      <c r="F98">
        <v>2012</v>
      </c>
      <c r="G98">
        <v>2013</v>
      </c>
      <c r="H98">
        <v>2014</v>
      </c>
      <c r="I98">
        <v>2015</v>
      </c>
      <c r="J98">
        <v>2016</v>
      </c>
      <c r="K98" t="s">
        <v>36</v>
      </c>
    </row>
    <row r="99" spans="1:11" x14ac:dyDescent="0.25">
      <c r="A99" s="3" t="s">
        <v>29</v>
      </c>
      <c r="B99" s="1">
        <v>1451018.8</v>
      </c>
      <c r="C99" s="1">
        <v>1305513.0000000002</v>
      </c>
      <c r="D99" s="1">
        <v>1685958.4999999995</v>
      </c>
      <c r="E99" s="1">
        <v>2146304.2000000002</v>
      </c>
      <c r="F99" s="1">
        <v>3022715.5000000005</v>
      </c>
      <c r="G99" s="1">
        <v>4317043.3000000007</v>
      </c>
      <c r="H99" s="1">
        <v>2175519.4</v>
      </c>
      <c r="I99" s="1">
        <v>1869020.2999999998</v>
      </c>
      <c r="J99" s="1">
        <v>2152743.8000000003</v>
      </c>
      <c r="K99" s="1">
        <v>20125836.800000001</v>
      </c>
    </row>
    <row r="100" spans="1:11" x14ac:dyDescent="0.25">
      <c r="A100" s="3" t="s">
        <v>30</v>
      </c>
      <c r="B100" s="1">
        <v>10405080.499999998</v>
      </c>
      <c r="C100" s="1">
        <v>7873165.3000000007</v>
      </c>
      <c r="D100" s="1">
        <v>6543715.2000000011</v>
      </c>
      <c r="E100" s="1">
        <v>12491787.699999999</v>
      </c>
      <c r="F100" s="1">
        <v>56021088.100000001</v>
      </c>
      <c r="G100" s="1">
        <v>82244496</v>
      </c>
      <c r="H100" s="1">
        <v>40771819.600000001</v>
      </c>
      <c r="I100" s="1">
        <v>23578944.5</v>
      </c>
      <c r="J100" s="1">
        <v>14449874.700000001</v>
      </c>
      <c r="K100" s="1">
        <v>254379971.59999999</v>
      </c>
    </row>
    <row r="101" spans="1:11" x14ac:dyDescent="0.25">
      <c r="A101" s="3" t="s">
        <v>31</v>
      </c>
      <c r="B101" s="1">
        <v>13342130.9</v>
      </c>
      <c r="C101" s="1">
        <v>10536527.799999999</v>
      </c>
      <c r="D101" s="1">
        <v>10150625.9</v>
      </c>
      <c r="E101" s="1">
        <v>8588351.1000000015</v>
      </c>
      <c r="F101" s="1">
        <v>12380120.700000001</v>
      </c>
      <c r="G101" s="1">
        <v>22554444.600000001</v>
      </c>
      <c r="H101" s="1">
        <v>12691479</v>
      </c>
      <c r="I101" s="1">
        <v>12182741.700000001</v>
      </c>
      <c r="J101" s="1">
        <v>18204106.699999999</v>
      </c>
      <c r="K101" s="1">
        <v>120630528.40000001</v>
      </c>
    </row>
    <row r="102" spans="1:11" x14ac:dyDescent="0.25">
      <c r="A102" s="3" t="s">
        <v>32</v>
      </c>
      <c r="B102" s="1">
        <v>11927645.299999999</v>
      </c>
      <c r="C102" s="1">
        <v>9159112.8000000007</v>
      </c>
      <c r="D102" s="1">
        <v>4712267.5</v>
      </c>
      <c r="E102" s="1">
        <v>5075496.0000000009</v>
      </c>
      <c r="F102" s="1">
        <v>14535971.1</v>
      </c>
      <c r="G102" s="1">
        <v>22904275</v>
      </c>
      <c r="H102" s="1">
        <v>26817565.699999999</v>
      </c>
      <c r="I102" s="1">
        <v>20446823.299999997</v>
      </c>
      <c r="J102" s="1">
        <v>10630815.9</v>
      </c>
      <c r="K102" s="1">
        <v>126209972.60000001</v>
      </c>
    </row>
    <row r="103" spans="1:11" x14ac:dyDescent="0.25">
      <c r="A103" s="3" t="s">
        <v>5</v>
      </c>
      <c r="B103" s="1">
        <v>6072977.7000000002</v>
      </c>
      <c r="C103" s="1">
        <v>3912540.9999999995</v>
      </c>
      <c r="D103" s="1">
        <v>3355816.9000000004</v>
      </c>
      <c r="E103" s="1">
        <v>4372443.5999999996</v>
      </c>
      <c r="F103" s="1">
        <v>27549085.499999996</v>
      </c>
      <c r="G103" s="1">
        <v>44720050</v>
      </c>
      <c r="H103" s="1">
        <v>26602062.199999999</v>
      </c>
      <c r="I103" s="1">
        <v>17058773.600000001</v>
      </c>
      <c r="J103" s="1">
        <v>10446069</v>
      </c>
      <c r="K103" s="1">
        <v>144089819.5</v>
      </c>
    </row>
    <row r="104" spans="1:11" x14ac:dyDescent="0.25">
      <c r="A104" s="3" t="s">
        <v>17</v>
      </c>
      <c r="B104" s="1">
        <v>9952609.5</v>
      </c>
      <c r="C104" s="1">
        <v>7319916.7999999989</v>
      </c>
      <c r="D104" s="1">
        <v>5391392.0999999996</v>
      </c>
      <c r="E104" s="1">
        <v>7441341.5999999996</v>
      </c>
      <c r="F104" s="1">
        <v>31958094.700000003</v>
      </c>
      <c r="G104" s="1">
        <v>40443195.899999999</v>
      </c>
      <c r="H104" s="1">
        <v>28042605.799999997</v>
      </c>
      <c r="I104" s="1">
        <v>21347202.899999999</v>
      </c>
      <c r="J104" s="1">
        <v>8019105</v>
      </c>
      <c r="K104" s="1">
        <v>159915464.29999998</v>
      </c>
    </row>
    <row r="105" spans="1:11" x14ac:dyDescent="0.25">
      <c r="A105" s="3" t="s">
        <v>18</v>
      </c>
      <c r="B105" s="1">
        <v>10265445.9</v>
      </c>
      <c r="C105" s="1">
        <v>7682413.3000000007</v>
      </c>
      <c r="D105" s="1">
        <v>4114982.9000000004</v>
      </c>
      <c r="E105" s="1">
        <v>3314335</v>
      </c>
      <c r="F105" s="1">
        <v>14849721.899999999</v>
      </c>
      <c r="G105" s="1">
        <v>27371837</v>
      </c>
      <c r="H105" s="1">
        <v>22515216.199999999</v>
      </c>
      <c r="I105" s="1">
        <v>21127480</v>
      </c>
      <c r="J105" s="1">
        <v>17137378.400000002</v>
      </c>
      <c r="K105" s="1">
        <v>128378810.60000001</v>
      </c>
    </row>
    <row r="106" spans="1:11" x14ac:dyDescent="0.25">
      <c r="A106" s="3" t="s">
        <v>19</v>
      </c>
      <c r="B106" s="1">
        <v>9350350.9000000004</v>
      </c>
      <c r="C106" s="1">
        <v>7030740.9000000004</v>
      </c>
      <c r="D106" s="1">
        <v>4554665.8</v>
      </c>
      <c r="E106" s="1">
        <v>4134399.2</v>
      </c>
      <c r="F106" s="1">
        <v>14825527.599999998</v>
      </c>
      <c r="G106" s="1">
        <v>22592371.900000002</v>
      </c>
      <c r="H106" s="1">
        <v>20818290.299999997</v>
      </c>
      <c r="I106" s="1">
        <v>17446846.199999999</v>
      </c>
      <c r="J106" s="1">
        <v>11331551.099999998</v>
      </c>
      <c r="K106" s="1">
        <v>112084743.89999999</v>
      </c>
    </row>
    <row r="107" spans="1:11" x14ac:dyDescent="0.25">
      <c r="A107" s="3" t="s">
        <v>20</v>
      </c>
      <c r="B107" s="1">
        <v>3684465.1999999997</v>
      </c>
      <c r="C107" s="1">
        <v>4020812.6999999997</v>
      </c>
      <c r="D107" s="1">
        <v>3359620.8000000003</v>
      </c>
      <c r="E107" s="1">
        <v>3337523.5000000005</v>
      </c>
      <c r="F107" s="1">
        <v>12343973</v>
      </c>
      <c r="G107" s="1">
        <v>18235370.199999999</v>
      </c>
      <c r="H107" s="1">
        <v>8957322.5999999996</v>
      </c>
      <c r="I107" s="1">
        <v>6091498.5999999987</v>
      </c>
      <c r="J107" s="1">
        <v>3588870.0999999996</v>
      </c>
      <c r="K107" s="1">
        <v>63619456.700000003</v>
      </c>
    </row>
    <row r="108" spans="1:11" x14ac:dyDescent="0.25">
      <c r="A108" s="3" t="s">
        <v>25</v>
      </c>
      <c r="B108" s="1">
        <v>7412353.4000000004</v>
      </c>
      <c r="C108" s="1">
        <v>8160846</v>
      </c>
      <c r="D108" s="1">
        <v>7350036.9999999991</v>
      </c>
      <c r="E108" s="1">
        <v>9564653</v>
      </c>
      <c r="F108" s="1">
        <v>13250674.500000004</v>
      </c>
      <c r="G108" s="1">
        <v>16015268.100000001</v>
      </c>
      <c r="H108" s="1">
        <v>7653884.0000000009</v>
      </c>
      <c r="I108" s="1">
        <v>7243358.0999999996</v>
      </c>
      <c r="J108" s="1">
        <v>6539867.9999999991</v>
      </c>
      <c r="K108" s="1">
        <v>83190942.100000009</v>
      </c>
    </row>
    <row r="109" spans="1:11" x14ac:dyDescent="0.25">
      <c r="A109" s="3" t="s">
        <v>21</v>
      </c>
      <c r="B109" s="1">
        <v>3978490.8</v>
      </c>
      <c r="C109" s="1">
        <v>3127592.0999999996</v>
      </c>
      <c r="D109" s="1">
        <v>2110602.4</v>
      </c>
      <c r="E109" s="1">
        <v>3058699.5000000005</v>
      </c>
      <c r="F109" s="1">
        <v>7145267.8999999985</v>
      </c>
      <c r="G109" s="1">
        <v>9999058.8000000007</v>
      </c>
      <c r="H109" s="1">
        <v>8194911</v>
      </c>
      <c r="I109" s="1">
        <v>6029383.3999999994</v>
      </c>
      <c r="J109" s="1">
        <v>4779871.5</v>
      </c>
      <c r="K109" s="1">
        <v>48423877.399999999</v>
      </c>
    </row>
    <row r="110" spans="1:11" x14ac:dyDescent="0.25">
      <c r="A110" s="3" t="s">
        <v>22</v>
      </c>
      <c r="B110" s="1">
        <v>7645194.1000000006</v>
      </c>
      <c r="C110" s="1">
        <v>7462359.2999999989</v>
      </c>
      <c r="D110" s="1">
        <v>6523050.6000000006</v>
      </c>
      <c r="E110" s="1">
        <v>10894236.4</v>
      </c>
      <c r="F110" s="1">
        <v>37082696.800000004</v>
      </c>
      <c r="G110" s="1">
        <v>52532398.599999994</v>
      </c>
      <c r="H110" s="1">
        <v>29261630.599999994</v>
      </c>
      <c r="I110" s="1">
        <v>12880007.800000001</v>
      </c>
      <c r="J110" s="1">
        <v>9140827.8000000007</v>
      </c>
      <c r="K110" s="1">
        <v>173422402</v>
      </c>
    </row>
    <row r="111" spans="1:11" x14ac:dyDescent="0.25">
      <c r="A111" s="3" t="s">
        <v>23</v>
      </c>
      <c r="B111" s="1">
        <v>20262965.199999999</v>
      </c>
      <c r="C111" s="1">
        <v>17177585.800000001</v>
      </c>
      <c r="D111" s="1">
        <v>11850082.599999998</v>
      </c>
      <c r="E111" s="1">
        <v>9968012.3000000007</v>
      </c>
      <c r="F111" s="1">
        <v>22071281</v>
      </c>
      <c r="G111" s="1">
        <v>40328971.099999994</v>
      </c>
      <c r="H111" s="1">
        <v>37438825.79999999</v>
      </c>
      <c r="I111" s="1">
        <v>31835312.000000007</v>
      </c>
      <c r="J111" s="1">
        <v>30503502.199999996</v>
      </c>
      <c r="K111" s="1">
        <v>221436537.99999997</v>
      </c>
    </row>
    <row r="112" spans="1:11" x14ac:dyDescent="0.25">
      <c r="A112" s="3" t="s">
        <v>24</v>
      </c>
      <c r="B112" s="1">
        <v>5860905.1999999993</v>
      </c>
      <c r="C112" s="1">
        <v>4642573</v>
      </c>
      <c r="D112" s="1">
        <v>3699021.8</v>
      </c>
      <c r="E112" s="1">
        <v>4899215.7</v>
      </c>
      <c r="F112" s="1">
        <v>6489022.5999999996</v>
      </c>
      <c r="G112" s="1">
        <v>9620387.1999999993</v>
      </c>
      <c r="H112" s="1">
        <v>6348462.9000000004</v>
      </c>
      <c r="I112" s="1">
        <v>3111604.8000000003</v>
      </c>
      <c r="J112" s="1">
        <v>2651734.0000000005</v>
      </c>
      <c r="K112" s="1">
        <v>47322927.199999996</v>
      </c>
    </row>
    <row r="113" spans="1:11" x14ac:dyDescent="0.25">
      <c r="A113" s="3" t="s">
        <v>26</v>
      </c>
      <c r="B113" s="1">
        <v>10660521.700000001</v>
      </c>
      <c r="C113" s="1">
        <v>8865140.1999999993</v>
      </c>
      <c r="D113" s="1">
        <v>9063554.0999999996</v>
      </c>
      <c r="E113" s="1">
        <v>8185470.4000000004</v>
      </c>
      <c r="F113" s="1">
        <v>14026074.9</v>
      </c>
      <c r="G113" s="1">
        <v>26568412.600000001</v>
      </c>
      <c r="H113" s="1">
        <v>15619403.499999998</v>
      </c>
      <c r="I113" s="1">
        <v>12004576.4</v>
      </c>
      <c r="J113" s="1">
        <v>13065340.600000001</v>
      </c>
      <c r="K113" s="1">
        <v>118058494.40000001</v>
      </c>
    </row>
    <row r="114" spans="1:11" x14ac:dyDescent="0.25">
      <c r="A114" s="3" t="s">
        <v>27</v>
      </c>
      <c r="B114" s="1">
        <v>9665770.5999999996</v>
      </c>
      <c r="C114" s="1">
        <v>11933796.1</v>
      </c>
      <c r="D114" s="1">
        <v>8276933.1000000006</v>
      </c>
      <c r="E114" s="1">
        <v>10969309.300000001</v>
      </c>
      <c r="F114" s="1">
        <v>19837952.399999999</v>
      </c>
      <c r="G114" s="1">
        <v>23800485.299999997</v>
      </c>
      <c r="H114" s="1">
        <v>13399780.400000002</v>
      </c>
      <c r="I114" s="1">
        <v>10559131.300000001</v>
      </c>
      <c r="J114" s="1">
        <v>10429979.699999999</v>
      </c>
      <c r="K114" s="1">
        <v>118873138.2</v>
      </c>
    </row>
    <row r="115" spans="1:11" x14ac:dyDescent="0.25">
      <c r="A115" s="3" t="s">
        <v>28</v>
      </c>
      <c r="B115" s="1">
        <v>10442420.1</v>
      </c>
      <c r="C115" s="1">
        <v>11440048.600000001</v>
      </c>
      <c r="D115" s="1">
        <v>11501817.100000001</v>
      </c>
      <c r="E115" s="1">
        <v>14106945.300000001</v>
      </c>
      <c r="F115" s="1">
        <v>21898703.700000003</v>
      </c>
      <c r="G115" s="1">
        <v>27660808.100000005</v>
      </c>
      <c r="H115" s="1">
        <v>13416041.800000001</v>
      </c>
      <c r="I115" s="1">
        <v>10623701.4</v>
      </c>
      <c r="J115" s="1">
        <v>12841371.699999999</v>
      </c>
      <c r="K115" s="1">
        <v>133931857.80000003</v>
      </c>
    </row>
    <row r="116" spans="1:11" x14ac:dyDescent="0.25">
      <c r="A116" s="3" t="s">
        <v>36</v>
      </c>
      <c r="B116" s="1">
        <v>152380345.80000001</v>
      </c>
      <c r="C116" s="1">
        <v>131650684.69999999</v>
      </c>
      <c r="D116" s="1">
        <v>104244144.29999998</v>
      </c>
      <c r="E116" s="1">
        <v>122548523.80000001</v>
      </c>
      <c r="F116" s="1">
        <v>329287971.89999998</v>
      </c>
      <c r="G116" s="1">
        <v>491908873.70000017</v>
      </c>
      <c r="H116" s="1">
        <v>320724820.79999995</v>
      </c>
      <c r="I116" s="1">
        <v>235436406.30000004</v>
      </c>
      <c r="J116" s="1">
        <v>185913010.19999996</v>
      </c>
      <c r="K116" s="1">
        <v>2074094781.5</v>
      </c>
    </row>
  </sheetData>
  <pageMargins left="0.7" right="0.7" top="0.75" bottom="0.75" header="0.3" footer="0.3"/>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38"/>
  <sheetViews>
    <sheetView showGridLines="0" tabSelected="1" zoomScale="70" zoomScaleNormal="70" workbookViewId="0">
      <selection activeCell="Z33" sqref="Z33"/>
    </sheetView>
  </sheetViews>
  <sheetFormatPr defaultRowHeight="15" x14ac:dyDescent="0.25"/>
  <cols>
    <col min="1" max="22" width="9.140625" style="16"/>
    <col min="23" max="23" width="18" style="16" bestFit="1" customWidth="1"/>
    <col min="24" max="16384" width="9.140625" style="16"/>
  </cols>
  <sheetData>
    <row r="1" spans="1:24" ht="15" customHeight="1" x14ac:dyDescent="0.25">
      <c r="A1" s="18" t="s">
        <v>144</v>
      </c>
      <c r="B1" s="18"/>
      <c r="C1" s="18"/>
      <c r="D1" s="18"/>
      <c r="E1" s="18"/>
      <c r="F1" s="18"/>
      <c r="G1" s="18"/>
      <c r="H1" s="18"/>
      <c r="I1" s="18"/>
      <c r="J1" s="18"/>
      <c r="K1" s="18"/>
      <c r="L1" s="18"/>
      <c r="M1" s="18"/>
      <c r="N1" s="18"/>
      <c r="O1" s="18"/>
      <c r="P1" s="18"/>
      <c r="Q1" s="18"/>
      <c r="R1" s="18"/>
      <c r="S1" s="18"/>
      <c r="T1" s="18"/>
      <c r="U1" s="18"/>
      <c r="V1" s="18"/>
      <c r="W1" s="18"/>
    </row>
    <row r="2" spans="1:24" ht="15" customHeight="1" x14ac:dyDescent="0.25">
      <c r="A2" s="18"/>
      <c r="B2" s="18"/>
      <c r="C2" s="18"/>
      <c r="D2" s="18"/>
      <c r="E2" s="18"/>
      <c r="F2" s="18"/>
      <c r="G2" s="18"/>
      <c r="H2" s="18"/>
      <c r="I2" s="18"/>
      <c r="J2" s="18"/>
      <c r="K2" s="18"/>
      <c r="L2" s="18"/>
      <c r="M2" s="18"/>
      <c r="N2" s="18"/>
      <c r="O2" s="18"/>
      <c r="P2" s="18"/>
      <c r="Q2" s="18"/>
      <c r="R2" s="18"/>
      <c r="S2" s="18"/>
      <c r="T2" s="18"/>
      <c r="U2" s="18"/>
      <c r="V2" s="18"/>
      <c r="W2" s="18"/>
    </row>
    <row r="3" spans="1:24" ht="15" customHeight="1" x14ac:dyDescent="0.25">
      <c r="A3" s="18"/>
      <c r="B3" s="18"/>
      <c r="C3" s="18"/>
      <c r="D3" s="18"/>
      <c r="E3" s="18"/>
      <c r="F3" s="18"/>
      <c r="G3" s="18"/>
      <c r="H3" s="18"/>
      <c r="I3" s="18"/>
      <c r="J3" s="18"/>
      <c r="K3" s="18"/>
      <c r="L3" s="18"/>
      <c r="M3" s="18"/>
      <c r="N3" s="18"/>
      <c r="O3" s="18"/>
      <c r="P3" s="18"/>
      <c r="Q3" s="18"/>
      <c r="R3" s="18"/>
      <c r="S3" s="18"/>
      <c r="T3" s="18"/>
      <c r="U3" s="18"/>
      <c r="V3" s="18"/>
      <c r="W3" s="18"/>
    </row>
    <row r="4" spans="1:24" ht="15" customHeight="1" x14ac:dyDescent="0.25">
      <c r="A4" s="18"/>
      <c r="B4" s="18"/>
      <c r="C4" s="18"/>
      <c r="D4" s="18"/>
      <c r="E4" s="18"/>
      <c r="F4" s="18"/>
      <c r="G4" s="18"/>
      <c r="H4" s="18"/>
      <c r="I4" s="18"/>
      <c r="J4" s="18"/>
      <c r="K4" s="18"/>
      <c r="L4" s="18"/>
      <c r="M4" s="18"/>
      <c r="N4" s="18"/>
      <c r="O4" s="18"/>
      <c r="P4" s="18"/>
      <c r="Q4" s="18"/>
      <c r="R4" s="18"/>
      <c r="S4" s="18"/>
      <c r="T4" s="18"/>
      <c r="U4" s="18"/>
      <c r="V4" s="18"/>
      <c r="W4" s="18"/>
    </row>
    <row r="5" spans="1:24" ht="15" customHeight="1" x14ac:dyDescent="0.25">
      <c r="A5" s="18"/>
      <c r="B5" s="18"/>
      <c r="C5" s="18"/>
      <c r="D5" s="18"/>
      <c r="E5" s="18"/>
      <c r="F5" s="18"/>
      <c r="G5" s="18"/>
      <c r="H5" s="18"/>
      <c r="I5" s="18"/>
      <c r="J5" s="18"/>
      <c r="K5" s="18"/>
      <c r="L5" s="18"/>
      <c r="M5" s="18"/>
      <c r="N5" s="18"/>
      <c r="O5" s="18"/>
      <c r="P5" s="18"/>
      <c r="Q5" s="18"/>
      <c r="R5" s="18"/>
      <c r="S5" s="18"/>
      <c r="T5" s="18"/>
      <c r="U5" s="18"/>
      <c r="V5" s="18"/>
      <c r="W5" s="18"/>
    </row>
    <row r="6" spans="1:24" x14ac:dyDescent="0.25">
      <c r="T6" s="17"/>
      <c r="U6" s="17"/>
      <c r="V6" s="17"/>
      <c r="W6" s="17"/>
      <c r="X6" s="17"/>
    </row>
    <row r="7" spans="1:24" ht="20.25" customHeight="1" x14ac:dyDescent="0.25">
      <c r="I7" s="19" t="s">
        <v>141</v>
      </c>
      <c r="J7" s="19"/>
      <c r="K7" s="19"/>
      <c r="L7" s="19"/>
      <c r="M7" s="19"/>
    </row>
    <row r="8" spans="1:24" ht="15" customHeight="1" x14ac:dyDescent="0.25">
      <c r="I8" s="19"/>
      <c r="J8" s="19"/>
      <c r="K8" s="19"/>
      <c r="L8" s="19"/>
      <c r="M8" s="19"/>
    </row>
    <row r="9" spans="1:24" ht="18" customHeight="1" x14ac:dyDescent="0.25">
      <c r="I9" s="11" t="str">
        <f>"1."</f>
        <v>1.</v>
      </c>
      <c r="J9" s="12" t="s">
        <v>30</v>
      </c>
      <c r="K9" s="9"/>
      <c r="L9" s="21">
        <v>254379971.60000002</v>
      </c>
      <c r="M9" s="21"/>
    </row>
    <row r="10" spans="1:24" ht="18" customHeight="1" x14ac:dyDescent="0.25">
      <c r="I10" s="13" t="str">
        <f>"2."</f>
        <v>2.</v>
      </c>
      <c r="J10" s="14" t="s">
        <v>64</v>
      </c>
      <c r="K10" s="10"/>
      <c r="L10" s="22">
        <v>221436537.99999997</v>
      </c>
      <c r="M10" s="22"/>
    </row>
    <row r="11" spans="1:24" ht="18" customHeight="1" x14ac:dyDescent="0.25">
      <c r="I11" s="15" t="str">
        <f>"3."</f>
        <v>3.</v>
      </c>
      <c r="J11" s="12" t="s">
        <v>46</v>
      </c>
      <c r="K11" s="9"/>
      <c r="L11" s="21">
        <v>173422401.99999991</v>
      </c>
      <c r="M11" s="21"/>
    </row>
    <row r="12" spans="1:24" ht="18" customHeight="1" x14ac:dyDescent="0.25">
      <c r="I12" s="13" t="str">
        <f>"4."</f>
        <v>4.</v>
      </c>
      <c r="J12" s="14" t="s">
        <v>57</v>
      </c>
      <c r="K12" s="10"/>
      <c r="L12" s="22">
        <v>159915464.30000001</v>
      </c>
      <c r="M12" s="22"/>
    </row>
    <row r="13" spans="1:24" ht="18" customHeight="1" x14ac:dyDescent="0.25">
      <c r="I13" s="15" t="str">
        <f>"5."</f>
        <v>5.</v>
      </c>
      <c r="J13" s="12" t="s">
        <v>89</v>
      </c>
      <c r="K13" s="9"/>
      <c r="L13" s="21">
        <v>144089819.49999994</v>
      </c>
      <c r="M13" s="21"/>
    </row>
    <row r="14" spans="1:24" ht="18" customHeight="1" x14ac:dyDescent="0.25">
      <c r="I14" s="13" t="str">
        <f>"6."</f>
        <v>6.</v>
      </c>
      <c r="J14" s="14" t="s">
        <v>77</v>
      </c>
      <c r="K14" s="10"/>
      <c r="L14" s="22">
        <v>133931857.80000001</v>
      </c>
      <c r="M14" s="22"/>
    </row>
    <row r="15" spans="1:24" ht="18" customHeight="1" x14ac:dyDescent="0.25">
      <c r="I15" s="15" t="str">
        <f>"7."</f>
        <v>7.</v>
      </c>
      <c r="J15" s="12" t="s">
        <v>52</v>
      </c>
      <c r="K15" s="9"/>
      <c r="L15" s="21">
        <v>128378810.59999998</v>
      </c>
      <c r="M15" s="21"/>
    </row>
    <row r="16" spans="1:24" ht="18" customHeight="1" x14ac:dyDescent="0.25">
      <c r="I16" s="13" t="str">
        <f>"8."</f>
        <v>8.</v>
      </c>
      <c r="J16" s="14" t="s">
        <v>32</v>
      </c>
      <c r="K16" s="10"/>
      <c r="L16" s="22">
        <v>126209972.60000002</v>
      </c>
      <c r="M16" s="22"/>
    </row>
    <row r="17" spans="9:13" ht="18" customHeight="1" x14ac:dyDescent="0.25">
      <c r="I17" s="15" t="str">
        <f>"9."</f>
        <v>9.</v>
      </c>
      <c r="J17" s="12" t="s">
        <v>43</v>
      </c>
      <c r="K17" s="9"/>
      <c r="L17" s="21">
        <v>120630528.39999996</v>
      </c>
      <c r="M17" s="21"/>
    </row>
    <row r="18" spans="9:13" ht="18" customHeight="1" x14ac:dyDescent="0.25">
      <c r="I18" s="13" t="str">
        <f>"10."</f>
        <v>10.</v>
      </c>
      <c r="J18" s="14" t="s">
        <v>79</v>
      </c>
      <c r="K18" s="10"/>
      <c r="L18" s="22">
        <v>118873138.19999997</v>
      </c>
      <c r="M18" s="22"/>
    </row>
    <row r="19" spans="9:13" ht="18" customHeight="1" x14ac:dyDescent="0.25">
      <c r="I19" s="15" t="str">
        <f>"11."</f>
        <v>11.</v>
      </c>
      <c r="J19" s="12" t="s">
        <v>66</v>
      </c>
      <c r="K19" s="9"/>
      <c r="L19" s="21">
        <v>118058494.40000004</v>
      </c>
      <c r="M19" s="21"/>
    </row>
    <row r="20" spans="9:13" ht="18" customHeight="1" x14ac:dyDescent="0.25">
      <c r="I20" s="13" t="str">
        <f>"12."</f>
        <v>12.</v>
      </c>
      <c r="J20" s="14" t="s">
        <v>59</v>
      </c>
      <c r="K20" s="10"/>
      <c r="L20" s="22">
        <v>112084743.90000002</v>
      </c>
      <c r="M20" s="22"/>
    </row>
    <row r="21" spans="9:13" ht="18" customHeight="1" x14ac:dyDescent="0.25">
      <c r="I21" s="15" t="str">
        <f>"13."</f>
        <v>13.</v>
      </c>
      <c r="J21" s="12" t="s">
        <v>133</v>
      </c>
      <c r="K21" s="9"/>
      <c r="L21" s="21">
        <v>83190942.099999949</v>
      </c>
      <c r="M21" s="21"/>
    </row>
    <row r="22" spans="9:13" ht="18" customHeight="1" x14ac:dyDescent="0.25">
      <c r="I22" s="13" t="str">
        <f>"14."</f>
        <v>14.</v>
      </c>
      <c r="J22" s="14" t="s">
        <v>101</v>
      </c>
      <c r="K22" s="10"/>
      <c r="L22" s="22">
        <v>63619456.699999988</v>
      </c>
      <c r="M22" s="22"/>
    </row>
    <row r="23" spans="9:13" ht="18" customHeight="1" x14ac:dyDescent="0.25">
      <c r="I23" s="15" t="str">
        <f>"15."</f>
        <v>15.</v>
      </c>
      <c r="J23" s="12" t="s">
        <v>48</v>
      </c>
      <c r="K23" s="9"/>
      <c r="L23" s="21">
        <v>48423877.399999954</v>
      </c>
      <c r="M23" s="21"/>
    </row>
    <row r="24" spans="9:13" ht="18" customHeight="1" x14ac:dyDescent="0.25">
      <c r="I24" s="13" t="str">
        <f>"16."</f>
        <v>16.</v>
      </c>
      <c r="J24" s="14" t="s">
        <v>62</v>
      </c>
      <c r="K24" s="10"/>
      <c r="L24" s="22">
        <v>47322927.200000003</v>
      </c>
      <c r="M24" s="22"/>
    </row>
    <row r="25" spans="9:13" ht="18" customHeight="1" x14ac:dyDescent="0.25">
      <c r="I25" s="15" t="str">
        <f>"17."</f>
        <v>17.</v>
      </c>
      <c r="J25" s="12" t="s">
        <v>54</v>
      </c>
      <c r="K25" s="9"/>
      <c r="L25" s="21">
        <v>20125836.800000001</v>
      </c>
      <c r="M25" s="21"/>
    </row>
    <row r="28" spans="9:13" x14ac:dyDescent="0.25">
      <c r="I28" s="19" t="s">
        <v>140</v>
      </c>
      <c r="J28" s="19"/>
      <c r="K28" s="19"/>
      <c r="L28" s="19"/>
      <c r="M28" s="19"/>
    </row>
    <row r="29" spans="9:13" x14ac:dyDescent="0.25">
      <c r="I29" s="19"/>
      <c r="J29" s="19"/>
      <c r="K29" s="19"/>
      <c r="L29" s="19"/>
      <c r="M29" s="19"/>
    </row>
    <row r="30" spans="9:13" x14ac:dyDescent="0.25">
      <c r="I30" s="20">
        <v>2074094781.4999969</v>
      </c>
      <c r="J30" s="20"/>
      <c r="K30" s="20"/>
      <c r="L30" s="20"/>
      <c r="M30" s="20"/>
    </row>
    <row r="31" spans="9:13" x14ac:dyDescent="0.25">
      <c r="I31" s="20"/>
      <c r="J31" s="20"/>
      <c r="K31" s="20"/>
      <c r="L31" s="20"/>
      <c r="M31" s="20"/>
    </row>
    <row r="34" spans="9:13" x14ac:dyDescent="0.25">
      <c r="I34" s="19" t="s">
        <v>142</v>
      </c>
      <c r="J34" s="19"/>
      <c r="K34" s="19"/>
      <c r="L34" s="19"/>
      <c r="M34" s="19"/>
    </row>
    <row r="35" spans="9:13" ht="15" customHeight="1" x14ac:dyDescent="0.25">
      <c r="I35" s="19"/>
      <c r="J35" s="19"/>
      <c r="K35" s="19"/>
      <c r="L35" s="19"/>
      <c r="M35" s="19"/>
    </row>
    <row r="36" spans="9:13" ht="15" customHeight="1" x14ac:dyDescent="0.25">
      <c r="I36" s="20">
        <v>108</v>
      </c>
      <c r="J36" s="20"/>
      <c r="K36" s="20"/>
      <c r="L36" s="20"/>
      <c r="M36" s="20"/>
    </row>
    <row r="37" spans="9:13" ht="15" customHeight="1" x14ac:dyDescent="0.25">
      <c r="I37" s="20"/>
      <c r="J37" s="20"/>
      <c r="K37" s="20"/>
      <c r="L37" s="20"/>
      <c r="M37" s="20"/>
    </row>
    <row r="38" spans="9:13" ht="15" customHeight="1" x14ac:dyDescent="0.25"/>
  </sheetData>
  <mergeCells count="23">
    <mergeCell ref="L19:M19"/>
    <mergeCell ref="L20:M20"/>
    <mergeCell ref="L10:M10"/>
    <mergeCell ref="L11:M11"/>
    <mergeCell ref="L12:M12"/>
    <mergeCell ref="L13:M13"/>
    <mergeCell ref="L14:M14"/>
    <mergeCell ref="A1:W5"/>
    <mergeCell ref="I34:M35"/>
    <mergeCell ref="I36:M37"/>
    <mergeCell ref="L21:M21"/>
    <mergeCell ref="L22:M22"/>
    <mergeCell ref="L23:M23"/>
    <mergeCell ref="I28:M29"/>
    <mergeCell ref="I30:M31"/>
    <mergeCell ref="I7:M8"/>
    <mergeCell ref="L25:M25"/>
    <mergeCell ref="L15:M15"/>
    <mergeCell ref="L16:M16"/>
    <mergeCell ref="L17:M17"/>
    <mergeCell ref="L18:M18"/>
    <mergeCell ref="L24:M24"/>
    <mergeCell ref="L9:M9"/>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EE6F0-309E-4A6B-8B14-0A9BB86988DC}">
  <dimension ref="A1:F109"/>
  <sheetViews>
    <sheetView workbookViewId="0">
      <selection sqref="A1:F109"/>
    </sheetView>
  </sheetViews>
  <sheetFormatPr defaultRowHeight="15" x14ac:dyDescent="0.25"/>
  <cols>
    <col min="3" max="3" width="9.28515625" customWidth="1"/>
    <col min="4" max="4" width="16" customWidth="1"/>
    <col min="5" max="5" width="13" customWidth="1"/>
    <col min="6" max="6" width="13.140625" customWidth="1"/>
  </cols>
  <sheetData>
    <row r="1" spans="1:6" x14ac:dyDescent="0.25">
      <c r="A1" t="s">
        <v>0</v>
      </c>
      <c r="B1" t="s">
        <v>1</v>
      </c>
      <c r="C1" t="s">
        <v>2</v>
      </c>
      <c r="D1" t="s">
        <v>3</v>
      </c>
      <c r="E1" t="s">
        <v>33</v>
      </c>
      <c r="F1" t="s">
        <v>34</v>
      </c>
    </row>
    <row r="2" spans="1:6" x14ac:dyDescent="0.25">
      <c r="A2" t="s">
        <v>16</v>
      </c>
      <c r="B2">
        <v>2016</v>
      </c>
      <c r="C2" t="s">
        <v>32</v>
      </c>
      <c r="D2">
        <v>7.8311140000000004</v>
      </c>
      <c r="E2">
        <v>783111.4</v>
      </c>
      <c r="F2">
        <v>3.7756779824384371E-2</v>
      </c>
    </row>
    <row r="3" spans="1:6" x14ac:dyDescent="0.25">
      <c r="A3" t="s">
        <v>15</v>
      </c>
      <c r="B3">
        <v>2016</v>
      </c>
      <c r="C3" t="s">
        <v>32</v>
      </c>
      <c r="D3">
        <v>7.5417719999999999</v>
      </c>
      <c r="E3">
        <v>754177.2</v>
      </c>
      <c r="F3">
        <v>3.6361751966541025E-2</v>
      </c>
    </row>
    <row r="4" spans="1:6" x14ac:dyDescent="0.25">
      <c r="A4" t="s">
        <v>14</v>
      </c>
      <c r="B4">
        <v>2016</v>
      </c>
      <c r="C4" t="s">
        <v>32</v>
      </c>
      <c r="D4">
        <v>8.4601190000000006</v>
      </c>
      <c r="E4">
        <v>846011.9</v>
      </c>
      <c r="F4">
        <v>4.0789452224944102E-2</v>
      </c>
    </row>
    <row r="5" spans="1:6" x14ac:dyDescent="0.25">
      <c r="A5" t="s">
        <v>13</v>
      </c>
      <c r="B5">
        <v>2016</v>
      </c>
      <c r="C5" t="s">
        <v>32</v>
      </c>
      <c r="D5">
        <v>9.9005410000000005</v>
      </c>
      <c r="E5">
        <v>990054.10000000009</v>
      </c>
      <c r="F5">
        <v>4.7734274673985125E-2</v>
      </c>
    </row>
    <row r="6" spans="1:6" x14ac:dyDescent="0.25">
      <c r="A6" t="s">
        <v>12</v>
      </c>
      <c r="B6">
        <v>2016</v>
      </c>
      <c r="C6" t="s">
        <v>32</v>
      </c>
      <c r="D6">
        <v>10.126982999999999</v>
      </c>
      <c r="E6">
        <v>1012698.2999999999</v>
      </c>
      <c r="F6">
        <v>4.8826037702462702E-2</v>
      </c>
    </row>
    <row r="7" spans="1:6" x14ac:dyDescent="0.25">
      <c r="A7" t="s">
        <v>11</v>
      </c>
      <c r="B7">
        <v>2016</v>
      </c>
      <c r="C7" t="s">
        <v>32</v>
      </c>
      <c r="D7">
        <v>7.982075</v>
      </c>
      <c r="E7">
        <v>798207.5</v>
      </c>
      <c r="F7">
        <v>3.8484620236242627E-2</v>
      </c>
    </row>
    <row r="8" spans="1:6" x14ac:dyDescent="0.25">
      <c r="A8" t="s">
        <v>10</v>
      </c>
      <c r="B8">
        <v>2016</v>
      </c>
      <c r="C8" t="s">
        <v>32</v>
      </c>
      <c r="D8">
        <v>5.6610000000000001E-2</v>
      </c>
      <c r="E8">
        <v>5661</v>
      </c>
      <c r="F8">
        <v>2.7293834642917969E-4</v>
      </c>
    </row>
    <row r="9" spans="1:6" x14ac:dyDescent="0.25">
      <c r="A9" t="s">
        <v>9</v>
      </c>
      <c r="B9">
        <v>2016</v>
      </c>
      <c r="C9" t="s">
        <v>32</v>
      </c>
      <c r="D9">
        <v>5.5415349999999997</v>
      </c>
      <c r="E9">
        <v>554153.5</v>
      </c>
      <c r="F9">
        <v>2.6717848429242616E-2</v>
      </c>
    </row>
    <row r="10" spans="1:6" x14ac:dyDescent="0.25">
      <c r="A10" t="s">
        <v>8</v>
      </c>
      <c r="B10">
        <v>2016</v>
      </c>
      <c r="C10" t="s">
        <v>32</v>
      </c>
      <c r="D10">
        <v>4.1325640000000003</v>
      </c>
      <c r="E10">
        <v>413256.4</v>
      </c>
      <c r="F10">
        <v>1.9924663216264914E-2</v>
      </c>
    </row>
    <row r="11" spans="1:6" x14ac:dyDescent="0.25">
      <c r="A11" t="s">
        <v>7</v>
      </c>
      <c r="B11">
        <v>2016</v>
      </c>
      <c r="C11" t="s">
        <v>32</v>
      </c>
      <c r="D11">
        <v>13.674572</v>
      </c>
      <c r="E11">
        <v>1367457.2</v>
      </c>
      <c r="F11">
        <v>6.5930313898723919E-2</v>
      </c>
    </row>
    <row r="12" spans="1:6" x14ac:dyDescent="0.25">
      <c r="A12" t="s">
        <v>6</v>
      </c>
      <c r="B12">
        <v>2016</v>
      </c>
      <c r="C12" t="s">
        <v>32</v>
      </c>
      <c r="D12">
        <v>21.864218999999999</v>
      </c>
      <c r="E12">
        <v>2186421.9</v>
      </c>
      <c r="F12">
        <v>0.1054157177146344</v>
      </c>
    </row>
    <row r="13" spans="1:6" x14ac:dyDescent="0.25">
      <c r="A13" t="s">
        <v>4</v>
      </c>
      <c r="B13">
        <v>2016</v>
      </c>
      <c r="C13" t="s">
        <v>32</v>
      </c>
      <c r="D13">
        <v>9.1960549999999994</v>
      </c>
      <c r="E13">
        <v>919605.5</v>
      </c>
      <c r="F13">
        <v>4.4337679656806045E-2</v>
      </c>
    </row>
    <row r="14" spans="1:6" x14ac:dyDescent="0.25">
      <c r="A14" t="s">
        <v>16</v>
      </c>
      <c r="B14">
        <v>2015</v>
      </c>
      <c r="C14" t="s">
        <v>32</v>
      </c>
      <c r="D14">
        <v>13.851857000000001</v>
      </c>
      <c r="E14">
        <v>1385185.7000000002</v>
      </c>
      <c r="F14">
        <v>6.6785072329154899E-2</v>
      </c>
    </row>
    <row r="15" spans="1:6" x14ac:dyDescent="0.25">
      <c r="A15" t="s">
        <v>15</v>
      </c>
      <c r="B15">
        <v>2015</v>
      </c>
      <c r="C15" t="s">
        <v>32</v>
      </c>
      <c r="D15">
        <v>15.806962</v>
      </c>
      <c r="E15">
        <v>1580696.2</v>
      </c>
      <c r="F15">
        <v>7.6211377324657825E-2</v>
      </c>
    </row>
    <row r="16" spans="1:6" x14ac:dyDescent="0.25">
      <c r="A16" t="s">
        <v>14</v>
      </c>
      <c r="B16">
        <v>2015</v>
      </c>
      <c r="C16" t="s">
        <v>32</v>
      </c>
      <c r="D16">
        <v>11.845637999999999</v>
      </c>
      <c r="E16">
        <v>1184563.7999999998</v>
      </c>
      <c r="F16">
        <v>5.7112327294093893E-2</v>
      </c>
    </row>
    <row r="17" spans="1:6" x14ac:dyDescent="0.25">
      <c r="A17" t="s">
        <v>13</v>
      </c>
      <c r="B17">
        <v>2015</v>
      </c>
      <c r="C17" t="s">
        <v>32</v>
      </c>
      <c r="D17">
        <v>19.953575000000001</v>
      </c>
      <c r="E17">
        <v>1995357.5</v>
      </c>
      <c r="F17">
        <v>9.6203776114655012E-2</v>
      </c>
    </row>
    <row r="18" spans="1:6" x14ac:dyDescent="0.25">
      <c r="A18" t="s">
        <v>12</v>
      </c>
      <c r="B18">
        <v>2015</v>
      </c>
      <c r="C18" t="s">
        <v>32</v>
      </c>
      <c r="D18">
        <v>7.277336</v>
      </c>
      <c r="E18">
        <v>727733.6</v>
      </c>
      <c r="F18">
        <v>3.508680540981348E-2</v>
      </c>
    </row>
    <row r="19" spans="1:6" x14ac:dyDescent="0.25">
      <c r="A19" t="s">
        <v>11</v>
      </c>
      <c r="B19">
        <v>2015</v>
      </c>
      <c r="C19" t="s">
        <v>32</v>
      </c>
      <c r="D19">
        <v>7.9162600000000003</v>
      </c>
      <c r="E19">
        <v>791626</v>
      </c>
      <c r="F19">
        <v>3.8167301082908646E-2</v>
      </c>
    </row>
    <row r="20" spans="1:6" x14ac:dyDescent="0.25">
      <c r="A20" t="s">
        <v>10</v>
      </c>
      <c r="B20">
        <v>2015</v>
      </c>
      <c r="C20" t="s">
        <v>32</v>
      </c>
      <c r="D20">
        <v>14.66329</v>
      </c>
      <c r="E20">
        <v>1466329</v>
      </c>
      <c r="F20">
        <v>7.0697299519723145E-2</v>
      </c>
    </row>
    <row r="21" spans="1:6" x14ac:dyDescent="0.25">
      <c r="A21" t="s">
        <v>9</v>
      </c>
      <c r="B21">
        <v>2015</v>
      </c>
      <c r="C21" t="s">
        <v>32</v>
      </c>
      <c r="D21">
        <v>38.616523999999998</v>
      </c>
      <c r="E21">
        <v>3861652.4</v>
      </c>
      <c r="F21">
        <v>0.18618495328392037</v>
      </c>
    </row>
    <row r="22" spans="1:6" x14ac:dyDescent="0.25">
      <c r="A22" t="s">
        <v>8</v>
      </c>
      <c r="B22">
        <v>2015</v>
      </c>
      <c r="C22" t="s">
        <v>32</v>
      </c>
      <c r="D22">
        <v>8.9704829999999998</v>
      </c>
      <c r="E22">
        <v>897048.29999999993</v>
      </c>
      <c r="F22">
        <v>4.3250111229306963E-2</v>
      </c>
    </row>
    <row r="23" spans="1:6" x14ac:dyDescent="0.25">
      <c r="A23" t="s">
        <v>7</v>
      </c>
      <c r="B23">
        <v>2015</v>
      </c>
      <c r="C23" t="s">
        <v>32</v>
      </c>
      <c r="D23">
        <v>19.23798</v>
      </c>
      <c r="E23">
        <v>1923798</v>
      </c>
      <c r="F23">
        <v>9.2753620382222776E-2</v>
      </c>
    </row>
    <row r="24" spans="1:6" x14ac:dyDescent="0.25">
      <c r="A24" t="s">
        <v>6</v>
      </c>
      <c r="B24">
        <v>2015</v>
      </c>
      <c r="C24" t="s">
        <v>32</v>
      </c>
      <c r="D24">
        <v>27.026454999999999</v>
      </c>
      <c r="E24">
        <v>2702645.5</v>
      </c>
      <c r="F24">
        <v>0.13030482136623631</v>
      </c>
    </row>
    <row r="25" spans="1:6" x14ac:dyDescent="0.25">
      <c r="A25" t="s">
        <v>4</v>
      </c>
      <c r="B25">
        <v>2015</v>
      </c>
      <c r="C25" t="s">
        <v>32</v>
      </c>
      <c r="D25">
        <v>19.301873000000001</v>
      </c>
      <c r="E25">
        <v>1930187.3</v>
      </c>
      <c r="F25">
        <v>9.3061672842360554E-2</v>
      </c>
    </row>
    <row r="26" spans="1:6" x14ac:dyDescent="0.25">
      <c r="A26" t="s">
        <v>16</v>
      </c>
      <c r="B26">
        <v>2014</v>
      </c>
      <c r="C26" t="s">
        <v>32</v>
      </c>
      <c r="D26">
        <v>27.721937</v>
      </c>
      <c r="E26">
        <v>2772193.7</v>
      </c>
      <c r="F26">
        <v>0.13365800467397801</v>
      </c>
    </row>
    <row r="27" spans="1:6" x14ac:dyDescent="0.25">
      <c r="A27" t="s">
        <v>15</v>
      </c>
      <c r="B27">
        <v>2014</v>
      </c>
      <c r="C27" t="s">
        <v>32</v>
      </c>
      <c r="D27">
        <v>12.075597999999999</v>
      </c>
      <c r="E27">
        <v>1207559.8</v>
      </c>
      <c r="F27">
        <v>5.8221051938942059E-2</v>
      </c>
    </row>
    <row r="28" spans="1:6" x14ac:dyDescent="0.25">
      <c r="A28" t="s">
        <v>14</v>
      </c>
      <c r="B28">
        <v>2014</v>
      </c>
      <c r="C28" t="s">
        <v>32</v>
      </c>
      <c r="D28">
        <v>9.1151289999999996</v>
      </c>
      <c r="E28">
        <v>911512.89999999991</v>
      </c>
      <c r="F28">
        <v>4.3947504623717756E-2</v>
      </c>
    </row>
    <row r="29" spans="1:6" x14ac:dyDescent="0.25">
      <c r="A29" t="s">
        <v>13</v>
      </c>
      <c r="B29">
        <v>2014</v>
      </c>
      <c r="C29" t="s">
        <v>32</v>
      </c>
      <c r="D29">
        <v>17.990044000000001</v>
      </c>
      <c r="E29">
        <v>1799004.4000000001</v>
      </c>
      <c r="F29">
        <v>8.6736846167606199E-2</v>
      </c>
    </row>
    <row r="30" spans="1:6" x14ac:dyDescent="0.25">
      <c r="A30" t="s">
        <v>12</v>
      </c>
      <c r="B30">
        <v>2014</v>
      </c>
      <c r="C30" t="s">
        <v>32</v>
      </c>
      <c r="D30">
        <v>37.557706000000003</v>
      </c>
      <c r="E30">
        <v>3755770.6</v>
      </c>
      <c r="F30">
        <v>0.18107998889442292</v>
      </c>
    </row>
    <row r="31" spans="1:6" x14ac:dyDescent="0.25">
      <c r="A31" t="s">
        <v>11</v>
      </c>
      <c r="B31">
        <v>2014</v>
      </c>
      <c r="C31" t="s">
        <v>32</v>
      </c>
      <c r="D31">
        <v>6.8623159999999999</v>
      </c>
      <c r="E31">
        <v>686231.6</v>
      </c>
      <c r="F31">
        <v>3.3085836101651701E-2</v>
      </c>
    </row>
    <row r="32" spans="1:6" x14ac:dyDescent="0.25">
      <c r="A32" t="s">
        <v>10</v>
      </c>
      <c r="B32">
        <v>2014</v>
      </c>
      <c r="C32" t="s">
        <v>32</v>
      </c>
      <c r="D32">
        <v>24.534238999999999</v>
      </c>
      <c r="E32">
        <v>2453423.9</v>
      </c>
      <c r="F32">
        <v>0.11828889990387374</v>
      </c>
    </row>
    <row r="33" spans="1:6" x14ac:dyDescent="0.25">
      <c r="A33" t="s">
        <v>9</v>
      </c>
      <c r="B33">
        <v>2014</v>
      </c>
      <c r="C33" t="s">
        <v>32</v>
      </c>
      <c r="D33">
        <v>33.149464000000002</v>
      </c>
      <c r="E33">
        <v>3314946.4000000004</v>
      </c>
      <c r="F33">
        <v>0.15982617716257946</v>
      </c>
    </row>
    <row r="34" spans="1:6" x14ac:dyDescent="0.25">
      <c r="A34" t="s">
        <v>8</v>
      </c>
      <c r="B34">
        <v>2014</v>
      </c>
      <c r="C34" t="s">
        <v>32</v>
      </c>
      <c r="D34">
        <v>31.636768</v>
      </c>
      <c r="E34">
        <v>3163676.8</v>
      </c>
      <c r="F34">
        <v>0.15253289426397434</v>
      </c>
    </row>
    <row r="35" spans="1:6" x14ac:dyDescent="0.25">
      <c r="A35" t="s">
        <v>7</v>
      </c>
      <c r="B35">
        <v>2014</v>
      </c>
      <c r="C35" t="s">
        <v>32</v>
      </c>
      <c r="D35">
        <v>43.712366000000003</v>
      </c>
      <c r="E35">
        <v>4371236.6000000006</v>
      </c>
      <c r="F35">
        <v>0.21075394620291643</v>
      </c>
    </row>
    <row r="36" spans="1:6" x14ac:dyDescent="0.25">
      <c r="A36" t="s">
        <v>6</v>
      </c>
      <c r="B36">
        <v>2014</v>
      </c>
      <c r="C36" t="s">
        <v>32</v>
      </c>
      <c r="D36">
        <v>11.608155</v>
      </c>
      <c r="E36">
        <v>1160815.5</v>
      </c>
      <c r="F36">
        <v>5.5967331404232733E-2</v>
      </c>
    </row>
    <row r="37" spans="1:6" x14ac:dyDescent="0.25">
      <c r="A37" t="s">
        <v>4</v>
      </c>
      <c r="B37">
        <v>2014</v>
      </c>
      <c r="C37" t="s">
        <v>32</v>
      </c>
      <c r="D37">
        <v>12.211935</v>
      </c>
      <c r="E37">
        <v>1221193.5</v>
      </c>
      <c r="F37">
        <v>5.8878384483317871E-2</v>
      </c>
    </row>
    <row r="38" spans="1:6" x14ac:dyDescent="0.25">
      <c r="A38" t="s">
        <v>16</v>
      </c>
      <c r="B38">
        <v>2013</v>
      </c>
      <c r="C38" t="s">
        <v>32</v>
      </c>
      <c r="D38">
        <v>17.335926000000001</v>
      </c>
      <c r="E38">
        <v>1733592.6</v>
      </c>
      <c r="F38">
        <v>8.3583094440180611E-2</v>
      </c>
    </row>
    <row r="39" spans="1:6" x14ac:dyDescent="0.25">
      <c r="A39" t="s">
        <v>15</v>
      </c>
      <c r="B39">
        <v>2013</v>
      </c>
      <c r="C39" t="s">
        <v>32</v>
      </c>
      <c r="D39">
        <v>22.140094999999999</v>
      </c>
      <c r="E39">
        <v>2214009.5</v>
      </c>
      <c r="F39">
        <v>0.10674582086353913</v>
      </c>
    </row>
    <row r="40" spans="1:6" x14ac:dyDescent="0.25">
      <c r="A40" t="s">
        <v>14</v>
      </c>
      <c r="B40">
        <v>2013</v>
      </c>
      <c r="C40" t="s">
        <v>32</v>
      </c>
      <c r="D40">
        <v>5.8006390000000003</v>
      </c>
      <c r="E40">
        <v>580063.9</v>
      </c>
      <c r="F40">
        <v>2.7967087385490384E-2</v>
      </c>
    </row>
    <row r="41" spans="1:6" x14ac:dyDescent="0.25">
      <c r="A41" t="s">
        <v>13</v>
      </c>
      <c r="B41">
        <v>2013</v>
      </c>
      <c r="C41" t="s">
        <v>32</v>
      </c>
      <c r="D41">
        <v>25.228490000000001</v>
      </c>
      <c r="E41">
        <v>2522849</v>
      </c>
      <c r="F41">
        <v>0.12163614809229989</v>
      </c>
    </row>
    <row r="42" spans="1:6" x14ac:dyDescent="0.25">
      <c r="A42" t="s">
        <v>12</v>
      </c>
      <c r="B42">
        <v>2013</v>
      </c>
      <c r="C42" t="s">
        <v>32</v>
      </c>
      <c r="D42">
        <v>39.990752999999998</v>
      </c>
      <c r="E42">
        <v>3999075.3</v>
      </c>
      <c r="F42">
        <v>0.19281063409782298</v>
      </c>
    </row>
    <row r="43" spans="1:6" x14ac:dyDescent="0.25">
      <c r="A43" t="s">
        <v>11</v>
      </c>
      <c r="B43">
        <v>2013</v>
      </c>
      <c r="C43" t="s">
        <v>32</v>
      </c>
      <c r="D43">
        <v>37.535874999999997</v>
      </c>
      <c r="E43">
        <v>3753587.4999999995</v>
      </c>
      <c r="F43">
        <v>0.18097473333814493</v>
      </c>
    </row>
    <row r="44" spans="1:6" x14ac:dyDescent="0.25">
      <c r="A44" t="s">
        <v>10</v>
      </c>
      <c r="B44">
        <v>2013</v>
      </c>
      <c r="C44" t="s">
        <v>32</v>
      </c>
      <c r="D44">
        <v>31.504266999999999</v>
      </c>
      <c r="E44">
        <v>3150426.6999999997</v>
      </c>
      <c r="F44">
        <v>0.15189405653494745</v>
      </c>
    </row>
    <row r="45" spans="1:6" x14ac:dyDescent="0.25">
      <c r="A45" t="s">
        <v>9</v>
      </c>
      <c r="B45">
        <v>2013</v>
      </c>
      <c r="C45" t="s">
        <v>32</v>
      </c>
      <c r="D45">
        <v>11.687067000000001</v>
      </c>
      <c r="E45">
        <v>1168706.7000000002</v>
      </c>
      <c r="F45">
        <v>5.63477961771248E-2</v>
      </c>
    </row>
    <row r="46" spans="1:6" x14ac:dyDescent="0.25">
      <c r="A46" t="s">
        <v>8</v>
      </c>
      <c r="B46">
        <v>2013</v>
      </c>
      <c r="C46" t="s">
        <v>32</v>
      </c>
      <c r="D46">
        <v>13.574419000000001</v>
      </c>
      <c r="E46">
        <v>1357441.9000000001</v>
      </c>
      <c r="F46">
        <v>6.5447438184010609E-2</v>
      </c>
    </row>
    <row r="47" spans="1:6" x14ac:dyDescent="0.25">
      <c r="A47" t="s">
        <v>7</v>
      </c>
      <c r="B47">
        <v>2013</v>
      </c>
      <c r="C47" t="s">
        <v>32</v>
      </c>
      <c r="D47">
        <v>9.2255900000000004</v>
      </c>
      <c r="E47">
        <v>922559</v>
      </c>
      <c r="F47">
        <v>4.4480079127955777E-2</v>
      </c>
    </row>
    <row r="48" spans="1:6" x14ac:dyDescent="0.25">
      <c r="A48" t="s">
        <v>6</v>
      </c>
      <c r="B48">
        <v>2013</v>
      </c>
      <c r="C48" t="s">
        <v>32</v>
      </c>
      <c r="D48">
        <v>12.439368</v>
      </c>
      <c r="E48">
        <v>1243936.8</v>
      </c>
      <c r="F48">
        <v>5.9974925499806618E-2</v>
      </c>
    </row>
    <row r="49" spans="1:6" x14ac:dyDescent="0.25">
      <c r="A49" t="s">
        <v>4</v>
      </c>
      <c r="B49">
        <v>2013</v>
      </c>
      <c r="C49" t="s">
        <v>32</v>
      </c>
      <c r="D49">
        <v>2.5802610000000001</v>
      </c>
      <c r="E49">
        <v>258026.1</v>
      </c>
      <c r="F49">
        <v>1.2440419902768094E-2</v>
      </c>
    </row>
    <row r="50" spans="1:6" x14ac:dyDescent="0.25">
      <c r="A50" t="s">
        <v>16</v>
      </c>
      <c r="B50">
        <v>2012</v>
      </c>
      <c r="C50" t="s">
        <v>32</v>
      </c>
      <c r="D50">
        <v>22.274266000000001</v>
      </c>
      <c r="E50">
        <v>2227426.6</v>
      </c>
      <c r="F50">
        <v>0.10739271029789259</v>
      </c>
    </row>
    <row r="51" spans="1:6" x14ac:dyDescent="0.25">
      <c r="A51" t="s">
        <v>15</v>
      </c>
      <c r="B51">
        <v>2012</v>
      </c>
      <c r="C51" t="s">
        <v>32</v>
      </c>
      <c r="D51">
        <v>34.142691999999997</v>
      </c>
      <c r="E51">
        <v>3414269.1999999997</v>
      </c>
      <c r="F51">
        <v>0.1646149072093408</v>
      </c>
    </row>
    <row r="52" spans="1:6" x14ac:dyDescent="0.25">
      <c r="A52" t="s">
        <v>14</v>
      </c>
      <c r="B52">
        <v>2012</v>
      </c>
      <c r="C52" t="s">
        <v>32</v>
      </c>
      <c r="D52">
        <v>15.404131</v>
      </c>
      <c r="E52">
        <v>1540413.0999999999</v>
      </c>
      <c r="F52">
        <v>7.4269175822619091E-2</v>
      </c>
    </row>
    <row r="53" spans="1:6" x14ac:dyDescent="0.25">
      <c r="A53" t="s">
        <v>13</v>
      </c>
      <c r="B53">
        <v>2012</v>
      </c>
      <c r="C53" t="s">
        <v>32</v>
      </c>
      <c r="D53">
        <v>10.291784</v>
      </c>
      <c r="E53">
        <v>1029178.4</v>
      </c>
      <c r="F53">
        <v>4.9620606019542289E-2</v>
      </c>
    </row>
    <row r="54" spans="1:6" x14ac:dyDescent="0.25">
      <c r="A54" t="s">
        <v>12</v>
      </c>
      <c r="B54">
        <v>2012</v>
      </c>
      <c r="C54" t="s">
        <v>32</v>
      </c>
      <c r="D54">
        <v>10.848641000000001</v>
      </c>
      <c r="E54">
        <v>1084864.1000000001</v>
      </c>
      <c r="F54">
        <v>5.2305425464472761E-2</v>
      </c>
    </row>
    <row r="55" spans="1:6" x14ac:dyDescent="0.25">
      <c r="A55" t="s">
        <v>11</v>
      </c>
      <c r="B55">
        <v>2012</v>
      </c>
      <c r="C55" t="s">
        <v>32</v>
      </c>
      <c r="D55">
        <v>10.010001000000001</v>
      </c>
      <c r="E55">
        <v>1001000.1000000001</v>
      </c>
      <c r="F55">
        <v>4.8262022976407623E-2</v>
      </c>
    </row>
    <row r="56" spans="1:6" x14ac:dyDescent="0.25">
      <c r="A56" t="s">
        <v>10</v>
      </c>
      <c r="B56">
        <v>2012</v>
      </c>
      <c r="C56" t="s">
        <v>32</v>
      </c>
      <c r="D56">
        <v>3.2337940000000001</v>
      </c>
      <c r="E56">
        <v>323379.40000000002</v>
      </c>
      <c r="F56">
        <v>1.5591351122639161E-2</v>
      </c>
    </row>
    <row r="57" spans="1:6" x14ac:dyDescent="0.25">
      <c r="A57" t="s">
        <v>9</v>
      </c>
      <c r="B57">
        <v>2012</v>
      </c>
      <c r="C57" t="s">
        <v>32</v>
      </c>
      <c r="D57">
        <v>4.7567630000000003</v>
      </c>
      <c r="E57">
        <v>475676.30000000005</v>
      </c>
      <c r="F57">
        <v>2.2934164062453709E-2</v>
      </c>
    </row>
    <row r="58" spans="1:6" x14ac:dyDescent="0.25">
      <c r="A58" t="s">
        <v>8</v>
      </c>
      <c r="B58">
        <v>2012</v>
      </c>
      <c r="C58" t="s">
        <v>32</v>
      </c>
      <c r="D58">
        <v>0.91914899999999999</v>
      </c>
      <c r="E58">
        <v>91914.9</v>
      </c>
      <c r="F58">
        <v>4.4315670055119962E-3</v>
      </c>
    </row>
    <row r="59" spans="1:6" x14ac:dyDescent="0.25">
      <c r="A59" t="s">
        <v>7</v>
      </c>
      <c r="B59">
        <v>2012</v>
      </c>
      <c r="C59" t="s">
        <v>32</v>
      </c>
      <c r="D59">
        <v>8.7285599999999999</v>
      </c>
      <c r="E59">
        <v>872856</v>
      </c>
      <c r="F59">
        <v>4.20837084103141E-2</v>
      </c>
    </row>
    <row r="60" spans="1:6" x14ac:dyDescent="0.25">
      <c r="A60" t="s">
        <v>6</v>
      </c>
      <c r="B60">
        <v>2012</v>
      </c>
      <c r="C60" t="s">
        <v>32</v>
      </c>
      <c r="D60">
        <v>17.369902</v>
      </c>
      <c r="E60">
        <v>1736990.2</v>
      </c>
      <c r="F60">
        <v>8.3746905661842466E-2</v>
      </c>
    </row>
    <row r="61" spans="1:6" x14ac:dyDescent="0.25">
      <c r="A61" t="s">
        <v>4</v>
      </c>
      <c r="B61">
        <v>2012</v>
      </c>
      <c r="C61" t="s">
        <v>32</v>
      </c>
      <c r="D61">
        <v>7.3800280000000003</v>
      </c>
      <c r="E61">
        <v>738002.8</v>
      </c>
      <c r="F61">
        <v>3.558192260945145E-2</v>
      </c>
    </row>
    <row r="62" spans="1:6" x14ac:dyDescent="0.25">
      <c r="A62" t="s">
        <v>16</v>
      </c>
      <c r="B62">
        <v>2011</v>
      </c>
      <c r="C62" t="s">
        <v>32</v>
      </c>
      <c r="D62">
        <v>2.271388</v>
      </c>
      <c r="E62">
        <v>227138.8</v>
      </c>
      <c r="F62">
        <v>1.0951225663647441E-2</v>
      </c>
    </row>
    <row r="63" spans="1:6" x14ac:dyDescent="0.25">
      <c r="A63" t="s">
        <v>15</v>
      </c>
      <c r="B63">
        <v>2011</v>
      </c>
      <c r="C63" t="s">
        <v>32</v>
      </c>
      <c r="D63">
        <v>6.9846899999999996</v>
      </c>
      <c r="E63">
        <v>698469</v>
      </c>
      <c r="F63">
        <v>3.3675847711012674E-2</v>
      </c>
    </row>
    <row r="64" spans="1:6" x14ac:dyDescent="0.25">
      <c r="A64" t="s">
        <v>14</v>
      </c>
      <c r="B64">
        <v>2011</v>
      </c>
      <c r="C64" t="s">
        <v>32</v>
      </c>
      <c r="D64">
        <v>6.2275609999999997</v>
      </c>
      <c r="E64">
        <v>622756.1</v>
      </c>
      <c r="F64">
        <v>3.0025440763590334E-2</v>
      </c>
    </row>
    <row r="65" spans="1:6" x14ac:dyDescent="0.25">
      <c r="A65" t="s">
        <v>13</v>
      </c>
      <c r="B65">
        <v>2011</v>
      </c>
      <c r="C65" t="s">
        <v>32</v>
      </c>
      <c r="D65">
        <v>2.435092</v>
      </c>
      <c r="E65">
        <v>243509.2</v>
      </c>
      <c r="F65">
        <v>1.1740504926389757E-2</v>
      </c>
    </row>
    <row r="66" spans="1:6" x14ac:dyDescent="0.25">
      <c r="A66" t="s">
        <v>12</v>
      </c>
      <c r="B66">
        <v>2011</v>
      </c>
      <c r="C66" t="s">
        <v>32</v>
      </c>
      <c r="D66">
        <v>2.9739499999999999</v>
      </c>
      <c r="E66">
        <v>297395</v>
      </c>
      <c r="F66">
        <v>1.433854434486944E-2</v>
      </c>
    </row>
    <row r="67" spans="1:6" x14ac:dyDescent="0.25">
      <c r="A67" t="s">
        <v>11</v>
      </c>
      <c r="B67">
        <v>2011</v>
      </c>
      <c r="C67" t="s">
        <v>32</v>
      </c>
      <c r="D67">
        <v>1.0708949999999999</v>
      </c>
      <c r="E67">
        <v>107089.5</v>
      </c>
      <c r="F67">
        <v>5.1631922010117719E-3</v>
      </c>
    </row>
    <row r="68" spans="1:6" x14ac:dyDescent="0.25">
      <c r="A68" t="s">
        <v>10</v>
      </c>
      <c r="B68">
        <v>2011</v>
      </c>
      <c r="C68" t="s">
        <v>32</v>
      </c>
      <c r="D68">
        <v>4.8156160000000003</v>
      </c>
      <c r="E68">
        <v>481561.60000000003</v>
      </c>
      <c r="F68">
        <v>2.3217916765198743E-2</v>
      </c>
    </row>
    <row r="69" spans="1:6" x14ac:dyDescent="0.25">
      <c r="A69" t="s">
        <v>9</v>
      </c>
      <c r="B69">
        <v>2011</v>
      </c>
      <c r="C69" t="s">
        <v>32</v>
      </c>
      <c r="D69">
        <v>11.350122000000001</v>
      </c>
      <c r="E69">
        <v>1135012.2000000002</v>
      </c>
      <c r="F69">
        <v>5.4723256146430935E-2</v>
      </c>
    </row>
    <row r="70" spans="1:6" x14ac:dyDescent="0.25">
      <c r="A70" t="s">
        <v>8</v>
      </c>
      <c r="B70">
        <v>2011</v>
      </c>
      <c r="C70" t="s">
        <v>32</v>
      </c>
      <c r="D70">
        <v>4.0994130000000002</v>
      </c>
      <c r="E70">
        <v>409941.30000000005</v>
      </c>
      <c r="F70">
        <v>1.9764829633461989E-2</v>
      </c>
    </row>
    <row r="71" spans="1:6" x14ac:dyDescent="0.25">
      <c r="A71" t="s">
        <v>7</v>
      </c>
      <c r="B71">
        <v>2011</v>
      </c>
      <c r="C71" t="s">
        <v>32</v>
      </c>
      <c r="D71">
        <v>2.0735800000000002</v>
      </c>
      <c r="E71">
        <v>207358.00000000003</v>
      </c>
      <c r="F71">
        <v>9.9975180425475822E-3</v>
      </c>
    </row>
    <row r="72" spans="1:6" x14ac:dyDescent="0.25">
      <c r="A72" t="s">
        <v>6</v>
      </c>
      <c r="B72">
        <v>2011</v>
      </c>
      <c r="C72" t="s">
        <v>32</v>
      </c>
      <c r="D72">
        <v>3.5059870000000002</v>
      </c>
      <c r="E72">
        <v>350598.7</v>
      </c>
      <c r="F72">
        <v>1.6903697127401529E-2</v>
      </c>
    </row>
    <row r="73" spans="1:6" x14ac:dyDescent="0.25">
      <c r="A73" t="s">
        <v>4</v>
      </c>
      <c r="B73">
        <v>2011</v>
      </c>
      <c r="C73" t="s">
        <v>32</v>
      </c>
      <c r="D73">
        <v>2.946666</v>
      </c>
      <c r="E73">
        <v>294666.59999999998</v>
      </c>
      <c r="F73">
        <v>1.4206997801079056E-2</v>
      </c>
    </row>
    <row r="74" spans="1:6" x14ac:dyDescent="0.25">
      <c r="A74" t="s">
        <v>16</v>
      </c>
      <c r="B74">
        <v>2010</v>
      </c>
      <c r="C74" t="s">
        <v>32</v>
      </c>
      <c r="D74">
        <v>2.946901</v>
      </c>
      <c r="E74">
        <v>294690.09999999998</v>
      </c>
      <c r="F74">
        <v>1.4208130825481296E-2</v>
      </c>
    </row>
    <row r="75" spans="1:6" x14ac:dyDescent="0.25">
      <c r="A75" t="s">
        <v>15</v>
      </c>
      <c r="B75">
        <v>2010</v>
      </c>
      <c r="C75" t="s">
        <v>32</v>
      </c>
      <c r="D75">
        <v>3.238124</v>
      </c>
      <c r="E75">
        <v>323812.40000000002</v>
      </c>
      <c r="F75">
        <v>1.5612227699923004E-2</v>
      </c>
    </row>
    <row r="76" spans="1:6" x14ac:dyDescent="0.25">
      <c r="A76" t="s">
        <v>14</v>
      </c>
      <c r="B76">
        <v>2010</v>
      </c>
      <c r="C76" t="s">
        <v>32</v>
      </c>
      <c r="D76">
        <v>1.220364</v>
      </c>
      <c r="E76">
        <v>122036.4</v>
      </c>
      <c r="F76">
        <v>5.883839113260899E-3</v>
      </c>
    </row>
    <row r="77" spans="1:6" x14ac:dyDescent="0.25">
      <c r="A77" t="s">
        <v>13</v>
      </c>
      <c r="B77">
        <v>2010</v>
      </c>
      <c r="C77" t="s">
        <v>32</v>
      </c>
      <c r="D77">
        <v>4.6595700000000004</v>
      </c>
      <c r="E77">
        <v>465957.00000000006</v>
      </c>
      <c r="F77">
        <v>2.2465559633828177E-2</v>
      </c>
    </row>
    <row r="78" spans="1:6" x14ac:dyDescent="0.25">
      <c r="A78" t="s">
        <v>12</v>
      </c>
      <c r="B78">
        <v>2010</v>
      </c>
      <c r="C78" t="s">
        <v>32</v>
      </c>
      <c r="D78">
        <v>8.6326850000000004</v>
      </c>
      <c r="E78">
        <v>863268.5</v>
      </c>
      <c r="F78">
        <v>4.1621458561101991E-2</v>
      </c>
    </row>
    <row r="79" spans="1:6" x14ac:dyDescent="0.25">
      <c r="A79" t="s">
        <v>11</v>
      </c>
      <c r="B79">
        <v>2010</v>
      </c>
      <c r="C79" t="s">
        <v>32</v>
      </c>
      <c r="D79">
        <v>6.2612969999999999</v>
      </c>
      <c r="E79">
        <v>626129.69999999995</v>
      </c>
      <c r="F79">
        <v>3.0188094853947779E-2</v>
      </c>
    </row>
    <row r="80" spans="1:6" x14ac:dyDescent="0.25">
      <c r="A80" t="s">
        <v>10</v>
      </c>
      <c r="B80">
        <v>2010</v>
      </c>
      <c r="C80" t="s">
        <v>32</v>
      </c>
      <c r="D80">
        <v>2.2951160000000002</v>
      </c>
      <c r="E80">
        <v>229511.6</v>
      </c>
      <c r="F80">
        <v>1.1065627378610728E-2</v>
      </c>
    </row>
    <row r="81" spans="1:6" x14ac:dyDescent="0.25">
      <c r="A81" t="s">
        <v>9</v>
      </c>
      <c r="B81">
        <v>2010</v>
      </c>
      <c r="C81" t="s">
        <v>32</v>
      </c>
      <c r="D81">
        <v>2.1425700000000001</v>
      </c>
      <c r="E81">
        <v>214257</v>
      </c>
      <c r="F81">
        <v>1.0330145078762898E-2</v>
      </c>
    </row>
    <row r="82" spans="1:6" x14ac:dyDescent="0.25">
      <c r="A82" t="s">
        <v>8</v>
      </c>
      <c r="B82">
        <v>2010</v>
      </c>
      <c r="C82" t="s">
        <v>32</v>
      </c>
      <c r="D82">
        <v>3.4738760000000002</v>
      </c>
      <c r="E82">
        <v>347387.60000000003</v>
      </c>
      <c r="F82">
        <v>1.6748877780251074E-2</v>
      </c>
    </row>
    <row r="83" spans="1:6" x14ac:dyDescent="0.25">
      <c r="A83" t="s">
        <v>7</v>
      </c>
      <c r="B83">
        <v>2010</v>
      </c>
      <c r="C83" t="s">
        <v>32</v>
      </c>
      <c r="D83">
        <v>5.3529580000000001</v>
      </c>
      <c r="E83">
        <v>535295.80000000005</v>
      </c>
      <c r="F83">
        <v>2.5808646970938865E-2</v>
      </c>
    </row>
    <row r="84" spans="1:6" x14ac:dyDescent="0.25">
      <c r="A84" t="s">
        <v>6</v>
      </c>
      <c r="B84">
        <v>2010</v>
      </c>
      <c r="C84" t="s">
        <v>32</v>
      </c>
      <c r="D84">
        <v>4.9577270000000002</v>
      </c>
      <c r="E84">
        <v>495772.7</v>
      </c>
      <c r="F84">
        <v>2.390308796020664E-2</v>
      </c>
    </row>
    <row r="85" spans="1:6" x14ac:dyDescent="0.25">
      <c r="A85" t="s">
        <v>4</v>
      </c>
      <c r="B85">
        <v>2010</v>
      </c>
      <c r="C85" t="s">
        <v>32</v>
      </c>
      <c r="D85">
        <v>1.941487</v>
      </c>
      <c r="E85">
        <v>194148.69999999998</v>
      </c>
      <c r="F85">
        <v>9.3606474367381887E-3</v>
      </c>
    </row>
    <row r="86" spans="1:6" x14ac:dyDescent="0.25">
      <c r="A86" t="s">
        <v>16</v>
      </c>
      <c r="B86">
        <v>2009</v>
      </c>
      <c r="C86" t="s">
        <v>32</v>
      </c>
      <c r="D86">
        <v>5.4403589999999999</v>
      </c>
      <c r="E86">
        <v>544035.9</v>
      </c>
      <c r="F86">
        <v>2.6230040442344213E-2</v>
      </c>
    </row>
    <row r="87" spans="1:6" x14ac:dyDescent="0.25">
      <c r="A87" t="s">
        <v>15</v>
      </c>
      <c r="B87">
        <v>2009</v>
      </c>
      <c r="C87" t="s">
        <v>32</v>
      </c>
      <c r="D87">
        <v>11.733418</v>
      </c>
      <c r="E87">
        <v>1173341.8</v>
      </c>
      <c r="F87">
        <v>5.6571271981670612E-2</v>
      </c>
    </row>
    <row r="88" spans="1:6" x14ac:dyDescent="0.25">
      <c r="A88" t="s">
        <v>14</v>
      </c>
      <c r="B88">
        <v>2009</v>
      </c>
      <c r="C88" t="s">
        <v>32</v>
      </c>
      <c r="D88">
        <v>10.274668</v>
      </c>
      <c r="E88">
        <v>1027466.8</v>
      </c>
      <c r="F88">
        <v>4.9538083272015671E-2</v>
      </c>
    </row>
    <row r="89" spans="1:6" x14ac:dyDescent="0.25">
      <c r="A89" t="s">
        <v>13</v>
      </c>
      <c r="B89">
        <v>2009</v>
      </c>
      <c r="C89" t="s">
        <v>32</v>
      </c>
      <c r="D89">
        <v>3.2134770000000001</v>
      </c>
      <c r="E89">
        <v>321347.7</v>
      </c>
      <c r="F89">
        <v>1.5493395136339893E-2</v>
      </c>
    </row>
    <row r="90" spans="1:6" x14ac:dyDescent="0.25">
      <c r="A90" t="s">
        <v>12</v>
      </c>
      <c r="B90">
        <v>2009</v>
      </c>
      <c r="C90" t="s">
        <v>32</v>
      </c>
      <c r="D90">
        <v>3.0161579999999999</v>
      </c>
      <c r="E90">
        <v>301615.8</v>
      </c>
      <c r="F90">
        <v>1.4542045170272777E-2</v>
      </c>
    </row>
    <row r="91" spans="1:6" x14ac:dyDescent="0.25">
      <c r="A91" t="s">
        <v>11</v>
      </c>
      <c r="B91">
        <v>2009</v>
      </c>
      <c r="C91" t="s">
        <v>32</v>
      </c>
      <c r="D91">
        <v>4.9682040000000001</v>
      </c>
      <c r="E91">
        <v>496820.4</v>
      </c>
      <c r="F91">
        <v>2.3953601563024847E-2</v>
      </c>
    </row>
    <row r="92" spans="1:6" x14ac:dyDescent="0.25">
      <c r="A92" t="s">
        <v>10</v>
      </c>
      <c r="B92">
        <v>2009</v>
      </c>
      <c r="C92" t="s">
        <v>32</v>
      </c>
      <c r="D92">
        <v>7.4487819999999996</v>
      </c>
      <c r="E92">
        <v>744878.2</v>
      </c>
      <c r="F92">
        <v>3.5913411799884089E-2</v>
      </c>
    </row>
    <row r="93" spans="1:6" x14ac:dyDescent="0.25">
      <c r="A93" t="s">
        <v>9</v>
      </c>
      <c r="B93">
        <v>2009</v>
      </c>
      <c r="C93" t="s">
        <v>32</v>
      </c>
      <c r="D93">
        <v>8.3014810000000008</v>
      </c>
      <c r="E93">
        <v>830148.10000000009</v>
      </c>
      <c r="F93">
        <v>4.0024598075485841E-2</v>
      </c>
    </row>
    <row r="94" spans="1:6" x14ac:dyDescent="0.25">
      <c r="A94" t="s">
        <v>8</v>
      </c>
      <c r="B94">
        <v>2009</v>
      </c>
      <c r="C94" t="s">
        <v>32</v>
      </c>
      <c r="D94">
        <v>3.6997260000000001</v>
      </c>
      <c r="E94">
        <v>369972.60000000003</v>
      </c>
      <c r="F94">
        <v>1.7837786551511102E-2</v>
      </c>
    </row>
    <row r="95" spans="1:6" x14ac:dyDescent="0.25">
      <c r="A95" t="s">
        <v>7</v>
      </c>
      <c r="B95">
        <v>2009</v>
      </c>
      <c r="C95" t="s">
        <v>32</v>
      </c>
      <c r="D95">
        <v>7.0752860000000002</v>
      </c>
      <c r="E95">
        <v>707528.6</v>
      </c>
      <c r="F95">
        <v>3.4112645492908059E-2</v>
      </c>
    </row>
    <row r="96" spans="1:6" x14ac:dyDescent="0.25">
      <c r="A96" t="s">
        <v>6</v>
      </c>
      <c r="B96">
        <v>2009</v>
      </c>
      <c r="C96" t="s">
        <v>32</v>
      </c>
      <c r="D96">
        <v>12.642493</v>
      </c>
      <c r="E96">
        <v>1264249.3</v>
      </c>
      <c r="F96">
        <v>6.0954268400679738E-2</v>
      </c>
    </row>
    <row r="97" spans="1:6" x14ac:dyDescent="0.25">
      <c r="A97" t="s">
        <v>4</v>
      </c>
      <c r="B97">
        <v>2009</v>
      </c>
      <c r="C97" t="s">
        <v>32</v>
      </c>
      <c r="D97">
        <v>13.777075999999999</v>
      </c>
      <c r="E97">
        <v>1377707.5999999999</v>
      </c>
      <c r="F97">
        <v>6.642452467884008E-2</v>
      </c>
    </row>
    <row r="98" spans="1:6" x14ac:dyDescent="0.25">
      <c r="A98" t="s">
        <v>16</v>
      </c>
      <c r="B98">
        <v>2008</v>
      </c>
      <c r="C98" t="s">
        <v>32</v>
      </c>
      <c r="D98">
        <v>4.2250899999999998</v>
      </c>
      <c r="E98">
        <v>422509</v>
      </c>
      <c r="F98">
        <v>2.0370766262399982E-2</v>
      </c>
    </row>
    <row r="99" spans="1:6" x14ac:dyDescent="0.25">
      <c r="A99" t="s">
        <v>15</v>
      </c>
      <c r="B99">
        <v>2008</v>
      </c>
      <c r="C99" t="s">
        <v>32</v>
      </c>
      <c r="D99">
        <v>4.1892849999999999</v>
      </c>
      <c r="E99">
        <v>418928.5</v>
      </c>
      <c r="F99">
        <v>2.0198136735922384E-2</v>
      </c>
    </row>
    <row r="100" spans="1:6" x14ac:dyDescent="0.25">
      <c r="A100" t="s">
        <v>14</v>
      </c>
      <c r="B100">
        <v>2008</v>
      </c>
      <c r="C100" t="s">
        <v>32</v>
      </c>
      <c r="D100">
        <v>8.5719209999999997</v>
      </c>
      <c r="E100">
        <v>857192.1</v>
      </c>
      <c r="F100">
        <v>4.1328492200345533E-2</v>
      </c>
    </row>
    <row r="101" spans="1:6" x14ac:dyDescent="0.25">
      <c r="A101" t="s">
        <v>13</v>
      </c>
      <c r="B101">
        <v>2008</v>
      </c>
      <c r="C101" t="s">
        <v>32</v>
      </c>
      <c r="D101">
        <v>9.3023600000000002</v>
      </c>
      <c r="E101">
        <v>930236</v>
      </c>
      <c r="F101">
        <v>4.4850216503955917E-2</v>
      </c>
    </row>
    <row r="102" spans="1:6" x14ac:dyDescent="0.25">
      <c r="A102" t="s">
        <v>12</v>
      </c>
      <c r="B102">
        <v>2008</v>
      </c>
      <c r="C102" t="s">
        <v>32</v>
      </c>
      <c r="D102">
        <v>11.135619999999999</v>
      </c>
      <c r="E102">
        <v>1113562</v>
      </c>
      <c r="F102">
        <v>5.3689060400348043E-2</v>
      </c>
    </row>
    <row r="103" spans="1:6" x14ac:dyDescent="0.25">
      <c r="A103" t="s">
        <v>11</v>
      </c>
      <c r="B103">
        <v>2008</v>
      </c>
      <c r="C103" t="s">
        <v>32</v>
      </c>
      <c r="D103">
        <v>7.9918659999999999</v>
      </c>
      <c r="E103">
        <v>799186.6</v>
      </c>
      <c r="F103">
        <v>3.8531826372082363E-2</v>
      </c>
    </row>
    <row r="104" spans="1:6" x14ac:dyDescent="0.25">
      <c r="A104" t="s">
        <v>10</v>
      </c>
      <c r="B104">
        <v>2008</v>
      </c>
      <c r="C104" t="s">
        <v>32</v>
      </c>
      <c r="D104">
        <v>9.3596500000000002</v>
      </c>
      <c r="E104">
        <v>935965</v>
      </c>
      <c r="F104">
        <v>4.5126433389080942E-2</v>
      </c>
    </row>
    <row r="105" spans="1:6" x14ac:dyDescent="0.25">
      <c r="A105" t="s">
        <v>9</v>
      </c>
      <c r="B105">
        <v>2008</v>
      </c>
      <c r="C105" t="s">
        <v>32</v>
      </c>
      <c r="D105">
        <v>16.255856999999999</v>
      </c>
      <c r="E105">
        <v>1625585.7</v>
      </c>
      <c r="F105">
        <v>7.8375670895057523E-2</v>
      </c>
    </row>
    <row r="106" spans="1:6" x14ac:dyDescent="0.25">
      <c r="A106" t="s">
        <v>8</v>
      </c>
      <c r="B106">
        <v>2008</v>
      </c>
      <c r="C106" t="s">
        <v>32</v>
      </c>
      <c r="D106">
        <v>21.641057</v>
      </c>
      <c r="E106">
        <v>2164105.7000000002</v>
      </c>
      <c r="F106">
        <v>0.10433976881398385</v>
      </c>
    </row>
    <row r="107" spans="1:6" x14ac:dyDescent="0.25">
      <c r="A107" t="s">
        <v>7</v>
      </c>
      <c r="B107">
        <v>2008</v>
      </c>
      <c r="C107" t="s">
        <v>32</v>
      </c>
      <c r="D107">
        <v>8.5003089999999997</v>
      </c>
      <c r="E107">
        <v>850030.9</v>
      </c>
      <c r="F107">
        <v>4.0983223504629469E-2</v>
      </c>
    </row>
    <row r="108" spans="1:6" x14ac:dyDescent="0.25">
      <c r="A108" t="s">
        <v>6</v>
      </c>
      <c r="B108">
        <v>2008</v>
      </c>
      <c r="C108" t="s">
        <v>32</v>
      </c>
      <c r="D108">
        <v>6.0655109999999999</v>
      </c>
      <c r="E108">
        <v>606551.1</v>
      </c>
      <c r="F108">
        <v>2.9244136064087621E-2</v>
      </c>
    </row>
    <row r="109" spans="1:6" x14ac:dyDescent="0.25">
      <c r="A109" t="s">
        <v>4</v>
      </c>
      <c r="B109">
        <v>2008</v>
      </c>
      <c r="C109" t="s">
        <v>32</v>
      </c>
      <c r="D109">
        <v>12.037927</v>
      </c>
      <c r="E109">
        <v>1203792.7</v>
      </c>
      <c r="F109">
        <v>5.8039425716572626E-2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F215B-9FCB-4223-A19E-5A2C7F02D308}">
  <dimension ref="A1:O86"/>
  <sheetViews>
    <sheetView workbookViewId="0">
      <selection activeCell="O9" sqref="O9:O25"/>
    </sheetView>
  </sheetViews>
  <sheetFormatPr defaultRowHeight="15" x14ac:dyDescent="0.25"/>
  <cols>
    <col min="1" max="1" width="22.85546875" customWidth="1"/>
    <col min="2" max="2" width="25.140625" customWidth="1"/>
    <col min="3" max="3" width="23.140625" customWidth="1"/>
  </cols>
  <sheetData>
    <row r="1" spans="1:15" x14ac:dyDescent="0.25">
      <c r="A1" t="s">
        <v>40</v>
      </c>
      <c r="B1" t="s">
        <v>140</v>
      </c>
      <c r="C1" t="s">
        <v>2</v>
      </c>
    </row>
    <row r="2" spans="1:15" hidden="1" x14ac:dyDescent="0.25">
      <c r="A2" s="1"/>
      <c r="B2" s="1" t="s">
        <v>138</v>
      </c>
      <c r="C2" s="1"/>
    </row>
    <row r="3" spans="1:15" x14ac:dyDescent="0.25">
      <c r="A3" s="1" t="s">
        <v>41</v>
      </c>
      <c r="B3" s="1">
        <v>254379971.60000002</v>
      </c>
      <c r="C3" s="1" t="s">
        <v>30</v>
      </c>
    </row>
    <row r="4" spans="1:15" x14ac:dyDescent="0.25">
      <c r="A4" s="1" t="s">
        <v>50</v>
      </c>
      <c r="B4" s="1">
        <v>254379971.60000002</v>
      </c>
      <c r="C4" s="1" t="s">
        <v>30</v>
      </c>
    </row>
    <row r="5" spans="1:15" x14ac:dyDescent="0.25">
      <c r="A5" s="1" t="s">
        <v>60</v>
      </c>
      <c r="B5" s="1">
        <v>254379971.60000002</v>
      </c>
      <c r="C5" s="1" t="s">
        <v>30</v>
      </c>
    </row>
    <row r="6" spans="1:15" x14ac:dyDescent="0.25">
      <c r="A6" s="1" t="s">
        <v>87</v>
      </c>
      <c r="B6" s="1">
        <v>254379971.60000002</v>
      </c>
      <c r="C6" s="1" t="s">
        <v>30</v>
      </c>
    </row>
    <row r="7" spans="1:15" x14ac:dyDescent="0.25">
      <c r="A7" s="1" t="s">
        <v>93</v>
      </c>
      <c r="B7" s="1">
        <v>254379971.60000002</v>
      </c>
      <c r="C7" s="1" t="s">
        <v>30</v>
      </c>
    </row>
    <row r="8" spans="1:15" x14ac:dyDescent="0.25">
      <c r="A8" s="1" t="s">
        <v>105</v>
      </c>
      <c r="B8" s="1">
        <v>254379971.60000002</v>
      </c>
      <c r="C8" s="1" t="s">
        <v>30</v>
      </c>
      <c r="O8" s="6">
        <v>254379971.60000002</v>
      </c>
    </row>
    <row r="9" spans="1:15" x14ac:dyDescent="0.25">
      <c r="A9" s="1" t="s">
        <v>63</v>
      </c>
      <c r="B9" s="1">
        <v>221436537.99999997</v>
      </c>
      <c r="C9" s="1" t="s">
        <v>64</v>
      </c>
      <c r="O9" s="7">
        <v>254379971.60000002</v>
      </c>
    </row>
    <row r="10" spans="1:15" x14ac:dyDescent="0.25">
      <c r="A10" s="1" t="s">
        <v>75</v>
      </c>
      <c r="B10" s="1">
        <v>221436537.99999997</v>
      </c>
      <c r="C10" s="1" t="s">
        <v>64</v>
      </c>
      <c r="O10" s="6">
        <v>221436537.99999997</v>
      </c>
    </row>
    <row r="11" spans="1:15" x14ac:dyDescent="0.25">
      <c r="A11" s="1" t="s">
        <v>107</v>
      </c>
      <c r="B11" s="1">
        <v>221436537.99999997</v>
      </c>
      <c r="C11" s="1" t="s">
        <v>64</v>
      </c>
      <c r="O11" s="6">
        <v>173422401.99999991</v>
      </c>
    </row>
    <row r="12" spans="1:15" x14ac:dyDescent="0.25">
      <c r="A12" s="1" t="s">
        <v>121</v>
      </c>
      <c r="B12" s="1">
        <v>221436537.99999997</v>
      </c>
      <c r="C12" s="1" t="s">
        <v>64</v>
      </c>
      <c r="O12" s="6">
        <v>159915464.30000001</v>
      </c>
    </row>
    <row r="13" spans="1:15" x14ac:dyDescent="0.25">
      <c r="A13" s="1" t="s">
        <v>45</v>
      </c>
      <c r="B13" s="1">
        <v>173422401.99999991</v>
      </c>
      <c r="C13" s="1" t="s">
        <v>46</v>
      </c>
      <c r="O13" s="7">
        <v>144089819.49999994</v>
      </c>
    </row>
    <row r="14" spans="1:15" x14ac:dyDescent="0.25">
      <c r="A14" s="1" t="s">
        <v>49</v>
      </c>
      <c r="B14" s="1">
        <v>173422401.99999991</v>
      </c>
      <c r="C14" s="1" t="s">
        <v>46</v>
      </c>
      <c r="O14" s="7">
        <v>133931857.80000001</v>
      </c>
    </row>
    <row r="15" spans="1:15" x14ac:dyDescent="0.25">
      <c r="A15" s="1" t="s">
        <v>72</v>
      </c>
      <c r="B15" s="1">
        <v>173422401.99999991</v>
      </c>
      <c r="C15" s="1" t="s">
        <v>46</v>
      </c>
      <c r="O15" s="7">
        <v>128378810.59999998</v>
      </c>
    </row>
    <row r="16" spans="1:15" x14ac:dyDescent="0.25">
      <c r="A16" s="1" t="s">
        <v>86</v>
      </c>
      <c r="B16" s="1">
        <v>173422401.99999991</v>
      </c>
      <c r="C16" s="1" t="s">
        <v>46</v>
      </c>
      <c r="O16" s="6">
        <v>126209972.60000002</v>
      </c>
    </row>
    <row r="17" spans="1:15" x14ac:dyDescent="0.25">
      <c r="A17" s="1" t="s">
        <v>91</v>
      </c>
      <c r="B17" s="1">
        <v>173422401.99999991</v>
      </c>
      <c r="C17" s="1" t="s">
        <v>46</v>
      </c>
      <c r="D17" s="3" t="s">
        <v>29</v>
      </c>
      <c r="E17" s="1">
        <v>20125836.800000001</v>
      </c>
      <c r="O17" s="7">
        <v>120630528.39999996</v>
      </c>
    </row>
    <row r="18" spans="1:15" x14ac:dyDescent="0.25">
      <c r="A18" s="1" t="s">
        <v>106</v>
      </c>
      <c r="B18" s="1">
        <v>173422401.99999991</v>
      </c>
      <c r="C18" s="1" t="s">
        <v>46</v>
      </c>
      <c r="D18" s="3" t="s">
        <v>30</v>
      </c>
      <c r="E18" s="1">
        <v>254379971.60000002</v>
      </c>
      <c r="O18" s="6">
        <v>118873138.19999997</v>
      </c>
    </row>
    <row r="19" spans="1:15" x14ac:dyDescent="0.25">
      <c r="A19" s="1" t="s">
        <v>56</v>
      </c>
      <c r="B19" s="1">
        <v>159915464.30000001</v>
      </c>
      <c r="C19" s="1" t="s">
        <v>57</v>
      </c>
      <c r="D19" s="3" t="s">
        <v>31</v>
      </c>
      <c r="E19" s="1">
        <v>120630528.39999996</v>
      </c>
      <c r="O19" s="7">
        <v>118058494.40000004</v>
      </c>
    </row>
    <row r="20" spans="1:15" x14ac:dyDescent="0.25">
      <c r="A20" s="1" t="s">
        <v>68</v>
      </c>
      <c r="B20" s="1">
        <v>159915464.30000001</v>
      </c>
      <c r="C20" s="1" t="s">
        <v>57</v>
      </c>
      <c r="D20" s="3" t="s">
        <v>32</v>
      </c>
      <c r="E20" s="1">
        <v>126209972.60000002</v>
      </c>
      <c r="O20" s="6">
        <v>112084743.90000002</v>
      </c>
    </row>
    <row r="21" spans="1:15" x14ac:dyDescent="0.25">
      <c r="A21" s="1" t="s">
        <v>92</v>
      </c>
      <c r="B21" s="1">
        <v>159915464.30000001</v>
      </c>
      <c r="C21" s="1" t="s">
        <v>57</v>
      </c>
      <c r="D21" s="3" t="s">
        <v>5</v>
      </c>
      <c r="E21" s="1">
        <v>144089819.49999994</v>
      </c>
      <c r="O21" s="7">
        <v>83190942.099999949</v>
      </c>
    </row>
    <row r="22" spans="1:15" x14ac:dyDescent="0.25">
      <c r="A22" s="1" t="s">
        <v>110</v>
      </c>
      <c r="B22" s="1">
        <v>159915464.30000001</v>
      </c>
      <c r="C22" s="1" t="s">
        <v>57</v>
      </c>
      <c r="D22" s="3" t="s">
        <v>17</v>
      </c>
      <c r="E22" s="1">
        <v>159915464.30000001</v>
      </c>
      <c r="O22" s="6">
        <v>63619456.699999988</v>
      </c>
    </row>
    <row r="23" spans="1:15" x14ac:dyDescent="0.25">
      <c r="A23" s="1" t="s">
        <v>116</v>
      </c>
      <c r="B23" s="1">
        <v>159915464.30000001</v>
      </c>
      <c r="C23" s="1" t="s">
        <v>57</v>
      </c>
      <c r="D23" s="3" t="s">
        <v>18</v>
      </c>
      <c r="E23" s="1">
        <v>128378810.59999998</v>
      </c>
      <c r="O23" s="7">
        <v>48423877.399999954</v>
      </c>
    </row>
    <row r="24" spans="1:15" x14ac:dyDescent="0.25">
      <c r="A24" s="1" t="s">
        <v>88</v>
      </c>
      <c r="B24" s="1">
        <v>144089819.49999994</v>
      </c>
      <c r="C24" s="1" t="s">
        <v>89</v>
      </c>
      <c r="D24" s="3" t="s">
        <v>19</v>
      </c>
      <c r="E24" s="1">
        <v>112084743.90000002</v>
      </c>
      <c r="O24" s="7">
        <v>47322927.200000003</v>
      </c>
    </row>
    <row r="25" spans="1:15" x14ac:dyDescent="0.25">
      <c r="A25" s="1" t="s">
        <v>90</v>
      </c>
      <c r="B25" s="1">
        <v>144089819.49999994</v>
      </c>
      <c r="C25" s="1" t="s">
        <v>89</v>
      </c>
      <c r="D25" s="3" t="s">
        <v>20</v>
      </c>
      <c r="E25" s="1">
        <v>63619456.699999988</v>
      </c>
      <c r="O25" s="7">
        <v>20125836.800000001</v>
      </c>
    </row>
    <row r="26" spans="1:15" x14ac:dyDescent="0.25">
      <c r="A26" s="1" t="s">
        <v>94</v>
      </c>
      <c r="B26" s="1">
        <v>144089819.49999994</v>
      </c>
      <c r="C26" s="1" t="s">
        <v>89</v>
      </c>
      <c r="D26" s="3" t="s">
        <v>25</v>
      </c>
      <c r="E26" s="1">
        <v>83190942.099999949</v>
      </c>
    </row>
    <row r="27" spans="1:15" x14ac:dyDescent="0.25">
      <c r="A27" s="1" t="s">
        <v>114</v>
      </c>
      <c r="B27" s="1">
        <v>144089819.49999994</v>
      </c>
      <c r="C27" s="1" t="s">
        <v>89</v>
      </c>
      <c r="D27" s="3" t="s">
        <v>21</v>
      </c>
      <c r="E27" s="1">
        <v>48423877.399999954</v>
      </c>
    </row>
    <row r="28" spans="1:15" x14ac:dyDescent="0.25">
      <c r="A28" s="1" t="s">
        <v>76</v>
      </c>
      <c r="B28" s="1">
        <v>133931857.80000001</v>
      </c>
      <c r="C28" s="1" t="s">
        <v>77</v>
      </c>
      <c r="D28" s="3" t="s">
        <v>22</v>
      </c>
      <c r="E28" s="1">
        <v>173422401.99999991</v>
      </c>
    </row>
    <row r="29" spans="1:15" x14ac:dyDescent="0.25">
      <c r="A29" s="1" t="s">
        <v>120</v>
      </c>
      <c r="B29" s="1">
        <v>133931857.80000001</v>
      </c>
      <c r="C29" s="1" t="s">
        <v>77</v>
      </c>
      <c r="D29" s="3" t="s">
        <v>23</v>
      </c>
      <c r="E29" s="1">
        <v>221436537.99999997</v>
      </c>
    </row>
    <row r="30" spans="1:15" x14ac:dyDescent="0.25">
      <c r="A30" s="1" t="s">
        <v>123</v>
      </c>
      <c r="B30" s="1">
        <v>133931857.80000001</v>
      </c>
      <c r="C30" s="1" t="s">
        <v>77</v>
      </c>
      <c r="D30" s="3" t="s">
        <v>24</v>
      </c>
      <c r="E30" s="1">
        <v>47322927.200000003</v>
      </c>
    </row>
    <row r="31" spans="1:15" x14ac:dyDescent="0.25">
      <c r="A31" s="1" t="s">
        <v>125</v>
      </c>
      <c r="B31" s="1">
        <v>133931857.80000001</v>
      </c>
      <c r="C31" s="1" t="s">
        <v>77</v>
      </c>
      <c r="D31" s="3" t="s">
        <v>26</v>
      </c>
      <c r="E31" s="1">
        <v>118058494.40000004</v>
      </c>
    </row>
    <row r="32" spans="1:15" x14ac:dyDescent="0.25">
      <c r="A32" s="1" t="s">
        <v>51</v>
      </c>
      <c r="B32" s="1">
        <v>128378810.59999998</v>
      </c>
      <c r="C32" s="1" t="s">
        <v>52</v>
      </c>
      <c r="D32" s="3" t="s">
        <v>27</v>
      </c>
      <c r="E32" s="1">
        <v>118873138.19999997</v>
      </c>
    </row>
    <row r="33" spans="1:5" x14ac:dyDescent="0.25">
      <c r="A33" s="1" t="s">
        <v>55</v>
      </c>
      <c r="B33" s="1">
        <v>128378810.59999998</v>
      </c>
      <c r="C33" s="1" t="s">
        <v>52</v>
      </c>
      <c r="D33" s="3" t="s">
        <v>28</v>
      </c>
      <c r="E33" s="1">
        <v>133931857.80000001</v>
      </c>
    </row>
    <row r="34" spans="1:5" x14ac:dyDescent="0.25">
      <c r="A34" s="1" t="s">
        <v>67</v>
      </c>
      <c r="B34" s="1">
        <v>128378810.59999998</v>
      </c>
      <c r="C34" s="1" t="s">
        <v>52</v>
      </c>
    </row>
    <row r="35" spans="1:5" x14ac:dyDescent="0.25">
      <c r="A35" s="1" t="s">
        <v>109</v>
      </c>
      <c r="B35" s="1">
        <v>128378810.59999998</v>
      </c>
      <c r="C35" s="1" t="s">
        <v>52</v>
      </c>
    </row>
    <row r="36" spans="1:5" x14ac:dyDescent="0.25">
      <c r="A36" s="1" t="s">
        <v>39</v>
      </c>
      <c r="B36" s="1">
        <v>128378810.59999998</v>
      </c>
      <c r="C36" s="1" t="s">
        <v>52</v>
      </c>
    </row>
    <row r="37" spans="1:5" x14ac:dyDescent="0.25">
      <c r="A37" s="1" t="s">
        <v>129</v>
      </c>
      <c r="B37" s="1">
        <v>128378810.59999998</v>
      </c>
      <c r="C37" s="1" t="s">
        <v>52</v>
      </c>
    </row>
    <row r="38" spans="1:5" x14ac:dyDescent="0.25">
      <c r="A38" s="1" t="s">
        <v>131</v>
      </c>
      <c r="B38" s="1">
        <v>128378810.59999998</v>
      </c>
      <c r="C38" s="1" t="s">
        <v>52</v>
      </c>
    </row>
    <row r="39" spans="1:5" x14ac:dyDescent="0.25">
      <c r="A39" s="1" t="s">
        <v>136</v>
      </c>
      <c r="B39" s="1">
        <v>126209972.60000002</v>
      </c>
      <c r="C39" s="1" t="s">
        <v>32</v>
      </c>
    </row>
    <row r="40" spans="1:5" x14ac:dyDescent="0.25">
      <c r="A40" s="1" t="s">
        <v>42</v>
      </c>
      <c r="B40" s="1">
        <v>120630528.39999996</v>
      </c>
      <c r="C40" s="1" t="s">
        <v>43</v>
      </c>
    </row>
    <row r="41" spans="1:5" x14ac:dyDescent="0.25">
      <c r="A41" s="1" t="s">
        <v>44</v>
      </c>
      <c r="B41" s="1">
        <v>120630528.39999996</v>
      </c>
      <c r="C41" s="1" t="s">
        <v>43</v>
      </c>
    </row>
    <row r="42" spans="1:5" x14ac:dyDescent="0.25">
      <c r="A42" s="1" t="s">
        <v>84</v>
      </c>
      <c r="B42" s="1">
        <v>120630528.39999996</v>
      </c>
      <c r="C42" s="1" t="s">
        <v>43</v>
      </c>
    </row>
    <row r="43" spans="1:5" x14ac:dyDescent="0.25">
      <c r="A43" s="1" t="s">
        <v>127</v>
      </c>
      <c r="B43" s="1">
        <v>120630528.39999996</v>
      </c>
      <c r="C43" s="1" t="s">
        <v>43</v>
      </c>
    </row>
    <row r="44" spans="1:5" x14ac:dyDescent="0.25">
      <c r="A44" s="1" t="s">
        <v>128</v>
      </c>
      <c r="B44" s="1">
        <v>120630528.39999996</v>
      </c>
      <c r="C44" s="1" t="s">
        <v>43</v>
      </c>
    </row>
    <row r="45" spans="1:5" x14ac:dyDescent="0.25">
      <c r="A45" s="1" t="s">
        <v>78</v>
      </c>
      <c r="B45" s="1">
        <v>118873138.19999997</v>
      </c>
      <c r="C45" s="1" t="s">
        <v>79</v>
      </c>
    </row>
    <row r="46" spans="1:5" x14ac:dyDescent="0.25">
      <c r="A46" s="1" t="s">
        <v>80</v>
      </c>
      <c r="B46" s="1">
        <v>118873138.19999997</v>
      </c>
      <c r="C46" s="1" t="s">
        <v>79</v>
      </c>
    </row>
    <row r="47" spans="1:5" x14ac:dyDescent="0.25">
      <c r="A47" s="1" t="s">
        <v>81</v>
      </c>
      <c r="B47" s="1">
        <v>118873138.19999997</v>
      </c>
      <c r="C47" s="1" t="s">
        <v>79</v>
      </c>
    </row>
    <row r="48" spans="1:5" x14ac:dyDescent="0.25">
      <c r="A48" s="1" t="s">
        <v>82</v>
      </c>
      <c r="B48" s="1">
        <v>118873138.19999997</v>
      </c>
      <c r="C48" s="1" t="s">
        <v>79</v>
      </c>
    </row>
    <row r="49" spans="1:3" x14ac:dyDescent="0.25">
      <c r="A49" s="1" t="s">
        <v>83</v>
      </c>
      <c r="B49" s="1">
        <v>118873138.19999997</v>
      </c>
      <c r="C49" s="1" t="s">
        <v>79</v>
      </c>
    </row>
    <row r="50" spans="1:3" x14ac:dyDescent="0.25">
      <c r="A50" s="1" t="s">
        <v>65</v>
      </c>
      <c r="B50" s="1">
        <v>118058494.40000004</v>
      </c>
      <c r="C50" s="1" t="s">
        <v>66</v>
      </c>
    </row>
    <row r="51" spans="1:3" x14ac:dyDescent="0.25">
      <c r="A51" s="1" t="s">
        <v>71</v>
      </c>
      <c r="B51" s="1">
        <v>118058494.40000004</v>
      </c>
      <c r="C51" s="1" t="s">
        <v>66</v>
      </c>
    </row>
    <row r="52" spans="1:3" x14ac:dyDescent="0.25">
      <c r="A52" s="1" t="s">
        <v>96</v>
      </c>
      <c r="B52" s="1">
        <v>118058494.40000004</v>
      </c>
      <c r="C52" s="1" t="s">
        <v>66</v>
      </c>
    </row>
    <row r="53" spans="1:3" x14ac:dyDescent="0.25">
      <c r="A53" s="1" t="s">
        <v>103</v>
      </c>
      <c r="B53" s="1">
        <v>118058494.40000004</v>
      </c>
      <c r="C53" s="1" t="s">
        <v>66</v>
      </c>
    </row>
    <row r="54" spans="1:3" x14ac:dyDescent="0.25">
      <c r="A54" s="1" t="s">
        <v>104</v>
      </c>
      <c r="B54" s="1">
        <v>118058494.40000004</v>
      </c>
      <c r="C54" s="1" t="s">
        <v>66</v>
      </c>
    </row>
    <row r="55" spans="1:3" x14ac:dyDescent="0.25">
      <c r="A55" s="1" t="s">
        <v>58</v>
      </c>
      <c r="B55" s="1">
        <v>112084743.90000002</v>
      </c>
      <c r="C55" s="1" t="s">
        <v>59</v>
      </c>
    </row>
    <row r="56" spans="1:3" x14ac:dyDescent="0.25">
      <c r="A56" s="1" t="s">
        <v>74</v>
      </c>
      <c r="B56" s="1">
        <v>112084743.90000002</v>
      </c>
      <c r="C56" s="1" t="s">
        <v>59</v>
      </c>
    </row>
    <row r="57" spans="1:3" x14ac:dyDescent="0.25">
      <c r="A57" s="1" t="s">
        <v>95</v>
      </c>
      <c r="B57" s="1">
        <v>112084743.90000002</v>
      </c>
      <c r="C57" s="1" t="s">
        <v>59</v>
      </c>
    </row>
    <row r="58" spans="1:3" x14ac:dyDescent="0.25">
      <c r="A58" s="1" t="s">
        <v>115</v>
      </c>
      <c r="B58" s="1">
        <v>112084743.90000002</v>
      </c>
      <c r="C58" s="1" t="s">
        <v>59</v>
      </c>
    </row>
    <row r="59" spans="1:3" x14ac:dyDescent="0.25">
      <c r="A59" s="1" t="s">
        <v>117</v>
      </c>
      <c r="B59" s="1">
        <v>112084743.90000002</v>
      </c>
      <c r="C59" s="1" t="s">
        <v>59</v>
      </c>
    </row>
    <row r="60" spans="1:3" x14ac:dyDescent="0.25">
      <c r="A60" s="1" t="s">
        <v>132</v>
      </c>
      <c r="B60" s="1">
        <v>83190942.099999949</v>
      </c>
      <c r="C60" s="1" t="s">
        <v>133</v>
      </c>
    </row>
    <row r="61" spans="1:3" x14ac:dyDescent="0.25">
      <c r="A61" s="1" t="s">
        <v>134</v>
      </c>
      <c r="B61" s="1">
        <v>83190942.099999949</v>
      </c>
      <c r="C61" s="1" t="s">
        <v>133</v>
      </c>
    </row>
    <row r="62" spans="1:3" x14ac:dyDescent="0.25">
      <c r="A62" s="1" t="s">
        <v>135</v>
      </c>
      <c r="B62" s="1">
        <v>83190942.099999949</v>
      </c>
      <c r="C62" s="1" t="s">
        <v>133</v>
      </c>
    </row>
    <row r="63" spans="1:3" x14ac:dyDescent="0.25">
      <c r="A63" s="1" t="s">
        <v>100</v>
      </c>
      <c r="B63" s="1">
        <v>63619456.699999988</v>
      </c>
      <c r="C63" s="1" t="s">
        <v>101</v>
      </c>
    </row>
    <row r="64" spans="1:3" x14ac:dyDescent="0.25">
      <c r="A64" s="1" t="s">
        <v>111</v>
      </c>
      <c r="B64" s="1">
        <v>63619456.699999988</v>
      </c>
      <c r="C64" s="1" t="s">
        <v>101</v>
      </c>
    </row>
    <row r="65" spans="1:3" x14ac:dyDescent="0.25">
      <c r="A65" s="1" t="s">
        <v>112</v>
      </c>
      <c r="B65" s="1">
        <v>63619456.699999988</v>
      </c>
      <c r="C65" s="1" t="s">
        <v>101</v>
      </c>
    </row>
    <row r="66" spans="1:3" x14ac:dyDescent="0.25">
      <c r="A66" s="1" t="s">
        <v>113</v>
      </c>
      <c r="B66" s="1">
        <v>63619456.699999988</v>
      </c>
      <c r="C66" s="1" t="s">
        <v>101</v>
      </c>
    </row>
    <row r="67" spans="1:3" x14ac:dyDescent="0.25">
      <c r="A67" s="1" t="s">
        <v>118</v>
      </c>
      <c r="B67" s="1">
        <v>63619456.699999988</v>
      </c>
      <c r="C67" s="1" t="s">
        <v>101</v>
      </c>
    </row>
    <row r="68" spans="1:3" x14ac:dyDescent="0.25">
      <c r="A68" s="1" t="s">
        <v>47</v>
      </c>
      <c r="B68" s="1">
        <v>48423877.399999954</v>
      </c>
      <c r="C68" s="1" t="s">
        <v>48</v>
      </c>
    </row>
    <row r="69" spans="1:3" x14ac:dyDescent="0.25">
      <c r="A69" s="1" t="s">
        <v>69</v>
      </c>
      <c r="B69" s="1">
        <v>48423877.399999954</v>
      </c>
      <c r="C69" s="1" t="s">
        <v>48</v>
      </c>
    </row>
    <row r="70" spans="1:3" x14ac:dyDescent="0.25">
      <c r="A70" s="1" t="s">
        <v>70</v>
      </c>
      <c r="B70" s="1">
        <v>48423877.399999954</v>
      </c>
      <c r="C70" s="1" t="s">
        <v>48</v>
      </c>
    </row>
    <row r="71" spans="1:3" x14ac:dyDescent="0.25">
      <c r="A71" s="1" t="s">
        <v>73</v>
      </c>
      <c r="B71" s="1">
        <v>48423877.399999954</v>
      </c>
      <c r="C71" s="1" t="s">
        <v>48</v>
      </c>
    </row>
    <row r="72" spans="1:3" x14ac:dyDescent="0.25">
      <c r="A72" s="1" t="s">
        <v>102</v>
      </c>
      <c r="B72" s="1">
        <v>48423877.399999954</v>
      </c>
      <c r="C72" s="1" t="s">
        <v>48</v>
      </c>
    </row>
    <row r="73" spans="1:3" x14ac:dyDescent="0.25">
      <c r="A73" s="1" t="s">
        <v>122</v>
      </c>
      <c r="B73" s="1">
        <v>48423877.399999954</v>
      </c>
      <c r="C73" s="1" t="s">
        <v>48</v>
      </c>
    </row>
    <row r="74" spans="1:3" x14ac:dyDescent="0.25">
      <c r="A74" s="1" t="s">
        <v>61</v>
      </c>
      <c r="B74" s="1">
        <v>47322927.200000003</v>
      </c>
      <c r="C74" s="1" t="s">
        <v>62</v>
      </c>
    </row>
    <row r="75" spans="1:3" x14ac:dyDescent="0.25">
      <c r="A75" s="1" t="s">
        <v>85</v>
      </c>
      <c r="B75" s="1">
        <v>47322927.200000003</v>
      </c>
      <c r="C75" s="1" t="s">
        <v>62</v>
      </c>
    </row>
    <row r="76" spans="1:3" x14ac:dyDescent="0.25">
      <c r="A76" s="1" t="s">
        <v>98</v>
      </c>
      <c r="B76" s="1">
        <v>47322927.200000003</v>
      </c>
      <c r="C76" s="1" t="s">
        <v>62</v>
      </c>
    </row>
    <row r="77" spans="1:3" x14ac:dyDescent="0.25">
      <c r="A77" s="1" t="s">
        <v>108</v>
      </c>
      <c r="B77" s="1">
        <v>47322927.200000003</v>
      </c>
      <c r="C77" s="1" t="s">
        <v>62</v>
      </c>
    </row>
    <row r="78" spans="1:3" x14ac:dyDescent="0.25">
      <c r="A78" s="1" t="s">
        <v>119</v>
      </c>
      <c r="B78" s="1">
        <v>47322927.200000003</v>
      </c>
      <c r="C78" s="1" t="s">
        <v>62</v>
      </c>
    </row>
    <row r="79" spans="1:3" x14ac:dyDescent="0.25">
      <c r="A79" s="1" t="s">
        <v>124</v>
      </c>
      <c r="B79" s="1">
        <v>47322927.200000003</v>
      </c>
      <c r="C79" s="1" t="s">
        <v>62</v>
      </c>
    </row>
    <row r="80" spans="1:3" x14ac:dyDescent="0.25">
      <c r="A80" s="1" t="s">
        <v>53</v>
      </c>
      <c r="B80" s="1">
        <v>20125836.800000001</v>
      </c>
      <c r="C80" s="1" t="s">
        <v>54</v>
      </c>
    </row>
    <row r="81" spans="1:3" x14ac:dyDescent="0.25">
      <c r="A81" s="1" t="s">
        <v>97</v>
      </c>
      <c r="B81" s="1">
        <v>20125836.800000001</v>
      </c>
      <c r="C81" s="1" t="s">
        <v>54</v>
      </c>
    </row>
    <row r="82" spans="1:3" x14ac:dyDescent="0.25">
      <c r="A82" s="1" t="s">
        <v>99</v>
      </c>
      <c r="B82" s="1">
        <v>20125836.800000001</v>
      </c>
      <c r="C82" s="1" t="s">
        <v>54</v>
      </c>
    </row>
    <row r="83" spans="1:3" x14ac:dyDescent="0.25">
      <c r="A83" s="1" t="s">
        <v>126</v>
      </c>
      <c r="B83" s="1">
        <v>20125836.800000001</v>
      </c>
      <c r="C83" s="1" t="s">
        <v>54</v>
      </c>
    </row>
    <row r="84" spans="1:3" x14ac:dyDescent="0.25">
      <c r="A84" s="1" t="s">
        <v>130</v>
      </c>
      <c r="B84" s="1">
        <v>20125836.800000001</v>
      </c>
      <c r="C84" s="1" t="s">
        <v>54</v>
      </c>
    </row>
    <row r="85" spans="1:3" hidden="1" x14ac:dyDescent="0.25">
      <c r="A85" s="1" t="s">
        <v>137</v>
      </c>
      <c r="B85" s="1" t="s">
        <v>137</v>
      </c>
      <c r="C85" s="1" t="s">
        <v>137</v>
      </c>
    </row>
    <row r="86" spans="1:3" x14ac:dyDescent="0.25">
      <c r="A86" s="1"/>
      <c r="B86" s="1"/>
      <c r="C86" s="1"/>
    </row>
  </sheetData>
  <phoneticPr fontId="18" type="noConversion"/>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9146D-7224-4E98-B944-AF085C029954}">
  <dimension ref="A1:H83"/>
  <sheetViews>
    <sheetView zoomScaleNormal="100" workbookViewId="0">
      <selection activeCell="H3" sqref="H3:H19"/>
    </sheetView>
  </sheetViews>
  <sheetFormatPr defaultRowHeight="15" x14ac:dyDescent="0.25"/>
  <cols>
    <col min="5" max="5" width="10.85546875" customWidth="1"/>
    <col min="6" max="6" width="13" customWidth="1"/>
  </cols>
  <sheetData>
    <row r="1" spans="1:8" x14ac:dyDescent="0.25">
      <c r="A1" s="3" t="s">
        <v>29</v>
      </c>
      <c r="B1" s="1">
        <v>20125836.800000001</v>
      </c>
      <c r="E1" t="s">
        <v>40</v>
      </c>
      <c r="F1" t="s">
        <v>140</v>
      </c>
    </row>
    <row r="2" spans="1:8" x14ac:dyDescent="0.25">
      <c r="A2" s="3" t="s">
        <v>30</v>
      </c>
      <c r="B2" s="1">
        <v>254379971.60000002</v>
      </c>
      <c r="D2" s="3" t="s">
        <v>29</v>
      </c>
      <c r="E2" s="4" t="s">
        <v>53</v>
      </c>
      <c r="F2" s="1">
        <v>20125836.800000001</v>
      </c>
      <c r="H2" s="8" t="s">
        <v>30</v>
      </c>
    </row>
    <row r="3" spans="1:8" x14ac:dyDescent="0.25">
      <c r="A3" s="3" t="s">
        <v>31</v>
      </c>
      <c r="B3" s="1">
        <v>120630528.39999996</v>
      </c>
      <c r="E3" s="5" t="s">
        <v>97</v>
      </c>
      <c r="F3" s="1">
        <v>20125836.800000001</v>
      </c>
    </row>
    <row r="4" spans="1:8" x14ac:dyDescent="0.25">
      <c r="A4" s="3" t="s">
        <v>32</v>
      </c>
      <c r="B4" s="1">
        <v>126209972.60000002</v>
      </c>
      <c r="E4" s="4" t="s">
        <v>99</v>
      </c>
      <c r="F4" s="1">
        <v>20125836.800000001</v>
      </c>
    </row>
    <row r="5" spans="1:8" x14ac:dyDescent="0.25">
      <c r="A5" s="3" t="s">
        <v>5</v>
      </c>
      <c r="B5" s="1">
        <v>144089819.49999994</v>
      </c>
      <c r="E5" s="5" t="s">
        <v>126</v>
      </c>
      <c r="F5" s="1">
        <v>20125836.800000001</v>
      </c>
    </row>
    <row r="6" spans="1:8" x14ac:dyDescent="0.25">
      <c r="A6" s="3" t="s">
        <v>17</v>
      </c>
      <c r="B6" s="1">
        <v>159915464.30000001</v>
      </c>
      <c r="E6" s="4" t="s">
        <v>130</v>
      </c>
      <c r="F6" s="1">
        <v>20125836.800000001</v>
      </c>
    </row>
    <row r="7" spans="1:8" x14ac:dyDescent="0.25">
      <c r="A7" s="3" t="s">
        <v>18</v>
      </c>
      <c r="B7" s="1">
        <v>128378810.59999998</v>
      </c>
      <c r="D7" s="3" t="s">
        <v>30</v>
      </c>
      <c r="E7" s="5" t="s">
        <v>41</v>
      </c>
      <c r="F7" s="1">
        <v>254379971.60000002</v>
      </c>
    </row>
    <row r="8" spans="1:8" x14ac:dyDescent="0.25">
      <c r="A8" s="3" t="s">
        <v>19</v>
      </c>
      <c r="B8" s="1">
        <v>112084743.90000002</v>
      </c>
      <c r="E8" s="4" t="s">
        <v>50</v>
      </c>
      <c r="F8" s="1">
        <v>254379971.60000002</v>
      </c>
    </row>
    <row r="9" spans="1:8" x14ac:dyDescent="0.25">
      <c r="A9" s="3" t="s">
        <v>20</v>
      </c>
      <c r="B9" s="1">
        <v>63619456.699999988</v>
      </c>
      <c r="E9" s="5" t="s">
        <v>60</v>
      </c>
      <c r="F9" s="1">
        <v>254379971.60000002</v>
      </c>
    </row>
    <row r="10" spans="1:8" x14ac:dyDescent="0.25">
      <c r="A10" s="3" t="s">
        <v>25</v>
      </c>
      <c r="B10" s="1">
        <v>83190942.099999949</v>
      </c>
      <c r="E10" s="4" t="s">
        <v>87</v>
      </c>
      <c r="F10" s="1">
        <v>254379971.60000002</v>
      </c>
    </row>
    <row r="11" spans="1:8" x14ac:dyDescent="0.25">
      <c r="A11" s="3" t="s">
        <v>21</v>
      </c>
      <c r="B11" s="1">
        <v>48423877.399999954</v>
      </c>
      <c r="E11" s="5" t="s">
        <v>93</v>
      </c>
      <c r="F11" s="1">
        <v>254379971.60000002</v>
      </c>
    </row>
    <row r="12" spans="1:8" x14ac:dyDescent="0.25">
      <c r="A12" s="3" t="s">
        <v>22</v>
      </c>
      <c r="B12" s="1">
        <v>173422401.99999991</v>
      </c>
      <c r="E12" s="4" t="s">
        <v>105</v>
      </c>
      <c r="F12" s="1">
        <v>254379971.60000002</v>
      </c>
    </row>
    <row r="13" spans="1:8" x14ac:dyDescent="0.25">
      <c r="A13" s="3" t="s">
        <v>23</v>
      </c>
      <c r="B13" s="1">
        <v>221436537.99999997</v>
      </c>
      <c r="D13" s="3" t="s">
        <v>31</v>
      </c>
      <c r="E13" s="5" t="s">
        <v>42</v>
      </c>
      <c r="F13" s="1">
        <v>120630528.39999996</v>
      </c>
    </row>
    <row r="14" spans="1:8" x14ac:dyDescent="0.25">
      <c r="A14" s="3" t="s">
        <v>24</v>
      </c>
      <c r="B14" s="1">
        <v>47322927.200000003</v>
      </c>
      <c r="E14" s="4" t="s">
        <v>44</v>
      </c>
      <c r="F14" s="1">
        <v>120630528.39999996</v>
      </c>
    </row>
    <row r="15" spans="1:8" x14ac:dyDescent="0.25">
      <c r="A15" s="3" t="s">
        <v>26</v>
      </c>
      <c r="B15" s="1">
        <v>118058494.40000004</v>
      </c>
      <c r="E15" s="5" t="s">
        <v>84</v>
      </c>
      <c r="F15" s="1">
        <v>120630528.39999996</v>
      </c>
    </row>
    <row r="16" spans="1:8" x14ac:dyDescent="0.25">
      <c r="A16" s="3" t="s">
        <v>27</v>
      </c>
      <c r="B16" s="1">
        <v>118873138.19999997</v>
      </c>
      <c r="E16" s="4" t="s">
        <v>127</v>
      </c>
      <c r="F16" s="1">
        <v>120630528.39999996</v>
      </c>
    </row>
    <row r="17" spans="1:6" x14ac:dyDescent="0.25">
      <c r="A17" s="3" t="s">
        <v>28</v>
      </c>
      <c r="B17" s="1">
        <v>133931857.80000001</v>
      </c>
      <c r="E17" s="5" t="s">
        <v>128</v>
      </c>
      <c r="F17" s="1">
        <v>120630528.39999996</v>
      </c>
    </row>
    <row r="18" spans="1:6" x14ac:dyDescent="0.25">
      <c r="D18" s="3" t="s">
        <v>32</v>
      </c>
      <c r="E18" s="4" t="s">
        <v>136</v>
      </c>
      <c r="F18" s="1">
        <v>126209972.60000002</v>
      </c>
    </row>
    <row r="19" spans="1:6" x14ac:dyDescent="0.25">
      <c r="D19" s="3" t="s">
        <v>5</v>
      </c>
      <c r="E19" s="5" t="s">
        <v>88</v>
      </c>
      <c r="F19" s="1">
        <v>144089819.49999994</v>
      </c>
    </row>
    <row r="20" spans="1:6" x14ac:dyDescent="0.25">
      <c r="E20" s="4" t="s">
        <v>90</v>
      </c>
      <c r="F20" s="1">
        <v>144089819.49999994</v>
      </c>
    </row>
    <row r="21" spans="1:6" x14ac:dyDescent="0.25">
      <c r="E21" s="5" t="s">
        <v>94</v>
      </c>
      <c r="F21" s="1">
        <v>144089819.49999994</v>
      </c>
    </row>
    <row r="22" spans="1:6" x14ac:dyDescent="0.25">
      <c r="E22" s="4" t="s">
        <v>114</v>
      </c>
      <c r="F22" s="1">
        <v>144089819.49999994</v>
      </c>
    </row>
    <row r="23" spans="1:6" x14ac:dyDescent="0.25">
      <c r="D23" s="3" t="s">
        <v>17</v>
      </c>
      <c r="E23" s="5" t="s">
        <v>56</v>
      </c>
      <c r="F23" s="1">
        <v>159915464.30000001</v>
      </c>
    </row>
    <row r="24" spans="1:6" x14ac:dyDescent="0.25">
      <c r="E24" s="4" t="s">
        <v>68</v>
      </c>
      <c r="F24" s="1">
        <v>159915464.30000001</v>
      </c>
    </row>
    <row r="25" spans="1:6" x14ac:dyDescent="0.25">
      <c r="E25" s="5" t="s">
        <v>92</v>
      </c>
      <c r="F25" s="1">
        <v>159915464.30000001</v>
      </c>
    </row>
    <row r="26" spans="1:6" x14ac:dyDescent="0.25">
      <c r="E26" s="4" t="s">
        <v>110</v>
      </c>
      <c r="F26" s="1">
        <v>159915464.30000001</v>
      </c>
    </row>
    <row r="27" spans="1:6" x14ac:dyDescent="0.25">
      <c r="E27" s="5" t="s">
        <v>116</v>
      </c>
      <c r="F27" s="1">
        <v>159915464.30000001</v>
      </c>
    </row>
    <row r="28" spans="1:6" x14ac:dyDescent="0.25">
      <c r="D28" s="3" t="s">
        <v>18</v>
      </c>
      <c r="E28" s="4" t="s">
        <v>51</v>
      </c>
      <c r="F28" s="1">
        <v>159915464.30000001</v>
      </c>
    </row>
    <row r="29" spans="1:6" x14ac:dyDescent="0.25">
      <c r="E29" s="5" t="s">
        <v>55</v>
      </c>
      <c r="F29" s="1">
        <v>159915464.30000001</v>
      </c>
    </row>
    <row r="30" spans="1:6" x14ac:dyDescent="0.25">
      <c r="E30" s="4" t="s">
        <v>67</v>
      </c>
      <c r="F30" s="1">
        <v>159915464.30000001</v>
      </c>
    </row>
    <row r="31" spans="1:6" x14ac:dyDescent="0.25">
      <c r="E31" s="5" t="s">
        <v>109</v>
      </c>
      <c r="F31" s="1">
        <v>159915464.30000001</v>
      </c>
    </row>
    <row r="32" spans="1:6" x14ac:dyDescent="0.25">
      <c r="E32" s="4" t="s">
        <v>39</v>
      </c>
      <c r="F32" s="1">
        <v>159915464.30000001</v>
      </c>
    </row>
    <row r="33" spans="4:6" x14ac:dyDescent="0.25">
      <c r="E33" s="5" t="s">
        <v>129</v>
      </c>
      <c r="F33" s="1">
        <v>159915464.30000001</v>
      </c>
    </row>
    <row r="34" spans="4:6" x14ac:dyDescent="0.25">
      <c r="E34" s="4" t="s">
        <v>131</v>
      </c>
      <c r="F34" s="1">
        <v>159915464.30000001</v>
      </c>
    </row>
    <row r="35" spans="4:6" x14ac:dyDescent="0.25">
      <c r="D35" s="3" t="s">
        <v>19</v>
      </c>
      <c r="E35" s="5" t="s">
        <v>58</v>
      </c>
      <c r="F35" s="1">
        <v>112084743.90000002</v>
      </c>
    </row>
    <row r="36" spans="4:6" x14ac:dyDescent="0.25">
      <c r="E36" s="4" t="s">
        <v>74</v>
      </c>
      <c r="F36" s="1">
        <v>112084743.90000002</v>
      </c>
    </row>
    <row r="37" spans="4:6" x14ac:dyDescent="0.25">
      <c r="E37" s="5" t="s">
        <v>95</v>
      </c>
      <c r="F37" s="1">
        <v>112084743.90000002</v>
      </c>
    </row>
    <row r="38" spans="4:6" x14ac:dyDescent="0.25">
      <c r="E38" s="4" t="s">
        <v>115</v>
      </c>
      <c r="F38" s="1">
        <v>112084743.90000002</v>
      </c>
    </row>
    <row r="39" spans="4:6" x14ac:dyDescent="0.25">
      <c r="E39" s="5" t="s">
        <v>117</v>
      </c>
      <c r="F39" s="1">
        <v>112084743.90000002</v>
      </c>
    </row>
    <row r="40" spans="4:6" x14ac:dyDescent="0.25">
      <c r="D40" s="3" t="s">
        <v>20</v>
      </c>
      <c r="E40" s="5" t="s">
        <v>100</v>
      </c>
      <c r="F40" s="1">
        <v>63619456.699999988</v>
      </c>
    </row>
    <row r="41" spans="4:6" x14ac:dyDescent="0.25">
      <c r="E41" s="4" t="s">
        <v>111</v>
      </c>
      <c r="F41" s="1">
        <v>63619456.699999988</v>
      </c>
    </row>
    <row r="42" spans="4:6" x14ac:dyDescent="0.25">
      <c r="E42" s="5" t="s">
        <v>112</v>
      </c>
      <c r="F42" s="1">
        <v>63619456.699999988</v>
      </c>
    </row>
    <row r="43" spans="4:6" x14ac:dyDescent="0.25">
      <c r="E43" s="4" t="s">
        <v>113</v>
      </c>
      <c r="F43" s="1">
        <v>63619456.699999988</v>
      </c>
    </row>
    <row r="44" spans="4:6" x14ac:dyDescent="0.25">
      <c r="E44" s="5" t="s">
        <v>118</v>
      </c>
      <c r="F44" s="1">
        <v>63619456.699999988</v>
      </c>
    </row>
    <row r="45" spans="4:6" x14ac:dyDescent="0.25">
      <c r="D45" s="3" t="s">
        <v>25</v>
      </c>
      <c r="E45" s="4" t="s">
        <v>132</v>
      </c>
      <c r="F45" s="1">
        <v>83190942.099999949</v>
      </c>
    </row>
    <row r="46" spans="4:6" x14ac:dyDescent="0.25">
      <c r="E46" s="5" t="s">
        <v>139</v>
      </c>
      <c r="F46" s="1">
        <v>83190942.099999949</v>
      </c>
    </row>
    <row r="47" spans="4:6" x14ac:dyDescent="0.25">
      <c r="E47" s="4" t="s">
        <v>135</v>
      </c>
      <c r="F47" s="1">
        <v>83190942.099999949</v>
      </c>
    </row>
    <row r="48" spans="4:6" x14ac:dyDescent="0.25">
      <c r="D48" s="3" t="s">
        <v>21</v>
      </c>
      <c r="E48" s="5" t="s">
        <v>47</v>
      </c>
      <c r="F48" s="1">
        <v>48423877.399999954</v>
      </c>
    </row>
    <row r="49" spans="4:6" x14ac:dyDescent="0.25">
      <c r="E49" s="4" t="s">
        <v>69</v>
      </c>
      <c r="F49" s="1">
        <v>48423877.399999954</v>
      </c>
    </row>
    <row r="50" spans="4:6" x14ac:dyDescent="0.25">
      <c r="E50" s="5" t="s">
        <v>70</v>
      </c>
      <c r="F50" s="1">
        <v>48423877.399999954</v>
      </c>
    </row>
    <row r="51" spans="4:6" x14ac:dyDescent="0.25">
      <c r="E51" s="4" t="s">
        <v>73</v>
      </c>
      <c r="F51" s="1">
        <v>48423877.399999954</v>
      </c>
    </row>
    <row r="52" spans="4:6" x14ac:dyDescent="0.25">
      <c r="E52" s="5" t="s">
        <v>102</v>
      </c>
      <c r="F52" s="1">
        <v>48423877.399999954</v>
      </c>
    </row>
    <row r="53" spans="4:6" x14ac:dyDescent="0.25">
      <c r="E53" s="4" t="s">
        <v>122</v>
      </c>
      <c r="F53" s="1">
        <v>48423877.399999954</v>
      </c>
    </row>
    <row r="54" spans="4:6" x14ac:dyDescent="0.25">
      <c r="D54" s="3" t="s">
        <v>22</v>
      </c>
      <c r="E54" s="5" t="s">
        <v>45</v>
      </c>
      <c r="F54" s="1">
        <v>173422401.99999991</v>
      </c>
    </row>
    <row r="55" spans="4:6" x14ac:dyDescent="0.25">
      <c r="E55" s="4" t="s">
        <v>49</v>
      </c>
      <c r="F55" s="1">
        <v>173422401.99999991</v>
      </c>
    </row>
    <row r="56" spans="4:6" x14ac:dyDescent="0.25">
      <c r="E56" s="5" t="s">
        <v>72</v>
      </c>
      <c r="F56" s="1">
        <v>173422401.99999991</v>
      </c>
    </row>
    <row r="57" spans="4:6" x14ac:dyDescent="0.25">
      <c r="E57" s="4" t="s">
        <v>86</v>
      </c>
      <c r="F57" s="1">
        <v>173422401.99999991</v>
      </c>
    </row>
    <row r="58" spans="4:6" x14ac:dyDescent="0.25">
      <c r="E58" s="5" t="s">
        <v>91</v>
      </c>
      <c r="F58" s="1">
        <v>173422401.99999991</v>
      </c>
    </row>
    <row r="59" spans="4:6" x14ac:dyDescent="0.25">
      <c r="E59" s="4" t="s">
        <v>106</v>
      </c>
      <c r="F59" s="1">
        <v>173422401.99999991</v>
      </c>
    </row>
    <row r="60" spans="4:6" x14ac:dyDescent="0.25">
      <c r="D60" s="3" t="s">
        <v>23</v>
      </c>
      <c r="E60" s="5" t="s">
        <v>63</v>
      </c>
      <c r="F60" s="1">
        <v>221436537.99999997</v>
      </c>
    </row>
    <row r="61" spans="4:6" x14ac:dyDescent="0.25">
      <c r="E61" s="4" t="s">
        <v>75</v>
      </c>
      <c r="F61" s="1">
        <v>221436537.99999997</v>
      </c>
    </row>
    <row r="62" spans="4:6" x14ac:dyDescent="0.25">
      <c r="E62" s="5" t="s">
        <v>107</v>
      </c>
      <c r="F62" s="1">
        <v>221436537.99999997</v>
      </c>
    </row>
    <row r="63" spans="4:6" x14ac:dyDescent="0.25">
      <c r="E63" s="4" t="s">
        <v>121</v>
      </c>
      <c r="F63" s="1">
        <v>221436537.99999997</v>
      </c>
    </row>
    <row r="64" spans="4:6" x14ac:dyDescent="0.25">
      <c r="D64" s="3" t="s">
        <v>24</v>
      </c>
      <c r="E64" s="5" t="s">
        <v>61</v>
      </c>
      <c r="F64" s="1">
        <v>47322927.200000003</v>
      </c>
    </row>
    <row r="65" spans="4:6" x14ac:dyDescent="0.25">
      <c r="E65" s="4" t="s">
        <v>85</v>
      </c>
      <c r="F65" s="1">
        <v>47322927.200000003</v>
      </c>
    </row>
    <row r="66" spans="4:6" x14ac:dyDescent="0.25">
      <c r="E66" s="5" t="s">
        <v>98</v>
      </c>
      <c r="F66" s="1">
        <v>47322927.200000003</v>
      </c>
    </row>
    <row r="67" spans="4:6" x14ac:dyDescent="0.25">
      <c r="E67" s="4" t="s">
        <v>108</v>
      </c>
      <c r="F67" s="1">
        <v>47322927.200000003</v>
      </c>
    </row>
    <row r="68" spans="4:6" x14ac:dyDescent="0.25">
      <c r="E68" s="5" t="s">
        <v>119</v>
      </c>
      <c r="F68" s="1">
        <v>47322927.200000003</v>
      </c>
    </row>
    <row r="69" spans="4:6" x14ac:dyDescent="0.25">
      <c r="E69" s="4" t="s">
        <v>124</v>
      </c>
      <c r="F69" s="1">
        <v>47322927.200000003</v>
      </c>
    </row>
    <row r="70" spans="4:6" x14ac:dyDescent="0.25">
      <c r="D70" s="3" t="s">
        <v>26</v>
      </c>
      <c r="E70" s="5" t="s">
        <v>65</v>
      </c>
      <c r="F70" s="1">
        <v>118058494.40000004</v>
      </c>
    </row>
    <row r="71" spans="4:6" x14ac:dyDescent="0.25">
      <c r="E71" s="4" t="s">
        <v>71</v>
      </c>
      <c r="F71" s="1">
        <v>118058494.40000004</v>
      </c>
    </row>
    <row r="72" spans="4:6" x14ac:dyDescent="0.25">
      <c r="E72" s="5" t="s">
        <v>96</v>
      </c>
      <c r="F72" s="1">
        <v>118058494.40000004</v>
      </c>
    </row>
    <row r="73" spans="4:6" x14ac:dyDescent="0.25">
      <c r="E73" s="4" t="s">
        <v>103</v>
      </c>
      <c r="F73" s="1">
        <v>118058494.40000004</v>
      </c>
    </row>
    <row r="74" spans="4:6" x14ac:dyDescent="0.25">
      <c r="E74" s="5" t="s">
        <v>104</v>
      </c>
      <c r="F74" s="1">
        <v>118058494.40000004</v>
      </c>
    </row>
    <row r="75" spans="4:6" x14ac:dyDescent="0.25">
      <c r="D75" s="3" t="s">
        <v>27</v>
      </c>
      <c r="E75" s="4" t="s">
        <v>78</v>
      </c>
      <c r="F75" s="1">
        <v>118873138.19999997</v>
      </c>
    </row>
    <row r="76" spans="4:6" x14ac:dyDescent="0.25">
      <c r="E76" s="5" t="s">
        <v>80</v>
      </c>
      <c r="F76" s="1">
        <v>118873138.19999997</v>
      </c>
    </row>
    <row r="77" spans="4:6" x14ac:dyDescent="0.25">
      <c r="E77" s="4" t="s">
        <v>81</v>
      </c>
      <c r="F77" s="1">
        <v>118873138.19999997</v>
      </c>
    </row>
    <row r="78" spans="4:6" x14ac:dyDescent="0.25">
      <c r="E78" s="5" t="s">
        <v>82</v>
      </c>
      <c r="F78" s="1">
        <v>118873138.19999997</v>
      </c>
    </row>
    <row r="79" spans="4:6" x14ac:dyDescent="0.25">
      <c r="E79" s="4" t="s">
        <v>83</v>
      </c>
      <c r="F79" s="1">
        <v>118873138.19999997</v>
      </c>
    </row>
    <row r="80" spans="4:6" x14ac:dyDescent="0.25">
      <c r="D80" s="3" t="s">
        <v>28</v>
      </c>
      <c r="E80" s="5" t="s">
        <v>76</v>
      </c>
      <c r="F80" s="1">
        <v>133931857.80000001</v>
      </c>
    </row>
    <row r="81" spans="5:6" x14ac:dyDescent="0.25">
      <c r="E81" s="4" t="s">
        <v>120</v>
      </c>
      <c r="F81" s="1">
        <v>133931857.80000001</v>
      </c>
    </row>
    <row r="82" spans="5:6" x14ac:dyDescent="0.25">
      <c r="E82" s="5" t="s">
        <v>123</v>
      </c>
      <c r="F82" s="1">
        <v>133931857.80000001</v>
      </c>
    </row>
    <row r="83" spans="5:6" x14ac:dyDescent="0.25">
      <c r="E83" s="4" t="s">
        <v>125</v>
      </c>
      <c r="F83" s="1">
        <v>133931857.80000001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8 E A A B Q S w M E F A A C A A g A s S j b V L M 6 8 T e l A A A A 9 w A A A B I A H A B D b 2 5 m a W c v U G F j a 2 F n Z S 5 4 b W w g o h g A K K A U A A A A A A A A A A A A A A A A A A A A A A A A A A A A h Y + 9 D o I w G E V f h X S n f 8 b E k F I G F w d J S E y M a 1 M q N M K H o c X y b g 4 + k q 8 g R l E 3 x 3 v u G e 6 9 X 2 8 i G 9 s m u p j e 2 Q 5 S x D B F k Q H d l R a q F A 3 + G K 9 Q J k W h 9 E l V J p p k c M n o y h T V 3 p 8 T Q k I I O C x w 1 1 e E U 8 r I I d / u d G 1 a h T 6 y / S / H F p x X o A 2 S Y v 8 a I z l m d I k Z 5 x x T Q W Y q c g t f g 0 + D n + 0 P F O u h 8 U N v p I G 4 2 A g y R 0 H e J + Q D U E s D B B Q A A g A I A L E o 2 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x K N t U 3 J 4 A J X g B A A C T B g A A E w A c A E Z v c m 1 1 b G F z L 1 N l Y 3 R p b 2 4 x L m 0 g o h g A K K A U A A A A A A A A A A A A A A A A A A A A A A A A A A A A 7 V P B a s J A F L w L + Y c l U k g g x F p r L 6 U H G 2 k R L B V N 6 S E E W c 0 z L o 2 7 Y X d j K 5 J / 7 6 a x b X R j e / V g L p v M 7 H u Z N 8 M T M J e E U T Q p z / a t 0 T A a Y o k 5 R K h p D o m Q A U R E h i a 6 Q w l I o 4 H U M 2 E Z n 4 N C X m H m j n A M V v H i M S q B S m G Z Q N 1 3 8 k Z S V Y l d x u N W 8 d U a c b Y m d A 5 i y h Z T u Y T p a E k S k q a E g j B t 2 y l 7 9 7 H E H d W 6 / M e 2 k w c F E u 7 Y p u k t M Y 2 V O H + T Q i H K x 7 M E X J 9 j K h a M r z y W Z C t a k M L 6 a u V s t + Z g 8 h x c h 6 a D p M K R h A + Z O 2 h r f g v S C A + n R O J E L 2 B p l u D C p 6 A b o o t / e O v q s t 2 1 t U s 9 D j i 4 0 d X 0 g Q o i N x r + w D I a Q R T 0 9 J K B S D C N U M x Z l m r k G G I l R I N 9 p i Z D w 8 c X g Z 4 y 6 v 7 F e 3 V y K v w 9 j z f 7 D X L 7 J 6 c x r N h a 5 V Q G I n 6 j K o k d b B 0 E 6 l T C q s R Q 4 / w x s y v + V i z d d / H Q u B p T a n z Q R 8 9 t o 0 H o s Y m P r Z L S a p / X 6 b x O p 7 V O p 7 M 2 n 1 B L A Q I t A B Q A A g A I A L E o 2 1 S z O v E 3 p Q A A A P c A A A A S A A A A A A A A A A A A A A A A A A A A A A B D b 2 5 m a W c v U G F j a 2 F n Z S 5 4 b W x Q S w E C L Q A U A A I A C A C x K N t U D 8 r p q 6 Q A A A D p A A A A E w A A A A A A A A A A A A A A A A D x A A A A W 0 N v b n R l b n R f V H l w Z X N d L n h t b F B L A Q I t A B Q A A g A I A L E o 2 1 T c n g A l e A E A A J M G A A A T A A A A A A A A A A A A A A A A A O I B A A B G b 3 J t d W x h c y 9 T Z W N 0 a W 9 u M S 5 t U E s F B g A A A A A D A A M A w g A A A K c 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s T A A A A A A A A C R 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x p c 3 Q l N U J l Z G l 0 J T V E 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g 2 I i A v P j x F b n R y e S B U e X B l P S J G a W x s R X J y b 3 J D b 2 R l I i B W Y W x 1 Z T 0 i c 1 V u a 2 5 v d 2 4 i I C 8 + P E V u d H J 5 I F R 5 c G U 9 I k Z p b G x F c n J v c k N v d W 5 0 I i B W Y W x 1 Z T 0 i b D A i I C 8 + P E V u d H J 5 I F R 5 c G U 9 I k Z p b G x M Y X N 0 V X B k Y X R l Z C I g V m F s d W U 9 I m Q y M D I y L T A 2 L T I 2 V D I x O j A w O j A 3 L j c 0 N D A 3 N T l a I i A v P j x F b n R y e S B U e X B l P S J G a W x s Q 2 9 s d W 1 u V H l w Z X M i I F Z h b H V l P S J z Q m d Z P S I g L z 4 8 R W 5 0 c n k g V H l w Z T 0 i R m l s b E N v b H V t b k 5 h b W V z I i B W Y W x 1 Z T 0 i c 1 s m c X V v d D t Q c m 9 2 a W 5 j Z S Z x d W 9 0 O y w m c X V v d D t S Z W d p b 2 4 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M a X N 0 W 2 V k a X R d L 0 F 1 d G 9 S Z W 1 v d m V k Q 2 9 s d W 1 u c z E u e 1 B y b 3 Z p b m N l L D B 9 J n F 1 b 3 Q 7 L C Z x d W 9 0 O 1 N l Y 3 R p b 2 4 x L 0 x p c 3 R b Z W R p d F 0 v Q X V 0 b 1 J l b W 9 2 Z W R D b 2 x 1 b W 5 z M S 5 7 U m V n a W 9 u L D F 9 J n F 1 b 3 Q 7 X S w m c X V v d D t D b 2 x 1 b W 5 D b 3 V u d C Z x d W 9 0 O z o y L C Z x d W 9 0 O 0 t l e U N v b H V t b k 5 h b W V z J n F 1 b 3 Q 7 O l t d L C Z x d W 9 0 O 0 N v b H V t b k l k Z W 5 0 a X R p Z X M m c X V v d D s 6 W y Z x d W 9 0 O 1 N l Y 3 R p b 2 4 x L 0 x p c 3 R b Z W R p d F 0 v Q X V 0 b 1 J l b W 9 2 Z W R D b 2 x 1 b W 5 z M S 5 7 U H J v d m l u Y 2 U s M H 0 m c X V v d D s s J n F 1 b 3 Q 7 U 2 V j d G l v b j E v T G l z d F t l Z G l 0 X S 9 B d X R v U m V t b 3 Z l Z E N v b H V t b n M x L n t S Z W d p b 2 4 s M X 0 m c X V v d D t d L C Z x d W 9 0 O 1 J l b G F 0 a W 9 u c 2 h p c E l u Z m 8 m c X V v d D s 6 W 1 1 9 I i A v P j w v U 3 R h Y m x l R W 5 0 c m l l c z 4 8 L 0 l 0 Z W 0 + P E l 0 Z W 0 + P E l 0 Z W 1 M b 2 N h d G l v b j 4 8 S X R l b V R 5 c G U + R m 9 y b X V s Y T w v S X R l b V R 5 c G U + P E l 0 Z W 1 Q Y X R o P l N l Y 3 R p b 2 4 x L 0 x p c 3 Q l N U J l Z G l 0 J T V E L 1 N v d X J j Z T w v S X R l b V B h d G g + P C 9 J d G V t T G 9 j Y X R p b 2 4 + P F N 0 Y W J s Z U V u d H J p Z X M g L z 4 8 L 0 l 0 Z W 0 + P E l 0 Z W 0 + P E l 0 Z W 1 M b 2 N h d G l v b j 4 8 S X R l b V R 5 c G U + R m 9 y b X V s Y T w v S X R l b V R 5 c G U + P E l 0 Z W 1 Q Y X R o P l N l Y 3 R p b 2 4 x L 0 x p c 3 Q l N U J l Z G l 0 J T V E L 0 R h d G E z P C 9 J d G V t U G F 0 a D 4 8 L 0 l 0 Z W 1 M b 2 N h d G l v b j 4 8 U 3 R h Y m x l R W 5 0 c m l l c y A v P j w v S X R l b T 4 8 S X R l b T 4 8 S X R l b U x v Y 2 F 0 a W 9 u P j x J d G V t V H l w Z T 5 G b 3 J t d W x h P C 9 J d G V t V H l w Z T 4 8 S X R l b V B h d G g + U 2 V j d G l v b j E v T G l z d C U 1 Q m V k a X Q l N U Q v Q 2 h h b m d l Z C U y M F R 5 c G U 8 L 0 l 0 Z W 1 Q Y X R o P j w v S X R l b U x v Y 2 F 0 a W 9 u P j x T d G F i b G V F b n R y a W V z I C 8 + P C 9 J d G V t P j x J d G V t P j x J d G V t T G 9 j Y X R p b 2 4 + P E l 0 Z W 1 U e X B l P k Z v c m 1 1 b G E 8 L 0 l 0 Z W 1 U e X B l P j x J d G V t U G F 0 a D 5 T Z W N 0 a W 9 u M S 9 M a X N 0 J T V C Z W R p d C U 1 R C 9 S Z W 1 v d m V k J T I w Q 2 9 s d W 1 u c z w v S X R l b V B h d G g + P C 9 J d G V t T G 9 j Y X R p b 2 4 + P F N 0 Y W J s Z U V u d H J p Z X M g L z 4 8 L 0 l 0 Z W 0 + P E l 0 Z W 0 + P E l 0 Z W 1 M b 2 N h d G l v b j 4 8 S X R l b V R 5 c G U + R m 9 y b X V s Y T w v S X R l b V R 5 c G U + P E l 0 Z W 1 Q Y X R o P l N l Y 3 R p b 2 4 x L 0 x p c 3 Q l N U J l Z G l 0 J T V E 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x p c 3 R f Z W R p d F 9 f X z I i I C 8 + P E V u d H J 5 I F R 5 c G U 9 I k Z p b G x l Z E N v b X B s Z X R l U m V z d W x 0 V G 9 X b 3 J r c 2 h l Z X Q i I F Z h b H V l P S J s M S I g L z 4 8 R W 5 0 c n k g V H l w Z T 0 i Q W R k Z W R U b 0 R h d G F N b 2 R l b C I g V m F s d W U 9 I m w w I i A v P j x F b n R y e S B U e X B l P S J G a W x s Q 2 9 1 b n Q i I F Z h b H V l P S J s O D Y i I C 8 + P E V u d H J 5 I F R 5 c G U 9 I k Z p b G x F c n J v c k N v Z G U i I F Z h b H V l P S J z V W 5 r b m 9 3 b i I g L z 4 8 R W 5 0 c n k g V H l w Z T 0 i R m l s b E V y c m 9 y Q 2 9 1 b n Q i I F Z h b H V l P S J s M C I g L z 4 8 R W 5 0 c n k g V H l w Z T 0 i R m l s b E x h c 3 R V c G R h d G V k I i B W Y W x 1 Z T 0 i Z D I w M j I t M D Y t M j Z U M j E 6 M D U 6 M z U u M D M 2 N D E w M V o i I C 8 + P E V u d H J 5 I F R 5 c G U 9 I k Z p b G x D b 2 x 1 b W 5 U e X B l c y I g V m F s d W U 9 I n N C Z 1 l H I i A v P j x F b n R y e S B U e X B l P S J G a W x s Q 2 9 s d W 1 u T m F t Z X M i I F Z h b H V l P S J z W y Z x d W 9 0 O 1 B y b 3 Z p b m N l J n F 1 b 3 Q 7 L C Z x d W 9 0 O 1 B v c H V s Y X R p b 2 5 b N V 0 g K D I w M T U p J n F 1 b 3 Q 7 L C Z x d W 9 0 O 1 J l Z 2 l v b i 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x p c 3 R b Z W R p d F 0 g K D I p L 0 F 1 d G 9 S Z W 1 v d m V k Q 2 9 s d W 1 u c z E u e 1 B y b 3 Z p b m N l L D B 9 J n F 1 b 3 Q 7 L C Z x d W 9 0 O 1 N l Y 3 R p b 2 4 x L 0 x p c 3 R b Z W R p d F 0 g K D I p L 0 F 1 d G 9 S Z W 1 v d m V k Q 2 9 s d W 1 u c z E u e 1 B v c H V s Y X R p b 2 5 b N V 0 g K D I w M T U p L D F 9 J n F 1 b 3 Q 7 L C Z x d W 9 0 O 1 N l Y 3 R p b 2 4 x L 0 x p c 3 R b Z W R p d F 0 g K D I p L 0 F 1 d G 9 S Z W 1 v d m V k Q 2 9 s d W 1 u c z E u e 1 J l Z 2 l v b i w y f S Z x d W 9 0 O 1 0 s J n F 1 b 3 Q 7 Q 2 9 s d W 1 u Q 2 9 1 b n Q m c X V v d D s 6 M y w m c X V v d D t L Z X l D b 2 x 1 b W 5 O Y W 1 l c y Z x d W 9 0 O z p b X S w m c X V v d D t D b 2 x 1 b W 5 J Z G V u d G l 0 a W V z J n F 1 b 3 Q 7 O l s m c X V v d D t T Z W N 0 a W 9 u M S 9 M a X N 0 W 2 V k a X R d I C g y K S 9 B d X R v U m V t b 3 Z l Z E N v b H V t b n M x L n t Q c m 9 2 a W 5 j Z S w w f S Z x d W 9 0 O y w m c X V v d D t T Z W N 0 a W 9 u M S 9 M a X N 0 W 2 V k a X R d I C g y K S 9 B d X R v U m V t b 3 Z l Z E N v b H V t b n M x L n t Q b 3 B 1 b G F 0 a W 9 u W z V d I C g y M D E 1 K S w x f S Z x d W 9 0 O y w m c X V v d D t T Z W N 0 a W 9 u M S 9 M a X N 0 W 2 V k a X R d I C g y K S 9 B d X R v U m V t b 3 Z l Z E N v b H V t b n M x L n t S Z W d p b 2 4 s M n 0 m c X V v d D t d L C Z x d W 9 0 O 1 J l b G F 0 a W 9 u c 2 h p c E l u Z m 8 m c X V v d D s 6 W 1 1 9 I i A v P j w v U 3 R h Y m x l R W 5 0 c m l l c z 4 8 L 0 l 0 Z W 0 + P E l 0 Z W 0 + P E l 0 Z W 1 M b 2 N h d G l v b j 4 8 S X R l b V R 5 c G U + R m 9 y b X V s Y T w v S X R l b V R 5 c G U + P E l 0 Z W 1 Q Y X R o P l N l Y 3 R p b 2 4 x L 0 x p c 3 Q l N U J l Z G l 0 J T V E J T I w K D I p L 1 N v d X J j Z T w v S X R l b V B h d G g + P C 9 J d G V t T G 9 j Y X R p b 2 4 + P F N 0 Y W J s Z U V u d H J p Z X M g L z 4 8 L 0 l 0 Z W 0 + P E l 0 Z W 0 + P E l 0 Z W 1 M b 2 N h d G l v b j 4 8 S X R l b V R 5 c G U + R m 9 y b X V s Y T w v S X R l b V R 5 c G U + P E l 0 Z W 1 Q Y X R o P l N l Y 3 R p b 2 4 x L 0 x p c 3 Q l N U J l Z G l 0 J T V E J T I w K D I p L 0 R h d G E z P C 9 J d G V t U G F 0 a D 4 8 L 0 l 0 Z W 1 M b 2 N h d G l v b j 4 8 U 3 R h Y m x l R W 5 0 c m l l c y A v P j w v S X R l b T 4 8 S X R l b T 4 8 S X R l b U x v Y 2 F 0 a W 9 u P j x J d G V t V H l w Z T 5 G b 3 J t d W x h P C 9 J d G V t V H l w Z T 4 8 S X R l b V B h d G g + U 2 V j d G l v b j E v T G l z d C U 1 Q m V k a X Q l N U Q l M j A o M i k v Q 2 h h b m d l Z C U y M F R 5 c G U 8 L 0 l 0 Z W 1 Q Y X R o P j w v S X R l b U x v Y 2 F 0 a W 9 u P j x T d G F i b G V F b n R y a W V z I C 8 + P C 9 J d G V t P j x J d G V t P j x J d G V t T G 9 j Y X R p b 2 4 + P E l 0 Z W 1 U e X B l P k Z v c m 1 1 b G E 8 L 0 l 0 Z W 1 U e X B l P j x J d G V t U G F 0 a D 5 T Z W N 0 a W 9 u M S 9 M a X N 0 J T V C Z W R p d C U 1 R C U y M C g y K S 9 S Z W 1 v d m V k J T I w Q 2 9 s d W 1 u c z w v S X R l b V B h d G g + P C 9 J d G V t T G 9 j Y X R p b 2 4 + P F N 0 Y W J s Z U V u d H J p Z X M g L z 4 8 L 0 l 0 Z W 0 + P C 9 J d G V t c z 4 8 L 0 x v Y 2 F s U G F j a 2 F n Z U 1 l d G F k Y X R h R m l s Z T 4 W A A A A U E s F B g A A A A A A A A A A A A A A A A A A A A A A A C Y B A A A B A A A A 0 I y d 3 w E V 0 R G M e g D A T 8 K X 6 w E A A A A S D U k J 7 4 5 9 T 6 o w R c u Z c Q D k A A A A A A I A A A A A A B B m A A A A A Q A A I A A A A J 5 L s l b d C A R C u v M h X y h 6 l G 0 z s 6 l A e I F l X h L Y o g F L Z Z z R A A A A A A 6 A A A A A A g A A I A A A A P y M X 3 h o H a C p 6 K 1 B x 8 p k 4 q Z T G g 2 U H 8 Y a m x s Z j 2 o Y E f 0 y U A A A A B f T b k O n 7 w H 5 X 2 F Q o 8 z O + I T c w x X O a M E + q j r o f F x o B t k S B N 8 d V d B H e Y J b g 6 8 c h w 1 M X q m U J R B 3 D j z Q S a p 8 R 7 8 a e X U k g w 4 D z D + + S e J M x W E o m p S k Q A A A A B p 2 8 K W 0 i 7 c F P / r / V w A 2 v 6 p X c H Z h i x K L q I 3 N v r m A G P f c e H j 5 7 e B A a 3 I O 9 M W 3 b M O c i G p m R l m n G T 9 e 8 S a U Q O r 0 M e k = < / D a t a M a s h u p > 
</file>

<file path=customXml/itemProps1.xml><?xml version="1.0" encoding="utf-8"?>
<ds:datastoreItem xmlns:ds="http://schemas.openxmlformats.org/officeDocument/2006/customXml" ds:itemID="{F12ABA7A-12B8-4FB2-92B8-B698330CEF2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denguecases</vt:lpstr>
      <vt:lpstr>Worksheet</vt:lpstr>
      <vt:lpstr>Pivot</vt:lpstr>
      <vt:lpstr>Dashboard</vt:lpstr>
      <vt:lpstr>Sheet3</vt:lpstr>
      <vt:lpstr>List_edit_ (2)</vt:lpstr>
      <vt:lpstr>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Mak</dc:creator>
  <cp:lastModifiedBy>Mak</cp:lastModifiedBy>
  <dcterms:created xsi:type="dcterms:W3CDTF">2022-06-26T04:17:51Z</dcterms:created>
  <dcterms:modified xsi:type="dcterms:W3CDTF">2022-06-28T04:07:28Z</dcterms:modified>
</cp:coreProperties>
</file>