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12\SmartHomeNG\plugins\_priv_foshk\"/>
    </mc:Choice>
  </mc:AlternateContent>
  <xr:revisionPtr revIDLastSave="0" documentId="13_ncr:1_{8224FD46-52D5-4950-AF52-F499331A0C49}" xr6:coauthVersionLast="47" xr6:coauthVersionMax="47" xr10:uidLastSave="{00000000-0000-0000-0000-000000000000}"/>
  <bookViews>
    <workbookView xWindow="-120" yWindow="-120" windowWidth="29040" windowHeight="16440" xr2:uid="{87F83C60-481C-4E57-B14E-D1ACCC14BC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6" i="1"/>
  <c r="F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6" i="1"/>
  <c r="E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6" i="1"/>
</calcChain>
</file>

<file path=xl/sharedStrings.xml><?xml version="1.0" encoding="utf-8"?>
<sst xmlns="http://schemas.openxmlformats.org/spreadsheetml/2006/main" count="541" uniqueCount="403">
  <si>
    <t>ITEM_RAINHOUR0x0F//Rainhour(mm)2</t>
  </si>
  <si>
    <t>ITEM_RAINDAY0x10//RainDay(mm)2</t>
  </si>
  <si>
    <t>ITEM_RAINWEEK0x11//RainWeek(mm)2</t>
  </si>
  <si>
    <t>ITEM_RAINMONTH0x12//RainMonth(mm)4</t>
  </si>
  <si>
    <t>ITEM_RAINYEAR0x13//RainYear(mm)4</t>
  </si>
  <si>
    <t>ITEM_RAINTOTALS0x14//RainTotals(mm)4</t>
  </si>
  <si>
    <t>ITEM_LIGHT0x15//Light(lux)4</t>
  </si>
  <si>
    <t>ITEM_UV0x16//UV(uW/m2)2</t>
  </si>
  <si>
    <t>ITEM_UVI0x17//UVI(0-15index)1</t>
  </si>
  <si>
    <t>ITEM_TIME0x18//Dateandtime6</t>
  </si>
  <si>
    <t>ITEM_TEMP10x1A//Temperature1(°C)2</t>
  </si>
  <si>
    <t>ITEM_TEMP20x1B//Temperature2(°C)2</t>
  </si>
  <si>
    <t>ITEM_TEMP30x1C//Temperature3(°C)2</t>
  </si>
  <si>
    <t>ITEM_TEMP40x1D//Temperature4(°C)2</t>
  </si>
  <si>
    <t>ITEM_TEMP50x1E//Temperature5(°C)2</t>
  </si>
  <si>
    <t>ITEM_TEMP60x1F//Temperature6(°C)2</t>
  </si>
  <si>
    <t>ITEM_TEMP70x20//Temperature7(°C)2</t>
  </si>
  <si>
    <t>ITEM_TEMP80x21//Temperature8(°C)2</t>
  </si>
  <si>
    <t>ITEM_HUMI10x22//Humidity1,0-100%1</t>
  </si>
  <si>
    <t>ITEM_HUMI20x23//Humidity2,0-100%1</t>
  </si>
  <si>
    <t>ITEM_HUMI30x24//Humidity3,0-100%1</t>
  </si>
  <si>
    <t>ITEM_HUMI40x25//Humidity4,0-100%1</t>
  </si>
  <si>
    <t>ITEM_HUMI50x26//Humidity5,0-100%1</t>
  </si>
  <si>
    <t>ITEM_HUMI60x27//Humidity6,0-100%1</t>
  </si>
  <si>
    <t>ITEM_HUMI70x28//Humidity7,0-100%1</t>
  </si>
  <si>
    <t>ITEM_HUMI80x29//Humidity8,0-100%1</t>
  </si>
  <si>
    <t>ITEM_PM25_CH10x2A//PM2.5AirQualitySensor(μg/m3)2</t>
  </si>
  <si>
    <t>ITEM_SOILTEMP10x2B//SoilTemperature(°C)2</t>
  </si>
  <si>
    <t>ITEM_SOILMOISTURE10x2C//SoilMoisture(%)1</t>
  </si>
  <si>
    <t>ITEM_SOILTEMP20x2D//SoilTemperature(°C)2</t>
  </si>
  <si>
    <t>ITEM_SOILMOISTURE20x2E//SoilMoisture(%)1</t>
  </si>
  <si>
    <t>ITEM_SOILTEMP30x2F//SoilTemperature(°C)2</t>
  </si>
  <si>
    <t>ITEM_SOILMOISTURE30x30//SoilMoisture(%)1</t>
  </si>
  <si>
    <t>ITEM_SOILTEMP40x31//SoilTemperature(°C)2</t>
  </si>
  <si>
    <t>ITEM_SOILMOISTURE40x32//SoilMoisture(%)1</t>
  </si>
  <si>
    <t>ITEM_SOILTEMP50x33//SoilTemperature(°C)2</t>
  </si>
  <si>
    <t>ITEM_SOILMOISTURE50x34//SoilMoisture(%)1</t>
  </si>
  <si>
    <t>ITEM_SOILTEMP60x35//SoilTemperature(°C)2</t>
  </si>
  <si>
    <t>ITEM_SOILMOISTURE60x36//SoilMoisture(%)1</t>
  </si>
  <si>
    <t>ITEM_SOILTEMP70x37//SoilTemperature(°C)2</t>
  </si>
  <si>
    <t>ITEM_SOILMOISTURE70x38//SoilMoisture(%)1</t>
  </si>
  <si>
    <t>ITEM_SOILTEMP80x39//SoilTemperature(°C)2</t>
  </si>
  <si>
    <t>ITEM_SOILMOISTURE80x3A//SoilMoisture(%)1</t>
  </si>
  <si>
    <t>ITEM_SOILTEMP90x3B//SoilTemperature(°C)2</t>
  </si>
  <si>
    <t>ITEM_SOILMOISTURE90x3C//SoilMoisture(%)1</t>
  </si>
  <si>
    <t>ITEM_SOILTEMP100x3D//SoilTemperature(°C)2</t>
  </si>
  <si>
    <t>ITEM_SOILMOISTURE100x3E//SoilMoisture(%)1</t>
  </si>
  <si>
    <t>ITEM_SOILTEMP110x3F//SoilTemperature(°C)2</t>
  </si>
  <si>
    <t>ITEM_SOILMOISTURE110x40//SoilMoisture(%)1</t>
  </si>
  <si>
    <t>ITEM_SOILTEMP120x41//SoilTemperature(°C)2</t>
  </si>
  <si>
    <t>ITEM_SOILMOISTURE120x42//SoilMoisture(%)1</t>
  </si>
  <si>
    <t>ITEM_SOILTEMP130x43//SoilTemperature(°C)2</t>
  </si>
  <si>
    <t>ITEM_SOILMOISTURE130x44//SoilMoisture(%)1</t>
  </si>
  <si>
    <t>ITEM_SOILTEMP140x45//SoilTemperature(°C)2</t>
  </si>
  <si>
    <t>ITEM_SOILMOISTURE140x46//SoilMoisture(%)1</t>
  </si>
  <si>
    <t>ITEM_SOILTEMP150x47//SoilTemperature(°C)2</t>
  </si>
  <si>
    <t>ITEM_SOILMOISTURE150x48//SoilMoisture(%)1</t>
  </si>
  <si>
    <t>ITEM_SOILTEMP160x49//SoilTemperature(°C)2</t>
  </si>
  <si>
    <t>ITEM_SOILMOISTURE160x4A//SoilMoisture(%)1</t>
  </si>
  <si>
    <t>ITEM_LOWBATT0x4C//Allsensorlowbatt16char16</t>
  </si>
  <si>
    <t>ITEM_PM25_24HAVG10x4D//forpm25_ch12</t>
  </si>
  <si>
    <t>ITEM_PM25_24HAVG20x4E//forpm25_ch22</t>
  </si>
  <si>
    <t>ITEM_PM25_24HAVG30x4F//forpm25_ch32</t>
  </si>
  <si>
    <t>ITEM_PM25_24HAVG40x50//forpm25_ch42</t>
  </si>
  <si>
    <t>ITEM_PM25_CH20x51//PM2.5AirQualitySensor(μg/m3)2</t>
  </si>
  <si>
    <t>ITEM_PM25_CH30x52//PM2.5AirQualitySensor(μg/m3)2</t>
  </si>
  <si>
    <t>ITEM_PM25_CH40x53//PM2.5AirQualitySensor(μg/m3)2</t>
  </si>
  <si>
    <t>ITEM_LEAK_CH10x58//forLeak_ch11</t>
  </si>
  <si>
    <t>ITEM_LEAK_CH20x59//forLeak_ch21</t>
  </si>
  <si>
    <t>ITEM_LEAK_CH30x5A//forLeak_ch31</t>
  </si>
  <si>
    <t>ITEM_LEAK_CH40x5B//forLeak_ch41</t>
  </si>
  <si>
    <t>ITEM_LIGHTNING0x60//lightningdistance（1~40KM）1</t>
  </si>
  <si>
    <t>ITEM_LIGHTNING_TIME0x61//lightninghappenedtime(UTC)4</t>
  </si>
  <si>
    <t>ITEM_LIGHTNING_POWER0x62//lightningcounterfortheay4</t>
  </si>
  <si>
    <t>ITEM_TF_USR10x63//Temperature(°C)3</t>
  </si>
  <si>
    <t>ITEM_TF_USR20x64//Temperature(°C)3</t>
  </si>
  <si>
    <t>ITEM_TF_USR30x65//Temperature(°C)3</t>
  </si>
  <si>
    <t>ITEM_TF_USR40x66//Temperature(°C)3</t>
  </si>
  <si>
    <t>ITEM_TF_USR50x67//Temperature(°C)3</t>
  </si>
  <si>
    <t>ITEM_TF_USR60x68//Temperature(°C)3</t>
  </si>
  <si>
    <t>ITEM_TF_USR70x69//Temperature(°C)3</t>
  </si>
  <si>
    <t>ITEM_TF_USR80x6A//Temperature(°C)3</t>
  </si>
  <si>
    <t>ITEM_SENSOR_CO20x70//16</t>
  </si>
  <si>
    <t>ITEM_LEAF_WETNESS_CH10x72//1</t>
  </si>
  <si>
    <t>ITEM_LEAF_WETNESS_CH20x73//1</t>
  </si>
  <si>
    <t>ITEM_LEAF_WETNESS_CH30x74//1</t>
  </si>
  <si>
    <t>ITEM_LEAF_WETNESS_CH40x75//1</t>
  </si>
  <si>
    <t>ITEM_LEAF_WETNESS_CH50x76//1</t>
  </si>
  <si>
    <t>ITEM_LEAF_WETNESS_CH60x77//1</t>
  </si>
  <si>
    <t>ITEM_LEAF_WETNESS_CH70x78//1</t>
  </si>
  <si>
    <t>ITEM_LEAF_WETNESS_CH80x79//1</t>
  </si>
  <si>
    <t>ITEM_DAYLWINDMAX0x19//Daymaxwind(m/s)2</t>
  </si>
  <si>
    <t>Sensor_ID</t>
  </si>
  <si>
    <t>Name</t>
  </si>
  <si>
    <t>Unit</t>
  </si>
  <si>
    <t>Länge</t>
  </si>
  <si>
    <t>Item</t>
  </si>
  <si>
    <t>ITEM_RAINHOUR</t>
  </si>
  <si>
    <t>0x0F</t>
  </si>
  <si>
    <t>Rainhour</t>
  </si>
  <si>
    <t>mm</t>
  </si>
  <si>
    <t>ITEM_RAINDAY</t>
  </si>
  <si>
    <t>0x10</t>
  </si>
  <si>
    <t>RainDay</t>
  </si>
  <si>
    <t>ITEM_RAINWEEK</t>
  </si>
  <si>
    <t>0x11</t>
  </si>
  <si>
    <t>RainWeek</t>
  </si>
  <si>
    <t>ITEM_RAINMONTH</t>
  </si>
  <si>
    <t>0x12</t>
  </si>
  <si>
    <t>RainMonth</t>
  </si>
  <si>
    <t>ITEM_RAINYEAR</t>
  </si>
  <si>
    <t>0x13</t>
  </si>
  <si>
    <t>RainYear</t>
  </si>
  <si>
    <t>ITEM_RAINTOTALS</t>
  </si>
  <si>
    <t>0x14</t>
  </si>
  <si>
    <t>RainTotals</t>
  </si>
  <si>
    <t>ITEM_LIGHT</t>
  </si>
  <si>
    <t>0x15</t>
  </si>
  <si>
    <t>Light</t>
  </si>
  <si>
    <t>lux</t>
  </si>
  <si>
    <t>ITEM_UV</t>
  </si>
  <si>
    <t>0x16</t>
  </si>
  <si>
    <t>UV</t>
  </si>
  <si>
    <t>uW/m2</t>
  </si>
  <si>
    <t>ITEM_UVI</t>
  </si>
  <si>
    <t>0x17</t>
  </si>
  <si>
    <t>UVI</t>
  </si>
  <si>
    <t>0-15index</t>
  </si>
  <si>
    <t>ITEM_TIME</t>
  </si>
  <si>
    <t>0x18</t>
  </si>
  <si>
    <t>ITEM_DAYLWINDMAX</t>
  </si>
  <si>
    <t>0x19</t>
  </si>
  <si>
    <t>Daymaxwind</t>
  </si>
  <si>
    <t>m/s</t>
  </si>
  <si>
    <t>ITEM_TEMP1</t>
  </si>
  <si>
    <t>0x1A</t>
  </si>
  <si>
    <t>Temperature1</t>
  </si>
  <si>
    <t>°C</t>
  </si>
  <si>
    <t>ITEM_TEMP2</t>
  </si>
  <si>
    <t>0x1B</t>
  </si>
  <si>
    <t>Temperature2</t>
  </si>
  <si>
    <t>ITEM_TEMP3</t>
  </si>
  <si>
    <t>0x1C</t>
  </si>
  <si>
    <t>Temperature3</t>
  </si>
  <si>
    <t>ITEM_TEMP4</t>
  </si>
  <si>
    <t>0x1D</t>
  </si>
  <si>
    <t>Temperature4</t>
  </si>
  <si>
    <t>ITEM_TEMP5</t>
  </si>
  <si>
    <t>0x1E</t>
  </si>
  <si>
    <t>Temperature5</t>
  </si>
  <si>
    <t>ITEM_TEMP6</t>
  </si>
  <si>
    <t>0x1F</t>
  </si>
  <si>
    <t>Temperature6</t>
  </si>
  <si>
    <t>ITEM_TEMP7</t>
  </si>
  <si>
    <t>0x20</t>
  </si>
  <si>
    <t>Temperature7</t>
  </si>
  <si>
    <t>ITEM_TEMP8</t>
  </si>
  <si>
    <t>0x21</t>
  </si>
  <si>
    <t>Temperature8</t>
  </si>
  <si>
    <t>ITEM_HUMI1</t>
  </si>
  <si>
    <t>0x22</t>
  </si>
  <si>
    <t>ITEM_HUMI2</t>
  </si>
  <si>
    <t>0x23</t>
  </si>
  <si>
    <t>ITEM_HUMI3</t>
  </si>
  <si>
    <t>0x24</t>
  </si>
  <si>
    <t>ITEM_HUMI4</t>
  </si>
  <si>
    <t>0x25</t>
  </si>
  <si>
    <t>ITEM_HUMI5</t>
  </si>
  <si>
    <t>0x26</t>
  </si>
  <si>
    <t>ITEM_HUMI6</t>
  </si>
  <si>
    <t>0x27</t>
  </si>
  <si>
    <t>ITEM_HUMI7</t>
  </si>
  <si>
    <t>0x28</t>
  </si>
  <si>
    <t>ITEM_HUMI8</t>
  </si>
  <si>
    <t>0x29</t>
  </si>
  <si>
    <t>ITEM_PM25_CH1</t>
  </si>
  <si>
    <t>0x2A</t>
  </si>
  <si>
    <t>PM2.5AirQualitySensor</t>
  </si>
  <si>
    <t>μg/m3</t>
  </si>
  <si>
    <t>ITEM_SOILTEMP1</t>
  </si>
  <si>
    <t>0x2B</t>
  </si>
  <si>
    <t>SoilTemperature</t>
  </si>
  <si>
    <t>ITEM_SOILMOISTURE1</t>
  </si>
  <si>
    <t>0x2C</t>
  </si>
  <si>
    <t>SoilMoisture</t>
  </si>
  <si>
    <t>%</t>
  </si>
  <si>
    <t>ITEM_SOILTEMP2</t>
  </si>
  <si>
    <t>0x2D</t>
  </si>
  <si>
    <t>ITEM_SOILMOISTURE2</t>
  </si>
  <si>
    <t>0x2E</t>
  </si>
  <si>
    <t>ITEM_SOILTEMP3</t>
  </si>
  <si>
    <t>0x2F</t>
  </si>
  <si>
    <t>ITEM_SOILMOISTURE3</t>
  </si>
  <si>
    <t>0x30</t>
  </si>
  <si>
    <t>ITEM_SOILTEMP4</t>
  </si>
  <si>
    <t>0x31</t>
  </si>
  <si>
    <t>ITEM_SOILMOISTURE4</t>
  </si>
  <si>
    <t>0x32</t>
  </si>
  <si>
    <t>ITEM_SOILTEMP5</t>
  </si>
  <si>
    <t>0x33</t>
  </si>
  <si>
    <t>ITEM_SOILMOISTURE5</t>
  </si>
  <si>
    <t>0x34</t>
  </si>
  <si>
    <t>ITEM_SOILTEMP6</t>
  </si>
  <si>
    <t>0x35</t>
  </si>
  <si>
    <t>ITEM_SOILMOISTURE6</t>
  </si>
  <si>
    <t>0x36</t>
  </si>
  <si>
    <t>ITEM_SOILTEMP7</t>
  </si>
  <si>
    <t>0x37</t>
  </si>
  <si>
    <t>ITEM_SOILMOISTURE7</t>
  </si>
  <si>
    <t>0x38</t>
  </si>
  <si>
    <t>ITEM_SOILTEMP8</t>
  </si>
  <si>
    <t>0x39</t>
  </si>
  <si>
    <t>ITEM_SOILMOISTURE8</t>
  </si>
  <si>
    <t>0x3A</t>
  </si>
  <si>
    <t>ITEM_SOILTEMP9</t>
  </si>
  <si>
    <t>0x3B</t>
  </si>
  <si>
    <t>ITEM_SOILMOISTURE9</t>
  </si>
  <si>
    <t>0x3C</t>
  </si>
  <si>
    <t>0x3D</t>
  </si>
  <si>
    <t>0x3E</t>
  </si>
  <si>
    <t>ITEM_SOILTEMP11</t>
  </si>
  <si>
    <t>0x3F</t>
  </si>
  <si>
    <t>ITEM_SOILMOISTURE11</t>
  </si>
  <si>
    <t>0x40</t>
  </si>
  <si>
    <t>ITEM_SOILTEMP12</t>
  </si>
  <si>
    <t>0x41</t>
  </si>
  <si>
    <t>ITEM_SOILMOISTURE12</t>
  </si>
  <si>
    <t>0x42</t>
  </si>
  <si>
    <t>ITEM_SOILTEMP13</t>
  </si>
  <si>
    <t>0x43</t>
  </si>
  <si>
    <t>ITEM_SOILMOISTURE13</t>
  </si>
  <si>
    <t>0x44</t>
  </si>
  <si>
    <t>ITEM_SOILTEMP14</t>
  </si>
  <si>
    <t>0x45</t>
  </si>
  <si>
    <t>ITEM_SOILMOISTURE14</t>
  </si>
  <si>
    <t>0x46</t>
  </si>
  <si>
    <t>ITEM_SOILTEMP15</t>
  </si>
  <si>
    <t>0x47</t>
  </si>
  <si>
    <t>ITEM_SOILMOISTURE15</t>
  </si>
  <si>
    <t>0x48</t>
  </si>
  <si>
    <t>ITEM_SOILTEMP16</t>
  </si>
  <si>
    <t>0x49</t>
  </si>
  <si>
    <t>ITEM_SOILMOISTURE16</t>
  </si>
  <si>
    <t>0x4A</t>
  </si>
  <si>
    <t>ITEM_LOWBATT</t>
  </si>
  <si>
    <t>0x4C</t>
  </si>
  <si>
    <t>ITEM_PM25_24HAVG1</t>
  </si>
  <si>
    <t>0x4D</t>
  </si>
  <si>
    <t>ITEM_PM25_24HAVG2</t>
  </si>
  <si>
    <t>0x4E</t>
  </si>
  <si>
    <t>ITEM_PM25_24HAVG3</t>
  </si>
  <si>
    <t>0x4F</t>
  </si>
  <si>
    <t>ITEM_PM25_24HAVG4</t>
  </si>
  <si>
    <t>0x50</t>
  </si>
  <si>
    <t>ITEM_PM25_CH2</t>
  </si>
  <si>
    <t>0x51</t>
  </si>
  <si>
    <t>ITEM_PM25_CH3</t>
  </si>
  <si>
    <t>0x52</t>
  </si>
  <si>
    <t>ITEM_PM25_CH4</t>
  </si>
  <si>
    <t>0x53</t>
  </si>
  <si>
    <t>ITEM_LEAK_CH1</t>
  </si>
  <si>
    <t>0x58</t>
  </si>
  <si>
    <t>ITEM_LEAK_CH2</t>
  </si>
  <si>
    <t>0x59</t>
  </si>
  <si>
    <t>ITEM_LEAK_CH3</t>
  </si>
  <si>
    <t>0x5A</t>
  </si>
  <si>
    <t>ITEM_LEAK_CH4</t>
  </si>
  <si>
    <t>0x5B</t>
  </si>
  <si>
    <t>ITEM_LIGHTNING</t>
  </si>
  <si>
    <t>0x60</t>
  </si>
  <si>
    <t>ITEM_LIGHTNING_TIME</t>
  </si>
  <si>
    <t>0x61</t>
  </si>
  <si>
    <t>lightninghappenedtime</t>
  </si>
  <si>
    <t>UTC</t>
  </si>
  <si>
    <t>ITEM_LIGHTNING_POWER</t>
  </si>
  <si>
    <t>0x62</t>
  </si>
  <si>
    <t>ITEM_TF_USR1</t>
  </si>
  <si>
    <t>0x63</t>
  </si>
  <si>
    <t>Temperature</t>
  </si>
  <si>
    <t>ITEM_TF_USR2</t>
  </si>
  <si>
    <t>0x64</t>
  </si>
  <si>
    <t>ITEM_TF_USR3</t>
  </si>
  <si>
    <t>0x65</t>
  </si>
  <si>
    <t>ITEM_TF_USR4</t>
  </si>
  <si>
    <t>0x66</t>
  </si>
  <si>
    <t>ITEM_TF_USR5</t>
  </si>
  <si>
    <t>0x67</t>
  </si>
  <si>
    <t>ITEM_TF_USR6</t>
  </si>
  <si>
    <t>0x68</t>
  </si>
  <si>
    <t>ITEM_TF_USR7</t>
  </si>
  <si>
    <t>0x69</t>
  </si>
  <si>
    <t>ITEM_TF_USR8</t>
  </si>
  <si>
    <t>0x6A</t>
  </si>
  <si>
    <t>ITEM_SENSOR_CO2</t>
  </si>
  <si>
    <t>0x70</t>
  </si>
  <si>
    <t>ITEM_LEAF_WETNESS_CH1</t>
  </si>
  <si>
    <t>0x72</t>
  </si>
  <si>
    <t>ITEM_LEAF_WETNESS_CH2</t>
  </si>
  <si>
    <t>0x73</t>
  </si>
  <si>
    <t>ITEM_LEAF_WETNESS_CH3</t>
  </si>
  <si>
    <t>0x74</t>
  </si>
  <si>
    <t>ITEM_LEAF_WETNESS_CH4</t>
  </si>
  <si>
    <t>0x75</t>
  </si>
  <si>
    <t>ITEM_LEAF_WETNESS_CH5</t>
  </si>
  <si>
    <t>0x76</t>
  </si>
  <si>
    <t>ITEM_LEAF_WETNESS_CH6</t>
  </si>
  <si>
    <t>0x77</t>
  </si>
  <si>
    <t>ITEM_LEAF_WETNESS_CH7</t>
  </si>
  <si>
    <t>0x78</t>
  </si>
  <si>
    <t>ITEM_LEAF_WETNESS_CH8</t>
  </si>
  <si>
    <t>0x79</t>
  </si>
  <si>
    <t>Time</t>
  </si>
  <si>
    <t>Humidity1</t>
  </si>
  <si>
    <t>Humidity2</t>
  </si>
  <si>
    <t>Humidity3</t>
  </si>
  <si>
    <t>Humidity4</t>
  </si>
  <si>
    <t>Humidity5</t>
  </si>
  <si>
    <t>Humidity6</t>
  </si>
  <si>
    <t>Humidity7</t>
  </si>
  <si>
    <t>Humidity8</t>
  </si>
  <si>
    <t>LowBatt</t>
  </si>
  <si>
    <t>PM25_24hAVG1</t>
  </si>
  <si>
    <t>PM25_24hAVG2</t>
  </si>
  <si>
    <t>PM25_24hAVG3</t>
  </si>
  <si>
    <t>PM25_24hAVG4</t>
  </si>
  <si>
    <t>Leak_1</t>
  </si>
  <si>
    <t>Leak_2</t>
  </si>
  <si>
    <t>Leak_3</t>
  </si>
  <si>
    <t>Leak_4</t>
  </si>
  <si>
    <t>Lightning Distance</t>
  </si>
  <si>
    <t>km</t>
  </si>
  <si>
    <t>LigthningCounterDay</t>
  </si>
  <si>
    <t>CO2</t>
  </si>
  <si>
    <t>LeafWetness1</t>
  </si>
  <si>
    <t>LeafWetness2</t>
  </si>
  <si>
    <t>LeafWetness3</t>
  </si>
  <si>
    <t>LeafWetness4</t>
  </si>
  <si>
    <t>LeafWetness5</t>
  </si>
  <si>
    <t>LeafWetness6</t>
  </si>
  <si>
    <t>LeafWetness7</t>
  </si>
  <si>
    <t>LeafWetness8</t>
  </si>
  <si>
    <t>None</t>
  </si>
  <si>
    <t xml:space="preserve">ITEM_INTEMP0x01//Indoor Temperature(℃)2 </t>
  </si>
  <si>
    <t xml:space="preserve">ITEM_OUTTEMP0x02//Outdoor Temperature(℃)2 </t>
  </si>
  <si>
    <t xml:space="preserve">ITEM_DEWPOINT0x03//Dew point(℃)2 </t>
  </si>
  <si>
    <t xml:space="preserve">ITEM_WINDCHILL0x04//Wind chill(℃)2 </t>
  </si>
  <si>
    <t xml:space="preserve">ITEM_HEATINDEX0x05//Heat index(℃)2 </t>
  </si>
  <si>
    <t xml:space="preserve">ITEM_INHUMI0x06//Indoor Humidity(%)1 </t>
  </si>
  <si>
    <t xml:space="preserve">ITEM_OUTHUMI0x07//Outdoor Humidity(%)1 </t>
  </si>
  <si>
    <t xml:space="preserve">ITEM_ABSBARO0x08//Absolutely Barometric(hpa)2 </t>
  </si>
  <si>
    <t xml:space="preserve">ITEM_RELBARO0x09//Relative Barometric(hpa)2 </t>
  </si>
  <si>
    <t xml:space="preserve">ITEM_WINDDIRECTION0x0A//Wind Direction(360°)2 </t>
  </si>
  <si>
    <t xml:space="preserve">ITEM_WINDSPEED0x0B//Wind Speed(m/s)2 </t>
  </si>
  <si>
    <t xml:space="preserve">ITEM_GUSTSPEED0x0C//Gust Speed(m/s)2 </t>
  </si>
  <si>
    <t xml:space="preserve">ITEM_RAINEVENT0x0D//Rain Event(mm)2 </t>
  </si>
  <si>
    <t xml:space="preserve">ITEM_RAINRATE0x0E//Rain Rate(mm/h)2 </t>
  </si>
  <si>
    <t>ITEM_INTEMP</t>
  </si>
  <si>
    <t>0x01</t>
  </si>
  <si>
    <t>Indoor Temperature</t>
  </si>
  <si>
    <t>℃</t>
  </si>
  <si>
    <t>ITEM_OUTTEMP</t>
  </si>
  <si>
    <t>0x02</t>
  </si>
  <si>
    <t>Outdoor Temperature</t>
  </si>
  <si>
    <t>ITEM_DEWPOINT</t>
  </si>
  <si>
    <t>0x03</t>
  </si>
  <si>
    <t>Dew point</t>
  </si>
  <si>
    <t>ITEM_WINDCHILL</t>
  </si>
  <si>
    <t>0x04</t>
  </si>
  <si>
    <t>Wind chill</t>
  </si>
  <si>
    <t>ITEM_HEATINDEX</t>
  </si>
  <si>
    <t>0x05</t>
  </si>
  <si>
    <t>Heat index</t>
  </si>
  <si>
    <t>ITEM_INHUMI</t>
  </si>
  <si>
    <t>0x06</t>
  </si>
  <si>
    <t>Indoor Humidity</t>
  </si>
  <si>
    <t>ITEM_OUTHUMI</t>
  </si>
  <si>
    <t>0x07</t>
  </si>
  <si>
    <t>Outdoor Humidity</t>
  </si>
  <si>
    <t>ITEM_ABSBARO</t>
  </si>
  <si>
    <t>0x08</t>
  </si>
  <si>
    <t>Absolutely Barometric</t>
  </si>
  <si>
    <t>hpa</t>
  </si>
  <si>
    <t>ITEM_RELBARO</t>
  </si>
  <si>
    <t>0x09</t>
  </si>
  <si>
    <t>Relative Barometric</t>
  </si>
  <si>
    <t>ITEM_WINDDIRECTION</t>
  </si>
  <si>
    <t>0x0A</t>
  </si>
  <si>
    <t>Wind Direction</t>
  </si>
  <si>
    <t>360°</t>
  </si>
  <si>
    <t>ITEM_WINDSPEED</t>
  </si>
  <si>
    <t>0x0B</t>
  </si>
  <si>
    <t>Wind Speed</t>
  </si>
  <si>
    <t>ITEM_GUSTSPEED</t>
  </si>
  <si>
    <t>0x0C</t>
  </si>
  <si>
    <t>Gust Speed</t>
  </si>
  <si>
    <t>ITEM_RAINEVENT</t>
  </si>
  <si>
    <t>0x0D</t>
  </si>
  <si>
    <t>Rain Event</t>
  </si>
  <si>
    <t>ITEM_RAINRATE</t>
  </si>
  <si>
    <t>0x0E</t>
  </si>
  <si>
    <t>Rain Rate</t>
  </si>
  <si>
    <t>mm/h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</si>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</sst>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3A4C-CF40-41C4-81B7-BA4F16E48124}">
  <dimension ref="A1:O107"/>
  <sheetViews>
    <sheetView tabSelected="1" zoomScale="85" zoomScaleNormal="85" workbookViewId="0">
      <selection activeCell="M2" sqref="M2"/>
    </sheetView>
  </sheetViews>
  <sheetFormatPr baseColWidth="10" defaultRowHeight="12.75" x14ac:dyDescent="0.2"/>
  <cols>
    <col min="1" max="1" width="48.42578125" bestFit="1" customWidth="1"/>
    <col min="2" max="2" width="23" customWidth="1"/>
    <col min="3" max="3" width="11.42578125" customWidth="1"/>
    <col min="4" max="4" width="21.140625" customWidth="1"/>
    <col min="5" max="5" width="11.42578125" customWidth="1"/>
    <col min="6" max="6" width="8.7109375" customWidth="1"/>
    <col min="7" max="7" width="4.5703125" customWidth="1"/>
    <col min="8" max="8" width="21.42578125" bestFit="1" customWidth="1"/>
    <col min="10" max="10" width="19.5703125" bestFit="1" customWidth="1"/>
    <col min="12" max="13" width="6.28515625" style="1" customWidth="1"/>
    <col min="15" max="15" width="77.85546875" customWidth="1"/>
  </cols>
  <sheetData>
    <row r="1" spans="1:15" x14ac:dyDescent="0.2">
      <c r="B1" t="s">
        <v>96</v>
      </c>
      <c r="C1" t="s">
        <v>92</v>
      </c>
      <c r="D1" t="s">
        <v>93</v>
      </c>
      <c r="E1" t="s">
        <v>94</v>
      </c>
      <c r="F1" t="s">
        <v>95</v>
      </c>
      <c r="H1" t="s">
        <v>96</v>
      </c>
      <c r="I1" t="s">
        <v>92</v>
      </c>
      <c r="J1" t="s">
        <v>93</v>
      </c>
      <c r="K1" t="s">
        <v>94</v>
      </c>
      <c r="L1" s="1" t="s">
        <v>95</v>
      </c>
      <c r="M1" s="1" t="s">
        <v>402</v>
      </c>
    </row>
    <row r="2" spans="1:15" x14ac:dyDescent="0.2">
      <c r="A2" t="s">
        <v>342</v>
      </c>
      <c r="B2" t="str">
        <f t="shared" ref="B2:B15" si="0">LEFT(A2,FIND("0",A2)-1)</f>
        <v>ITEM_INTEMP</v>
      </c>
      <c r="C2" t="str">
        <f t="shared" ref="C2:C15" si="1">MID(A2,FIND("0x",A2),4)</f>
        <v>0x01</v>
      </c>
      <c r="D2" t="str">
        <f t="shared" ref="D2:D15" si="2">MID(A2,FIND("//",A2)+2,FIND("(",A2)-FIND("//",A2)-2)</f>
        <v>Indoor Temperature</v>
      </c>
      <c r="E2" t="str">
        <f t="shared" ref="E2:E15" si="3">MID(A2,FIND("(",A2)+1,FIND(")",A2)-FIND("(",A2)-1)</f>
        <v>℃</v>
      </c>
      <c r="F2" t="str">
        <f t="shared" ref="F2:F15" si="4">MID(A2,FIND(")",A2)+1,2)</f>
        <v xml:space="preserve">2 </v>
      </c>
      <c r="H2" t="s">
        <v>356</v>
      </c>
      <c r="I2" t="s">
        <v>357</v>
      </c>
      <c r="J2" t="s">
        <v>358</v>
      </c>
      <c r="K2" t="s">
        <v>359</v>
      </c>
      <c r="L2" s="1">
        <v>2</v>
      </c>
      <c r="O2" t="str">
        <f t="shared" ref="O2:O15" si="5">CONCATENATE("'",I2,"': {'item': '",H2,"' ,'name': '",J2,"' ,'unit': '",K2,"' ;'length': ",L2,"}")</f>
        <v>'0x01': {'item': 'ITEM_INTEMP' ,'name': 'Indoor Temperature' ,'unit': '℃' ;'length': 2}</v>
      </c>
    </row>
    <row r="3" spans="1:15" x14ac:dyDescent="0.2">
      <c r="A3" t="s">
        <v>343</v>
      </c>
      <c r="B3" t="str">
        <f t="shared" si="0"/>
        <v>ITEM_OUTTEMP</v>
      </c>
      <c r="C3" t="str">
        <f t="shared" si="1"/>
        <v>0x02</v>
      </c>
      <c r="D3" t="str">
        <f t="shared" si="2"/>
        <v>Outdoor Temperature</v>
      </c>
      <c r="E3" t="str">
        <f t="shared" si="3"/>
        <v>℃</v>
      </c>
      <c r="F3" t="str">
        <f t="shared" si="4"/>
        <v xml:space="preserve">2 </v>
      </c>
      <c r="H3" t="s">
        <v>360</v>
      </c>
      <c r="I3" t="s">
        <v>361</v>
      </c>
      <c r="J3" t="s">
        <v>362</v>
      </c>
      <c r="K3" t="s">
        <v>359</v>
      </c>
      <c r="L3" s="1">
        <v>2</v>
      </c>
      <c r="O3" t="str">
        <f t="shared" si="5"/>
        <v>'0x02': {'item': 'ITEM_OUTTEMP' ,'name': 'Outdoor Temperature' ,'unit': '℃' ;'length': 2}</v>
      </c>
    </row>
    <row r="4" spans="1:15" x14ac:dyDescent="0.2">
      <c r="A4" t="s">
        <v>344</v>
      </c>
      <c r="B4" t="str">
        <f t="shared" si="0"/>
        <v>ITEM_DEWPOINT</v>
      </c>
      <c r="C4" t="str">
        <f t="shared" si="1"/>
        <v>0x03</v>
      </c>
      <c r="D4" t="str">
        <f t="shared" si="2"/>
        <v>Dew point</v>
      </c>
      <c r="E4" t="str">
        <f t="shared" si="3"/>
        <v>℃</v>
      </c>
      <c r="F4" t="str">
        <f t="shared" si="4"/>
        <v xml:space="preserve">2 </v>
      </c>
      <c r="H4" t="s">
        <v>363</v>
      </c>
      <c r="I4" t="s">
        <v>364</v>
      </c>
      <c r="J4" t="s">
        <v>365</v>
      </c>
      <c r="K4" t="s">
        <v>359</v>
      </c>
      <c r="L4" s="1">
        <v>2</v>
      </c>
      <c r="O4" t="str">
        <f t="shared" si="5"/>
        <v>'0x03': {'item': 'ITEM_DEWPOINT' ,'name': 'Dew point' ,'unit': '℃' ;'length': 2}</v>
      </c>
    </row>
    <row r="5" spans="1:15" x14ac:dyDescent="0.2">
      <c r="A5" t="s">
        <v>345</v>
      </c>
      <c r="B5" t="str">
        <f t="shared" si="0"/>
        <v>ITEM_WINDCHILL</v>
      </c>
      <c r="C5" t="str">
        <f t="shared" si="1"/>
        <v>0x04</v>
      </c>
      <c r="D5" t="str">
        <f t="shared" si="2"/>
        <v>Wind chill</v>
      </c>
      <c r="E5" t="str">
        <f t="shared" si="3"/>
        <v>℃</v>
      </c>
      <c r="F5" t="str">
        <f t="shared" si="4"/>
        <v xml:space="preserve">2 </v>
      </c>
      <c r="H5" t="s">
        <v>366</v>
      </c>
      <c r="I5" t="s">
        <v>367</v>
      </c>
      <c r="J5" t="s">
        <v>368</v>
      </c>
      <c r="K5" t="s">
        <v>359</v>
      </c>
      <c r="L5" s="1">
        <v>2</v>
      </c>
      <c r="O5" t="str">
        <f t="shared" si="5"/>
        <v>'0x04': {'item': 'ITEM_WINDCHILL' ,'name': 'Wind chill' ,'unit': '℃' ;'length': 2}</v>
      </c>
    </row>
    <row r="6" spans="1:15" x14ac:dyDescent="0.2">
      <c r="A6" t="s">
        <v>346</v>
      </c>
      <c r="B6" t="str">
        <f t="shared" si="0"/>
        <v>ITEM_HEATINDEX</v>
      </c>
      <c r="C6" t="str">
        <f t="shared" si="1"/>
        <v>0x05</v>
      </c>
      <c r="D6" t="str">
        <f t="shared" si="2"/>
        <v>Heat index</v>
      </c>
      <c r="E6" t="str">
        <f t="shared" si="3"/>
        <v>℃</v>
      </c>
      <c r="F6" t="str">
        <f t="shared" si="4"/>
        <v xml:space="preserve">2 </v>
      </c>
      <c r="H6" t="s">
        <v>369</v>
      </c>
      <c r="I6" t="s">
        <v>370</v>
      </c>
      <c r="J6" t="s">
        <v>371</v>
      </c>
      <c r="K6" t="s">
        <v>359</v>
      </c>
      <c r="L6" s="1">
        <v>2</v>
      </c>
      <c r="O6" t="str">
        <f t="shared" si="5"/>
        <v>'0x05': {'item': 'ITEM_HEATINDEX' ,'name': 'Heat index' ,'unit': '℃' ;'length': 2}</v>
      </c>
    </row>
    <row r="7" spans="1:15" x14ac:dyDescent="0.2">
      <c r="A7" t="s">
        <v>347</v>
      </c>
      <c r="B7" t="str">
        <f t="shared" si="0"/>
        <v>ITEM_INHUMI</v>
      </c>
      <c r="C7" t="str">
        <f t="shared" si="1"/>
        <v>0x06</v>
      </c>
      <c r="D7" t="str">
        <f t="shared" si="2"/>
        <v>Indoor Humidity</v>
      </c>
      <c r="E7" t="str">
        <f t="shared" si="3"/>
        <v>%</v>
      </c>
      <c r="F7" t="str">
        <f t="shared" si="4"/>
        <v xml:space="preserve">1 </v>
      </c>
      <c r="H7" t="s">
        <v>372</v>
      </c>
      <c r="I7" t="s">
        <v>373</v>
      </c>
      <c r="J7" t="s">
        <v>374</v>
      </c>
      <c r="K7" t="s">
        <v>185</v>
      </c>
      <c r="L7" s="1">
        <v>1</v>
      </c>
      <c r="O7" t="str">
        <f t="shared" si="5"/>
        <v>'0x06': {'item': 'ITEM_INHUMI' ,'name': 'Indoor Humidity' ,'unit': '%' ;'length': 1}</v>
      </c>
    </row>
    <row r="8" spans="1:15" x14ac:dyDescent="0.2">
      <c r="A8" t="s">
        <v>348</v>
      </c>
      <c r="B8" t="str">
        <f t="shared" si="0"/>
        <v>ITEM_OUTHUMI</v>
      </c>
      <c r="C8" t="str">
        <f t="shared" si="1"/>
        <v>0x07</v>
      </c>
      <c r="D8" t="str">
        <f t="shared" si="2"/>
        <v>Outdoor Humidity</v>
      </c>
      <c r="E8" t="str">
        <f t="shared" si="3"/>
        <v>%</v>
      </c>
      <c r="F8" t="str">
        <f t="shared" si="4"/>
        <v xml:space="preserve">1 </v>
      </c>
      <c r="H8" t="s">
        <v>375</v>
      </c>
      <c r="I8" t="s">
        <v>376</v>
      </c>
      <c r="J8" t="s">
        <v>377</v>
      </c>
      <c r="K8" t="s">
        <v>185</v>
      </c>
      <c r="L8" s="1">
        <v>1</v>
      </c>
      <c r="O8" t="str">
        <f t="shared" si="5"/>
        <v>'0x07': {'item': 'ITEM_OUTHUMI' ,'name': 'Outdoor Humidity' ,'unit': '%' ;'length': 1}</v>
      </c>
    </row>
    <row r="9" spans="1:15" x14ac:dyDescent="0.2">
      <c r="A9" t="s">
        <v>349</v>
      </c>
      <c r="B9" t="str">
        <f t="shared" si="0"/>
        <v>ITEM_ABSBARO</v>
      </c>
      <c r="C9" t="str">
        <f t="shared" si="1"/>
        <v>0x08</v>
      </c>
      <c r="D9" t="str">
        <f t="shared" si="2"/>
        <v>Absolutely Barometric</v>
      </c>
      <c r="E9" t="str">
        <f t="shared" si="3"/>
        <v>hpa</v>
      </c>
      <c r="F9" t="str">
        <f t="shared" si="4"/>
        <v xml:space="preserve">2 </v>
      </c>
      <c r="H9" t="s">
        <v>378</v>
      </c>
      <c r="I9" t="s">
        <v>379</v>
      </c>
      <c r="J9" t="s">
        <v>380</v>
      </c>
      <c r="K9" t="s">
        <v>381</v>
      </c>
      <c r="L9" s="1">
        <v>2</v>
      </c>
      <c r="O9" t="str">
        <f t="shared" si="5"/>
        <v>'0x08': {'item': 'ITEM_ABSBARO' ,'name': 'Absolutely Barometric' ,'unit': 'hpa' ;'length': 2}</v>
      </c>
    </row>
    <row r="10" spans="1:15" x14ac:dyDescent="0.2">
      <c r="A10" t="s">
        <v>350</v>
      </c>
      <c r="B10" t="str">
        <f t="shared" si="0"/>
        <v>ITEM_RELBARO</v>
      </c>
      <c r="C10" t="str">
        <f t="shared" si="1"/>
        <v>0x09</v>
      </c>
      <c r="D10" t="str">
        <f t="shared" si="2"/>
        <v>Relative Barometric</v>
      </c>
      <c r="E10" t="str">
        <f t="shared" si="3"/>
        <v>hpa</v>
      </c>
      <c r="F10" t="str">
        <f t="shared" si="4"/>
        <v xml:space="preserve">2 </v>
      </c>
      <c r="H10" t="s">
        <v>382</v>
      </c>
      <c r="I10" t="s">
        <v>383</v>
      </c>
      <c r="J10" t="s">
        <v>384</v>
      </c>
      <c r="K10" t="s">
        <v>381</v>
      </c>
      <c r="L10" s="1">
        <v>2</v>
      </c>
      <c r="O10" t="str">
        <f t="shared" si="5"/>
        <v>'0x09': {'item': 'ITEM_RELBARO' ,'name': 'Relative Barometric' ,'unit': 'hpa' ;'length': 2}</v>
      </c>
    </row>
    <row r="11" spans="1:15" x14ac:dyDescent="0.2">
      <c r="A11" t="s">
        <v>351</v>
      </c>
      <c r="B11" t="str">
        <f t="shared" si="0"/>
        <v>ITEM_WINDDIRECTION</v>
      </c>
      <c r="C11" t="str">
        <f t="shared" si="1"/>
        <v>0x0A</v>
      </c>
      <c r="D11" t="str">
        <f t="shared" si="2"/>
        <v>Wind Direction</v>
      </c>
      <c r="E11" t="str">
        <f t="shared" si="3"/>
        <v>360°</v>
      </c>
      <c r="F11" t="str">
        <f t="shared" si="4"/>
        <v xml:space="preserve">2 </v>
      </c>
      <c r="H11" t="s">
        <v>385</v>
      </c>
      <c r="I11" t="s">
        <v>386</v>
      </c>
      <c r="J11" t="s">
        <v>387</v>
      </c>
      <c r="K11" t="s">
        <v>388</v>
      </c>
      <c r="L11" s="1">
        <v>2</v>
      </c>
      <c r="O11" t="str">
        <f t="shared" si="5"/>
        <v>'0x0A': {'item': 'ITEM_WINDDIRECTION' ,'name': 'Wind Direction' ,'unit': '360°' ;'length': 2}</v>
      </c>
    </row>
    <row r="12" spans="1:15" x14ac:dyDescent="0.2">
      <c r="A12" t="s">
        <v>352</v>
      </c>
      <c r="B12" t="str">
        <f t="shared" si="0"/>
        <v>ITEM_WINDSPEED</v>
      </c>
      <c r="C12" t="str">
        <f t="shared" si="1"/>
        <v>0x0B</v>
      </c>
      <c r="D12" t="str">
        <f t="shared" si="2"/>
        <v>Wind Speed</v>
      </c>
      <c r="E12" t="str">
        <f t="shared" si="3"/>
        <v>m/s</v>
      </c>
      <c r="F12" t="str">
        <f t="shared" si="4"/>
        <v xml:space="preserve">2 </v>
      </c>
      <c r="H12" t="s">
        <v>389</v>
      </c>
      <c r="I12" t="s">
        <v>390</v>
      </c>
      <c r="J12" t="s">
        <v>391</v>
      </c>
      <c r="K12" t="s">
        <v>133</v>
      </c>
      <c r="L12" s="1">
        <v>2</v>
      </c>
      <c r="O12" t="str">
        <f t="shared" si="5"/>
        <v>'0x0B': {'item': 'ITEM_WINDSPEED' ,'name': 'Wind Speed' ,'unit': 'm/s' ;'length': 2}</v>
      </c>
    </row>
    <row r="13" spans="1:15" x14ac:dyDescent="0.2">
      <c r="A13" t="s">
        <v>353</v>
      </c>
      <c r="B13" t="str">
        <f t="shared" si="0"/>
        <v>ITEM_GUSTSPEED</v>
      </c>
      <c r="C13" t="str">
        <f t="shared" si="1"/>
        <v>0x0C</v>
      </c>
      <c r="D13" t="str">
        <f t="shared" si="2"/>
        <v>Gust Speed</v>
      </c>
      <c r="E13" t="str">
        <f t="shared" si="3"/>
        <v>m/s</v>
      </c>
      <c r="F13" t="str">
        <f t="shared" si="4"/>
        <v xml:space="preserve">2 </v>
      </c>
      <c r="H13" t="s">
        <v>392</v>
      </c>
      <c r="I13" t="s">
        <v>393</v>
      </c>
      <c r="J13" t="s">
        <v>394</v>
      </c>
      <c r="K13" t="s">
        <v>133</v>
      </c>
      <c r="L13" s="1">
        <v>2</v>
      </c>
      <c r="O13" t="str">
        <f t="shared" si="5"/>
        <v>'0x0C': {'item': 'ITEM_GUSTSPEED' ,'name': 'Gust Speed' ,'unit': 'm/s' ;'length': 2}</v>
      </c>
    </row>
    <row r="14" spans="1:15" x14ac:dyDescent="0.2">
      <c r="A14" t="s">
        <v>354</v>
      </c>
      <c r="B14" t="str">
        <f t="shared" si="0"/>
        <v>ITEM_RAINEVENT</v>
      </c>
      <c r="C14" t="str">
        <f t="shared" si="1"/>
        <v>0x0D</v>
      </c>
      <c r="D14" t="str">
        <f t="shared" si="2"/>
        <v>Rain Event</v>
      </c>
      <c r="E14" t="str">
        <f t="shared" si="3"/>
        <v>mm</v>
      </c>
      <c r="F14" t="str">
        <f t="shared" si="4"/>
        <v xml:space="preserve">2 </v>
      </c>
      <c r="H14" t="s">
        <v>395</v>
      </c>
      <c r="I14" t="s">
        <v>396</v>
      </c>
      <c r="J14" t="s">
        <v>397</v>
      </c>
      <c r="K14" t="s">
        <v>100</v>
      </c>
      <c r="L14" s="1">
        <v>2</v>
      </c>
      <c r="O14" t="str">
        <f t="shared" si="5"/>
        <v>'0x0D': {'item': 'ITEM_RAINEVENT' ,'name': 'Rain Event' ,'unit': 'mm' ;'length': 2}</v>
      </c>
    </row>
    <row r="15" spans="1:15" x14ac:dyDescent="0.2">
      <c r="A15" t="s">
        <v>355</v>
      </c>
      <c r="B15" t="str">
        <f t="shared" si="0"/>
        <v>ITEM_RAINRATE</v>
      </c>
      <c r="C15" t="str">
        <f t="shared" si="1"/>
        <v>0x0E</v>
      </c>
      <c r="D15" t="str">
        <f t="shared" si="2"/>
        <v>Rain Rate</v>
      </c>
      <c r="E15" t="str">
        <f t="shared" si="3"/>
        <v>mm/h</v>
      </c>
      <c r="F15" t="str">
        <f t="shared" si="4"/>
        <v xml:space="preserve">2 </v>
      </c>
      <c r="H15" t="s">
        <v>398</v>
      </c>
      <c r="I15" t="s">
        <v>399</v>
      </c>
      <c r="J15" t="s">
        <v>400</v>
      </c>
      <c r="K15" t="s">
        <v>401</v>
      </c>
      <c r="L15" s="1">
        <v>2</v>
      </c>
      <c r="O15" t="str">
        <f t="shared" si="5"/>
        <v>'0x0E': {'item': 'ITEM_RAINRATE' ,'name': 'Rain Rate' ,'unit': 'mm/h' ;'length': 2}</v>
      </c>
    </row>
    <row r="16" spans="1:15" x14ac:dyDescent="0.2">
      <c r="A16" t="s">
        <v>0</v>
      </c>
      <c r="B16" t="str">
        <f>LEFT(A16,FIND("0",A16)-1)</f>
        <v>ITEM_RAINHOUR</v>
      </c>
      <c r="C16" t="str">
        <f>MID(A16,FIND("0x",A16),4)</f>
        <v>0x0F</v>
      </c>
      <c r="D16" t="str">
        <f>MID(A16,FIND("//",A16)+2,FIND("(",A16)-FIND("//",A16)-2)</f>
        <v>Rainhour</v>
      </c>
      <c r="E16" t="str">
        <f>MID(A16,FIND("(",A16)+1,FIND(")",A16)-FIND("(",A16)-1)</f>
        <v>mm</v>
      </c>
      <c r="F16" t="str">
        <f>MID(A16,FIND(")",A16)+1,2)</f>
        <v>2</v>
      </c>
      <c r="H16" t="s">
        <v>97</v>
      </c>
      <c r="I16" t="s">
        <v>98</v>
      </c>
      <c r="J16" t="s">
        <v>99</v>
      </c>
      <c r="K16" t="s">
        <v>100</v>
      </c>
      <c r="L16" s="1">
        <v>2</v>
      </c>
      <c r="O16" t="str">
        <f>CONCATENATE("'",I16,"': {'item': '",H16,"' ,'name': '",J16,"' ,'unit': '",K16,"' ;'length': ",L16,"}")</f>
        <v>'0x0F': {'item': 'ITEM_RAINHOUR' ,'name': 'Rainhour' ,'unit': 'mm' ;'length': 2}</v>
      </c>
    </row>
    <row r="17" spans="1:15" x14ac:dyDescent="0.2">
      <c r="A17" t="s">
        <v>1</v>
      </c>
      <c r="B17" t="str">
        <f t="shared" ref="B17:B80" si="6">LEFT(A17,FIND("0",A17)-1)</f>
        <v>ITEM_RAINDAY</v>
      </c>
      <c r="C17" t="str">
        <f t="shared" ref="C17:C80" si="7">MID(A17,FIND("0x",A17),4)</f>
        <v>0x10</v>
      </c>
      <c r="D17" t="str">
        <f t="shared" ref="D17:D80" si="8">MID(A17,FIND("//",A17)+2,FIND("(",A17)-FIND("//",A17)-2)</f>
        <v>RainDay</v>
      </c>
      <c r="E17" t="str">
        <f>MID(A17,FIND("(",A17)+1,FIND(")",A17)-FIND("(",A17)-1)</f>
        <v>mm</v>
      </c>
      <c r="F17" t="str">
        <f t="shared" ref="F17:F80" si="9">MID(A17,FIND(")",A17)+1,2)</f>
        <v>2</v>
      </c>
      <c r="H17" t="s">
        <v>101</v>
      </c>
      <c r="I17" t="s">
        <v>102</v>
      </c>
      <c r="J17" t="s">
        <v>103</v>
      </c>
      <c r="K17" t="s">
        <v>100</v>
      </c>
      <c r="L17" s="1">
        <v>2</v>
      </c>
      <c r="O17" t="str">
        <f t="shared" ref="O17:O80" si="10">CONCATENATE("'",I17,"': {'item': '",H17,"' ,'name': '",J17,"' ,'unit': '",K17,"' ;'length': ",L17,"}")</f>
        <v>'0x10': {'item': 'ITEM_RAINDAY' ,'name': 'RainDay' ,'unit': 'mm' ;'length': 2}</v>
      </c>
    </row>
    <row r="18" spans="1:15" x14ac:dyDescent="0.2">
      <c r="A18" t="s">
        <v>2</v>
      </c>
      <c r="B18" t="str">
        <f t="shared" si="6"/>
        <v>ITEM_RAINWEEK</v>
      </c>
      <c r="C18" t="str">
        <f t="shared" si="7"/>
        <v>0x11</v>
      </c>
      <c r="D18" t="str">
        <f t="shared" si="8"/>
        <v>RainWeek</v>
      </c>
      <c r="E18" t="str">
        <f t="shared" ref="E18:E81" si="11">MID(A18,FIND("(",A18)+1,FIND(")",A18)-FIND("(",A18)-1)</f>
        <v>mm</v>
      </c>
      <c r="F18" t="str">
        <f t="shared" si="9"/>
        <v>2</v>
      </c>
      <c r="H18" t="s">
        <v>104</v>
      </c>
      <c r="I18" t="s">
        <v>105</v>
      </c>
      <c r="J18" t="s">
        <v>106</v>
      </c>
      <c r="K18" t="s">
        <v>100</v>
      </c>
      <c r="L18" s="1">
        <v>2</v>
      </c>
      <c r="O18" t="str">
        <f t="shared" si="10"/>
        <v>'0x11': {'item': 'ITEM_RAINWEEK' ,'name': 'RainWeek' ,'unit': 'mm' ;'length': 2}</v>
      </c>
    </row>
    <row r="19" spans="1:15" x14ac:dyDescent="0.2">
      <c r="A19" t="s">
        <v>3</v>
      </c>
      <c r="B19" t="str">
        <f t="shared" si="6"/>
        <v>ITEM_RAINMONTH</v>
      </c>
      <c r="C19" t="str">
        <f t="shared" si="7"/>
        <v>0x12</v>
      </c>
      <c r="D19" t="str">
        <f t="shared" si="8"/>
        <v>RainMonth</v>
      </c>
      <c r="E19" t="str">
        <f t="shared" si="11"/>
        <v>mm</v>
      </c>
      <c r="F19" t="str">
        <f t="shared" si="9"/>
        <v>4</v>
      </c>
      <c r="H19" t="s">
        <v>107</v>
      </c>
      <c r="I19" t="s">
        <v>108</v>
      </c>
      <c r="J19" t="s">
        <v>109</v>
      </c>
      <c r="K19" t="s">
        <v>100</v>
      </c>
      <c r="L19" s="1">
        <v>4</v>
      </c>
      <c r="O19" t="str">
        <f t="shared" si="10"/>
        <v>'0x12': {'item': 'ITEM_RAINMONTH' ,'name': 'RainMonth' ,'unit': 'mm' ;'length': 4}</v>
      </c>
    </row>
    <row r="20" spans="1:15" x14ac:dyDescent="0.2">
      <c r="A20" t="s">
        <v>4</v>
      </c>
      <c r="B20" t="str">
        <f t="shared" si="6"/>
        <v>ITEM_RAINYEAR</v>
      </c>
      <c r="C20" t="str">
        <f t="shared" si="7"/>
        <v>0x13</v>
      </c>
      <c r="D20" t="str">
        <f t="shared" si="8"/>
        <v>RainYear</v>
      </c>
      <c r="E20" t="str">
        <f t="shared" si="11"/>
        <v>mm</v>
      </c>
      <c r="F20" t="str">
        <f t="shared" si="9"/>
        <v>4</v>
      </c>
      <c r="H20" t="s">
        <v>110</v>
      </c>
      <c r="I20" t="s">
        <v>111</v>
      </c>
      <c r="J20" t="s">
        <v>112</v>
      </c>
      <c r="K20" t="s">
        <v>100</v>
      </c>
      <c r="L20" s="1">
        <v>4</v>
      </c>
      <c r="O20" t="str">
        <f t="shared" si="10"/>
        <v>'0x13': {'item': 'ITEM_RAINYEAR' ,'name': 'RainYear' ,'unit': 'mm' ;'length': 4}</v>
      </c>
    </row>
    <row r="21" spans="1:15" x14ac:dyDescent="0.2">
      <c r="A21" t="s">
        <v>5</v>
      </c>
      <c r="B21" t="str">
        <f t="shared" si="6"/>
        <v>ITEM_RAINTOTALS</v>
      </c>
      <c r="C21" t="str">
        <f t="shared" si="7"/>
        <v>0x14</v>
      </c>
      <c r="D21" t="str">
        <f t="shared" si="8"/>
        <v>RainTotals</v>
      </c>
      <c r="E21" t="str">
        <f t="shared" si="11"/>
        <v>mm</v>
      </c>
      <c r="F21" t="str">
        <f t="shared" si="9"/>
        <v>4</v>
      </c>
      <c r="H21" t="s">
        <v>113</v>
      </c>
      <c r="I21" t="s">
        <v>114</v>
      </c>
      <c r="J21" t="s">
        <v>115</v>
      </c>
      <c r="K21" t="s">
        <v>100</v>
      </c>
      <c r="L21" s="1">
        <v>4</v>
      </c>
      <c r="O21" t="str">
        <f t="shared" si="10"/>
        <v>'0x14': {'item': 'ITEM_RAINTOTALS' ,'name': 'RainTotals' ,'unit': 'mm' ;'length': 4}</v>
      </c>
    </row>
    <row r="22" spans="1:15" x14ac:dyDescent="0.2">
      <c r="A22" t="s">
        <v>6</v>
      </c>
      <c r="B22" t="str">
        <f t="shared" si="6"/>
        <v>ITEM_LIGHT</v>
      </c>
      <c r="C22" t="str">
        <f t="shared" si="7"/>
        <v>0x15</v>
      </c>
      <c r="D22" t="str">
        <f t="shared" si="8"/>
        <v>Light</v>
      </c>
      <c r="E22" t="str">
        <f t="shared" si="11"/>
        <v>lux</v>
      </c>
      <c r="F22" t="str">
        <f t="shared" si="9"/>
        <v>4</v>
      </c>
      <c r="H22" t="s">
        <v>116</v>
      </c>
      <c r="I22" t="s">
        <v>117</v>
      </c>
      <c r="J22" t="s">
        <v>118</v>
      </c>
      <c r="K22" t="s">
        <v>119</v>
      </c>
      <c r="L22" s="1">
        <v>4</v>
      </c>
      <c r="O22" t="str">
        <f t="shared" si="10"/>
        <v>'0x15': {'item': 'ITEM_LIGHT' ,'name': 'Light' ,'unit': 'lux' ;'length': 4}</v>
      </c>
    </row>
    <row r="23" spans="1:15" x14ac:dyDescent="0.2">
      <c r="A23" t="s">
        <v>7</v>
      </c>
      <c r="B23" t="str">
        <f t="shared" si="6"/>
        <v>ITEM_UV</v>
      </c>
      <c r="C23" t="str">
        <f t="shared" si="7"/>
        <v>0x16</v>
      </c>
      <c r="D23" t="str">
        <f t="shared" si="8"/>
        <v>UV</v>
      </c>
      <c r="E23" t="str">
        <f t="shared" si="11"/>
        <v>uW/m2</v>
      </c>
      <c r="F23" t="str">
        <f t="shared" si="9"/>
        <v>2</v>
      </c>
      <c r="H23" t="s">
        <v>120</v>
      </c>
      <c r="I23" t="s">
        <v>121</v>
      </c>
      <c r="J23" t="s">
        <v>122</v>
      </c>
      <c r="K23" t="s">
        <v>123</v>
      </c>
      <c r="L23" s="1">
        <v>2</v>
      </c>
      <c r="O23" t="str">
        <f t="shared" si="10"/>
        <v>'0x16': {'item': 'ITEM_UV' ,'name': 'UV' ,'unit': 'uW/m2' ;'length': 2}</v>
      </c>
    </row>
    <row r="24" spans="1:15" x14ac:dyDescent="0.2">
      <c r="A24" t="s">
        <v>8</v>
      </c>
      <c r="B24" t="str">
        <f t="shared" si="6"/>
        <v>ITEM_UVI</v>
      </c>
      <c r="C24" t="str">
        <f t="shared" si="7"/>
        <v>0x17</v>
      </c>
      <c r="D24" t="str">
        <f t="shared" si="8"/>
        <v>UVI</v>
      </c>
      <c r="E24" t="str">
        <f t="shared" si="11"/>
        <v>0-15index</v>
      </c>
      <c r="F24" t="str">
        <f t="shared" si="9"/>
        <v>1</v>
      </c>
      <c r="H24" t="s">
        <v>124</v>
      </c>
      <c r="I24" t="s">
        <v>125</v>
      </c>
      <c r="J24" t="s">
        <v>126</v>
      </c>
      <c r="K24" t="s">
        <v>127</v>
      </c>
      <c r="L24" s="1">
        <v>1</v>
      </c>
      <c r="O24" t="str">
        <f t="shared" si="10"/>
        <v>'0x17': {'item': 'ITEM_UVI' ,'name': 'UVI' ,'unit': '0-15index' ;'length': 1}</v>
      </c>
    </row>
    <row r="25" spans="1:15" x14ac:dyDescent="0.2">
      <c r="A25" t="s">
        <v>9</v>
      </c>
      <c r="B25" t="str">
        <f t="shared" si="6"/>
        <v>ITEM_TIME</v>
      </c>
      <c r="C25" t="str">
        <f t="shared" si="7"/>
        <v>0x18</v>
      </c>
      <c r="D25" t="e">
        <f t="shared" si="8"/>
        <v>#VALUE!</v>
      </c>
      <c r="E25" t="e">
        <f t="shared" si="11"/>
        <v>#VALUE!</v>
      </c>
      <c r="F25" t="e">
        <f t="shared" si="9"/>
        <v>#VALUE!</v>
      </c>
      <c r="H25" t="s">
        <v>128</v>
      </c>
      <c r="I25" t="s">
        <v>129</v>
      </c>
      <c r="J25" t="s">
        <v>311</v>
      </c>
      <c r="K25" t="s">
        <v>341</v>
      </c>
      <c r="L25" s="1">
        <v>6</v>
      </c>
      <c r="O25" t="str">
        <f t="shared" si="10"/>
        <v>'0x18': {'item': 'ITEM_TIME' ,'name': 'Time' ,'unit': 'None' ;'length': 6}</v>
      </c>
    </row>
    <row r="26" spans="1:15" x14ac:dyDescent="0.2">
      <c r="A26" t="s">
        <v>91</v>
      </c>
      <c r="B26" t="str">
        <f t="shared" si="6"/>
        <v>ITEM_DAYLWINDMAX</v>
      </c>
      <c r="C26" t="str">
        <f t="shared" si="7"/>
        <v>0x19</v>
      </c>
      <c r="D26" t="str">
        <f t="shared" si="8"/>
        <v>Daymaxwind</v>
      </c>
      <c r="E26" t="str">
        <f t="shared" si="11"/>
        <v>m/s</v>
      </c>
      <c r="F26" t="str">
        <f t="shared" si="9"/>
        <v>2</v>
      </c>
      <c r="H26" t="s">
        <v>130</v>
      </c>
      <c r="I26" t="s">
        <v>131</v>
      </c>
      <c r="J26" t="s">
        <v>132</v>
      </c>
      <c r="K26" t="s">
        <v>133</v>
      </c>
      <c r="L26" s="1">
        <v>2</v>
      </c>
      <c r="O26" t="str">
        <f t="shared" si="10"/>
        <v>'0x19': {'item': 'ITEM_DAYLWINDMAX' ,'name': 'Daymaxwind' ,'unit': 'm/s' ;'length': 2}</v>
      </c>
    </row>
    <row r="27" spans="1:15" x14ac:dyDescent="0.2">
      <c r="A27" t="s">
        <v>10</v>
      </c>
      <c r="B27" t="str">
        <f t="shared" si="6"/>
        <v>ITEM_TEMP1</v>
      </c>
      <c r="C27" t="str">
        <f t="shared" si="7"/>
        <v>0x1A</v>
      </c>
      <c r="D27" t="str">
        <f t="shared" si="8"/>
        <v>Temperature1</v>
      </c>
      <c r="E27" t="str">
        <f t="shared" si="11"/>
        <v>°C</v>
      </c>
      <c r="F27" t="str">
        <f t="shared" si="9"/>
        <v>2</v>
      </c>
      <c r="H27" t="s">
        <v>134</v>
      </c>
      <c r="I27" t="s">
        <v>135</v>
      </c>
      <c r="J27" t="s">
        <v>136</v>
      </c>
      <c r="K27" t="s">
        <v>137</v>
      </c>
      <c r="L27" s="1">
        <v>2</v>
      </c>
      <c r="O27" t="str">
        <f t="shared" si="10"/>
        <v>'0x1A': {'item': 'ITEM_TEMP1' ,'name': 'Temperature1' ,'unit': '°C' ;'length': 2}</v>
      </c>
    </row>
    <row r="28" spans="1:15" x14ac:dyDescent="0.2">
      <c r="A28" t="s">
        <v>11</v>
      </c>
      <c r="B28" t="str">
        <f t="shared" si="6"/>
        <v>ITEM_TEMP2</v>
      </c>
      <c r="C28" t="str">
        <f t="shared" si="7"/>
        <v>0x1B</v>
      </c>
      <c r="D28" t="str">
        <f t="shared" si="8"/>
        <v>Temperature2</v>
      </c>
      <c r="E28" t="str">
        <f t="shared" si="11"/>
        <v>°C</v>
      </c>
      <c r="F28" t="str">
        <f t="shared" si="9"/>
        <v>2</v>
      </c>
      <c r="H28" t="s">
        <v>138</v>
      </c>
      <c r="I28" t="s">
        <v>139</v>
      </c>
      <c r="J28" t="s">
        <v>140</v>
      </c>
      <c r="K28" t="s">
        <v>137</v>
      </c>
      <c r="L28" s="1">
        <v>2</v>
      </c>
      <c r="O28" t="str">
        <f t="shared" si="10"/>
        <v>'0x1B': {'item': 'ITEM_TEMP2' ,'name': 'Temperature2' ,'unit': '°C' ;'length': 2}</v>
      </c>
    </row>
    <row r="29" spans="1:15" x14ac:dyDescent="0.2">
      <c r="A29" t="s">
        <v>12</v>
      </c>
      <c r="B29" t="str">
        <f t="shared" si="6"/>
        <v>ITEM_TEMP3</v>
      </c>
      <c r="C29" t="str">
        <f t="shared" si="7"/>
        <v>0x1C</v>
      </c>
      <c r="D29" t="str">
        <f t="shared" si="8"/>
        <v>Temperature3</v>
      </c>
      <c r="E29" t="str">
        <f t="shared" si="11"/>
        <v>°C</v>
      </c>
      <c r="F29" t="str">
        <f t="shared" si="9"/>
        <v>2</v>
      </c>
      <c r="H29" t="s">
        <v>141</v>
      </c>
      <c r="I29" t="s">
        <v>142</v>
      </c>
      <c r="J29" t="s">
        <v>143</v>
      </c>
      <c r="K29" t="s">
        <v>137</v>
      </c>
      <c r="L29" s="1">
        <v>2</v>
      </c>
      <c r="O29" t="str">
        <f t="shared" si="10"/>
        <v>'0x1C': {'item': 'ITEM_TEMP3' ,'name': 'Temperature3' ,'unit': '°C' ;'length': 2}</v>
      </c>
    </row>
    <row r="30" spans="1:15" x14ac:dyDescent="0.2">
      <c r="A30" t="s">
        <v>13</v>
      </c>
      <c r="B30" t="str">
        <f t="shared" si="6"/>
        <v>ITEM_TEMP4</v>
      </c>
      <c r="C30" t="str">
        <f t="shared" si="7"/>
        <v>0x1D</v>
      </c>
      <c r="D30" t="str">
        <f t="shared" si="8"/>
        <v>Temperature4</v>
      </c>
      <c r="E30" t="str">
        <f t="shared" si="11"/>
        <v>°C</v>
      </c>
      <c r="F30" t="str">
        <f t="shared" si="9"/>
        <v>2</v>
      </c>
      <c r="H30" t="s">
        <v>144</v>
      </c>
      <c r="I30" t="s">
        <v>145</v>
      </c>
      <c r="J30" t="s">
        <v>146</v>
      </c>
      <c r="K30" t="s">
        <v>137</v>
      </c>
      <c r="L30" s="1">
        <v>2</v>
      </c>
      <c r="O30" t="str">
        <f t="shared" si="10"/>
        <v>'0x1D': {'item': 'ITEM_TEMP4' ,'name': 'Temperature4' ,'unit': '°C' ;'length': 2}</v>
      </c>
    </row>
    <row r="31" spans="1:15" x14ac:dyDescent="0.2">
      <c r="A31" t="s">
        <v>14</v>
      </c>
      <c r="B31" t="str">
        <f t="shared" si="6"/>
        <v>ITEM_TEMP5</v>
      </c>
      <c r="C31" t="str">
        <f t="shared" si="7"/>
        <v>0x1E</v>
      </c>
      <c r="D31" t="str">
        <f t="shared" si="8"/>
        <v>Temperature5</v>
      </c>
      <c r="E31" t="str">
        <f t="shared" si="11"/>
        <v>°C</v>
      </c>
      <c r="F31" t="str">
        <f t="shared" si="9"/>
        <v>2</v>
      </c>
      <c r="H31" t="s">
        <v>147</v>
      </c>
      <c r="I31" t="s">
        <v>148</v>
      </c>
      <c r="J31" t="s">
        <v>149</v>
      </c>
      <c r="K31" t="s">
        <v>137</v>
      </c>
      <c r="L31" s="1">
        <v>2</v>
      </c>
      <c r="O31" t="str">
        <f t="shared" si="10"/>
        <v>'0x1E': {'item': 'ITEM_TEMP5' ,'name': 'Temperature5' ,'unit': '°C' ;'length': 2}</v>
      </c>
    </row>
    <row r="32" spans="1:15" x14ac:dyDescent="0.2">
      <c r="A32" t="s">
        <v>15</v>
      </c>
      <c r="B32" t="str">
        <f t="shared" si="6"/>
        <v>ITEM_TEMP6</v>
      </c>
      <c r="C32" t="str">
        <f t="shared" si="7"/>
        <v>0x1F</v>
      </c>
      <c r="D32" t="str">
        <f t="shared" si="8"/>
        <v>Temperature6</v>
      </c>
      <c r="E32" t="str">
        <f t="shared" si="11"/>
        <v>°C</v>
      </c>
      <c r="F32" t="str">
        <f t="shared" si="9"/>
        <v>2</v>
      </c>
      <c r="H32" t="s">
        <v>150</v>
      </c>
      <c r="I32" t="s">
        <v>151</v>
      </c>
      <c r="J32" t="s">
        <v>152</v>
      </c>
      <c r="K32" t="s">
        <v>137</v>
      </c>
      <c r="L32" s="1">
        <v>2</v>
      </c>
      <c r="O32" t="str">
        <f t="shared" si="10"/>
        <v>'0x1F': {'item': 'ITEM_TEMP6' ,'name': 'Temperature6' ,'unit': '°C' ;'length': 2}</v>
      </c>
    </row>
    <row r="33" spans="1:15" x14ac:dyDescent="0.2">
      <c r="A33" t="s">
        <v>16</v>
      </c>
      <c r="B33" t="str">
        <f t="shared" si="6"/>
        <v>ITEM_TEMP7</v>
      </c>
      <c r="C33" t="str">
        <f t="shared" si="7"/>
        <v>0x20</v>
      </c>
      <c r="D33" t="str">
        <f t="shared" si="8"/>
        <v>Temperature7</v>
      </c>
      <c r="E33" t="str">
        <f t="shared" si="11"/>
        <v>°C</v>
      </c>
      <c r="F33" t="str">
        <f t="shared" si="9"/>
        <v>2</v>
      </c>
      <c r="H33" t="s">
        <v>153</v>
      </c>
      <c r="I33" t="s">
        <v>154</v>
      </c>
      <c r="J33" t="s">
        <v>155</v>
      </c>
      <c r="K33" t="s">
        <v>137</v>
      </c>
      <c r="L33" s="1">
        <v>2</v>
      </c>
      <c r="O33" t="str">
        <f t="shared" si="10"/>
        <v>'0x20': {'item': 'ITEM_TEMP7' ,'name': 'Temperature7' ,'unit': '°C' ;'length': 2}</v>
      </c>
    </row>
    <row r="34" spans="1:15" x14ac:dyDescent="0.2">
      <c r="A34" t="s">
        <v>17</v>
      </c>
      <c r="B34" t="str">
        <f t="shared" si="6"/>
        <v>ITEM_TEMP8</v>
      </c>
      <c r="C34" t="str">
        <f t="shared" si="7"/>
        <v>0x21</v>
      </c>
      <c r="D34" t="str">
        <f t="shared" si="8"/>
        <v>Temperature8</v>
      </c>
      <c r="E34" t="str">
        <f t="shared" si="11"/>
        <v>°C</v>
      </c>
      <c r="F34" t="str">
        <f t="shared" si="9"/>
        <v>2</v>
      </c>
      <c r="H34" t="s">
        <v>156</v>
      </c>
      <c r="I34" t="s">
        <v>157</v>
      </c>
      <c r="J34" t="s">
        <v>158</v>
      </c>
      <c r="K34" t="s">
        <v>137</v>
      </c>
      <c r="L34" s="1">
        <v>2</v>
      </c>
      <c r="O34" t="str">
        <f t="shared" si="10"/>
        <v>'0x21': {'item': 'ITEM_TEMP8' ,'name': 'Temperature8' ,'unit': '°C' ;'length': 2}</v>
      </c>
    </row>
    <row r="35" spans="1:15" x14ac:dyDescent="0.2">
      <c r="A35" t="s">
        <v>18</v>
      </c>
      <c r="B35" t="str">
        <f t="shared" si="6"/>
        <v>ITEM_HUMI1</v>
      </c>
      <c r="C35" t="str">
        <f t="shared" si="7"/>
        <v>0x22</v>
      </c>
      <c r="D35" t="e">
        <f t="shared" si="8"/>
        <v>#VALUE!</v>
      </c>
      <c r="E35" t="e">
        <f t="shared" si="11"/>
        <v>#VALUE!</v>
      </c>
      <c r="F35" t="e">
        <f t="shared" si="9"/>
        <v>#VALUE!</v>
      </c>
      <c r="H35" t="s">
        <v>159</v>
      </c>
      <c r="I35" t="s">
        <v>160</v>
      </c>
      <c r="J35" t="s">
        <v>312</v>
      </c>
      <c r="K35" t="s">
        <v>185</v>
      </c>
      <c r="L35" s="1">
        <v>1</v>
      </c>
      <c r="O35" t="str">
        <f t="shared" si="10"/>
        <v>'0x22': {'item': 'ITEM_HUMI1' ,'name': 'Humidity1' ,'unit': '%' ;'length': 1}</v>
      </c>
    </row>
    <row r="36" spans="1:15" x14ac:dyDescent="0.2">
      <c r="A36" t="s">
        <v>19</v>
      </c>
      <c r="B36" t="str">
        <f t="shared" si="6"/>
        <v>ITEM_HUMI2</v>
      </c>
      <c r="C36" t="str">
        <f t="shared" si="7"/>
        <v>0x23</v>
      </c>
      <c r="D36" t="e">
        <f t="shared" si="8"/>
        <v>#VALUE!</v>
      </c>
      <c r="E36" t="e">
        <f t="shared" si="11"/>
        <v>#VALUE!</v>
      </c>
      <c r="F36" t="e">
        <f t="shared" si="9"/>
        <v>#VALUE!</v>
      </c>
      <c r="H36" t="s">
        <v>161</v>
      </c>
      <c r="I36" t="s">
        <v>162</v>
      </c>
      <c r="J36" t="s">
        <v>313</v>
      </c>
      <c r="K36" t="s">
        <v>185</v>
      </c>
      <c r="L36" s="1">
        <v>2</v>
      </c>
      <c r="O36" t="str">
        <f t="shared" si="10"/>
        <v>'0x23': {'item': 'ITEM_HUMI2' ,'name': 'Humidity2' ,'unit': '%' ;'length': 2}</v>
      </c>
    </row>
    <row r="37" spans="1:15" x14ac:dyDescent="0.2">
      <c r="A37" t="s">
        <v>20</v>
      </c>
      <c r="B37" t="str">
        <f t="shared" si="6"/>
        <v>ITEM_HUMI3</v>
      </c>
      <c r="C37" t="str">
        <f t="shared" si="7"/>
        <v>0x24</v>
      </c>
      <c r="D37" t="e">
        <f t="shared" si="8"/>
        <v>#VALUE!</v>
      </c>
      <c r="E37" t="e">
        <f t="shared" si="11"/>
        <v>#VALUE!</v>
      </c>
      <c r="F37" t="e">
        <f t="shared" si="9"/>
        <v>#VALUE!</v>
      </c>
      <c r="H37" t="s">
        <v>163</v>
      </c>
      <c r="I37" t="s">
        <v>164</v>
      </c>
      <c r="J37" t="s">
        <v>314</v>
      </c>
      <c r="K37" t="s">
        <v>185</v>
      </c>
      <c r="L37" s="1">
        <v>3</v>
      </c>
      <c r="O37" t="str">
        <f t="shared" si="10"/>
        <v>'0x24': {'item': 'ITEM_HUMI3' ,'name': 'Humidity3' ,'unit': '%' ;'length': 3}</v>
      </c>
    </row>
    <row r="38" spans="1:15" x14ac:dyDescent="0.2">
      <c r="A38" t="s">
        <v>21</v>
      </c>
      <c r="B38" t="str">
        <f t="shared" si="6"/>
        <v>ITEM_HUMI4</v>
      </c>
      <c r="C38" t="str">
        <f t="shared" si="7"/>
        <v>0x25</v>
      </c>
      <c r="D38" t="e">
        <f t="shared" si="8"/>
        <v>#VALUE!</v>
      </c>
      <c r="E38" t="e">
        <f t="shared" si="11"/>
        <v>#VALUE!</v>
      </c>
      <c r="F38" t="e">
        <f t="shared" si="9"/>
        <v>#VALUE!</v>
      </c>
      <c r="H38" t="s">
        <v>165</v>
      </c>
      <c r="I38" t="s">
        <v>166</v>
      </c>
      <c r="J38" t="s">
        <v>315</v>
      </c>
      <c r="K38" t="s">
        <v>185</v>
      </c>
      <c r="L38" s="1">
        <v>4</v>
      </c>
      <c r="O38" t="str">
        <f t="shared" si="10"/>
        <v>'0x25': {'item': 'ITEM_HUMI4' ,'name': 'Humidity4' ,'unit': '%' ;'length': 4}</v>
      </c>
    </row>
    <row r="39" spans="1:15" x14ac:dyDescent="0.2">
      <c r="A39" t="s">
        <v>22</v>
      </c>
      <c r="B39" t="str">
        <f t="shared" si="6"/>
        <v>ITEM_HUMI5</v>
      </c>
      <c r="C39" t="str">
        <f t="shared" si="7"/>
        <v>0x26</v>
      </c>
      <c r="D39" t="e">
        <f t="shared" si="8"/>
        <v>#VALUE!</v>
      </c>
      <c r="E39" t="e">
        <f t="shared" si="11"/>
        <v>#VALUE!</v>
      </c>
      <c r="F39" t="e">
        <f t="shared" si="9"/>
        <v>#VALUE!</v>
      </c>
      <c r="H39" t="s">
        <v>167</v>
      </c>
      <c r="I39" t="s">
        <v>168</v>
      </c>
      <c r="J39" t="s">
        <v>316</v>
      </c>
      <c r="K39" t="s">
        <v>185</v>
      </c>
      <c r="L39" s="1">
        <v>5</v>
      </c>
      <c r="O39" t="str">
        <f t="shared" si="10"/>
        <v>'0x26': {'item': 'ITEM_HUMI5' ,'name': 'Humidity5' ,'unit': '%' ;'length': 5}</v>
      </c>
    </row>
    <row r="40" spans="1:15" x14ac:dyDescent="0.2">
      <c r="A40" t="s">
        <v>23</v>
      </c>
      <c r="B40" t="str">
        <f t="shared" si="6"/>
        <v>ITEM_HUMI6</v>
      </c>
      <c r="C40" t="str">
        <f t="shared" si="7"/>
        <v>0x27</v>
      </c>
      <c r="D40" t="e">
        <f t="shared" si="8"/>
        <v>#VALUE!</v>
      </c>
      <c r="E40" t="e">
        <f t="shared" si="11"/>
        <v>#VALUE!</v>
      </c>
      <c r="F40" t="e">
        <f t="shared" si="9"/>
        <v>#VALUE!</v>
      </c>
      <c r="H40" t="s">
        <v>169</v>
      </c>
      <c r="I40" t="s">
        <v>170</v>
      </c>
      <c r="J40" t="s">
        <v>317</v>
      </c>
      <c r="K40" t="s">
        <v>185</v>
      </c>
      <c r="L40" s="1">
        <v>6</v>
      </c>
      <c r="O40" t="str">
        <f t="shared" si="10"/>
        <v>'0x27': {'item': 'ITEM_HUMI6' ,'name': 'Humidity6' ,'unit': '%' ;'length': 6}</v>
      </c>
    </row>
    <row r="41" spans="1:15" x14ac:dyDescent="0.2">
      <c r="A41" t="s">
        <v>24</v>
      </c>
      <c r="B41" t="str">
        <f t="shared" si="6"/>
        <v>ITEM_HUMI7</v>
      </c>
      <c r="C41" t="str">
        <f t="shared" si="7"/>
        <v>0x28</v>
      </c>
      <c r="D41" t="e">
        <f t="shared" si="8"/>
        <v>#VALUE!</v>
      </c>
      <c r="E41" t="e">
        <f t="shared" si="11"/>
        <v>#VALUE!</v>
      </c>
      <c r="F41" t="e">
        <f t="shared" si="9"/>
        <v>#VALUE!</v>
      </c>
      <c r="H41" t="s">
        <v>171</v>
      </c>
      <c r="I41" t="s">
        <v>172</v>
      </c>
      <c r="J41" t="s">
        <v>318</v>
      </c>
      <c r="K41" t="s">
        <v>185</v>
      </c>
      <c r="L41" s="1">
        <v>7</v>
      </c>
      <c r="O41" t="str">
        <f t="shared" si="10"/>
        <v>'0x28': {'item': 'ITEM_HUMI7' ,'name': 'Humidity7' ,'unit': '%' ;'length': 7}</v>
      </c>
    </row>
    <row r="42" spans="1:15" x14ac:dyDescent="0.2">
      <c r="A42" t="s">
        <v>25</v>
      </c>
      <c r="B42" t="str">
        <f t="shared" si="6"/>
        <v>ITEM_HUMI8</v>
      </c>
      <c r="C42" t="str">
        <f t="shared" si="7"/>
        <v>0x29</v>
      </c>
      <c r="D42" t="e">
        <f t="shared" si="8"/>
        <v>#VALUE!</v>
      </c>
      <c r="E42" t="e">
        <f t="shared" si="11"/>
        <v>#VALUE!</v>
      </c>
      <c r="F42" t="e">
        <f t="shared" si="9"/>
        <v>#VALUE!</v>
      </c>
      <c r="H42" t="s">
        <v>173</v>
      </c>
      <c r="I42" t="s">
        <v>174</v>
      </c>
      <c r="J42" t="s">
        <v>319</v>
      </c>
      <c r="K42" t="s">
        <v>185</v>
      </c>
      <c r="L42" s="1">
        <v>8</v>
      </c>
      <c r="O42" t="str">
        <f t="shared" si="10"/>
        <v>'0x29': {'item': 'ITEM_HUMI8' ,'name': 'Humidity8' ,'unit': '%' ;'length': 8}</v>
      </c>
    </row>
    <row r="43" spans="1:15" x14ac:dyDescent="0.2">
      <c r="A43" t="s">
        <v>26</v>
      </c>
      <c r="B43" t="str">
        <f t="shared" si="6"/>
        <v>ITEM_PM25_CH1</v>
      </c>
      <c r="C43" t="str">
        <f t="shared" si="7"/>
        <v>0x2A</v>
      </c>
      <c r="D43" t="str">
        <f t="shared" si="8"/>
        <v>PM2.5AirQualitySensor</v>
      </c>
      <c r="E43" t="str">
        <f t="shared" si="11"/>
        <v>μg/m3</v>
      </c>
      <c r="F43" t="str">
        <f t="shared" si="9"/>
        <v>2</v>
      </c>
      <c r="H43" t="s">
        <v>175</v>
      </c>
      <c r="I43" t="s">
        <v>176</v>
      </c>
      <c r="J43" t="s">
        <v>177</v>
      </c>
      <c r="K43" t="s">
        <v>178</v>
      </c>
      <c r="L43" s="1">
        <v>2</v>
      </c>
      <c r="O43" t="str">
        <f t="shared" si="10"/>
        <v>'0x2A': {'item': 'ITEM_PM25_CH1' ,'name': 'PM2.5AirQualitySensor' ,'unit': 'μg/m3' ;'length': 2}</v>
      </c>
    </row>
    <row r="44" spans="1:15" x14ac:dyDescent="0.2">
      <c r="A44" t="s">
        <v>27</v>
      </c>
      <c r="B44" t="str">
        <f t="shared" si="6"/>
        <v>ITEM_SOILTEMP1</v>
      </c>
      <c r="C44" t="str">
        <f t="shared" si="7"/>
        <v>0x2B</v>
      </c>
      <c r="D44" t="str">
        <f t="shared" si="8"/>
        <v>SoilTemperature</v>
      </c>
      <c r="E44" t="str">
        <f t="shared" si="11"/>
        <v>°C</v>
      </c>
      <c r="F44" t="str">
        <f t="shared" si="9"/>
        <v>2</v>
      </c>
      <c r="H44" t="s">
        <v>179</v>
      </c>
      <c r="I44" t="s">
        <v>180</v>
      </c>
      <c r="J44" t="s">
        <v>181</v>
      </c>
      <c r="K44" t="s">
        <v>137</v>
      </c>
      <c r="L44" s="1">
        <v>2</v>
      </c>
      <c r="O44" t="str">
        <f t="shared" si="10"/>
        <v>'0x2B': {'item': 'ITEM_SOILTEMP1' ,'name': 'SoilTemperature' ,'unit': '°C' ;'length': 2}</v>
      </c>
    </row>
    <row r="45" spans="1:15" x14ac:dyDescent="0.2">
      <c r="A45" t="s">
        <v>28</v>
      </c>
      <c r="B45" t="str">
        <f t="shared" si="6"/>
        <v>ITEM_SOILMOISTURE1</v>
      </c>
      <c r="C45" t="str">
        <f t="shared" si="7"/>
        <v>0x2C</v>
      </c>
      <c r="D45" t="str">
        <f t="shared" si="8"/>
        <v>SoilMoisture</v>
      </c>
      <c r="E45" t="str">
        <f t="shared" si="11"/>
        <v>%</v>
      </c>
      <c r="F45" t="str">
        <f t="shared" si="9"/>
        <v>1</v>
      </c>
      <c r="H45" t="s">
        <v>182</v>
      </c>
      <c r="I45" t="s">
        <v>183</v>
      </c>
      <c r="J45" t="s">
        <v>184</v>
      </c>
      <c r="K45" t="s">
        <v>185</v>
      </c>
      <c r="L45" s="1">
        <v>1</v>
      </c>
      <c r="O45" t="str">
        <f t="shared" si="10"/>
        <v>'0x2C': {'item': 'ITEM_SOILMOISTURE1' ,'name': 'SoilMoisture' ,'unit': '%' ;'length': 1}</v>
      </c>
    </row>
    <row r="46" spans="1:15" x14ac:dyDescent="0.2">
      <c r="A46" t="s">
        <v>29</v>
      </c>
      <c r="B46" t="str">
        <f t="shared" si="6"/>
        <v>ITEM_SOILTEMP2</v>
      </c>
      <c r="C46" t="str">
        <f t="shared" si="7"/>
        <v>0x2D</v>
      </c>
      <c r="D46" t="str">
        <f t="shared" si="8"/>
        <v>SoilTemperature</v>
      </c>
      <c r="E46" t="str">
        <f t="shared" si="11"/>
        <v>°C</v>
      </c>
      <c r="F46" t="str">
        <f t="shared" si="9"/>
        <v>2</v>
      </c>
      <c r="H46" t="s">
        <v>186</v>
      </c>
      <c r="I46" t="s">
        <v>187</v>
      </c>
      <c r="J46" t="s">
        <v>181</v>
      </c>
      <c r="K46" t="s">
        <v>137</v>
      </c>
      <c r="L46" s="1">
        <v>2</v>
      </c>
      <c r="O46" t="str">
        <f t="shared" si="10"/>
        <v>'0x2D': {'item': 'ITEM_SOILTEMP2' ,'name': 'SoilTemperature' ,'unit': '°C' ;'length': 2}</v>
      </c>
    </row>
    <row r="47" spans="1:15" x14ac:dyDescent="0.2">
      <c r="A47" t="s">
        <v>30</v>
      </c>
      <c r="B47" t="str">
        <f t="shared" si="6"/>
        <v>ITEM_SOILMOISTURE2</v>
      </c>
      <c r="C47" t="str">
        <f t="shared" si="7"/>
        <v>0x2E</v>
      </c>
      <c r="D47" t="str">
        <f t="shared" si="8"/>
        <v>SoilMoisture</v>
      </c>
      <c r="E47" t="str">
        <f t="shared" si="11"/>
        <v>%</v>
      </c>
      <c r="F47" t="str">
        <f t="shared" si="9"/>
        <v>1</v>
      </c>
      <c r="H47" t="s">
        <v>188</v>
      </c>
      <c r="I47" t="s">
        <v>189</v>
      </c>
      <c r="J47" t="s">
        <v>184</v>
      </c>
      <c r="K47" t="s">
        <v>185</v>
      </c>
      <c r="L47" s="1">
        <v>1</v>
      </c>
      <c r="O47" t="str">
        <f t="shared" si="10"/>
        <v>'0x2E': {'item': 'ITEM_SOILMOISTURE2' ,'name': 'SoilMoisture' ,'unit': '%' ;'length': 1}</v>
      </c>
    </row>
    <row r="48" spans="1:15" x14ac:dyDescent="0.2">
      <c r="A48" t="s">
        <v>31</v>
      </c>
      <c r="B48" t="str">
        <f t="shared" si="6"/>
        <v>ITEM_SOILTEMP3</v>
      </c>
      <c r="C48" t="str">
        <f t="shared" si="7"/>
        <v>0x2F</v>
      </c>
      <c r="D48" t="str">
        <f t="shared" si="8"/>
        <v>SoilTemperature</v>
      </c>
      <c r="E48" t="str">
        <f t="shared" si="11"/>
        <v>°C</v>
      </c>
      <c r="F48" t="str">
        <f t="shared" si="9"/>
        <v>2</v>
      </c>
      <c r="H48" t="s">
        <v>190</v>
      </c>
      <c r="I48" t="s">
        <v>191</v>
      </c>
      <c r="J48" t="s">
        <v>181</v>
      </c>
      <c r="K48" t="s">
        <v>137</v>
      </c>
      <c r="L48" s="1">
        <v>2</v>
      </c>
      <c r="O48" t="str">
        <f t="shared" si="10"/>
        <v>'0x2F': {'item': 'ITEM_SOILTEMP3' ,'name': 'SoilTemperature' ,'unit': '°C' ;'length': 2}</v>
      </c>
    </row>
    <row r="49" spans="1:15" x14ac:dyDescent="0.2">
      <c r="A49" t="s">
        <v>32</v>
      </c>
      <c r="B49" t="str">
        <f t="shared" si="6"/>
        <v>ITEM_SOILMOISTURE3</v>
      </c>
      <c r="C49" t="str">
        <f t="shared" si="7"/>
        <v>0x30</v>
      </c>
      <c r="D49" t="str">
        <f t="shared" si="8"/>
        <v>SoilMoisture</v>
      </c>
      <c r="E49" t="str">
        <f t="shared" si="11"/>
        <v>%</v>
      </c>
      <c r="F49" t="str">
        <f t="shared" si="9"/>
        <v>1</v>
      </c>
      <c r="H49" t="s">
        <v>192</v>
      </c>
      <c r="I49" t="s">
        <v>193</v>
      </c>
      <c r="J49" t="s">
        <v>184</v>
      </c>
      <c r="K49" t="s">
        <v>185</v>
      </c>
      <c r="L49" s="1">
        <v>1</v>
      </c>
      <c r="O49" t="str">
        <f t="shared" si="10"/>
        <v>'0x30': {'item': 'ITEM_SOILMOISTURE3' ,'name': 'SoilMoisture' ,'unit': '%' ;'length': 1}</v>
      </c>
    </row>
    <row r="50" spans="1:15" x14ac:dyDescent="0.2">
      <c r="A50" t="s">
        <v>33</v>
      </c>
      <c r="B50" t="str">
        <f t="shared" si="6"/>
        <v>ITEM_SOILTEMP4</v>
      </c>
      <c r="C50" t="str">
        <f t="shared" si="7"/>
        <v>0x31</v>
      </c>
      <c r="D50" t="str">
        <f t="shared" si="8"/>
        <v>SoilTemperature</v>
      </c>
      <c r="E50" t="str">
        <f t="shared" si="11"/>
        <v>°C</v>
      </c>
      <c r="F50" t="str">
        <f t="shared" si="9"/>
        <v>2</v>
      </c>
      <c r="H50" t="s">
        <v>194</v>
      </c>
      <c r="I50" t="s">
        <v>195</v>
      </c>
      <c r="J50" t="s">
        <v>181</v>
      </c>
      <c r="K50" t="s">
        <v>137</v>
      </c>
      <c r="L50" s="1">
        <v>2</v>
      </c>
      <c r="O50" t="str">
        <f t="shared" si="10"/>
        <v>'0x31': {'item': 'ITEM_SOILTEMP4' ,'name': 'SoilTemperature' ,'unit': '°C' ;'length': 2}</v>
      </c>
    </row>
    <row r="51" spans="1:15" x14ac:dyDescent="0.2">
      <c r="A51" t="s">
        <v>34</v>
      </c>
      <c r="B51" t="str">
        <f t="shared" si="6"/>
        <v>ITEM_SOILMOISTURE4</v>
      </c>
      <c r="C51" t="str">
        <f t="shared" si="7"/>
        <v>0x32</v>
      </c>
      <c r="D51" t="str">
        <f t="shared" si="8"/>
        <v>SoilMoisture</v>
      </c>
      <c r="E51" t="str">
        <f t="shared" si="11"/>
        <v>%</v>
      </c>
      <c r="F51" t="str">
        <f t="shared" si="9"/>
        <v>1</v>
      </c>
      <c r="H51" t="s">
        <v>196</v>
      </c>
      <c r="I51" t="s">
        <v>197</v>
      </c>
      <c r="J51" t="s">
        <v>184</v>
      </c>
      <c r="K51" t="s">
        <v>185</v>
      </c>
      <c r="L51" s="1">
        <v>1</v>
      </c>
      <c r="O51" t="str">
        <f t="shared" si="10"/>
        <v>'0x32': {'item': 'ITEM_SOILMOISTURE4' ,'name': 'SoilMoisture' ,'unit': '%' ;'length': 1}</v>
      </c>
    </row>
    <row r="52" spans="1:15" x14ac:dyDescent="0.2">
      <c r="A52" t="s">
        <v>35</v>
      </c>
      <c r="B52" t="str">
        <f t="shared" si="6"/>
        <v>ITEM_SOILTEMP5</v>
      </c>
      <c r="C52" t="str">
        <f t="shared" si="7"/>
        <v>0x33</v>
      </c>
      <c r="D52" t="str">
        <f t="shared" si="8"/>
        <v>SoilTemperature</v>
      </c>
      <c r="E52" t="str">
        <f t="shared" si="11"/>
        <v>°C</v>
      </c>
      <c r="F52" t="str">
        <f t="shared" si="9"/>
        <v>2</v>
      </c>
      <c r="H52" t="s">
        <v>198</v>
      </c>
      <c r="I52" t="s">
        <v>199</v>
      </c>
      <c r="J52" t="s">
        <v>181</v>
      </c>
      <c r="K52" t="s">
        <v>137</v>
      </c>
      <c r="L52" s="1">
        <v>2</v>
      </c>
      <c r="O52" t="str">
        <f t="shared" si="10"/>
        <v>'0x33': {'item': 'ITEM_SOILTEMP5' ,'name': 'SoilTemperature' ,'unit': '°C' ;'length': 2}</v>
      </c>
    </row>
    <row r="53" spans="1:15" x14ac:dyDescent="0.2">
      <c r="A53" t="s">
        <v>36</v>
      </c>
      <c r="B53" t="str">
        <f t="shared" si="6"/>
        <v>ITEM_SOILMOISTURE5</v>
      </c>
      <c r="C53" t="str">
        <f t="shared" si="7"/>
        <v>0x34</v>
      </c>
      <c r="D53" t="str">
        <f t="shared" si="8"/>
        <v>SoilMoisture</v>
      </c>
      <c r="E53" t="str">
        <f t="shared" si="11"/>
        <v>%</v>
      </c>
      <c r="F53" t="str">
        <f t="shared" si="9"/>
        <v>1</v>
      </c>
      <c r="H53" t="s">
        <v>200</v>
      </c>
      <c r="I53" t="s">
        <v>201</v>
      </c>
      <c r="J53" t="s">
        <v>184</v>
      </c>
      <c r="K53" t="s">
        <v>185</v>
      </c>
      <c r="L53" s="1">
        <v>1</v>
      </c>
      <c r="O53" t="str">
        <f t="shared" si="10"/>
        <v>'0x34': {'item': 'ITEM_SOILMOISTURE5' ,'name': 'SoilMoisture' ,'unit': '%' ;'length': 1}</v>
      </c>
    </row>
    <row r="54" spans="1:15" x14ac:dyDescent="0.2">
      <c r="A54" t="s">
        <v>37</v>
      </c>
      <c r="B54" t="str">
        <f t="shared" si="6"/>
        <v>ITEM_SOILTEMP6</v>
      </c>
      <c r="C54" t="str">
        <f t="shared" si="7"/>
        <v>0x35</v>
      </c>
      <c r="D54" t="str">
        <f t="shared" si="8"/>
        <v>SoilTemperature</v>
      </c>
      <c r="E54" t="str">
        <f t="shared" si="11"/>
        <v>°C</v>
      </c>
      <c r="F54" t="str">
        <f t="shared" si="9"/>
        <v>2</v>
      </c>
      <c r="H54" t="s">
        <v>202</v>
      </c>
      <c r="I54" t="s">
        <v>203</v>
      </c>
      <c r="J54" t="s">
        <v>181</v>
      </c>
      <c r="K54" t="s">
        <v>137</v>
      </c>
      <c r="L54" s="1">
        <v>2</v>
      </c>
      <c r="O54" t="str">
        <f t="shared" si="10"/>
        <v>'0x35': {'item': 'ITEM_SOILTEMP6' ,'name': 'SoilTemperature' ,'unit': '°C' ;'length': 2}</v>
      </c>
    </row>
    <row r="55" spans="1:15" x14ac:dyDescent="0.2">
      <c r="A55" t="s">
        <v>38</v>
      </c>
      <c r="B55" t="str">
        <f t="shared" si="6"/>
        <v>ITEM_SOILMOISTURE6</v>
      </c>
      <c r="C55" t="str">
        <f t="shared" si="7"/>
        <v>0x36</v>
      </c>
      <c r="D55" t="str">
        <f t="shared" si="8"/>
        <v>SoilMoisture</v>
      </c>
      <c r="E55" t="str">
        <f t="shared" si="11"/>
        <v>%</v>
      </c>
      <c r="F55" t="str">
        <f t="shared" si="9"/>
        <v>1</v>
      </c>
      <c r="H55" t="s">
        <v>204</v>
      </c>
      <c r="I55" t="s">
        <v>205</v>
      </c>
      <c r="J55" t="s">
        <v>184</v>
      </c>
      <c r="K55" t="s">
        <v>185</v>
      </c>
      <c r="L55" s="1">
        <v>1</v>
      </c>
      <c r="O55" t="str">
        <f t="shared" si="10"/>
        <v>'0x36': {'item': 'ITEM_SOILMOISTURE6' ,'name': 'SoilMoisture' ,'unit': '%' ;'length': 1}</v>
      </c>
    </row>
    <row r="56" spans="1:15" x14ac:dyDescent="0.2">
      <c r="A56" t="s">
        <v>39</v>
      </c>
      <c r="B56" t="str">
        <f t="shared" si="6"/>
        <v>ITEM_SOILTEMP7</v>
      </c>
      <c r="C56" t="str">
        <f t="shared" si="7"/>
        <v>0x37</v>
      </c>
      <c r="D56" t="str">
        <f t="shared" si="8"/>
        <v>SoilTemperature</v>
      </c>
      <c r="E56" t="str">
        <f t="shared" si="11"/>
        <v>°C</v>
      </c>
      <c r="F56" t="str">
        <f t="shared" si="9"/>
        <v>2</v>
      </c>
      <c r="H56" t="s">
        <v>206</v>
      </c>
      <c r="I56" t="s">
        <v>207</v>
      </c>
      <c r="J56" t="s">
        <v>181</v>
      </c>
      <c r="K56" t="s">
        <v>137</v>
      </c>
      <c r="L56" s="1">
        <v>2</v>
      </c>
      <c r="O56" t="str">
        <f t="shared" si="10"/>
        <v>'0x37': {'item': 'ITEM_SOILTEMP7' ,'name': 'SoilTemperature' ,'unit': '°C' ;'length': 2}</v>
      </c>
    </row>
    <row r="57" spans="1:15" x14ac:dyDescent="0.2">
      <c r="A57" t="s">
        <v>40</v>
      </c>
      <c r="B57" t="str">
        <f t="shared" si="6"/>
        <v>ITEM_SOILMOISTURE7</v>
      </c>
      <c r="C57" t="str">
        <f t="shared" si="7"/>
        <v>0x38</v>
      </c>
      <c r="D57" t="str">
        <f t="shared" si="8"/>
        <v>SoilMoisture</v>
      </c>
      <c r="E57" t="str">
        <f t="shared" si="11"/>
        <v>%</v>
      </c>
      <c r="F57" t="str">
        <f t="shared" si="9"/>
        <v>1</v>
      </c>
      <c r="H57" t="s">
        <v>208</v>
      </c>
      <c r="I57" t="s">
        <v>209</v>
      </c>
      <c r="J57" t="s">
        <v>184</v>
      </c>
      <c r="K57" t="s">
        <v>185</v>
      </c>
      <c r="L57" s="1">
        <v>1</v>
      </c>
      <c r="O57" t="str">
        <f t="shared" si="10"/>
        <v>'0x38': {'item': 'ITEM_SOILMOISTURE7' ,'name': 'SoilMoisture' ,'unit': '%' ;'length': 1}</v>
      </c>
    </row>
    <row r="58" spans="1:15" x14ac:dyDescent="0.2">
      <c r="A58" t="s">
        <v>41</v>
      </c>
      <c r="B58" t="str">
        <f t="shared" si="6"/>
        <v>ITEM_SOILTEMP8</v>
      </c>
      <c r="C58" t="str">
        <f t="shared" si="7"/>
        <v>0x39</v>
      </c>
      <c r="D58" t="str">
        <f t="shared" si="8"/>
        <v>SoilTemperature</v>
      </c>
      <c r="E58" t="str">
        <f t="shared" si="11"/>
        <v>°C</v>
      </c>
      <c r="F58" t="str">
        <f t="shared" si="9"/>
        <v>2</v>
      </c>
      <c r="H58" t="s">
        <v>210</v>
      </c>
      <c r="I58" t="s">
        <v>211</v>
      </c>
      <c r="J58" t="s">
        <v>181</v>
      </c>
      <c r="K58" t="s">
        <v>137</v>
      </c>
      <c r="L58" s="1">
        <v>2</v>
      </c>
      <c r="O58" t="str">
        <f t="shared" si="10"/>
        <v>'0x39': {'item': 'ITEM_SOILTEMP8' ,'name': 'SoilTemperature' ,'unit': '°C' ;'length': 2}</v>
      </c>
    </row>
    <row r="59" spans="1:15" x14ac:dyDescent="0.2">
      <c r="A59" t="s">
        <v>42</v>
      </c>
      <c r="B59" t="str">
        <f t="shared" si="6"/>
        <v>ITEM_SOILMOISTURE8</v>
      </c>
      <c r="C59" t="str">
        <f t="shared" si="7"/>
        <v>0x3A</v>
      </c>
      <c r="D59" t="str">
        <f t="shared" si="8"/>
        <v>SoilMoisture</v>
      </c>
      <c r="E59" t="str">
        <f t="shared" si="11"/>
        <v>%</v>
      </c>
      <c r="F59" t="str">
        <f t="shared" si="9"/>
        <v>1</v>
      </c>
      <c r="H59" t="s">
        <v>212</v>
      </c>
      <c r="I59" t="s">
        <v>213</v>
      </c>
      <c r="J59" t="s">
        <v>184</v>
      </c>
      <c r="K59" t="s">
        <v>185</v>
      </c>
      <c r="L59" s="1">
        <v>1</v>
      </c>
      <c r="O59" t="str">
        <f t="shared" si="10"/>
        <v>'0x3A': {'item': 'ITEM_SOILMOISTURE8' ,'name': 'SoilMoisture' ,'unit': '%' ;'length': 1}</v>
      </c>
    </row>
    <row r="60" spans="1:15" x14ac:dyDescent="0.2">
      <c r="A60" t="s">
        <v>43</v>
      </c>
      <c r="B60" t="str">
        <f t="shared" si="6"/>
        <v>ITEM_SOILTEMP9</v>
      </c>
      <c r="C60" t="str">
        <f t="shared" si="7"/>
        <v>0x3B</v>
      </c>
      <c r="D60" t="str">
        <f t="shared" si="8"/>
        <v>SoilTemperature</v>
      </c>
      <c r="E60" t="str">
        <f t="shared" si="11"/>
        <v>°C</v>
      </c>
      <c r="F60" t="str">
        <f t="shared" si="9"/>
        <v>2</v>
      </c>
      <c r="H60" t="s">
        <v>214</v>
      </c>
      <c r="I60" t="s">
        <v>215</v>
      </c>
      <c r="J60" t="s">
        <v>181</v>
      </c>
      <c r="K60" t="s">
        <v>137</v>
      </c>
      <c r="L60" s="1">
        <v>2</v>
      </c>
      <c r="O60" t="str">
        <f t="shared" si="10"/>
        <v>'0x3B': {'item': 'ITEM_SOILTEMP9' ,'name': 'SoilTemperature' ,'unit': '°C' ;'length': 2}</v>
      </c>
    </row>
    <row r="61" spans="1:15" x14ac:dyDescent="0.2">
      <c r="A61" t="s">
        <v>44</v>
      </c>
      <c r="B61" t="str">
        <f t="shared" si="6"/>
        <v>ITEM_SOILMOISTURE9</v>
      </c>
      <c r="C61" t="str">
        <f t="shared" si="7"/>
        <v>0x3C</v>
      </c>
      <c r="D61" t="str">
        <f t="shared" si="8"/>
        <v>SoilMoisture</v>
      </c>
      <c r="E61" t="str">
        <f t="shared" si="11"/>
        <v>%</v>
      </c>
      <c r="F61" t="str">
        <f t="shared" si="9"/>
        <v>1</v>
      </c>
      <c r="H61" t="s">
        <v>216</v>
      </c>
      <c r="I61" t="s">
        <v>217</v>
      </c>
      <c r="J61" t="s">
        <v>184</v>
      </c>
      <c r="K61" t="s">
        <v>185</v>
      </c>
      <c r="L61" s="1">
        <v>1</v>
      </c>
      <c r="O61" t="str">
        <f t="shared" si="10"/>
        <v>'0x3C': {'item': 'ITEM_SOILMOISTURE9' ,'name': 'SoilMoisture' ,'unit': '%' ;'length': 1}</v>
      </c>
    </row>
    <row r="62" spans="1:15" x14ac:dyDescent="0.2">
      <c r="A62" t="s">
        <v>45</v>
      </c>
      <c r="B62" t="str">
        <f t="shared" si="6"/>
        <v>ITEM_SOILTEMP1</v>
      </c>
      <c r="C62" t="str">
        <f t="shared" si="7"/>
        <v>0x3D</v>
      </c>
      <c r="D62" t="str">
        <f t="shared" si="8"/>
        <v>SoilTemperature</v>
      </c>
      <c r="E62" t="str">
        <f t="shared" si="11"/>
        <v>°C</v>
      </c>
      <c r="F62" t="str">
        <f t="shared" si="9"/>
        <v>2</v>
      </c>
      <c r="H62" t="s">
        <v>179</v>
      </c>
      <c r="I62" t="s">
        <v>218</v>
      </c>
      <c r="J62" t="s">
        <v>181</v>
      </c>
      <c r="K62" t="s">
        <v>137</v>
      </c>
      <c r="L62" s="1">
        <v>2</v>
      </c>
      <c r="O62" t="str">
        <f t="shared" si="10"/>
        <v>'0x3D': {'item': 'ITEM_SOILTEMP1' ,'name': 'SoilTemperature' ,'unit': '°C' ;'length': 2}</v>
      </c>
    </row>
    <row r="63" spans="1:15" x14ac:dyDescent="0.2">
      <c r="A63" t="s">
        <v>46</v>
      </c>
      <c r="B63" t="str">
        <f t="shared" si="6"/>
        <v>ITEM_SOILMOISTURE1</v>
      </c>
      <c r="C63" t="str">
        <f t="shared" si="7"/>
        <v>0x3E</v>
      </c>
      <c r="D63" t="str">
        <f t="shared" si="8"/>
        <v>SoilMoisture</v>
      </c>
      <c r="E63" t="str">
        <f t="shared" si="11"/>
        <v>%</v>
      </c>
      <c r="F63" t="str">
        <f t="shared" si="9"/>
        <v>1</v>
      </c>
      <c r="H63" t="s">
        <v>182</v>
      </c>
      <c r="I63" t="s">
        <v>219</v>
      </c>
      <c r="J63" t="s">
        <v>184</v>
      </c>
      <c r="K63" t="s">
        <v>185</v>
      </c>
      <c r="L63" s="1">
        <v>1</v>
      </c>
      <c r="O63" t="str">
        <f t="shared" si="10"/>
        <v>'0x3E': {'item': 'ITEM_SOILMOISTURE1' ,'name': 'SoilMoisture' ,'unit': '%' ;'length': 1}</v>
      </c>
    </row>
    <row r="64" spans="1:15" x14ac:dyDescent="0.2">
      <c r="A64" t="s">
        <v>47</v>
      </c>
      <c r="B64" t="str">
        <f t="shared" si="6"/>
        <v>ITEM_SOILTEMP11</v>
      </c>
      <c r="C64" t="str">
        <f t="shared" si="7"/>
        <v>0x3F</v>
      </c>
      <c r="D64" t="str">
        <f t="shared" si="8"/>
        <v>SoilTemperature</v>
      </c>
      <c r="E64" t="str">
        <f t="shared" si="11"/>
        <v>°C</v>
      </c>
      <c r="F64" t="str">
        <f t="shared" si="9"/>
        <v>2</v>
      </c>
      <c r="H64" t="s">
        <v>220</v>
      </c>
      <c r="I64" t="s">
        <v>221</v>
      </c>
      <c r="J64" t="s">
        <v>181</v>
      </c>
      <c r="K64" t="s">
        <v>137</v>
      </c>
      <c r="L64" s="1">
        <v>2</v>
      </c>
      <c r="O64" t="str">
        <f t="shared" si="10"/>
        <v>'0x3F': {'item': 'ITEM_SOILTEMP11' ,'name': 'SoilTemperature' ,'unit': '°C' ;'length': 2}</v>
      </c>
    </row>
    <row r="65" spans="1:15" x14ac:dyDescent="0.2">
      <c r="A65" t="s">
        <v>48</v>
      </c>
      <c r="B65" t="str">
        <f t="shared" si="6"/>
        <v>ITEM_SOILMOISTURE11</v>
      </c>
      <c r="C65" t="str">
        <f t="shared" si="7"/>
        <v>0x40</v>
      </c>
      <c r="D65" t="str">
        <f t="shared" si="8"/>
        <v>SoilMoisture</v>
      </c>
      <c r="E65" t="str">
        <f t="shared" si="11"/>
        <v>%</v>
      </c>
      <c r="F65" t="str">
        <f t="shared" si="9"/>
        <v>1</v>
      </c>
      <c r="H65" t="s">
        <v>222</v>
      </c>
      <c r="I65" t="s">
        <v>223</v>
      </c>
      <c r="J65" t="s">
        <v>184</v>
      </c>
      <c r="K65" t="s">
        <v>185</v>
      </c>
      <c r="L65" s="1">
        <v>1</v>
      </c>
      <c r="O65" t="str">
        <f t="shared" si="10"/>
        <v>'0x40': {'item': 'ITEM_SOILMOISTURE11' ,'name': 'SoilMoisture' ,'unit': '%' ;'length': 1}</v>
      </c>
    </row>
    <row r="66" spans="1:15" x14ac:dyDescent="0.2">
      <c r="A66" t="s">
        <v>49</v>
      </c>
      <c r="B66" t="str">
        <f t="shared" si="6"/>
        <v>ITEM_SOILTEMP12</v>
      </c>
      <c r="C66" t="str">
        <f t="shared" si="7"/>
        <v>0x41</v>
      </c>
      <c r="D66" t="str">
        <f t="shared" si="8"/>
        <v>SoilTemperature</v>
      </c>
      <c r="E66" t="str">
        <f t="shared" si="11"/>
        <v>°C</v>
      </c>
      <c r="F66" t="str">
        <f t="shared" si="9"/>
        <v>2</v>
      </c>
      <c r="H66" t="s">
        <v>224</v>
      </c>
      <c r="I66" t="s">
        <v>225</v>
      </c>
      <c r="J66" t="s">
        <v>181</v>
      </c>
      <c r="K66" t="s">
        <v>137</v>
      </c>
      <c r="L66" s="1">
        <v>2</v>
      </c>
      <c r="O66" t="str">
        <f t="shared" si="10"/>
        <v>'0x41': {'item': 'ITEM_SOILTEMP12' ,'name': 'SoilTemperature' ,'unit': '°C' ;'length': 2}</v>
      </c>
    </row>
    <row r="67" spans="1:15" x14ac:dyDescent="0.2">
      <c r="A67" t="s">
        <v>50</v>
      </c>
      <c r="B67" t="str">
        <f t="shared" si="6"/>
        <v>ITEM_SOILMOISTURE12</v>
      </c>
      <c r="C67" t="str">
        <f t="shared" si="7"/>
        <v>0x42</v>
      </c>
      <c r="D67" t="str">
        <f t="shared" si="8"/>
        <v>SoilMoisture</v>
      </c>
      <c r="E67" t="str">
        <f t="shared" si="11"/>
        <v>%</v>
      </c>
      <c r="F67" t="str">
        <f t="shared" si="9"/>
        <v>1</v>
      </c>
      <c r="H67" t="s">
        <v>226</v>
      </c>
      <c r="I67" t="s">
        <v>227</v>
      </c>
      <c r="J67" t="s">
        <v>184</v>
      </c>
      <c r="K67" t="s">
        <v>185</v>
      </c>
      <c r="L67" s="1">
        <v>1</v>
      </c>
      <c r="O67" t="str">
        <f t="shared" si="10"/>
        <v>'0x42': {'item': 'ITEM_SOILMOISTURE12' ,'name': 'SoilMoisture' ,'unit': '%' ;'length': 1}</v>
      </c>
    </row>
    <row r="68" spans="1:15" x14ac:dyDescent="0.2">
      <c r="A68" t="s">
        <v>51</v>
      </c>
      <c r="B68" t="str">
        <f t="shared" si="6"/>
        <v>ITEM_SOILTEMP13</v>
      </c>
      <c r="C68" t="str">
        <f t="shared" si="7"/>
        <v>0x43</v>
      </c>
      <c r="D68" t="str">
        <f t="shared" si="8"/>
        <v>SoilTemperature</v>
      </c>
      <c r="E68" t="str">
        <f t="shared" si="11"/>
        <v>°C</v>
      </c>
      <c r="F68" t="str">
        <f t="shared" si="9"/>
        <v>2</v>
      </c>
      <c r="H68" t="s">
        <v>228</v>
      </c>
      <c r="I68" t="s">
        <v>229</v>
      </c>
      <c r="J68" t="s">
        <v>181</v>
      </c>
      <c r="K68" t="s">
        <v>137</v>
      </c>
      <c r="L68" s="1">
        <v>2</v>
      </c>
      <c r="O68" t="str">
        <f t="shared" si="10"/>
        <v>'0x43': {'item': 'ITEM_SOILTEMP13' ,'name': 'SoilTemperature' ,'unit': '°C' ;'length': 2}</v>
      </c>
    </row>
    <row r="69" spans="1:15" x14ac:dyDescent="0.2">
      <c r="A69" t="s">
        <v>52</v>
      </c>
      <c r="B69" t="str">
        <f t="shared" si="6"/>
        <v>ITEM_SOILMOISTURE13</v>
      </c>
      <c r="C69" t="str">
        <f t="shared" si="7"/>
        <v>0x44</v>
      </c>
      <c r="D69" t="str">
        <f t="shared" si="8"/>
        <v>SoilMoisture</v>
      </c>
      <c r="E69" t="str">
        <f t="shared" si="11"/>
        <v>%</v>
      </c>
      <c r="F69" t="str">
        <f t="shared" si="9"/>
        <v>1</v>
      </c>
      <c r="H69" t="s">
        <v>230</v>
      </c>
      <c r="I69" t="s">
        <v>231</v>
      </c>
      <c r="J69" t="s">
        <v>184</v>
      </c>
      <c r="K69" t="s">
        <v>185</v>
      </c>
      <c r="L69" s="1">
        <v>1</v>
      </c>
      <c r="O69" t="str">
        <f t="shared" si="10"/>
        <v>'0x44': {'item': 'ITEM_SOILMOISTURE13' ,'name': 'SoilMoisture' ,'unit': '%' ;'length': 1}</v>
      </c>
    </row>
    <row r="70" spans="1:15" x14ac:dyDescent="0.2">
      <c r="A70" t="s">
        <v>53</v>
      </c>
      <c r="B70" t="str">
        <f t="shared" si="6"/>
        <v>ITEM_SOILTEMP14</v>
      </c>
      <c r="C70" t="str">
        <f t="shared" si="7"/>
        <v>0x45</v>
      </c>
      <c r="D70" t="str">
        <f t="shared" si="8"/>
        <v>SoilTemperature</v>
      </c>
      <c r="E70" t="str">
        <f t="shared" si="11"/>
        <v>°C</v>
      </c>
      <c r="F70" t="str">
        <f t="shared" si="9"/>
        <v>2</v>
      </c>
      <c r="H70" t="s">
        <v>232</v>
      </c>
      <c r="I70" t="s">
        <v>233</v>
      </c>
      <c r="J70" t="s">
        <v>181</v>
      </c>
      <c r="K70" t="s">
        <v>137</v>
      </c>
      <c r="L70" s="1">
        <v>2</v>
      </c>
      <c r="O70" t="str">
        <f t="shared" si="10"/>
        <v>'0x45': {'item': 'ITEM_SOILTEMP14' ,'name': 'SoilTemperature' ,'unit': '°C' ;'length': 2}</v>
      </c>
    </row>
    <row r="71" spans="1:15" x14ac:dyDescent="0.2">
      <c r="A71" t="s">
        <v>54</v>
      </c>
      <c r="B71" t="str">
        <f t="shared" si="6"/>
        <v>ITEM_SOILMOISTURE14</v>
      </c>
      <c r="C71" t="str">
        <f t="shared" si="7"/>
        <v>0x46</v>
      </c>
      <c r="D71" t="str">
        <f t="shared" si="8"/>
        <v>SoilMoisture</v>
      </c>
      <c r="E71" t="str">
        <f t="shared" si="11"/>
        <v>%</v>
      </c>
      <c r="F71" t="str">
        <f t="shared" si="9"/>
        <v>1</v>
      </c>
      <c r="H71" t="s">
        <v>234</v>
      </c>
      <c r="I71" t="s">
        <v>235</v>
      </c>
      <c r="J71" t="s">
        <v>184</v>
      </c>
      <c r="K71" t="s">
        <v>185</v>
      </c>
      <c r="L71" s="1">
        <v>1</v>
      </c>
      <c r="O71" t="str">
        <f t="shared" si="10"/>
        <v>'0x46': {'item': 'ITEM_SOILMOISTURE14' ,'name': 'SoilMoisture' ,'unit': '%' ;'length': 1}</v>
      </c>
    </row>
    <row r="72" spans="1:15" x14ac:dyDescent="0.2">
      <c r="A72" t="s">
        <v>55</v>
      </c>
      <c r="B72" t="str">
        <f t="shared" si="6"/>
        <v>ITEM_SOILTEMP15</v>
      </c>
      <c r="C72" t="str">
        <f t="shared" si="7"/>
        <v>0x47</v>
      </c>
      <c r="D72" t="str">
        <f t="shared" si="8"/>
        <v>SoilTemperature</v>
      </c>
      <c r="E72" t="str">
        <f t="shared" si="11"/>
        <v>°C</v>
      </c>
      <c r="F72" t="str">
        <f t="shared" si="9"/>
        <v>2</v>
      </c>
      <c r="H72" t="s">
        <v>236</v>
      </c>
      <c r="I72" t="s">
        <v>237</v>
      </c>
      <c r="J72" t="s">
        <v>181</v>
      </c>
      <c r="K72" t="s">
        <v>137</v>
      </c>
      <c r="L72" s="1">
        <v>2</v>
      </c>
      <c r="O72" t="str">
        <f t="shared" si="10"/>
        <v>'0x47': {'item': 'ITEM_SOILTEMP15' ,'name': 'SoilTemperature' ,'unit': '°C' ;'length': 2}</v>
      </c>
    </row>
    <row r="73" spans="1:15" x14ac:dyDescent="0.2">
      <c r="A73" t="s">
        <v>56</v>
      </c>
      <c r="B73" t="str">
        <f t="shared" si="6"/>
        <v>ITEM_SOILMOISTURE15</v>
      </c>
      <c r="C73" t="str">
        <f t="shared" si="7"/>
        <v>0x48</v>
      </c>
      <c r="D73" t="str">
        <f t="shared" si="8"/>
        <v>SoilMoisture</v>
      </c>
      <c r="E73" t="str">
        <f t="shared" si="11"/>
        <v>%</v>
      </c>
      <c r="F73" t="str">
        <f t="shared" si="9"/>
        <v>1</v>
      </c>
      <c r="H73" t="s">
        <v>238</v>
      </c>
      <c r="I73" t="s">
        <v>239</v>
      </c>
      <c r="J73" t="s">
        <v>184</v>
      </c>
      <c r="K73" t="s">
        <v>185</v>
      </c>
      <c r="L73" s="1">
        <v>1</v>
      </c>
      <c r="O73" t="str">
        <f t="shared" si="10"/>
        <v>'0x48': {'item': 'ITEM_SOILMOISTURE15' ,'name': 'SoilMoisture' ,'unit': '%' ;'length': 1}</v>
      </c>
    </row>
    <row r="74" spans="1:15" x14ac:dyDescent="0.2">
      <c r="A74" t="s">
        <v>57</v>
      </c>
      <c r="B74" t="str">
        <f t="shared" si="6"/>
        <v>ITEM_SOILTEMP16</v>
      </c>
      <c r="C74" t="str">
        <f t="shared" si="7"/>
        <v>0x49</v>
      </c>
      <c r="D74" t="str">
        <f t="shared" si="8"/>
        <v>SoilTemperature</v>
      </c>
      <c r="E74" t="str">
        <f t="shared" si="11"/>
        <v>°C</v>
      </c>
      <c r="F74" t="str">
        <f t="shared" si="9"/>
        <v>2</v>
      </c>
      <c r="H74" t="s">
        <v>240</v>
      </c>
      <c r="I74" t="s">
        <v>241</v>
      </c>
      <c r="J74" t="s">
        <v>181</v>
      </c>
      <c r="K74" t="s">
        <v>137</v>
      </c>
      <c r="L74" s="1">
        <v>2</v>
      </c>
      <c r="O74" t="str">
        <f t="shared" si="10"/>
        <v>'0x49': {'item': 'ITEM_SOILTEMP16' ,'name': 'SoilTemperature' ,'unit': '°C' ;'length': 2}</v>
      </c>
    </row>
    <row r="75" spans="1:15" x14ac:dyDescent="0.2">
      <c r="A75" t="s">
        <v>58</v>
      </c>
      <c r="B75" t="str">
        <f t="shared" si="6"/>
        <v>ITEM_SOILMOISTURE16</v>
      </c>
      <c r="C75" t="str">
        <f t="shared" si="7"/>
        <v>0x4A</v>
      </c>
      <c r="D75" t="str">
        <f t="shared" si="8"/>
        <v>SoilMoisture</v>
      </c>
      <c r="E75" t="str">
        <f t="shared" si="11"/>
        <v>%</v>
      </c>
      <c r="F75" t="str">
        <f t="shared" si="9"/>
        <v>1</v>
      </c>
      <c r="H75" t="s">
        <v>242</v>
      </c>
      <c r="I75" t="s">
        <v>243</v>
      </c>
      <c r="J75" t="s">
        <v>184</v>
      </c>
      <c r="K75" t="s">
        <v>185</v>
      </c>
      <c r="L75" s="1">
        <v>1</v>
      </c>
      <c r="O75" t="str">
        <f t="shared" si="10"/>
        <v>'0x4A': {'item': 'ITEM_SOILMOISTURE16' ,'name': 'SoilMoisture' ,'unit': '%' ;'length': 1}</v>
      </c>
    </row>
    <row r="76" spans="1:15" x14ac:dyDescent="0.2">
      <c r="A76" t="s">
        <v>59</v>
      </c>
      <c r="B76" t="str">
        <f t="shared" si="6"/>
        <v>ITEM_LOWBATT</v>
      </c>
      <c r="C76" t="str">
        <f t="shared" si="7"/>
        <v>0x4C</v>
      </c>
      <c r="D76" t="e">
        <f t="shared" si="8"/>
        <v>#VALUE!</v>
      </c>
      <c r="E76" t="e">
        <f t="shared" si="11"/>
        <v>#VALUE!</v>
      </c>
      <c r="F76" t="e">
        <f t="shared" si="9"/>
        <v>#VALUE!</v>
      </c>
      <c r="H76" t="s">
        <v>244</v>
      </c>
      <c r="I76" t="s">
        <v>245</v>
      </c>
      <c r="J76" t="s">
        <v>320</v>
      </c>
      <c r="K76" t="s">
        <v>341</v>
      </c>
      <c r="L76" s="1">
        <v>16</v>
      </c>
      <c r="O76" t="str">
        <f t="shared" si="10"/>
        <v>'0x4C': {'item': 'ITEM_LOWBATT' ,'name': 'LowBatt' ,'unit': 'None' ;'length': 16}</v>
      </c>
    </row>
    <row r="77" spans="1:15" x14ac:dyDescent="0.2">
      <c r="A77" t="s">
        <v>60</v>
      </c>
      <c r="B77" t="str">
        <f t="shared" si="6"/>
        <v>ITEM_PM25_24HAVG1</v>
      </c>
      <c r="C77" t="str">
        <f t="shared" si="7"/>
        <v>0x4D</v>
      </c>
      <c r="D77" t="e">
        <f t="shared" si="8"/>
        <v>#VALUE!</v>
      </c>
      <c r="E77" t="e">
        <f t="shared" si="11"/>
        <v>#VALUE!</v>
      </c>
      <c r="F77" t="e">
        <f t="shared" si="9"/>
        <v>#VALUE!</v>
      </c>
      <c r="H77" t="s">
        <v>246</v>
      </c>
      <c r="I77" t="s">
        <v>247</v>
      </c>
      <c r="J77" t="s">
        <v>321</v>
      </c>
      <c r="K77" t="s">
        <v>178</v>
      </c>
      <c r="L77" s="1">
        <v>2</v>
      </c>
      <c r="O77" t="str">
        <f t="shared" si="10"/>
        <v>'0x4D': {'item': 'ITEM_PM25_24HAVG1' ,'name': 'PM25_24hAVG1' ,'unit': 'μg/m3' ;'length': 2}</v>
      </c>
    </row>
    <row r="78" spans="1:15" x14ac:dyDescent="0.2">
      <c r="A78" t="s">
        <v>61</v>
      </c>
      <c r="B78" t="str">
        <f t="shared" si="6"/>
        <v>ITEM_PM25_24HAVG2</v>
      </c>
      <c r="C78" t="str">
        <f t="shared" si="7"/>
        <v>0x4E</v>
      </c>
      <c r="D78" t="e">
        <f t="shared" si="8"/>
        <v>#VALUE!</v>
      </c>
      <c r="E78" t="e">
        <f t="shared" si="11"/>
        <v>#VALUE!</v>
      </c>
      <c r="F78" t="e">
        <f t="shared" si="9"/>
        <v>#VALUE!</v>
      </c>
      <c r="H78" t="s">
        <v>248</v>
      </c>
      <c r="I78" t="s">
        <v>249</v>
      </c>
      <c r="J78" t="s">
        <v>322</v>
      </c>
      <c r="K78" t="s">
        <v>178</v>
      </c>
      <c r="L78" s="1">
        <v>2</v>
      </c>
      <c r="O78" t="str">
        <f t="shared" si="10"/>
        <v>'0x4E': {'item': 'ITEM_PM25_24HAVG2' ,'name': 'PM25_24hAVG2' ,'unit': 'μg/m3' ;'length': 2}</v>
      </c>
    </row>
    <row r="79" spans="1:15" x14ac:dyDescent="0.2">
      <c r="A79" t="s">
        <v>62</v>
      </c>
      <c r="B79" t="str">
        <f t="shared" si="6"/>
        <v>ITEM_PM25_24HAVG3</v>
      </c>
      <c r="C79" t="str">
        <f t="shared" si="7"/>
        <v>0x4F</v>
      </c>
      <c r="D79" t="e">
        <f t="shared" si="8"/>
        <v>#VALUE!</v>
      </c>
      <c r="E79" t="e">
        <f t="shared" si="11"/>
        <v>#VALUE!</v>
      </c>
      <c r="F79" t="e">
        <f t="shared" si="9"/>
        <v>#VALUE!</v>
      </c>
      <c r="H79" t="s">
        <v>250</v>
      </c>
      <c r="I79" t="s">
        <v>251</v>
      </c>
      <c r="J79" t="s">
        <v>323</v>
      </c>
      <c r="K79" t="s">
        <v>178</v>
      </c>
      <c r="L79" s="1">
        <v>2</v>
      </c>
      <c r="O79" t="str">
        <f t="shared" si="10"/>
        <v>'0x4F': {'item': 'ITEM_PM25_24HAVG3' ,'name': 'PM25_24hAVG3' ,'unit': 'μg/m3' ;'length': 2}</v>
      </c>
    </row>
    <row r="80" spans="1:15" x14ac:dyDescent="0.2">
      <c r="A80" t="s">
        <v>63</v>
      </c>
      <c r="B80" t="str">
        <f t="shared" si="6"/>
        <v>ITEM_PM25_24HAVG4</v>
      </c>
      <c r="C80" t="str">
        <f t="shared" si="7"/>
        <v>0x50</v>
      </c>
      <c r="D80" t="e">
        <f t="shared" si="8"/>
        <v>#VALUE!</v>
      </c>
      <c r="E80" t="e">
        <f t="shared" si="11"/>
        <v>#VALUE!</v>
      </c>
      <c r="F80" t="e">
        <f t="shared" si="9"/>
        <v>#VALUE!</v>
      </c>
      <c r="H80" t="s">
        <v>252</v>
      </c>
      <c r="I80" t="s">
        <v>253</v>
      </c>
      <c r="J80" t="s">
        <v>324</v>
      </c>
      <c r="K80" t="s">
        <v>178</v>
      </c>
      <c r="L80" s="1">
        <v>2</v>
      </c>
      <c r="O80" t="str">
        <f t="shared" si="10"/>
        <v>'0x50': {'item': 'ITEM_PM25_24HAVG4' ,'name': 'PM25_24hAVG4' ,'unit': 'μg/m3' ;'length': 2}</v>
      </c>
    </row>
    <row r="81" spans="1:15" x14ac:dyDescent="0.2">
      <c r="A81" t="s">
        <v>64</v>
      </c>
      <c r="B81" t="str">
        <f t="shared" ref="B81:B107" si="12">LEFT(A81,FIND("0",A81)-1)</f>
        <v>ITEM_PM25_CH2</v>
      </c>
      <c r="C81" t="str">
        <f t="shared" ref="C81:C107" si="13">MID(A81,FIND("0x",A81),4)</f>
        <v>0x51</v>
      </c>
      <c r="D81" t="str">
        <f t="shared" ref="D81:D107" si="14">MID(A81,FIND("//",A81)+2,FIND("(",A81)-FIND("//",A81)-2)</f>
        <v>PM2.5AirQualitySensor</v>
      </c>
      <c r="E81" t="str">
        <f t="shared" si="11"/>
        <v>μg/m3</v>
      </c>
      <c r="F81" t="str">
        <f t="shared" ref="F81:F107" si="15">MID(A81,FIND(")",A81)+1,2)</f>
        <v>2</v>
      </c>
      <c r="H81" t="s">
        <v>254</v>
      </c>
      <c r="I81" t="s">
        <v>255</v>
      </c>
      <c r="J81" t="s">
        <v>177</v>
      </c>
      <c r="K81" t="s">
        <v>178</v>
      </c>
      <c r="L81" s="1">
        <v>2</v>
      </c>
      <c r="O81" t="str">
        <f t="shared" ref="O81:O107" si="16">CONCATENATE("'",I81,"': {'item': '",H81,"' ,'name': '",J81,"' ,'unit': '",K81,"' ;'length': ",L81,"}")</f>
        <v>'0x51': {'item': 'ITEM_PM25_CH2' ,'name': 'PM2.5AirQualitySensor' ,'unit': 'μg/m3' ;'length': 2}</v>
      </c>
    </row>
    <row r="82" spans="1:15" x14ac:dyDescent="0.2">
      <c r="A82" t="s">
        <v>65</v>
      </c>
      <c r="B82" t="str">
        <f t="shared" si="12"/>
        <v>ITEM_PM25_CH3</v>
      </c>
      <c r="C82" t="str">
        <f t="shared" si="13"/>
        <v>0x52</v>
      </c>
      <c r="D82" t="str">
        <f t="shared" si="14"/>
        <v>PM2.5AirQualitySensor</v>
      </c>
      <c r="E82" t="str">
        <f t="shared" ref="E82:E107" si="17">MID(A82,FIND("(",A82)+1,FIND(")",A82)-FIND("(",A82)-1)</f>
        <v>μg/m3</v>
      </c>
      <c r="F82" t="str">
        <f t="shared" si="15"/>
        <v>2</v>
      </c>
      <c r="H82" t="s">
        <v>256</v>
      </c>
      <c r="I82" t="s">
        <v>257</v>
      </c>
      <c r="J82" t="s">
        <v>177</v>
      </c>
      <c r="K82" t="s">
        <v>178</v>
      </c>
      <c r="L82" s="1">
        <v>2</v>
      </c>
      <c r="O82" t="str">
        <f t="shared" si="16"/>
        <v>'0x52': {'item': 'ITEM_PM25_CH3' ,'name': 'PM2.5AirQualitySensor' ,'unit': 'μg/m3' ;'length': 2}</v>
      </c>
    </row>
    <row r="83" spans="1:15" x14ac:dyDescent="0.2">
      <c r="A83" t="s">
        <v>66</v>
      </c>
      <c r="B83" t="str">
        <f t="shared" si="12"/>
        <v>ITEM_PM25_CH4</v>
      </c>
      <c r="C83" t="str">
        <f t="shared" si="13"/>
        <v>0x53</v>
      </c>
      <c r="D83" t="str">
        <f t="shared" si="14"/>
        <v>PM2.5AirQualitySensor</v>
      </c>
      <c r="E83" t="str">
        <f t="shared" si="17"/>
        <v>μg/m3</v>
      </c>
      <c r="F83" t="str">
        <f t="shared" si="15"/>
        <v>2</v>
      </c>
      <c r="H83" t="s">
        <v>258</v>
      </c>
      <c r="I83" t="s">
        <v>259</v>
      </c>
      <c r="J83" t="s">
        <v>177</v>
      </c>
      <c r="K83" t="s">
        <v>178</v>
      </c>
      <c r="L83" s="1">
        <v>2</v>
      </c>
      <c r="O83" t="str">
        <f t="shared" si="16"/>
        <v>'0x53': {'item': 'ITEM_PM25_CH4' ,'name': 'PM2.5AirQualitySensor' ,'unit': 'μg/m3' ;'length': 2}</v>
      </c>
    </row>
    <row r="84" spans="1:15" x14ac:dyDescent="0.2">
      <c r="A84" t="s">
        <v>67</v>
      </c>
      <c r="B84" t="str">
        <f t="shared" si="12"/>
        <v>ITEM_LEAK_CH1</v>
      </c>
      <c r="C84" t="str">
        <f t="shared" si="13"/>
        <v>0x58</v>
      </c>
      <c r="D84" t="e">
        <f t="shared" si="14"/>
        <v>#VALUE!</v>
      </c>
      <c r="E84" t="e">
        <f t="shared" si="17"/>
        <v>#VALUE!</v>
      </c>
      <c r="F84" t="e">
        <f t="shared" si="15"/>
        <v>#VALUE!</v>
      </c>
      <c r="H84" t="s">
        <v>260</v>
      </c>
      <c r="I84" t="s">
        <v>261</v>
      </c>
      <c r="J84" t="s">
        <v>325</v>
      </c>
      <c r="K84" t="s">
        <v>341</v>
      </c>
      <c r="L84" s="1">
        <v>1</v>
      </c>
      <c r="O84" t="str">
        <f t="shared" si="16"/>
        <v>'0x58': {'item': 'ITEM_LEAK_CH1' ,'name': 'Leak_1' ,'unit': 'None' ;'length': 1}</v>
      </c>
    </row>
    <row r="85" spans="1:15" x14ac:dyDescent="0.2">
      <c r="A85" t="s">
        <v>68</v>
      </c>
      <c r="B85" t="str">
        <f t="shared" si="12"/>
        <v>ITEM_LEAK_CH2</v>
      </c>
      <c r="C85" t="str">
        <f t="shared" si="13"/>
        <v>0x59</v>
      </c>
      <c r="D85" t="e">
        <f t="shared" si="14"/>
        <v>#VALUE!</v>
      </c>
      <c r="E85" t="e">
        <f t="shared" si="17"/>
        <v>#VALUE!</v>
      </c>
      <c r="F85" t="e">
        <f t="shared" si="15"/>
        <v>#VALUE!</v>
      </c>
      <c r="H85" t="s">
        <v>262</v>
      </c>
      <c r="I85" t="s">
        <v>263</v>
      </c>
      <c r="J85" t="s">
        <v>326</v>
      </c>
      <c r="K85" t="s">
        <v>341</v>
      </c>
      <c r="L85" s="1">
        <v>1</v>
      </c>
      <c r="O85" t="str">
        <f t="shared" si="16"/>
        <v>'0x59': {'item': 'ITEM_LEAK_CH2' ,'name': 'Leak_2' ,'unit': 'None' ;'length': 1}</v>
      </c>
    </row>
    <row r="86" spans="1:15" x14ac:dyDescent="0.2">
      <c r="A86" t="s">
        <v>69</v>
      </c>
      <c r="B86" t="str">
        <f t="shared" si="12"/>
        <v>ITEM_LEAK_CH3</v>
      </c>
      <c r="C86" t="str">
        <f t="shared" si="13"/>
        <v>0x5A</v>
      </c>
      <c r="D86" t="e">
        <f t="shared" si="14"/>
        <v>#VALUE!</v>
      </c>
      <c r="E86" t="e">
        <f t="shared" si="17"/>
        <v>#VALUE!</v>
      </c>
      <c r="F86" t="e">
        <f t="shared" si="15"/>
        <v>#VALUE!</v>
      </c>
      <c r="H86" t="s">
        <v>264</v>
      </c>
      <c r="I86" t="s">
        <v>265</v>
      </c>
      <c r="J86" t="s">
        <v>327</v>
      </c>
      <c r="K86" t="s">
        <v>341</v>
      </c>
      <c r="L86" s="1">
        <v>1</v>
      </c>
      <c r="O86" t="str">
        <f t="shared" si="16"/>
        <v>'0x5A': {'item': 'ITEM_LEAK_CH3' ,'name': 'Leak_3' ,'unit': 'None' ;'length': 1}</v>
      </c>
    </row>
    <row r="87" spans="1:15" x14ac:dyDescent="0.2">
      <c r="A87" t="s">
        <v>70</v>
      </c>
      <c r="B87" t="str">
        <f t="shared" si="12"/>
        <v>ITEM_LEAK_CH4</v>
      </c>
      <c r="C87" t="str">
        <f t="shared" si="13"/>
        <v>0x5B</v>
      </c>
      <c r="D87" t="e">
        <f t="shared" si="14"/>
        <v>#VALUE!</v>
      </c>
      <c r="E87" t="e">
        <f t="shared" si="17"/>
        <v>#VALUE!</v>
      </c>
      <c r="F87" t="e">
        <f t="shared" si="15"/>
        <v>#VALUE!</v>
      </c>
      <c r="H87" t="s">
        <v>266</v>
      </c>
      <c r="I87" t="s">
        <v>267</v>
      </c>
      <c r="J87" t="s">
        <v>328</v>
      </c>
      <c r="K87" t="s">
        <v>341</v>
      </c>
      <c r="L87" s="1">
        <v>1</v>
      </c>
      <c r="O87" t="str">
        <f t="shared" si="16"/>
        <v>'0x5B': {'item': 'ITEM_LEAK_CH4' ,'name': 'Leak_4' ,'unit': 'None' ;'length': 1}</v>
      </c>
    </row>
    <row r="88" spans="1:15" x14ac:dyDescent="0.2">
      <c r="A88" t="s">
        <v>71</v>
      </c>
      <c r="B88" t="str">
        <f t="shared" si="12"/>
        <v>ITEM_LIGHTNING</v>
      </c>
      <c r="C88" t="str">
        <f t="shared" si="13"/>
        <v>0x60</v>
      </c>
      <c r="D88" t="e">
        <f t="shared" si="14"/>
        <v>#VALUE!</v>
      </c>
      <c r="E88" t="e">
        <f t="shared" si="17"/>
        <v>#VALUE!</v>
      </c>
      <c r="F88" t="e">
        <f t="shared" si="15"/>
        <v>#VALUE!</v>
      </c>
      <c r="H88" t="s">
        <v>268</v>
      </c>
      <c r="I88" t="s">
        <v>269</v>
      </c>
      <c r="J88" t="s">
        <v>329</v>
      </c>
      <c r="K88" t="s">
        <v>330</v>
      </c>
      <c r="L88" s="1">
        <v>1</v>
      </c>
      <c r="O88" t="str">
        <f t="shared" si="16"/>
        <v>'0x60': {'item': 'ITEM_LIGHTNING' ,'name': 'Lightning Distance' ,'unit': 'km' ;'length': 1}</v>
      </c>
    </row>
    <row r="89" spans="1:15" x14ac:dyDescent="0.2">
      <c r="A89" t="s">
        <v>72</v>
      </c>
      <c r="B89" t="str">
        <f t="shared" si="12"/>
        <v>ITEM_LIGHTNING_TIME</v>
      </c>
      <c r="C89" t="str">
        <f t="shared" si="13"/>
        <v>0x61</v>
      </c>
      <c r="D89" t="str">
        <f t="shared" si="14"/>
        <v>lightninghappenedtime</v>
      </c>
      <c r="E89" t="str">
        <f t="shared" si="17"/>
        <v>UTC</v>
      </c>
      <c r="F89" t="str">
        <f t="shared" si="15"/>
        <v>4</v>
      </c>
      <c r="H89" t="s">
        <v>270</v>
      </c>
      <c r="I89" t="s">
        <v>271</v>
      </c>
      <c r="J89" t="s">
        <v>272</v>
      </c>
      <c r="K89" t="s">
        <v>273</v>
      </c>
      <c r="L89" s="1">
        <v>4</v>
      </c>
      <c r="O89" t="str">
        <f t="shared" si="16"/>
        <v>'0x61': {'item': 'ITEM_LIGHTNING_TIME' ,'name': 'lightninghappenedtime' ,'unit': 'UTC' ;'length': 4}</v>
      </c>
    </row>
    <row r="90" spans="1:15" x14ac:dyDescent="0.2">
      <c r="A90" t="s">
        <v>73</v>
      </c>
      <c r="B90" t="str">
        <f t="shared" si="12"/>
        <v>ITEM_LIGHTNING_POWER</v>
      </c>
      <c r="C90" t="str">
        <f t="shared" si="13"/>
        <v>0x62</v>
      </c>
      <c r="D90" t="e">
        <f t="shared" si="14"/>
        <v>#VALUE!</v>
      </c>
      <c r="E90" t="e">
        <f t="shared" si="17"/>
        <v>#VALUE!</v>
      </c>
      <c r="F90" t="e">
        <f t="shared" si="15"/>
        <v>#VALUE!</v>
      </c>
      <c r="H90" t="s">
        <v>274</v>
      </c>
      <c r="I90" t="s">
        <v>275</v>
      </c>
      <c r="J90" t="s">
        <v>331</v>
      </c>
      <c r="K90" t="s">
        <v>341</v>
      </c>
      <c r="L90" s="1">
        <v>4</v>
      </c>
      <c r="O90" t="str">
        <f t="shared" si="16"/>
        <v>'0x62': {'item': 'ITEM_LIGHTNING_POWER' ,'name': 'LigthningCounterDay' ,'unit': 'None' ;'length': 4}</v>
      </c>
    </row>
    <row r="91" spans="1:15" x14ac:dyDescent="0.2">
      <c r="A91" t="s">
        <v>74</v>
      </c>
      <c r="B91" t="str">
        <f t="shared" si="12"/>
        <v>ITEM_TF_USR1</v>
      </c>
      <c r="C91" t="str">
        <f t="shared" si="13"/>
        <v>0x63</v>
      </c>
      <c r="D91" t="str">
        <f t="shared" si="14"/>
        <v>Temperature</v>
      </c>
      <c r="E91" t="str">
        <f t="shared" si="17"/>
        <v>°C</v>
      </c>
      <c r="F91" t="str">
        <f t="shared" si="15"/>
        <v>3</v>
      </c>
      <c r="H91" t="s">
        <v>276</v>
      </c>
      <c r="I91" t="s">
        <v>277</v>
      </c>
      <c r="J91" t="s">
        <v>278</v>
      </c>
      <c r="K91" t="s">
        <v>137</v>
      </c>
      <c r="L91" s="1">
        <v>3</v>
      </c>
      <c r="O91" t="str">
        <f t="shared" si="16"/>
        <v>'0x63': {'item': 'ITEM_TF_USR1' ,'name': 'Temperature' ,'unit': '°C' ;'length': 3}</v>
      </c>
    </row>
    <row r="92" spans="1:15" x14ac:dyDescent="0.2">
      <c r="A92" t="s">
        <v>75</v>
      </c>
      <c r="B92" t="str">
        <f t="shared" si="12"/>
        <v>ITEM_TF_USR2</v>
      </c>
      <c r="C92" t="str">
        <f t="shared" si="13"/>
        <v>0x64</v>
      </c>
      <c r="D92" t="str">
        <f t="shared" si="14"/>
        <v>Temperature</v>
      </c>
      <c r="E92" t="str">
        <f t="shared" si="17"/>
        <v>°C</v>
      </c>
      <c r="F92" t="str">
        <f t="shared" si="15"/>
        <v>3</v>
      </c>
      <c r="H92" t="s">
        <v>279</v>
      </c>
      <c r="I92" t="s">
        <v>280</v>
      </c>
      <c r="J92" t="s">
        <v>278</v>
      </c>
      <c r="K92" t="s">
        <v>137</v>
      </c>
      <c r="L92" s="1">
        <v>3</v>
      </c>
      <c r="O92" t="str">
        <f t="shared" si="16"/>
        <v>'0x64': {'item': 'ITEM_TF_USR2' ,'name': 'Temperature' ,'unit': '°C' ;'length': 3}</v>
      </c>
    </row>
    <row r="93" spans="1:15" x14ac:dyDescent="0.2">
      <c r="A93" t="s">
        <v>76</v>
      </c>
      <c r="B93" t="str">
        <f t="shared" si="12"/>
        <v>ITEM_TF_USR3</v>
      </c>
      <c r="C93" t="str">
        <f t="shared" si="13"/>
        <v>0x65</v>
      </c>
      <c r="D93" t="str">
        <f t="shared" si="14"/>
        <v>Temperature</v>
      </c>
      <c r="E93" t="str">
        <f t="shared" si="17"/>
        <v>°C</v>
      </c>
      <c r="F93" t="str">
        <f t="shared" si="15"/>
        <v>3</v>
      </c>
      <c r="H93" t="s">
        <v>281</v>
      </c>
      <c r="I93" t="s">
        <v>282</v>
      </c>
      <c r="J93" t="s">
        <v>278</v>
      </c>
      <c r="K93" t="s">
        <v>137</v>
      </c>
      <c r="L93" s="1">
        <v>3</v>
      </c>
      <c r="O93" t="str">
        <f t="shared" si="16"/>
        <v>'0x65': {'item': 'ITEM_TF_USR3' ,'name': 'Temperature' ,'unit': '°C' ;'length': 3}</v>
      </c>
    </row>
    <row r="94" spans="1:15" x14ac:dyDescent="0.2">
      <c r="A94" t="s">
        <v>77</v>
      </c>
      <c r="B94" t="str">
        <f t="shared" si="12"/>
        <v>ITEM_TF_USR4</v>
      </c>
      <c r="C94" t="str">
        <f t="shared" si="13"/>
        <v>0x66</v>
      </c>
      <c r="D94" t="str">
        <f t="shared" si="14"/>
        <v>Temperature</v>
      </c>
      <c r="E94" t="str">
        <f t="shared" si="17"/>
        <v>°C</v>
      </c>
      <c r="F94" t="str">
        <f t="shared" si="15"/>
        <v>3</v>
      </c>
      <c r="H94" t="s">
        <v>283</v>
      </c>
      <c r="I94" t="s">
        <v>284</v>
      </c>
      <c r="J94" t="s">
        <v>278</v>
      </c>
      <c r="K94" t="s">
        <v>137</v>
      </c>
      <c r="L94" s="1">
        <v>3</v>
      </c>
      <c r="O94" t="str">
        <f t="shared" si="16"/>
        <v>'0x66': {'item': 'ITEM_TF_USR4' ,'name': 'Temperature' ,'unit': '°C' ;'length': 3}</v>
      </c>
    </row>
    <row r="95" spans="1:15" x14ac:dyDescent="0.2">
      <c r="A95" t="s">
        <v>78</v>
      </c>
      <c r="B95" t="str">
        <f t="shared" si="12"/>
        <v>ITEM_TF_USR5</v>
      </c>
      <c r="C95" t="str">
        <f t="shared" si="13"/>
        <v>0x67</v>
      </c>
      <c r="D95" t="str">
        <f t="shared" si="14"/>
        <v>Temperature</v>
      </c>
      <c r="E95" t="str">
        <f t="shared" si="17"/>
        <v>°C</v>
      </c>
      <c r="F95" t="str">
        <f t="shared" si="15"/>
        <v>3</v>
      </c>
      <c r="H95" t="s">
        <v>285</v>
      </c>
      <c r="I95" t="s">
        <v>286</v>
      </c>
      <c r="J95" t="s">
        <v>278</v>
      </c>
      <c r="K95" t="s">
        <v>137</v>
      </c>
      <c r="L95" s="1">
        <v>3</v>
      </c>
      <c r="O95" t="str">
        <f t="shared" si="16"/>
        <v>'0x67': {'item': 'ITEM_TF_USR5' ,'name': 'Temperature' ,'unit': '°C' ;'length': 3}</v>
      </c>
    </row>
    <row r="96" spans="1:15" x14ac:dyDescent="0.2">
      <c r="A96" t="s">
        <v>79</v>
      </c>
      <c r="B96" t="str">
        <f t="shared" si="12"/>
        <v>ITEM_TF_USR6</v>
      </c>
      <c r="C96" t="str">
        <f t="shared" si="13"/>
        <v>0x68</v>
      </c>
      <c r="D96" t="str">
        <f t="shared" si="14"/>
        <v>Temperature</v>
      </c>
      <c r="E96" t="str">
        <f t="shared" si="17"/>
        <v>°C</v>
      </c>
      <c r="F96" t="str">
        <f t="shared" si="15"/>
        <v>3</v>
      </c>
      <c r="H96" t="s">
        <v>287</v>
      </c>
      <c r="I96" t="s">
        <v>288</v>
      </c>
      <c r="J96" t="s">
        <v>278</v>
      </c>
      <c r="K96" t="s">
        <v>137</v>
      </c>
      <c r="L96" s="1">
        <v>3</v>
      </c>
      <c r="O96" t="str">
        <f t="shared" si="16"/>
        <v>'0x68': {'item': 'ITEM_TF_USR6' ,'name': 'Temperature' ,'unit': '°C' ;'length': 3}</v>
      </c>
    </row>
    <row r="97" spans="1:15" x14ac:dyDescent="0.2">
      <c r="A97" t="s">
        <v>80</v>
      </c>
      <c r="B97" t="str">
        <f t="shared" si="12"/>
        <v>ITEM_TF_USR7</v>
      </c>
      <c r="C97" t="str">
        <f t="shared" si="13"/>
        <v>0x69</v>
      </c>
      <c r="D97" t="str">
        <f t="shared" si="14"/>
        <v>Temperature</v>
      </c>
      <c r="E97" t="str">
        <f t="shared" si="17"/>
        <v>°C</v>
      </c>
      <c r="F97" t="str">
        <f t="shared" si="15"/>
        <v>3</v>
      </c>
      <c r="H97" t="s">
        <v>289</v>
      </c>
      <c r="I97" t="s">
        <v>290</v>
      </c>
      <c r="J97" t="s">
        <v>278</v>
      </c>
      <c r="K97" t="s">
        <v>137</v>
      </c>
      <c r="L97" s="1">
        <v>3</v>
      </c>
      <c r="O97" t="str">
        <f t="shared" si="16"/>
        <v>'0x69': {'item': 'ITEM_TF_USR7' ,'name': 'Temperature' ,'unit': '°C' ;'length': 3}</v>
      </c>
    </row>
    <row r="98" spans="1:15" x14ac:dyDescent="0.2">
      <c r="A98" t="s">
        <v>81</v>
      </c>
      <c r="B98" t="str">
        <f t="shared" si="12"/>
        <v>ITEM_TF_USR8</v>
      </c>
      <c r="C98" t="str">
        <f t="shared" si="13"/>
        <v>0x6A</v>
      </c>
      <c r="D98" t="str">
        <f t="shared" si="14"/>
        <v>Temperature</v>
      </c>
      <c r="E98" t="str">
        <f t="shared" si="17"/>
        <v>°C</v>
      </c>
      <c r="F98" t="str">
        <f t="shared" si="15"/>
        <v>3</v>
      </c>
      <c r="H98" t="s">
        <v>291</v>
      </c>
      <c r="I98" t="s">
        <v>292</v>
      </c>
      <c r="J98" t="s">
        <v>278</v>
      </c>
      <c r="K98" t="s">
        <v>137</v>
      </c>
      <c r="L98" s="1">
        <v>3</v>
      </c>
      <c r="O98" t="str">
        <f t="shared" si="16"/>
        <v>'0x6A': {'item': 'ITEM_TF_USR8' ,'name': 'Temperature' ,'unit': '°C' ;'length': 3}</v>
      </c>
    </row>
    <row r="99" spans="1:15" x14ac:dyDescent="0.2">
      <c r="A99" t="s">
        <v>82</v>
      </c>
      <c r="B99" t="str">
        <f t="shared" si="12"/>
        <v>ITEM_SENSOR_CO2</v>
      </c>
      <c r="C99" t="str">
        <f t="shared" si="13"/>
        <v>0x70</v>
      </c>
      <c r="D99" t="e">
        <f t="shared" si="14"/>
        <v>#VALUE!</v>
      </c>
      <c r="E99" t="e">
        <f t="shared" si="17"/>
        <v>#VALUE!</v>
      </c>
      <c r="F99" t="e">
        <f t="shared" si="15"/>
        <v>#VALUE!</v>
      </c>
      <c r="H99" t="s">
        <v>293</v>
      </c>
      <c r="I99" t="s">
        <v>294</v>
      </c>
      <c r="J99" t="s">
        <v>332</v>
      </c>
      <c r="K99" t="s">
        <v>341</v>
      </c>
      <c r="L99" s="1">
        <v>16</v>
      </c>
      <c r="O99" t="str">
        <f t="shared" si="16"/>
        <v>'0x70': {'item': 'ITEM_SENSOR_CO2' ,'name': 'CO2' ,'unit': 'None' ;'length': 16}</v>
      </c>
    </row>
    <row r="100" spans="1:15" x14ac:dyDescent="0.2">
      <c r="A100" t="s">
        <v>83</v>
      </c>
      <c r="B100" t="str">
        <f t="shared" si="12"/>
        <v>ITEM_LEAF_WETNESS_CH1</v>
      </c>
      <c r="C100" t="str">
        <f t="shared" si="13"/>
        <v>0x72</v>
      </c>
      <c r="D100" t="e">
        <f t="shared" si="14"/>
        <v>#VALUE!</v>
      </c>
      <c r="E100" t="e">
        <f t="shared" si="17"/>
        <v>#VALUE!</v>
      </c>
      <c r="F100" t="e">
        <f t="shared" si="15"/>
        <v>#VALUE!</v>
      </c>
      <c r="H100" t="s">
        <v>295</v>
      </c>
      <c r="I100" t="s">
        <v>296</v>
      </c>
      <c r="J100" t="s">
        <v>333</v>
      </c>
      <c r="K100" t="s">
        <v>341</v>
      </c>
      <c r="L100" s="1">
        <v>1</v>
      </c>
      <c r="O100" t="str">
        <f t="shared" si="16"/>
        <v>'0x72': {'item': 'ITEM_LEAF_WETNESS_CH1' ,'name': 'LeafWetness1' ,'unit': 'None' ;'length': 1}</v>
      </c>
    </row>
    <row r="101" spans="1:15" x14ac:dyDescent="0.2">
      <c r="A101" t="s">
        <v>84</v>
      </c>
      <c r="B101" t="str">
        <f t="shared" si="12"/>
        <v>ITEM_LEAF_WETNESS_CH2</v>
      </c>
      <c r="C101" t="str">
        <f t="shared" si="13"/>
        <v>0x73</v>
      </c>
      <c r="D101" t="e">
        <f t="shared" si="14"/>
        <v>#VALUE!</v>
      </c>
      <c r="E101" t="e">
        <f t="shared" si="17"/>
        <v>#VALUE!</v>
      </c>
      <c r="F101" t="e">
        <f t="shared" si="15"/>
        <v>#VALUE!</v>
      </c>
      <c r="H101" t="s">
        <v>297</v>
      </c>
      <c r="I101" t="s">
        <v>298</v>
      </c>
      <c r="J101" t="s">
        <v>334</v>
      </c>
      <c r="K101" t="s">
        <v>341</v>
      </c>
      <c r="L101" s="1">
        <v>2</v>
      </c>
      <c r="O101" t="str">
        <f t="shared" si="16"/>
        <v>'0x73': {'item': 'ITEM_LEAF_WETNESS_CH2' ,'name': 'LeafWetness2' ,'unit': 'None' ;'length': 2}</v>
      </c>
    </row>
    <row r="102" spans="1:15" x14ac:dyDescent="0.2">
      <c r="A102" t="s">
        <v>85</v>
      </c>
      <c r="B102" t="str">
        <f t="shared" si="12"/>
        <v>ITEM_LEAF_WETNESS_CH3</v>
      </c>
      <c r="C102" t="str">
        <f t="shared" si="13"/>
        <v>0x74</v>
      </c>
      <c r="D102" t="e">
        <f t="shared" si="14"/>
        <v>#VALUE!</v>
      </c>
      <c r="E102" t="e">
        <f t="shared" si="17"/>
        <v>#VALUE!</v>
      </c>
      <c r="F102" t="e">
        <f t="shared" si="15"/>
        <v>#VALUE!</v>
      </c>
      <c r="H102" t="s">
        <v>299</v>
      </c>
      <c r="I102" t="s">
        <v>300</v>
      </c>
      <c r="J102" t="s">
        <v>335</v>
      </c>
      <c r="K102" t="s">
        <v>341</v>
      </c>
      <c r="L102" s="1">
        <v>3</v>
      </c>
      <c r="O102" t="str">
        <f t="shared" si="16"/>
        <v>'0x74': {'item': 'ITEM_LEAF_WETNESS_CH3' ,'name': 'LeafWetness3' ,'unit': 'None' ;'length': 3}</v>
      </c>
    </row>
    <row r="103" spans="1:15" x14ac:dyDescent="0.2">
      <c r="A103" t="s">
        <v>86</v>
      </c>
      <c r="B103" t="str">
        <f t="shared" si="12"/>
        <v>ITEM_LEAF_WETNESS_CH4</v>
      </c>
      <c r="C103" t="str">
        <f t="shared" si="13"/>
        <v>0x75</v>
      </c>
      <c r="D103" t="e">
        <f t="shared" si="14"/>
        <v>#VALUE!</v>
      </c>
      <c r="E103" t="e">
        <f t="shared" si="17"/>
        <v>#VALUE!</v>
      </c>
      <c r="F103" t="e">
        <f t="shared" si="15"/>
        <v>#VALUE!</v>
      </c>
      <c r="H103" t="s">
        <v>301</v>
      </c>
      <c r="I103" t="s">
        <v>302</v>
      </c>
      <c r="J103" t="s">
        <v>336</v>
      </c>
      <c r="K103" t="s">
        <v>341</v>
      </c>
      <c r="L103" s="1">
        <v>4</v>
      </c>
      <c r="O103" t="str">
        <f t="shared" si="16"/>
        <v>'0x75': {'item': 'ITEM_LEAF_WETNESS_CH4' ,'name': 'LeafWetness4' ,'unit': 'None' ;'length': 4}</v>
      </c>
    </row>
    <row r="104" spans="1:15" x14ac:dyDescent="0.2">
      <c r="A104" t="s">
        <v>87</v>
      </c>
      <c r="B104" t="str">
        <f t="shared" si="12"/>
        <v>ITEM_LEAF_WETNESS_CH5</v>
      </c>
      <c r="C104" t="str">
        <f t="shared" si="13"/>
        <v>0x76</v>
      </c>
      <c r="D104" t="e">
        <f t="shared" si="14"/>
        <v>#VALUE!</v>
      </c>
      <c r="E104" t="e">
        <f t="shared" si="17"/>
        <v>#VALUE!</v>
      </c>
      <c r="F104" t="e">
        <f t="shared" si="15"/>
        <v>#VALUE!</v>
      </c>
      <c r="H104" t="s">
        <v>303</v>
      </c>
      <c r="I104" t="s">
        <v>304</v>
      </c>
      <c r="J104" t="s">
        <v>337</v>
      </c>
      <c r="K104" t="s">
        <v>341</v>
      </c>
      <c r="L104" s="1">
        <v>5</v>
      </c>
      <c r="O104" t="str">
        <f t="shared" si="16"/>
        <v>'0x76': {'item': 'ITEM_LEAF_WETNESS_CH5' ,'name': 'LeafWetness5' ,'unit': 'None' ;'length': 5}</v>
      </c>
    </row>
    <row r="105" spans="1:15" x14ac:dyDescent="0.2">
      <c r="A105" t="s">
        <v>88</v>
      </c>
      <c r="B105" t="str">
        <f t="shared" si="12"/>
        <v>ITEM_LEAF_WETNESS_CH6</v>
      </c>
      <c r="C105" t="str">
        <f t="shared" si="13"/>
        <v>0x77</v>
      </c>
      <c r="D105" t="e">
        <f t="shared" si="14"/>
        <v>#VALUE!</v>
      </c>
      <c r="E105" t="e">
        <f t="shared" si="17"/>
        <v>#VALUE!</v>
      </c>
      <c r="F105" t="e">
        <f t="shared" si="15"/>
        <v>#VALUE!</v>
      </c>
      <c r="H105" t="s">
        <v>305</v>
      </c>
      <c r="I105" t="s">
        <v>306</v>
      </c>
      <c r="J105" t="s">
        <v>338</v>
      </c>
      <c r="K105" t="s">
        <v>341</v>
      </c>
      <c r="L105" s="1">
        <v>6</v>
      </c>
      <c r="O105" t="str">
        <f t="shared" si="16"/>
        <v>'0x77': {'item': 'ITEM_LEAF_WETNESS_CH6' ,'name': 'LeafWetness6' ,'unit': 'None' ;'length': 6}</v>
      </c>
    </row>
    <row r="106" spans="1:15" x14ac:dyDescent="0.2">
      <c r="A106" t="s">
        <v>89</v>
      </c>
      <c r="B106" t="str">
        <f t="shared" si="12"/>
        <v>ITEM_LEAF_WETNESS_CH7</v>
      </c>
      <c r="C106" t="str">
        <f t="shared" si="13"/>
        <v>0x78</v>
      </c>
      <c r="D106" t="e">
        <f t="shared" si="14"/>
        <v>#VALUE!</v>
      </c>
      <c r="E106" t="e">
        <f t="shared" si="17"/>
        <v>#VALUE!</v>
      </c>
      <c r="F106" t="e">
        <f t="shared" si="15"/>
        <v>#VALUE!</v>
      </c>
      <c r="H106" t="s">
        <v>307</v>
      </c>
      <c r="I106" t="s">
        <v>308</v>
      </c>
      <c r="J106" t="s">
        <v>339</v>
      </c>
      <c r="K106" t="s">
        <v>341</v>
      </c>
      <c r="L106" s="1">
        <v>7</v>
      </c>
      <c r="O106" t="str">
        <f t="shared" si="16"/>
        <v>'0x78': {'item': 'ITEM_LEAF_WETNESS_CH7' ,'name': 'LeafWetness7' ,'unit': 'None' ;'length': 7}</v>
      </c>
    </row>
    <row r="107" spans="1:15" x14ac:dyDescent="0.2">
      <c r="A107" t="s">
        <v>90</v>
      </c>
      <c r="B107" t="str">
        <f t="shared" si="12"/>
        <v>ITEM_LEAF_WETNESS_CH8</v>
      </c>
      <c r="C107" t="str">
        <f t="shared" si="13"/>
        <v>0x79</v>
      </c>
      <c r="D107" t="e">
        <f t="shared" si="14"/>
        <v>#VALUE!</v>
      </c>
      <c r="E107" t="e">
        <f t="shared" si="17"/>
        <v>#VALUE!</v>
      </c>
      <c r="F107" t="e">
        <f t="shared" si="15"/>
        <v>#VALUE!</v>
      </c>
      <c r="H107" t="s">
        <v>309</v>
      </c>
      <c r="I107" t="s">
        <v>310</v>
      </c>
      <c r="J107" t="s">
        <v>340</v>
      </c>
      <c r="K107" t="s">
        <v>341</v>
      </c>
      <c r="L107" s="1">
        <v>8</v>
      </c>
      <c r="O107" t="str">
        <f t="shared" si="16"/>
        <v>'0x79': {'item': 'ITEM_LEAF_WETNESS_CH8' ,'name': 'LeafWetness8' ,'unit': 'None' ;'length': 8}</v>
      </c>
    </row>
  </sheetData>
  <phoneticPr fontId="1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Wenzel</dc:creator>
  <cp:lastModifiedBy>Michael Wenzel</cp:lastModifiedBy>
  <dcterms:created xsi:type="dcterms:W3CDTF">2021-12-27T09:47:58Z</dcterms:created>
  <dcterms:modified xsi:type="dcterms:W3CDTF">2021-12-27T14:19:00Z</dcterms:modified>
</cp:coreProperties>
</file>