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https://tecmx-my.sharepoint.com/personal/juan_robledo_tec_mx/Documents/SISEPUEDE/SSP_Peru/"/>
    </mc:Choice>
  </mc:AlternateContent>
  <xr:revisionPtr revIDLastSave="0" documentId="8_{D027C7BE-CC52-4CD9-800F-17C9345EAF67}" xr6:coauthVersionLast="47" xr6:coauthVersionMax="47" xr10:uidLastSave="{00000000-0000-0000-0000-000000000000}"/>
  <bookViews>
    <workbookView xWindow="-120" yWindow="-120" windowWidth="29040" windowHeight="15720" xr2:uid="{00000000-000D-0000-FFFF-FFFF00000000}"/>
  </bookViews>
  <sheets>
    <sheet name="main" sheetId="1" r:id="rId1"/>
    <sheet name="yaml" sheetId="2" r:id="rId2"/>
    <sheet name="mapping" sheetId="6" r:id="rId3"/>
  </sheets>
  <definedNames>
    <definedName name="_xlnm._FilterDatabase" localSheetId="0" hidden="1">main!$A$1:$L$62</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2" i="2"/>
  <c r="E1" i="2"/>
  <c r="F1" i="2"/>
</calcChain>
</file>

<file path=xl/sharedStrings.xml><?xml version="1.0" encoding="utf-8"?>
<sst xmlns="http://schemas.openxmlformats.org/spreadsheetml/2006/main" count="658" uniqueCount="361">
  <si>
    <t>sector</t>
  </si>
  <si>
    <t>subsector</t>
  </si>
  <si>
    <t>transformation_code</t>
  </si>
  <si>
    <t>transformation_name</t>
  </si>
  <si>
    <t>transformation_description</t>
  </si>
  <si>
    <t>transformation_unit</t>
  </si>
  <si>
    <t>start_year</t>
  </si>
  <si>
    <t>end-year</t>
  </si>
  <si>
    <t>strategy_NDC_uncon</t>
  </si>
  <si>
    <t>strategy_NDC_con</t>
  </si>
  <si>
    <t>AFOLU</t>
  </si>
  <si>
    <t>AGRC</t>
  </si>
  <si>
    <t>TX:AGRC:DEC_CH4_RICE</t>
  </si>
  <si>
    <t>Improve rice management</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</si>
  <si>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</si>
  <si>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reduction in methane emitted from rice production</t>
  </si>
  <si>
    <t>TX:AGRC:DEC_EXPORTS</t>
  </si>
  <si>
    <t>Decrease Exports</t>
  </si>
  <si>
    <t xml:space="preserve">Decrease agricultural exports by some percentage (default 50%) by final time period. </t>
  </si>
  <si>
    <t>% reduction in agricultural exports</t>
  </si>
  <si>
    <t>TX:AGRC:DEC_LOSSES_SUPPLY_CHAIN</t>
  </si>
  <si>
    <t>Reduce supply chain losses</t>
  </si>
  <si>
    <t xml:space="preserve">Reduce waste food waste in the agricultural (crop) supply chain (pre-consumer). This transformation reduces the baseline loss, which reduces the demand for crops produced in the region. </t>
  </si>
  <si>
    <t>% reduction in food waste in supply chain</t>
  </si>
  <si>
    <t>TX:AGRC:INC_CONSERVATION_AGRICULTURE</t>
  </si>
  <si>
    <t>Expand conservation agriculture</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</si>
  <si>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</si>
  <si>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of all crop classes adopt conservation agriculture</t>
  </si>
  <si>
    <t>TX:AGRC:INC_PRODUCTIVITY</t>
  </si>
  <si>
    <t>Improve crop productivity</t>
  </si>
  <si>
    <t xml:space="preserve">Apply a fractional increase to crop yield factors per ha. </t>
  </si>
  <si>
    <t>% increase in crop productivity</t>
  </si>
  <si>
    <t>Energy</t>
  </si>
  <si>
    <t>CCSQ</t>
  </si>
  <si>
    <t>TX:CCSQ:INC_CAPTURE</t>
  </si>
  <si>
    <t>Increase direct air capture</t>
  </si>
  <si>
    <t xml:space="preserve">Increase Direct Air Capture deployment to 50 MT CO2e by 2050. </t>
  </si>
  <si>
    <t>Exogenous specification of installed capacity of direct air capture facilities.</t>
  </si>
  <si>
    <t>ENTC</t>
  </si>
  <si>
    <t>TX:ENTC:DEC_LOSSES</t>
  </si>
  <si>
    <t>Reduce transmission losses</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</si>
  <si>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</si>
  <si>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</si>
  <si>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TX:ENTC:TARGET_CLEAN_HYDROGEN</t>
  </si>
  <si>
    <t>Clean hydrogen</t>
  </si>
  <si>
    <t xml:space="preserve">Set a target fraction of hydrogen production that comes from green hydrogen, or electrolysis. </t>
  </si>
  <si>
    <t>Fraction of regional hydrogen production from electrolysis.</t>
  </si>
  <si>
    <t>TX:ENTC:TARGET_RENEWABLE_ELEC</t>
  </si>
  <si>
    <t>95% of electricity is generated by renewables in 2050</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</si>
  <si>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</si>
  <si>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Minimum fraction of electricity produced from renewable sources. </t>
  </si>
  <si>
    <t>FGTV</t>
  </si>
  <si>
    <t>TX:FGTV:DEC_LEAKS</t>
  </si>
  <si>
    <t>Minimize leaks</t>
  </si>
  <si>
    <t xml:space="preserve">Reduces the CH4 emission factor from the production, distribution, and transmission of fuels in coal, natural gas, and oil production. </t>
  </si>
  <si>
    <t xml:space="preserve">Fractional reduction in CH4 leaks </t>
  </si>
  <si>
    <t>TX:FGTV:INC_FLARE</t>
  </si>
  <si>
    <t>Maximize flaring</t>
  </si>
  <si>
    <t>Increases flaring at orphan wells and mining facilities that vent methane. Flaring converts CH4 to CO2, a much less potent greenhouse gas.</t>
  </si>
  <si>
    <t>Fraction of otherwise vented gas that is flared.</t>
  </si>
  <si>
    <t>INEN</t>
  </si>
  <si>
    <t>TX:INEN:INC_EFFICIENCY_ENERGY</t>
  </si>
  <si>
    <t>Maximize industrial energy efficiency</t>
  </si>
  <si>
    <t>Industrial energy demands are driven by both production demands and efficiency. This transformation increases the average efficiency of industrial production processes (by fuel) to reduce energy demands.</t>
  </si>
  <si>
    <t>Fractional improvement in average industrial technology efficiency.</t>
  </si>
  <si>
    <t>TX:INEN:INC_EFFICIENCY_PRODUCTION</t>
  </si>
  <si>
    <t>Maximize industrial production efficiency</t>
  </si>
  <si>
    <t>Industrial energy demands are driven by both production demands and efficiency. This transformation reduces the end-use energy demand through changes in production processes.</t>
  </si>
  <si>
    <t>Fractional improvement in production (e.g., kj/tonne) efficiency.</t>
  </si>
  <si>
    <t>TX:INEN:SHIFT_FUEL_HEAT</t>
  </si>
  <si>
    <t xml:space="preserve">Fuel switch high- and low-temp thermal processes. </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</si>
  <si>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</si>
  <si>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</si>
  <si>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IPPU</t>
  </si>
  <si>
    <t>TX:IPPU:DEC_CLINKER</t>
  </si>
  <si>
    <t>Reduce cement clinker</t>
  </si>
  <si>
    <t>Reduces use of clinker in cement production in favor of other processes, such as the use of supplementary cementitious materials (SCMs), producing limestone calcined clay cement (LC3), or other processes.</t>
  </si>
  <si>
    <t>Fractional reduction in clinker use in cement production.</t>
  </si>
  <si>
    <t>TX:IPPU:DEC_DEMAND</t>
  </si>
  <si>
    <t>Demand management</t>
  </si>
  <si>
    <t xml:space="preserve">Reduce industrial production. Can be industry specific. </t>
  </si>
  <si>
    <t>Fractional reduction in production demand.</t>
  </si>
  <si>
    <t>TX:IPPU:DEC_HFCS</t>
  </si>
  <si>
    <t>Reduce use of HFCs</t>
  </si>
  <si>
    <t>Reduce IPPU emission factors associated with gasses classified as hydrofluorocarbons (HFCs), which are the byproduct of some industrial processes.</t>
  </si>
  <si>
    <t>TX:IPPU:DEC_N2O</t>
  </si>
  <si>
    <t>Reduce Nitrous Oxide emissions</t>
  </si>
  <si>
    <t>Reduce IPPU emission factors associated with N2O, which is the byproduct of some industrial processes.</t>
  </si>
  <si>
    <t>Fractional reduction in N2O emission factors per production quantity.</t>
  </si>
  <si>
    <t>TX:IPPU:DEC_OTHER_FCS</t>
  </si>
  <si>
    <t>Reduce other fluorinated compounds</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</si>
  <si>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</si>
  <si>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</si>
  <si>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TX:IPPU:DEC_PFCS</t>
  </si>
  <si>
    <t>Reduce use of PFCs</t>
  </si>
  <si>
    <t>Reduce IPPU emission factors associated with gasses classified as perfluorinated carbons (PFCs), which are the byproduct of some industrial processes.</t>
  </si>
  <si>
    <t>Fractional reduction in PFC emission factors per production quantity.</t>
  </si>
  <si>
    <t>LNDU</t>
  </si>
  <si>
    <t>TX:LNDU:DEC_DEFORESTATION</t>
  </si>
  <si>
    <t>Stop deforestation</t>
  </si>
  <si>
    <t>Halt deforestation of primary and secondary forests; sets the transition probabilities out of these land use classes to near 0.</t>
  </si>
  <si>
    <t>Land use transition probability of forest remaining forest (should approach 1).</t>
  </si>
  <si>
    <t>TX:LNDU:DEC_SOC_LOSS_PASTURES</t>
  </si>
  <si>
    <t>Expand sustainable grazing practices</t>
  </si>
  <si>
    <t>Decrease soil organic carbon loss in grasslands through sustainable grazing practices. Increases fraction of pastures using a land use management factor with higher carbon sequestration.</t>
  </si>
  <si>
    <t>Fractions of pastures use sustainable grazing</t>
  </si>
  <si>
    <t>TX:LNDU:INC_REFORESTATION</t>
  </si>
  <si>
    <t>Increase Reforestation</t>
  </si>
  <si>
    <t>Increases probability of input land use classes being converted to secondary forest. The percentage entered represents the desired fractional increase in the area of forest due to reforestation.</t>
  </si>
  <si>
    <t>Fractional increase in forest area</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</si>
  <si>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</si>
  <si>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</si>
  <si>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</si>
  <si>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Fraction of pasture shifted to silvopasture</t>
  </si>
  <si>
    <t>LSMM</t>
  </si>
  <si>
    <t>TX:LSMM:INC_CAPTURE_BIOGAS</t>
  </si>
  <si>
    <t>Increase biogas capture at anaerobic decomposition facilities</t>
  </si>
  <si>
    <t>Increase the fraction of biogas that is captured at manure treated at anaerobic livestock manure treatment facilities</t>
  </si>
  <si>
    <t>Fraction of biogas that is captured from anaerobic decomposition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</si>
  <si>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</si>
  <si>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</si>
  <si>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</si>
  <si>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Fractions of manure managed by each LSMM management pathway</t>
  </si>
  <si>
    <t>TX:LSMM:INC_MANAGEMENT_OTHER</t>
  </si>
  <si>
    <t>Improve manure management for other animals</t>
  </si>
  <si>
    <t xml:space="preserve"> | 95% of manure from all other (sheep, goats, horses, buffalo) animals is treated. The manure treated is sent to the following pathways:
 |    37.5.% to Composting
 |    12.5% to Dry Lot
 |    25.0% to Daily Spread
 |    25.0% to Solid Storage</t>
  </si>
  <si>
    <t>TX:LSMM:INC_MANAGEMENT_POULTRY</t>
  </si>
  <si>
    <t>Improve manure management for poultry</t>
  </si>
  <si>
    <t xml:space="preserve"> | 95% of manure from poultry (chickens) and pigs is treated. The manure treated is sent to the following pathways:
 |    100% to Poultry Management</t>
  </si>
  <si>
    <t>LVST</t>
  </si>
  <si>
    <t>TX:LVST:DEC_ENTERIC_FERMENTATION</t>
  </si>
  <si>
    <t>Reduce enteric fermentation</t>
  </si>
  <si>
    <t>Reduce the CH4 enteric fermentation factor (per head of livestock) from ruminant livestock. Several interventions can potentially help achieve this transformation, including feed switching and methagenic vaccines.</t>
  </si>
  <si>
    <t>% reduction in enteric fermentation across all classes</t>
  </si>
  <si>
    <t>TX:LVST:DEC_EXPORTS</t>
  </si>
  <si>
    <t>Decrease exports</t>
  </si>
  <si>
    <t>Decrease expected exports of livestock and livestock products.</t>
  </si>
  <si>
    <t>Fractional reduction in livestock exports</t>
  </si>
  <si>
    <t>TX:LVST:INC_PRODUCTIVITY</t>
  </si>
  <si>
    <t>Increase livestock productivity</t>
  </si>
  <si>
    <t>Increase livestock carrying capacity (also known as average land productivity) by some fraction.</t>
  </si>
  <si>
    <t>Fractional increase in livestock productivity</t>
  </si>
  <si>
    <t>CROSS</t>
  </si>
  <si>
    <t>PFLO</t>
  </si>
  <si>
    <t>TX:PFLO:INC_HEALTHIER_DIETS</t>
  </si>
  <si>
    <t>Change diets</t>
  </si>
  <si>
    <t>Reduces the average per-person demand for cattle by the fraction specified. Furthermore, allows for changes to certain crop demands, such as sugarcane.</t>
  </si>
  <si>
    <t>Fractional target maximum fraction of per-capita demand for cattle.</t>
  </si>
  <si>
    <t>TX:PFLO:INC_IND_CCS</t>
  </si>
  <si>
    <t>Industrial carbon capture and sequestration</t>
  </si>
  <si>
    <t xml:space="preserve">Increase carbon capture and sequestration in industry (excluding energy production industry). Defaults to an 80% prevalence with 90% efficacy (all can be modified). </t>
  </si>
  <si>
    <t xml:space="preserve">Target fraction of industrial facilities using carbon capture. </t>
  </si>
  <si>
    <t>SCOE</t>
  </si>
  <si>
    <t>TX:SCOE:DEC_DEMAND_HEAT</t>
  </si>
  <si>
    <t>Reduce end-use demand for heat energy by improving building shell</t>
  </si>
  <si>
    <t xml:space="preserve">Reduce end-use demand for heat energy by improving building shell--can include interventions such as retrofitting, smart thermostats, and more. </t>
  </si>
  <si>
    <t>Fractional change in heat demand in buildings.</t>
  </si>
  <si>
    <t>TX:SCOE:INC_EFFICIENCY_APPLIANCE</t>
  </si>
  <si>
    <t>Increase appliance efficiency</t>
  </si>
  <si>
    <t>Reduce demand for electricity in buildings by increasing the efficiency of electrified building energy.</t>
  </si>
  <si>
    <t>Fractional increase in the efficiency of electrical appliances in buildings</t>
  </si>
  <si>
    <t>TX:SCOE:SHIFT_FUEL_HEAT</t>
  </si>
  <si>
    <t>Switch to electricity for heat using heat pumps, electric stoves, etc.</t>
  </si>
  <si>
    <t>Heating energy in buildings can be electrified; for example, heating can be performed using heat pumps and cooking can be electrified.</t>
  </si>
  <si>
    <t>Fraction of heat energy switched to electricity</t>
  </si>
  <si>
    <t>SOIL</t>
  </si>
  <si>
    <t>TX:SOIL:DEC_LIME_APPLIED</t>
  </si>
  <si>
    <t>Improve lime application</t>
  </si>
  <si>
    <t>Decrease lime applied to soils (default 5%)</t>
  </si>
  <si>
    <t>Fractional decrease in lime applied to soils</t>
  </si>
  <si>
    <t>TX:SOIL:DEC_N_APPLIED</t>
  </si>
  <si>
    <t>Improve fertilizer application</t>
  </si>
  <si>
    <t>Decrease total nitrogen applied through more precise fertilizer use (default 5%) without decreasing yields</t>
  </si>
  <si>
    <t>Fractional decrease in fertilizer N applied to soils</t>
  </si>
  <si>
    <t>TRDE</t>
  </si>
  <si>
    <t>TX:TRDE:DEC_DEMAND</t>
  </si>
  <si>
    <t>Reduce demand for transport</t>
  </si>
  <si>
    <t xml:space="preserve">Demand for public and private transportation can be reduced through mechanisms like urban planning or congestion pricing. </t>
  </si>
  <si>
    <t>Fractional reduction in aggregate transportation demand by TRDE demand type</t>
  </si>
  <si>
    <t>TRNS</t>
  </si>
  <si>
    <t>TX:TRNS:INC_EFFICIENCY_ELECTRIC</t>
  </si>
  <si>
    <t>Increase electric transportation energy efficiency</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</si>
  <si>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</si>
  <si>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</si>
  <si>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TX:TRNS:INC_EFFICIENCY_NON_ELECTRIC</t>
  </si>
  <si>
    <t>Increase non-electric transportation energy efficiency</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</si>
  <si>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</si>
  <si>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Fractional increase in non-electric vehicle efficiency against the final time period</t>
  </si>
  <si>
    <t>TX:TRNS:INC_OCCUPANCY_LIGHT_DUTY</t>
  </si>
  <si>
    <t>Increase occupancy for private vehicles</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</si>
  <si>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</si>
  <si>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</si>
  <si>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TX:TRNS:SHIFT_FUEL_LIGHT_DUTY</t>
  </si>
  <si>
    <t>Electrify light duty road transport</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</si>
  <si>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</si>
  <si>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Minimum target fraction of light duty vehicles fueled by electricity</t>
  </si>
  <si>
    <t>TX:TRNS:SHIFT_FUEL_MARITIME</t>
  </si>
  <si>
    <t>Fuel switch maritime</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</si>
  <si>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</si>
  <si>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Minimum target fraction of maritime transportation fueled by hydrogen </t>
  </si>
  <si>
    <t>TX:TRNS:SHIFT_FUEL_MEDIUM_DUTY</t>
  </si>
  <si>
    <t>Fuel switch medium duty road transport</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</si>
  <si>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</si>
  <si>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Minimum target fraction of maritime transportation fueled by electricity </t>
  </si>
  <si>
    <t>TX:TRNS:SHIFT_FUEL_RAIL</t>
  </si>
  <si>
    <t>Electrify rail</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</si>
  <si>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</si>
  <si>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rail fueled by electricity </t>
  </si>
  <si>
    <t>TX:TRNS:SHIFT_MODE_FREIGHT</t>
  </si>
  <si>
    <t>Mode shift freight</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</si>
  <si>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</si>
  <si>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</si>
  <si>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TX:TRNS:SHIFT_MODE_PASSENGER</t>
  </si>
  <si>
    <t>Mode shift passenger vehicles to others</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</si>
  <si>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</si>
  <si>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</si>
  <si>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TX:TRNS:SHIFT_MODE_REGIONAL</t>
  </si>
  <si>
    <t>Mode shift regional passenger travel</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</si>
  <si>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</si>
  <si>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Fraction of regional passenger demand shifted from light-duty road and aviation PKMT to heavy-duty road</t>
  </si>
  <si>
    <t>TRWW</t>
  </si>
  <si>
    <t>TX:TRWW:INC_CAPTURE_BIOGAS</t>
  </si>
  <si>
    <t>Increase biogas capture</t>
  </si>
  <si>
    <t xml:space="preserve">Increases capture of biogas at secondary and tertiary anaerobic wastewater treatment facilities. </t>
  </si>
  <si>
    <t>Target minimum fraction of biogas captured at anaerobic wastewater treatment facilities</t>
  </si>
  <si>
    <t>TX:TRWW:INC_COMPLIANCE_SEPTIC</t>
  </si>
  <si>
    <t>Increase septic compliance</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</si>
  <si>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</si>
  <si>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</si>
  <si>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CircularEconomy</t>
  </si>
  <si>
    <t>WALI</t>
  </si>
  <si>
    <t>TX:WALI:INC_TREATMENT_INDUSTRIAL</t>
  </si>
  <si>
    <t>Improved industrial wastewater treatment</t>
  </si>
  <si>
    <t>Industrial wastewater treatment is shifted so that a minimum of 80% is treated in advanced anaerobic facilities, 10% is in secondary anaerobic facilities, and 10% is in secondary aerobic facilities.</t>
  </si>
  <si>
    <t>Target minimal fractional mix of wastewater treatment pathways (total shown in summary field)</t>
  </si>
  <si>
    <t>TX:WALI:INC_TREATMENT_RURAL</t>
  </si>
  <si>
    <t>Improved rural wastewater treatment</t>
  </si>
  <si>
    <t xml:space="preserve">Rural wastewater treatment is shifted so that 100% of rural wastewater is treated in septic tanks. </t>
  </si>
  <si>
    <t>TX:WALI:INC_TREATMENT_URBAN</t>
  </si>
  <si>
    <t>Improved urban wastewater treatment</t>
  </si>
  <si>
    <t>Industrial wastewater treatment is shifted so that a minimum of 30% is treated in advanced anaerobic facilities, 30% is treated in advanced aerobic facilities, 20% is in secondary anaerobic facilities, and 20% is in secondary aerobic facilities.</t>
  </si>
  <si>
    <t>WASO</t>
  </si>
  <si>
    <t>TX:WASO:DEC_CONSUMER_FOOD_WASTE</t>
  </si>
  <si>
    <t>Consumer food waste reduction</t>
  </si>
  <si>
    <t>Reduce the amount of food waste generated per capita.</t>
  </si>
  <si>
    <t>Fractional reduction in per capita food waste generated relative to final time period</t>
  </si>
  <si>
    <t>TX:WASO:INC_ANAEROBIC_AND_COMPOST</t>
  </si>
  <si>
    <t>Increase composting and biogas</t>
  </si>
  <si>
    <t>Increase the fraction of yard, food, and sludge waste that is treated by anaerobic digesters or compost. Defaults to 47.5% in anaerobic digestion facilities and 47.5% in compost facilities.</t>
  </si>
  <si>
    <t>Fractional targets of organic waste treated in composting and biogas</t>
  </si>
  <si>
    <t>TX:WASO:INC_CAPTURE_BIOGAS</t>
  </si>
  <si>
    <t>Increase fraction of biogas captured from landfills and anaerobic digesters</t>
  </si>
  <si>
    <t>Target minimum fraction of biogas captured at anaerobic digesters and landfills</t>
  </si>
  <si>
    <t>TX:WASO:INC_ENERGY_FROM_BIOGAS</t>
  </si>
  <si>
    <t>Biogas for energy production</t>
  </si>
  <si>
    <t>Increase the fraction of biogas that is collected that is used for energy</t>
  </si>
  <si>
    <t>Target fraction of captured biogas used for energy</t>
  </si>
  <si>
    <t>TX:WASO:INC_ENERGY_FROM_INCINERATION</t>
  </si>
  <si>
    <t>Incineration for energy production</t>
  </si>
  <si>
    <t>Solid waste can be incinerated and used for energy; this transformation specifies the target fraction of solid waste that is incinerated that is used for energy.</t>
  </si>
  <si>
    <t>Target fraction of incinerated waste that is used for energy</t>
  </si>
  <si>
    <t>TX:WASO:INC_LANDFILLING</t>
  </si>
  <si>
    <t>Increase landfilling</t>
  </si>
  <si>
    <t>Increase fraction of waste that is otherwise not recycled, composted, or digested that is sent to landfills</t>
  </si>
  <si>
    <t>Target fraction of waste (that is not otherwise recycled) that is sent to landfills</t>
  </si>
  <si>
    <t>TX:WASO:INC_RECYCLING</t>
  </si>
  <si>
    <t>Increase recycling</t>
  </si>
  <si>
    <t>Recycling can reduce emissions by reducing anaerobic decomposition in landfills and reducing the need for virgin production of materials. This transformation increases the fraction of recyclable waste that is recycled.</t>
  </si>
  <si>
    <t>Target fraction of waste that is recycled.</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</si>
  <si>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</si>
  <si>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</si>
  <si>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</si>
  <si>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</si>
  <si>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</si>
  <si>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</si>
  <si>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</si>
  <si>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</si>
  <si>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</si>
  <si>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</si>
  <si>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</si>
  <si>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</si>
  <si>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</si>
  <si>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transformation_inen_inc_efficiency_production.yaml</t>
  </si>
  <si>
    <t>transformation_inen_shift_fuel_heat.yaml</t>
  </si>
  <si>
    <t>transformation_ippu_dec_clinker.yaml</t>
  </si>
  <si>
    <t>transformation_ippu_dec_demand.yaml</t>
  </si>
  <si>
    <t>transformation_ippu_dec_hfcs.yaml</t>
  </si>
  <si>
    <t>transformation_ippu_dec_n2o.yaml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</si>
  <si>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</si>
  <si>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</si>
  <si>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</si>
  <si>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</si>
  <si>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</si>
  <si>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</si>
  <si>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</si>
  <si>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</si>
  <si>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</si>
  <si>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</si>
  <si>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</si>
  <si>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</si>
  <si>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</si>
  <si>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</si>
  <si>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</si>
  <si>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</si>
  <si>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</si>
  <si>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</si>
  <si>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</si>
  <si>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</si>
  <si>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</si>
  <si>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transformation_trns_inc_efficiency_electric.yaml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</si>
  <si>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</si>
  <si>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</si>
  <si>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</si>
  <si>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</si>
  <si>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</si>
  <si>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</si>
  <si>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</si>
  <si>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</si>
  <si>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</si>
  <si>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</si>
  <si>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</si>
  <si>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</si>
  <si>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</si>
  <si>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</si>
  <si>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</si>
  <si>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</si>
  <si>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</si>
  <si>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</si>
  <si>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</si>
  <si>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</si>
  <si>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</si>
  <si>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strategy_name</t>
  </si>
  <si>
    <t>strategy_code</t>
  </si>
  <si>
    <t>NDC Unconditional</t>
  </si>
  <si>
    <t>strategy_NDC_ucon</t>
  </si>
  <si>
    <t>NDC Conditional</t>
  </si>
  <si>
    <t>Peru_measure</t>
  </si>
  <si>
    <t>1.3.3 Instrumentos orientadores fiables para la conservación y utilización sostenible de la biodiversidad considerando procesos de adaptación al cambio climático, dirigidos a los gobiernos regionales y locales.</t>
  </si>
  <si>
    <t>1.3.7 Cofinanciamiento oportuno de planes de negocio de adopción de tecnología para afrontar los efectos del cambio climático que se brindan a pequeños y medianos productores agrarios 
1.3.10 Fortalecimiento de capacidades sobre tecnologías resilientes a los efectos del cambio climático, de forma continua, a pequeños productores agrarios</t>
  </si>
  <si>
    <t>1.2.1 Asistencia técnica para la promoción de prácticas y entornos saludables frente a los efectos del cambio climático, de forma accesible hacia las autoridades del sector salud a nivel regional. 
1.3.11 Acceso a información de suelo, de forma oportuna, para implementar prácticas de manejo, conservación y recuperación de suelos agrarios ante el cambio climático para pequeños y medianos productores agrarios.</t>
  </si>
  <si>
    <t>1.4.3 Asistencia técnica para el diseño de Mecanismos de Retribución por Servicios Ecosistémicos sostenibles, de manera oportuna dirigida a las empresas prestadoras de servicios de agua potable y saneamiento.</t>
  </si>
  <si>
    <t>1.7.5 Fortalecimiento de capacidades ante los efectos del cambio climático, de manera satisfactoria a órganos técnicos competentes en el diseño de infraestructura de transporte.</t>
  </si>
  <si>
    <t>1.3.3 Instrumentos orientadores fiables para la conservación y utilización sostenible de la biodiversidad considerando procesos de adaptación al cambio climático, dirigidos a los gobiernos regionales y locales.
4.9.1 Asistencia técnica para la implementación, monitoreo y evaluación de las medidas de mitigación en el sector Uso de la tierra, Cambio de Uso de la Tierra y Silvicultura (UTCUTS) de forma satisfactoria dirigido a las autoridades regionales forestales y de fauna silvestre.</t>
  </si>
  <si>
    <t>1.2.4 Asistencia técnica para la implementación, monitoreo y evaluación de las medidas de adaptación en el área temática de bosques de forma satisfactoria dirigido a servidores públicos de las autoridades regionales forestales y de fauna silvestre. 
4.9.1 Asistencia técnica para la implementación, monitoreo y evaluación de las medidas de mitigación en el sector Uso de la tierra, Cambio de Uso de la Tierra y Silvicultura (UTCUTS) de forma satisfactoria dirigido a las autoridades regionales forestales y de fauna silvestre.
4.9.2 Certificación del buen desempeño en el aprovechamiento sostenible y la conservación de los recursos forestales de manera oportuna a titulares de concesiones forestales.</t>
  </si>
  <si>
    <t>5.12.1 Fortalecimiento de capacidades en la gestión para la reducción de GEI en la actividad pecuaria, de forma continua a servidores de los organismos públicos adscritos al Ministerio de Desarrollo Agrario y Riego, gobiernos regionales y gobiernos locales.</t>
  </si>
  <si>
    <t>5.12.2 Fortalecimiento de capacidades en la gestión para la reducción de GEI en el cultivo de arroz, de forma continua a servidores de los organismos públicos adscritos al Ministerio de Desarrollo Agrario y Riego, gobiernos regionales y gobiernos locales</t>
  </si>
  <si>
    <t>5.12.3 Fortalecimiento de capacidades para la reducción de GEI en las actividades agrícolas, de forma continua a servidores de los organismos públicos adscritos al Ministerio de Desarrollo Agrario y Riego, gobiernos regionales y gobiernos locales</t>
  </si>
  <si>
    <t>6.13.1 Fortalecimiento de capacidades, sobre la importancia del uso de cementos adicionados, de manera satisfactoria, para actores estatales que intervienen en los procesos de contratación para la construcción de obras públicas.</t>
  </si>
  <si>
    <t>dict_categories_to_magnitude: {“cereals”: 0.8, “fibers”: 0.8, “other_annual”: 0.8, “pulses”: 0.5,
“tubers”: 0.5, “vegetables_and_vines”: 0.5}
  magnitude_burned: 0.0
  magnitude_removed: 0.5</t>
  </si>
  <si>
    <t>dict_lsmm_pathways = {
“anaerobic_digester”: 0.59375, # 0.625*0.95, “compos!ng”:
0.11875, # 0.125*0.95, “daily_spread”: 0.2375, # 0.25*0.95,
}</t>
  </si>
  <si>
    <t>dict_lsmm_pathways = {
“anaerobic_digester”: 0.475, # 0.5*0.95, “compos!ng”: 0.2375,
# 0.25*0.95, “dry_lot”: 0.11875, # 0.125*0.95, “daily_spread”:
0.11875, # 0.125*0.95,
}</t>
  </si>
  <si>
    <t>dict_lsmm_pathways = {
”anaerobic_digester”: 0.475, # 0.5*0.95, “poultry_manure”:
0.475, # 0.5*0.95,
}</t>
  </si>
  <si>
    <t>dict_lvst_reductions:{
“buffalo”: 0.4, “ca$le_dairy”: 0.4, “ca$le_nondairy”: 0.4, “goats”:
0.56, “sheep”: 0.56
}</t>
  </si>
  <si>
    <t>dict_magnitude {
“treated_advanced_anaerobic”: 0.8,
“treated_secondary_aerobic”: 0.1,
“treated_secondary_anaerobic”: 0.1,
}</t>
  </si>
  <si>
    <t>dict_magnitude {
“treated_sep!c”: 1.0,
}</t>
  </si>
  <si>
    <t>dict_magnitude {{
“treated_advanced_aerobic”: 0.3,
“treated_advanced_anaerobic”: 0.3,
“treated_secondary_aerobic”: 0.2,
“treated_secondary_anaerobic”: 0.2,
}}</t>
  </si>
  <si>
    <t>magnitude_biogas: 0.475
  magnitude_compost: 0.475</t>
  </si>
  <si>
    <t>magnitude: 0.06, magnitude_type: final_value, min_loss: 0.02</t>
  </si>
  <si>
    <t>frac_high_given_high: {
“cement”: 0.88, # use non-metallic minerals “chemicals”:
0.5, “glass”: 0.88, “lime_and_carbonite”: 0.88, “metals”: 0.92,
“paper”: 0.18,
}, frac_switchable: 0.9</t>
  </si>
  <si>
    <t>dict_categories_out:
    aviation: 0.1
    road_light: 0.2
  dict_categories_target: null
  vec_implementation_ramp: null</t>
  </si>
  <si>
    <t>transformation_default_value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</si>
</sst>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1"/>
      <color theme="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9" fontId="3" fillId="0" borderId="0" applyFont="0" applyFill="0" applyBorder="0" applyAlignment="0" applyProtection="0"/>
  </cellStyleXfs>
  <cellXfs count="39">
    <xf numFmtId="0" fontId="0" fillId="0" borderId="0" xfId="0"/>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9" fontId="0" fillId="2" borderId="1" xfId="1" applyFont="1" applyFill="1" applyBorder="1" applyAlignment="1">
      <alignment horizontal="center" vertical="center" wrapText="1"/>
    </xf>
    <xf numFmtId="0" fontId="0" fillId="2" borderId="0" xfId="0" applyFill="1"/>
    <xf numFmtId="0" fontId="0" fillId="2" borderId="0" xfId="0" applyFill="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left"/>
    </xf>
    <xf numFmtId="0" fontId="0" fillId="0" borderId="1" xfId="0" applyBorder="1"/>
    <xf numFmtId="0" fontId="0" fillId="2" borderId="2" xfId="0" applyFill="1" applyBorder="1" applyAlignment="1">
      <alignment horizontal="center" vertical="center" wrapText="1"/>
    </xf>
    <xf numFmtId="9" fontId="0" fillId="0" borderId="1" xfId="1" applyFont="1" applyFill="1" applyBorder="1" applyAlignment="1">
      <alignment horizontal="center" vertical="center" wrapText="1"/>
    </xf>
    <xf numFmtId="9" fontId="5" fillId="0" borderId="1" xfId="1" applyFont="1" applyFill="1" applyBorder="1" applyAlignment="1">
      <alignment horizontal="center" vertical="center" wrapText="1"/>
    </xf>
    <xf numFmtId="9" fontId="5" fillId="2" borderId="1" xfId="1" applyFont="1" applyFill="1" applyBorder="1" applyAlignment="1">
      <alignment horizontal="center" vertical="center" wrapText="1"/>
    </xf>
    <xf numFmtId="9" fontId="4" fillId="2" borderId="0" xfId="1" applyFont="1" applyFill="1" applyAlignment="1">
      <alignment horizontal="center" vertical="center" wrapText="1"/>
    </xf>
    <xf numFmtId="9" fontId="1" fillId="2" borderId="1" xfId="1" applyFont="1" applyFill="1" applyBorder="1" applyAlignment="1">
      <alignment horizontal="center" vertical="center" wrapText="1"/>
    </xf>
    <xf numFmtId="9" fontId="0" fillId="2" borderId="0" xfId="1" applyFont="1" applyFill="1" applyAlignment="1">
      <alignment horizontal="center" vertical="center" wrapText="1"/>
    </xf>
    <xf numFmtId="0" fontId="1" fillId="0" borderId="1" xfId="0" applyFont="1" applyBorder="1" applyAlignment="1">
      <alignment horizontal="left"/>
    </xf>
    <xf numFmtId="2" fontId="0" fillId="0" borderId="1" xfId="0" applyNumberFormat="1" applyBorder="1"/>
    <xf numFmtId="0" fontId="0" fillId="2" borderId="0" xfId="0" applyFill="1" applyAlignment="1">
      <alignment horizontal="center" wrapText="1"/>
    </xf>
    <xf numFmtId="9" fontId="6" fillId="2" borderId="1" xfId="1" applyFont="1" applyFill="1" applyBorder="1" applyAlignment="1">
      <alignment horizontal="center" vertical="center" wrapText="1"/>
    </xf>
    <xf numFmtId="0" fontId="0" fillId="0" borderId="2" xfId="0" applyBorder="1" applyAlignment="1">
      <alignment horizontal="center" vertical="center" wrapText="1"/>
    </xf>
    <xf numFmtId="9" fontId="0" fillId="2" borderId="0" xfId="1" applyFont="1" applyFill="1" applyBorder="1" applyAlignment="1">
      <alignment horizontal="center" vertical="center" wrapText="1"/>
    </xf>
    <xf numFmtId="9" fontId="4" fillId="2" borderId="0" xfId="1" applyFont="1" applyFill="1" applyBorder="1" applyAlignment="1">
      <alignment horizontal="center" vertical="center" wrapText="1"/>
    </xf>
    <xf numFmtId="9" fontId="3" fillId="2" borderId="1" xfId="1" applyFont="1" applyFill="1" applyBorder="1" applyAlignment="1">
      <alignment horizontal="center" vertical="center" wrapText="1"/>
    </xf>
    <xf numFmtId="0" fontId="1" fillId="0" borderId="1" xfId="0" applyFont="1" applyBorder="1" applyAlignment="1">
      <alignment horizontal="center"/>
    </xf>
    <xf numFmtId="2" fontId="1" fillId="0" borderId="1" xfId="0" applyNumberFormat="1" applyFont="1" applyBorder="1" applyAlignment="1">
      <alignment horizontal="left"/>
    </xf>
    <xf numFmtId="2" fontId="0" fillId="0" borderId="0" xfId="0" applyNumberFormat="1"/>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0" fillId="2" borderId="2" xfId="0" applyFill="1" applyBorder="1" applyAlignment="1">
      <alignment horizontal="left" vertical="center" wrapText="1"/>
    </xf>
    <xf numFmtId="0" fontId="0" fillId="0" borderId="2" xfId="0" applyBorder="1" applyAlignment="1">
      <alignment horizontal="left" vertical="center" wrapText="1"/>
    </xf>
    <xf numFmtId="0" fontId="0" fillId="2" borderId="0" xfId="0" applyFill="1" applyAlignment="1">
      <alignment horizontal="left" vertical="center" wrapText="1"/>
    </xf>
    <xf numFmtId="0" fontId="0" fillId="2" borderId="0" xfId="0" applyFill="1" applyAlignment="1">
      <alignment vertical="center" wrapText="1"/>
    </xf>
    <xf numFmtId="0" fontId="0" fillId="2" borderId="0" xfId="0" applyFill="1" applyAlignment="1">
      <alignment wrapText="1"/>
    </xf>
    <xf numFmtId="0" fontId="0" fillId="0" borderId="1" xfId="1" applyNumberFormat="1" applyFont="1" applyFill="1" applyBorder="1" applyAlignment="1">
      <alignment horizontal="center" vertical="center" wrapText="1"/>
    </xf>
    <xf numFmtId="0" fontId="0" fillId="2" borderId="1" xfId="1" applyNumberFormat="1"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95D1291-97F6-2E40-A5E8-E9507EE22C92}">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48514"/>
  <sheetViews>
    <sheetView tabSelected="1" zoomScaleNormal="90" workbookViewId="0">
      <pane xSplit="4" ySplit="1" topLeftCell="H2" activePane="bottomRight" state="frozen"/>
      <selection pane="topRight" activeCell="E1" sqref="E1"/>
      <selection pane="bottomLeft" activeCell="A2" sqref="A2"/>
      <selection pane="bottomRight" activeCell="D2" sqref="D2"/>
    </sheetView>
  </sheetViews>
  <sheetFormatPr defaultColWidth="8.42578125" defaultRowHeight="15" x14ac:dyDescent="0.25"/>
  <cols>
    <col min="1" max="1" width="14.42578125" style="5" customWidth="1"/>
    <col min="2" max="2" width="17.42578125" style="5" customWidth="1"/>
    <col min="3" max="3" width="36.7109375" style="5" customWidth="1"/>
    <col min="4" max="4" width="31.42578125" style="5" customWidth="1"/>
    <col min="5" max="5" width="76.42578125" style="5" customWidth="1"/>
    <col min="6" max="7" width="33.42578125" style="5" customWidth="1"/>
    <col min="8" max="8" width="60.42578125" style="34" customWidth="1"/>
    <col min="9" max="9" width="19.42578125" style="5" customWidth="1"/>
    <col min="10" max="10" width="17.42578125" style="5" customWidth="1"/>
    <col min="11" max="11" width="20.85546875" style="16" customWidth="1"/>
    <col min="12" max="12" width="20.85546875" style="14" customWidth="1"/>
    <col min="13" max="16384" width="8.42578125" style="4"/>
  </cols>
  <sheetData>
    <row r="1" spans="1:14" s="19" customFormat="1" ht="42.75" customHeight="1" x14ac:dyDescent="0.25">
      <c r="A1" s="1" t="s">
        <v>0</v>
      </c>
      <c r="B1" s="1" t="s">
        <v>1</v>
      </c>
      <c r="C1" s="1" t="s">
        <v>2</v>
      </c>
      <c r="D1" s="1" t="s">
        <v>3</v>
      </c>
      <c r="E1" s="7" t="s">
        <v>4</v>
      </c>
      <c r="F1" s="1" t="s">
        <v>5</v>
      </c>
      <c r="G1" s="1" t="s">
        <v>360</v>
      </c>
      <c r="H1" s="1" t="s">
        <v>336</v>
      </c>
      <c r="I1" s="7" t="s">
        <v>6</v>
      </c>
      <c r="J1" s="1" t="s">
        <v>7</v>
      </c>
      <c r="K1" s="15" t="s">
        <v>8</v>
      </c>
      <c r="L1" s="20" t="s">
        <v>9</v>
      </c>
    </row>
    <row r="2" spans="1:14" s="36" customFormat="1" ht="75.95" customHeight="1" x14ac:dyDescent="0.25">
      <c r="A2" s="6" t="s">
        <v>10</v>
      </c>
      <c r="B2" s="6" t="s">
        <v>11</v>
      </c>
      <c r="C2" s="30" t="s">
        <v>12</v>
      </c>
      <c r="D2" s="6" t="s">
        <v>13</v>
      </c>
      <c r="E2" s="28" t="s">
        <v>14</v>
      </c>
      <c r="F2" s="6" t="s">
        <v>15</v>
      </c>
      <c r="G2" s="37">
        <v>0.45</v>
      </c>
      <c r="H2" s="30" t="s">
        <v>345</v>
      </c>
      <c r="I2" s="6">
        <v>2015</v>
      </c>
      <c r="J2" s="6">
        <v>2050</v>
      </c>
      <c r="K2" s="11">
        <v>0.8</v>
      </c>
      <c r="L2" s="12">
        <v>1</v>
      </c>
    </row>
    <row r="3" spans="1:14" ht="75.95" customHeight="1" x14ac:dyDescent="0.25">
      <c r="A3" s="2" t="s">
        <v>10</v>
      </c>
      <c r="B3" s="2" t="s">
        <v>11</v>
      </c>
      <c r="C3" s="31" t="s">
        <v>16</v>
      </c>
      <c r="D3" s="2" t="s">
        <v>17</v>
      </c>
      <c r="E3" s="28" t="s">
        <v>18</v>
      </c>
      <c r="F3" s="2" t="s">
        <v>19</v>
      </c>
      <c r="G3" s="38">
        <v>0.5</v>
      </c>
      <c r="H3" s="30" t="s">
        <v>344</v>
      </c>
      <c r="I3" s="6">
        <v>2015</v>
      </c>
      <c r="J3" s="6">
        <v>2050</v>
      </c>
      <c r="K3" s="11">
        <v>0.8</v>
      </c>
      <c r="L3" s="12">
        <v>1</v>
      </c>
    </row>
    <row r="4" spans="1:14" ht="75.95" customHeight="1" x14ac:dyDescent="0.25">
      <c r="A4" s="2" t="s">
        <v>10</v>
      </c>
      <c r="B4" s="2" t="s">
        <v>11</v>
      </c>
      <c r="C4" s="31" t="s">
        <v>20</v>
      </c>
      <c r="D4" s="2" t="s">
        <v>21</v>
      </c>
      <c r="E4" s="28" t="s">
        <v>22</v>
      </c>
      <c r="F4" s="2" t="s">
        <v>23</v>
      </c>
      <c r="G4" s="38">
        <v>0.3</v>
      </c>
      <c r="H4" s="31" t="s">
        <v>346</v>
      </c>
      <c r="I4" s="6">
        <v>2015</v>
      </c>
      <c r="J4" s="6">
        <v>2050</v>
      </c>
      <c r="K4" s="11">
        <v>0.8</v>
      </c>
      <c r="L4" s="12">
        <v>1</v>
      </c>
    </row>
    <row r="5" spans="1:14" ht="105" x14ac:dyDescent="0.25">
      <c r="A5" s="10" t="s">
        <v>10</v>
      </c>
      <c r="B5" s="10" t="s">
        <v>11</v>
      </c>
      <c r="C5" s="32" t="s">
        <v>24</v>
      </c>
      <c r="D5" s="10" t="s">
        <v>25</v>
      </c>
      <c r="E5" s="28" t="s">
        <v>26</v>
      </c>
      <c r="F5" s="10" t="s">
        <v>27</v>
      </c>
      <c r="G5" s="38" t="s">
        <v>348</v>
      </c>
      <c r="H5" s="31" t="s">
        <v>339</v>
      </c>
      <c r="I5" s="6">
        <v>2015</v>
      </c>
      <c r="J5" s="6">
        <v>2050</v>
      </c>
      <c r="K5" s="11">
        <v>0.8</v>
      </c>
      <c r="L5" s="12">
        <v>1</v>
      </c>
    </row>
    <row r="6" spans="1:14" ht="96.95" customHeight="1" x14ac:dyDescent="0.25">
      <c r="A6" s="2" t="s">
        <v>10</v>
      </c>
      <c r="B6" s="2" t="s">
        <v>11</v>
      </c>
      <c r="C6" s="31" t="s">
        <v>28</v>
      </c>
      <c r="D6" s="2" t="s">
        <v>29</v>
      </c>
      <c r="E6" s="28" t="s">
        <v>30</v>
      </c>
      <c r="F6" s="2" t="s">
        <v>31</v>
      </c>
      <c r="G6" s="38">
        <v>0.2</v>
      </c>
      <c r="H6" s="34" t="s">
        <v>338</v>
      </c>
      <c r="I6" s="6">
        <v>2015</v>
      </c>
      <c r="J6" s="6">
        <v>2050</v>
      </c>
      <c r="K6" s="11">
        <v>0.8</v>
      </c>
      <c r="L6" s="12">
        <v>1</v>
      </c>
    </row>
    <row r="7" spans="1:14" ht="75.95" customHeight="1" x14ac:dyDescent="0.25">
      <c r="A7" s="21" t="s">
        <v>10</v>
      </c>
      <c r="B7" s="6" t="s">
        <v>97</v>
      </c>
      <c r="C7" s="33" t="s">
        <v>98</v>
      </c>
      <c r="D7" s="21" t="s">
        <v>99</v>
      </c>
      <c r="E7" s="28" t="s">
        <v>100</v>
      </c>
      <c r="F7" s="6" t="s">
        <v>101</v>
      </c>
      <c r="G7" s="37">
        <v>0.999</v>
      </c>
      <c r="H7" s="31" t="s">
        <v>343</v>
      </c>
      <c r="I7" s="6">
        <v>2015</v>
      </c>
      <c r="J7" s="6">
        <v>2050</v>
      </c>
      <c r="K7" s="11">
        <v>0.8</v>
      </c>
      <c r="L7" s="12">
        <v>1</v>
      </c>
    </row>
    <row r="8" spans="1:14" ht="75.95" customHeight="1" x14ac:dyDescent="0.25">
      <c r="A8" s="10" t="s">
        <v>10</v>
      </c>
      <c r="B8" s="10" t="s">
        <v>97</v>
      </c>
      <c r="C8" s="32" t="s">
        <v>102</v>
      </c>
      <c r="D8" s="10" t="s">
        <v>103</v>
      </c>
      <c r="E8" s="28" t="s">
        <v>104</v>
      </c>
      <c r="F8" s="10" t="s">
        <v>105</v>
      </c>
      <c r="G8" s="38">
        <v>0.95</v>
      </c>
      <c r="H8" s="32" t="s">
        <v>337</v>
      </c>
      <c r="I8" s="6">
        <v>2015</v>
      </c>
      <c r="J8" s="6">
        <v>2050</v>
      </c>
      <c r="K8" s="11">
        <v>0.8</v>
      </c>
      <c r="L8" s="12">
        <v>1</v>
      </c>
    </row>
    <row r="9" spans="1:14" ht="75.95" customHeight="1" x14ac:dyDescent="0.25">
      <c r="A9" s="2" t="s">
        <v>10</v>
      </c>
      <c r="B9" s="2" t="s">
        <v>97</v>
      </c>
      <c r="C9" s="31" t="s">
        <v>106</v>
      </c>
      <c r="D9" s="2" t="s">
        <v>107</v>
      </c>
      <c r="E9" s="28" t="s">
        <v>108</v>
      </c>
      <c r="F9" s="2" t="s">
        <v>109</v>
      </c>
      <c r="G9" s="38">
        <v>0.2</v>
      </c>
      <c r="H9" s="31" t="s">
        <v>343</v>
      </c>
      <c r="I9" s="6">
        <v>2015</v>
      </c>
      <c r="J9" s="6">
        <v>2050</v>
      </c>
      <c r="K9" s="11">
        <v>0.8</v>
      </c>
      <c r="L9" s="12">
        <v>1</v>
      </c>
    </row>
    <row r="10" spans="1:14" ht="75.95" customHeight="1" x14ac:dyDescent="0.25">
      <c r="A10" s="2" t="s">
        <v>10</v>
      </c>
      <c r="B10" s="2" t="s">
        <v>97</v>
      </c>
      <c r="C10" s="31" t="s">
        <v>110</v>
      </c>
      <c r="D10" s="2" t="s">
        <v>111</v>
      </c>
      <c r="E10" s="28" t="s">
        <v>112</v>
      </c>
      <c r="F10" s="2" t="s">
        <v>113</v>
      </c>
      <c r="G10" s="38">
        <v>0.1</v>
      </c>
      <c r="H10" s="31" t="s">
        <v>342</v>
      </c>
      <c r="I10" s="6">
        <v>2015</v>
      </c>
      <c r="J10" s="6">
        <v>2050</v>
      </c>
      <c r="K10" s="11">
        <v>0.8</v>
      </c>
      <c r="L10" s="12">
        <v>1</v>
      </c>
      <c r="M10" s="35"/>
    </row>
    <row r="11" spans="1:14" ht="75.95" customHeight="1" x14ac:dyDescent="0.25">
      <c r="A11" s="6" t="s">
        <v>10</v>
      </c>
      <c r="B11" s="6" t="s">
        <v>114</v>
      </c>
      <c r="C11" s="30" t="s">
        <v>115</v>
      </c>
      <c r="D11" s="6" t="s">
        <v>116</v>
      </c>
      <c r="E11" s="28" t="s">
        <v>117</v>
      </c>
      <c r="F11" s="6" t="s">
        <v>118</v>
      </c>
      <c r="G11" s="38">
        <v>0.9</v>
      </c>
      <c r="H11" s="30"/>
      <c r="I11" s="6">
        <v>2015</v>
      </c>
      <c r="J11" s="6">
        <v>2050</v>
      </c>
      <c r="K11" s="3"/>
      <c r="L11" s="3"/>
    </row>
    <row r="12" spans="1:14" ht="75.95" customHeight="1" x14ac:dyDescent="0.25">
      <c r="A12" s="6" t="s">
        <v>10</v>
      </c>
      <c r="B12" s="6" t="s">
        <v>114</v>
      </c>
      <c r="C12" s="30" t="s">
        <v>119</v>
      </c>
      <c r="D12" s="6" t="s">
        <v>120</v>
      </c>
      <c r="E12" s="28" t="s">
        <v>121</v>
      </c>
      <c r="F12" s="6" t="s">
        <v>122</v>
      </c>
      <c r="G12" s="38" t="s">
        <v>349</v>
      </c>
      <c r="H12" s="30"/>
      <c r="I12" s="6">
        <v>2015</v>
      </c>
      <c r="J12" s="6">
        <v>2050</v>
      </c>
      <c r="K12" s="3"/>
      <c r="L12" s="3"/>
    </row>
    <row r="13" spans="1:14" ht="75.95" customHeight="1" x14ac:dyDescent="0.25">
      <c r="A13" s="6" t="s">
        <v>10</v>
      </c>
      <c r="B13" s="6" t="s">
        <v>114</v>
      </c>
      <c r="C13" s="30" t="s">
        <v>123</v>
      </c>
      <c r="D13" s="6" t="s">
        <v>124</v>
      </c>
      <c r="E13" s="28" t="s">
        <v>125</v>
      </c>
      <c r="F13" s="6" t="s">
        <v>122</v>
      </c>
      <c r="G13" s="38" t="s">
        <v>350</v>
      </c>
      <c r="H13" s="30"/>
      <c r="I13" s="6">
        <v>2015</v>
      </c>
      <c r="J13" s="6">
        <v>2050</v>
      </c>
      <c r="K13" s="3"/>
      <c r="L13" s="3"/>
      <c r="M13" s="35"/>
      <c r="N13" s="35"/>
    </row>
    <row r="14" spans="1:14" ht="75.95" customHeight="1" x14ac:dyDescent="0.25">
      <c r="A14" s="21" t="s">
        <v>10</v>
      </c>
      <c r="B14" s="21" t="s">
        <v>114</v>
      </c>
      <c r="C14" s="33" t="s">
        <v>126</v>
      </c>
      <c r="D14" s="21" t="s">
        <v>127</v>
      </c>
      <c r="E14" s="29" t="s">
        <v>128</v>
      </c>
      <c r="F14" s="21" t="s">
        <v>122</v>
      </c>
      <c r="G14" s="38" t="s">
        <v>351</v>
      </c>
      <c r="H14" s="30"/>
      <c r="I14" s="6">
        <v>2015</v>
      </c>
      <c r="J14" s="6">
        <v>2050</v>
      </c>
      <c r="K14" s="3"/>
      <c r="L14" s="3"/>
    </row>
    <row r="15" spans="1:14" ht="75.95" customHeight="1" x14ac:dyDescent="0.25">
      <c r="A15" s="6" t="s">
        <v>10</v>
      </c>
      <c r="B15" s="6" t="s">
        <v>129</v>
      </c>
      <c r="C15" s="30" t="s">
        <v>130</v>
      </c>
      <c r="D15" s="6" t="s">
        <v>131</v>
      </c>
      <c r="E15" s="29" t="s">
        <v>132</v>
      </c>
      <c r="F15" s="6" t="s">
        <v>133</v>
      </c>
      <c r="G15" s="38" t="s">
        <v>352</v>
      </c>
      <c r="H15" s="30"/>
      <c r="I15" s="6">
        <v>2015</v>
      </c>
      <c r="J15" s="6">
        <v>2050</v>
      </c>
      <c r="K15" s="3"/>
      <c r="L15" s="3"/>
    </row>
    <row r="16" spans="1:14" ht="75.95" customHeight="1" x14ac:dyDescent="0.25">
      <c r="A16" s="2" t="s">
        <v>10</v>
      </c>
      <c r="B16" s="2" t="s">
        <v>129</v>
      </c>
      <c r="C16" s="31" t="s">
        <v>134</v>
      </c>
      <c r="D16" s="2" t="s">
        <v>135</v>
      </c>
      <c r="E16" s="29" t="s">
        <v>136</v>
      </c>
      <c r="F16" s="2" t="s">
        <v>137</v>
      </c>
      <c r="G16" s="38">
        <v>0.5</v>
      </c>
      <c r="H16" s="31"/>
      <c r="I16" s="6">
        <v>2015</v>
      </c>
      <c r="J16" s="6">
        <v>2050</v>
      </c>
      <c r="K16" s="3"/>
      <c r="L16" s="3"/>
    </row>
    <row r="17" spans="1:12" ht="75.95" customHeight="1" x14ac:dyDescent="0.25">
      <c r="A17" s="6" t="s">
        <v>10</v>
      </c>
      <c r="B17" s="6" t="s">
        <v>129</v>
      </c>
      <c r="C17" s="30" t="s">
        <v>138</v>
      </c>
      <c r="D17" s="6" t="s">
        <v>139</v>
      </c>
      <c r="E17" s="29" t="s">
        <v>140</v>
      </c>
      <c r="F17" s="6" t="s">
        <v>141</v>
      </c>
      <c r="G17" s="38">
        <v>0.3</v>
      </c>
      <c r="H17" s="30"/>
      <c r="I17" s="6">
        <v>2015</v>
      </c>
      <c r="J17" s="6">
        <v>2050</v>
      </c>
      <c r="K17" s="3"/>
      <c r="L17" s="3"/>
    </row>
    <row r="18" spans="1:12" ht="75.95" customHeight="1" x14ac:dyDescent="0.25">
      <c r="A18" s="2" t="s">
        <v>10</v>
      </c>
      <c r="B18" s="2" t="s">
        <v>165</v>
      </c>
      <c r="C18" s="31" t="s">
        <v>166</v>
      </c>
      <c r="D18" s="2" t="s">
        <v>167</v>
      </c>
      <c r="E18" s="28" t="s">
        <v>168</v>
      </c>
      <c r="F18" s="2" t="s">
        <v>169</v>
      </c>
      <c r="G18" s="38">
        <v>0.2</v>
      </c>
      <c r="H18" s="31"/>
      <c r="I18" s="6">
        <v>2015</v>
      </c>
      <c r="J18" s="6">
        <v>2050</v>
      </c>
      <c r="K18" s="3"/>
      <c r="L18" s="13"/>
    </row>
    <row r="19" spans="1:12" ht="75.95" customHeight="1" x14ac:dyDescent="0.25">
      <c r="A19" s="2" t="s">
        <v>10</v>
      </c>
      <c r="B19" s="2" t="s">
        <v>165</v>
      </c>
      <c r="C19" s="30" t="s">
        <v>170</v>
      </c>
      <c r="D19" s="6" t="s">
        <v>171</v>
      </c>
      <c r="E19" s="28" t="s">
        <v>172</v>
      </c>
      <c r="F19" s="2" t="s">
        <v>173</v>
      </c>
      <c r="G19" s="38">
        <v>0.2</v>
      </c>
      <c r="H19" s="31"/>
      <c r="I19" s="6">
        <v>2015</v>
      </c>
      <c r="J19" s="6">
        <v>2050</v>
      </c>
      <c r="K19" s="3"/>
      <c r="L19" s="3"/>
    </row>
    <row r="20" spans="1:12" ht="75.95" customHeight="1" x14ac:dyDescent="0.25">
      <c r="A20" s="6" t="s">
        <v>229</v>
      </c>
      <c r="B20" s="6" t="s">
        <v>230</v>
      </c>
      <c r="C20" s="30" t="s">
        <v>231</v>
      </c>
      <c r="D20" s="6" t="s">
        <v>232</v>
      </c>
      <c r="E20" s="28" t="s">
        <v>233</v>
      </c>
      <c r="F20" s="6" t="s">
        <v>234</v>
      </c>
      <c r="G20" s="38" t="s">
        <v>353</v>
      </c>
      <c r="H20" s="30" t="s">
        <v>340</v>
      </c>
      <c r="I20" s="6">
        <v>2015</v>
      </c>
      <c r="J20" s="6">
        <v>2050</v>
      </c>
      <c r="K20" s="13">
        <v>0.8</v>
      </c>
      <c r="L20" s="3">
        <v>1</v>
      </c>
    </row>
    <row r="21" spans="1:12" ht="75.95" customHeight="1" x14ac:dyDescent="0.25">
      <c r="A21" s="6" t="s">
        <v>229</v>
      </c>
      <c r="B21" s="6" t="s">
        <v>230</v>
      </c>
      <c r="C21" s="30" t="s">
        <v>235</v>
      </c>
      <c r="D21" s="6" t="s">
        <v>236</v>
      </c>
      <c r="E21" s="6" t="s">
        <v>237</v>
      </c>
      <c r="F21" s="6" t="s">
        <v>234</v>
      </c>
      <c r="G21" s="38" t="s">
        <v>354</v>
      </c>
      <c r="H21" s="30" t="s">
        <v>340</v>
      </c>
      <c r="I21" s="6">
        <v>2015</v>
      </c>
      <c r="J21" s="6">
        <v>2050</v>
      </c>
      <c r="K21" s="13">
        <v>0.8</v>
      </c>
      <c r="L21" s="3">
        <v>1</v>
      </c>
    </row>
    <row r="22" spans="1:12" ht="105" x14ac:dyDescent="0.25">
      <c r="A22" s="6" t="s">
        <v>229</v>
      </c>
      <c r="B22" s="6" t="s">
        <v>230</v>
      </c>
      <c r="C22" s="30" t="s">
        <v>238</v>
      </c>
      <c r="D22" s="6" t="s">
        <v>239</v>
      </c>
      <c r="E22" s="6" t="s">
        <v>240</v>
      </c>
      <c r="F22" s="6" t="s">
        <v>234</v>
      </c>
      <c r="G22" s="38" t="s">
        <v>355</v>
      </c>
      <c r="H22" s="30" t="s">
        <v>340</v>
      </c>
      <c r="I22" s="6">
        <v>2015</v>
      </c>
      <c r="J22" s="6">
        <v>2050</v>
      </c>
      <c r="K22" s="13">
        <v>0.8</v>
      </c>
      <c r="L22" s="3">
        <v>1</v>
      </c>
    </row>
    <row r="23" spans="1:12" ht="75.95" customHeight="1" x14ac:dyDescent="0.25">
      <c r="A23" s="6" t="s">
        <v>229</v>
      </c>
      <c r="B23" s="6" t="s">
        <v>241</v>
      </c>
      <c r="C23" s="30" t="s">
        <v>242</v>
      </c>
      <c r="D23" s="6" t="s">
        <v>243</v>
      </c>
      <c r="E23" s="6" t="s">
        <v>244</v>
      </c>
      <c r="F23" s="6" t="s">
        <v>245</v>
      </c>
      <c r="G23" s="38">
        <v>0.3</v>
      </c>
      <c r="H23" s="30"/>
      <c r="I23" s="6">
        <v>2015</v>
      </c>
      <c r="J23" s="6">
        <v>2050</v>
      </c>
      <c r="K23" s="3"/>
      <c r="L23" s="13"/>
    </row>
    <row r="24" spans="1:12" ht="45" x14ac:dyDescent="0.25">
      <c r="A24" s="6" t="s">
        <v>229</v>
      </c>
      <c r="B24" s="6" t="s">
        <v>241</v>
      </c>
      <c r="C24" s="30" t="s">
        <v>246</v>
      </c>
      <c r="D24" s="6" t="s">
        <v>247</v>
      </c>
      <c r="E24" s="6" t="s">
        <v>248</v>
      </c>
      <c r="F24" s="6" t="s">
        <v>249</v>
      </c>
      <c r="G24" s="38" t="s">
        <v>356</v>
      </c>
      <c r="H24" s="30"/>
      <c r="I24" s="6">
        <v>2015</v>
      </c>
      <c r="J24" s="6">
        <v>2050</v>
      </c>
      <c r="K24" s="3"/>
      <c r="L24" s="3"/>
    </row>
    <row r="25" spans="1:12" ht="45" x14ac:dyDescent="0.25">
      <c r="A25" s="6" t="s">
        <v>229</v>
      </c>
      <c r="B25" s="6" t="s">
        <v>241</v>
      </c>
      <c r="C25" s="30" t="s">
        <v>250</v>
      </c>
      <c r="D25" s="6" t="s">
        <v>222</v>
      </c>
      <c r="E25" s="6" t="s">
        <v>251</v>
      </c>
      <c r="F25" s="6" t="s">
        <v>252</v>
      </c>
      <c r="G25" s="38">
        <v>0.85</v>
      </c>
      <c r="H25" s="30"/>
      <c r="I25" s="6">
        <v>2015</v>
      </c>
      <c r="J25" s="6">
        <v>2050</v>
      </c>
      <c r="K25" s="3"/>
      <c r="L25" s="3"/>
    </row>
    <row r="26" spans="1:12" ht="75.95" customHeight="1" x14ac:dyDescent="0.25">
      <c r="A26" s="6" t="s">
        <v>229</v>
      </c>
      <c r="B26" s="6" t="s">
        <v>241</v>
      </c>
      <c r="C26" s="30" t="s">
        <v>253</v>
      </c>
      <c r="D26" s="6" t="s">
        <v>254</v>
      </c>
      <c r="E26" s="6" t="s">
        <v>255</v>
      </c>
      <c r="F26" s="6" t="s">
        <v>256</v>
      </c>
      <c r="G26" s="38">
        <v>0.85</v>
      </c>
      <c r="H26" s="30"/>
      <c r="I26" s="6">
        <v>2015</v>
      </c>
      <c r="J26" s="6">
        <v>2050</v>
      </c>
      <c r="K26" s="3"/>
      <c r="L26" s="3"/>
    </row>
    <row r="27" spans="1:12" ht="105" customHeight="1" x14ac:dyDescent="0.25">
      <c r="A27" s="6" t="s">
        <v>229</v>
      </c>
      <c r="B27" s="6" t="s">
        <v>241</v>
      </c>
      <c r="C27" s="30" t="s">
        <v>257</v>
      </c>
      <c r="D27" s="6" t="s">
        <v>258</v>
      </c>
      <c r="E27" s="6" t="s">
        <v>259</v>
      </c>
      <c r="F27" s="6" t="s">
        <v>260</v>
      </c>
      <c r="G27" s="38">
        <v>0.85</v>
      </c>
      <c r="H27" s="30"/>
      <c r="I27" s="6">
        <v>2015</v>
      </c>
      <c r="J27" s="6">
        <v>2050</v>
      </c>
      <c r="K27" s="3"/>
      <c r="L27" s="3"/>
    </row>
    <row r="28" spans="1:12" ht="105" customHeight="1" x14ac:dyDescent="0.25">
      <c r="A28" s="6" t="s">
        <v>229</v>
      </c>
      <c r="B28" s="6" t="s">
        <v>241</v>
      </c>
      <c r="C28" s="30" t="s">
        <v>261</v>
      </c>
      <c r="D28" s="6" t="s">
        <v>262</v>
      </c>
      <c r="E28" s="6" t="s">
        <v>263</v>
      </c>
      <c r="F28" s="6" t="s">
        <v>264</v>
      </c>
      <c r="G28" s="38">
        <v>1</v>
      </c>
      <c r="H28" s="30"/>
      <c r="I28" s="6">
        <v>2015</v>
      </c>
      <c r="J28" s="6">
        <v>2050</v>
      </c>
      <c r="K28" s="3"/>
      <c r="L28" s="3"/>
    </row>
    <row r="29" spans="1:12" ht="75.95" customHeight="1" x14ac:dyDescent="0.25">
      <c r="A29" s="6" t="s">
        <v>229</v>
      </c>
      <c r="B29" s="6" t="s">
        <v>241</v>
      </c>
      <c r="C29" s="30" t="s">
        <v>265</v>
      </c>
      <c r="D29" s="6" t="s">
        <v>266</v>
      </c>
      <c r="E29" s="6" t="s">
        <v>267</v>
      </c>
      <c r="F29" s="6" t="s">
        <v>268</v>
      </c>
      <c r="G29" s="38">
        <v>0.95</v>
      </c>
      <c r="H29" s="30"/>
      <c r="I29" s="6">
        <v>2015</v>
      </c>
      <c r="J29" s="6">
        <v>2050</v>
      </c>
      <c r="K29" s="3"/>
      <c r="L29" s="3"/>
    </row>
    <row r="30" spans="1:12" ht="75.95" customHeight="1" x14ac:dyDescent="0.25">
      <c r="A30" s="21" t="s">
        <v>142</v>
      </c>
      <c r="B30" s="21" t="s">
        <v>143</v>
      </c>
      <c r="C30" s="33" t="s">
        <v>144</v>
      </c>
      <c r="D30" s="21" t="s">
        <v>145</v>
      </c>
      <c r="E30" s="29" t="s">
        <v>146</v>
      </c>
      <c r="F30" s="21" t="s">
        <v>147</v>
      </c>
      <c r="G30" s="38">
        <v>0.5</v>
      </c>
      <c r="H30" s="33"/>
      <c r="I30" s="6">
        <v>2015</v>
      </c>
      <c r="J30" s="6">
        <v>2050</v>
      </c>
      <c r="K30" s="3"/>
      <c r="L30" s="13"/>
    </row>
    <row r="31" spans="1:12" ht="75.95" customHeight="1" x14ac:dyDescent="0.25">
      <c r="A31" s="6" t="s">
        <v>142</v>
      </c>
      <c r="B31" s="6" t="s">
        <v>143</v>
      </c>
      <c r="C31" s="30" t="s">
        <v>148</v>
      </c>
      <c r="D31" s="6" t="s">
        <v>149</v>
      </c>
      <c r="E31" s="29" t="s">
        <v>150</v>
      </c>
      <c r="F31" s="6" t="s">
        <v>151</v>
      </c>
      <c r="G31" s="38">
        <v>0.9</v>
      </c>
      <c r="H31" s="30"/>
      <c r="I31" s="6">
        <v>2015</v>
      </c>
      <c r="J31" s="6">
        <v>2050</v>
      </c>
      <c r="K31" s="3"/>
      <c r="L31" s="13"/>
    </row>
    <row r="32" spans="1:12" ht="75.95" customHeight="1" x14ac:dyDescent="0.25">
      <c r="A32" s="2" t="s">
        <v>32</v>
      </c>
      <c r="B32" s="2" t="s">
        <v>33</v>
      </c>
      <c r="C32" s="31" t="s">
        <v>34</v>
      </c>
      <c r="D32" s="2" t="s">
        <v>35</v>
      </c>
      <c r="E32" s="28" t="s">
        <v>36</v>
      </c>
      <c r="F32" s="2" t="s">
        <v>37</v>
      </c>
      <c r="G32" s="38">
        <v>50</v>
      </c>
      <c r="H32" s="31"/>
      <c r="I32" s="6">
        <v>2015</v>
      </c>
      <c r="J32" s="6">
        <v>2050</v>
      </c>
      <c r="K32" s="3"/>
      <c r="L32" s="3"/>
    </row>
    <row r="33" spans="1:12" ht="75.95" customHeight="1" x14ac:dyDescent="0.25">
      <c r="A33" s="2" t="s">
        <v>32</v>
      </c>
      <c r="B33" s="2" t="s">
        <v>38</v>
      </c>
      <c r="C33" s="31" t="s">
        <v>39</v>
      </c>
      <c r="D33" s="2" t="s">
        <v>40</v>
      </c>
      <c r="E33" s="28" t="s">
        <v>41</v>
      </c>
      <c r="F33" s="2" t="s">
        <v>42</v>
      </c>
      <c r="G33" s="38" t="s">
        <v>357</v>
      </c>
      <c r="H33" s="31"/>
      <c r="I33" s="6">
        <v>2015</v>
      </c>
      <c r="J33" s="6">
        <v>2050</v>
      </c>
      <c r="K33" s="3"/>
      <c r="L33" s="3"/>
    </row>
    <row r="34" spans="1:12" ht="75.95" customHeight="1" x14ac:dyDescent="0.25">
      <c r="A34" s="2" t="s">
        <v>32</v>
      </c>
      <c r="B34" s="2" t="s">
        <v>38</v>
      </c>
      <c r="C34" s="31" t="s">
        <v>43</v>
      </c>
      <c r="D34" s="2" t="s">
        <v>44</v>
      </c>
      <c r="E34" s="28" t="s">
        <v>45</v>
      </c>
      <c r="F34" s="2" t="s">
        <v>46</v>
      </c>
      <c r="G34" s="38">
        <v>0.95</v>
      </c>
      <c r="H34" s="31"/>
      <c r="I34" s="6">
        <v>2015</v>
      </c>
      <c r="J34" s="6">
        <v>2050</v>
      </c>
      <c r="K34" s="3"/>
      <c r="L34" s="13"/>
    </row>
    <row r="35" spans="1:12" ht="75.95" customHeight="1" x14ac:dyDescent="0.25">
      <c r="A35" s="10" t="s">
        <v>32</v>
      </c>
      <c r="B35" s="10" t="s">
        <v>38</v>
      </c>
      <c r="C35" s="32" t="s">
        <v>47</v>
      </c>
      <c r="D35" s="10" t="s">
        <v>48</v>
      </c>
      <c r="E35" s="28" t="s">
        <v>49</v>
      </c>
      <c r="F35" s="10" t="s">
        <v>50</v>
      </c>
      <c r="G35" s="38">
        <v>0.95</v>
      </c>
      <c r="H35" s="32"/>
      <c r="I35" s="6">
        <v>2015</v>
      </c>
      <c r="J35" s="6">
        <v>2050</v>
      </c>
      <c r="K35" s="3"/>
      <c r="L35" s="3"/>
    </row>
    <row r="36" spans="1:12" ht="75.95" customHeight="1" x14ac:dyDescent="0.25">
      <c r="A36" s="2" t="s">
        <v>32</v>
      </c>
      <c r="B36" s="2" t="s">
        <v>51</v>
      </c>
      <c r="C36" s="31" t="s">
        <v>52</v>
      </c>
      <c r="D36" s="2" t="s">
        <v>53</v>
      </c>
      <c r="E36" s="28" t="s">
        <v>54</v>
      </c>
      <c r="F36" s="2" t="s">
        <v>55</v>
      </c>
      <c r="G36" s="38">
        <v>0.8</v>
      </c>
      <c r="H36" s="31"/>
      <c r="I36" s="6">
        <v>2015</v>
      </c>
      <c r="J36" s="6">
        <v>2050</v>
      </c>
      <c r="K36" s="3"/>
      <c r="L36" s="3"/>
    </row>
    <row r="37" spans="1:12" ht="75.95" customHeight="1" x14ac:dyDescent="0.25">
      <c r="A37" s="10" t="s">
        <v>32</v>
      </c>
      <c r="B37" s="10" t="s">
        <v>51</v>
      </c>
      <c r="C37" s="32" t="s">
        <v>56</v>
      </c>
      <c r="D37" s="10" t="s">
        <v>57</v>
      </c>
      <c r="E37" s="28" t="s">
        <v>58</v>
      </c>
      <c r="F37" s="10" t="s">
        <v>59</v>
      </c>
      <c r="G37" s="38">
        <v>0.8</v>
      </c>
      <c r="H37" s="32"/>
      <c r="I37" s="6">
        <v>2015</v>
      </c>
      <c r="J37" s="6">
        <v>2050</v>
      </c>
      <c r="K37" s="3"/>
      <c r="L37" s="13"/>
    </row>
    <row r="38" spans="1:12" ht="75.95" customHeight="1" x14ac:dyDescent="0.25">
      <c r="A38" s="6" t="s">
        <v>32</v>
      </c>
      <c r="B38" s="6" t="s">
        <v>60</v>
      </c>
      <c r="C38" s="30" t="s">
        <v>61</v>
      </c>
      <c r="D38" s="6" t="s">
        <v>62</v>
      </c>
      <c r="E38" s="28" t="s">
        <v>63</v>
      </c>
      <c r="F38" s="6" t="s">
        <v>64</v>
      </c>
      <c r="G38" s="38">
        <v>0.3</v>
      </c>
      <c r="H38" s="30"/>
      <c r="I38" s="6">
        <v>2015</v>
      </c>
      <c r="J38" s="6">
        <v>2050</v>
      </c>
      <c r="K38" s="13"/>
      <c r="L38" s="3"/>
    </row>
    <row r="39" spans="1:12" ht="75.95" customHeight="1" x14ac:dyDescent="0.25">
      <c r="A39" s="6" t="s">
        <v>32</v>
      </c>
      <c r="B39" s="6" t="s">
        <v>60</v>
      </c>
      <c r="C39" s="30" t="s">
        <v>65</v>
      </c>
      <c r="D39" s="6" t="s">
        <v>66</v>
      </c>
      <c r="E39" s="28" t="s">
        <v>67</v>
      </c>
      <c r="F39" s="6" t="s">
        <v>68</v>
      </c>
      <c r="G39" s="38">
        <v>0.4</v>
      </c>
      <c r="H39" s="30"/>
      <c r="I39" s="6">
        <v>2015</v>
      </c>
      <c r="J39" s="6">
        <v>2050</v>
      </c>
      <c r="K39" s="13"/>
      <c r="L39" s="3"/>
    </row>
    <row r="40" spans="1:12" ht="75.95" customHeight="1" x14ac:dyDescent="0.25">
      <c r="A40" s="6" t="s">
        <v>32</v>
      </c>
      <c r="B40" s="6" t="s">
        <v>60</v>
      </c>
      <c r="C40" s="30" t="s">
        <v>69</v>
      </c>
      <c r="D40" s="6" t="s">
        <v>70</v>
      </c>
      <c r="E40" s="28" t="s">
        <v>71</v>
      </c>
      <c r="F40" s="6" t="s">
        <v>72</v>
      </c>
      <c r="G40" s="38" t="s">
        <v>358</v>
      </c>
      <c r="H40" s="30"/>
      <c r="I40" s="6">
        <v>2015</v>
      </c>
      <c r="J40" s="6">
        <v>2050</v>
      </c>
      <c r="K40" s="3"/>
      <c r="L40" s="3"/>
    </row>
    <row r="41" spans="1:12" ht="75.95" customHeight="1" x14ac:dyDescent="0.25">
      <c r="A41" s="2" t="s">
        <v>32</v>
      </c>
      <c r="B41" s="2" t="s">
        <v>152</v>
      </c>
      <c r="C41" s="32" t="s">
        <v>153</v>
      </c>
      <c r="D41" s="10" t="s">
        <v>154</v>
      </c>
      <c r="E41" s="29" t="s">
        <v>155</v>
      </c>
      <c r="F41" s="10" t="s">
        <v>156</v>
      </c>
      <c r="G41" s="38">
        <v>0.5</v>
      </c>
      <c r="H41" s="32"/>
      <c r="I41" s="6">
        <v>2015</v>
      </c>
      <c r="J41" s="6">
        <v>2050</v>
      </c>
      <c r="K41" s="3"/>
      <c r="L41" s="13"/>
    </row>
    <row r="42" spans="1:12" ht="75.95" customHeight="1" x14ac:dyDescent="0.25">
      <c r="A42" s="10" t="s">
        <v>32</v>
      </c>
      <c r="B42" s="10" t="s">
        <v>152</v>
      </c>
      <c r="C42" s="32" t="s">
        <v>157</v>
      </c>
      <c r="D42" s="10" t="s">
        <v>158</v>
      </c>
      <c r="E42" s="29" t="s">
        <v>159</v>
      </c>
      <c r="F42" s="10" t="s">
        <v>160</v>
      </c>
      <c r="G42" s="38">
        <v>0.5</v>
      </c>
      <c r="H42" s="32"/>
      <c r="I42" s="6">
        <v>2015</v>
      </c>
      <c r="J42" s="6">
        <v>2050</v>
      </c>
      <c r="K42" s="3"/>
      <c r="L42" s="3"/>
    </row>
    <row r="43" spans="1:12" ht="75.95" customHeight="1" x14ac:dyDescent="0.25">
      <c r="A43" s="2" t="s">
        <v>32</v>
      </c>
      <c r="B43" s="2" t="s">
        <v>152</v>
      </c>
      <c r="C43" s="31" t="s">
        <v>161</v>
      </c>
      <c r="D43" s="2" t="s">
        <v>162</v>
      </c>
      <c r="E43" s="28" t="s">
        <v>163</v>
      </c>
      <c r="F43" s="2" t="s">
        <v>164</v>
      </c>
      <c r="G43" s="38">
        <v>0.95</v>
      </c>
      <c r="H43" s="31"/>
      <c r="I43" s="6">
        <v>2015</v>
      </c>
      <c r="J43" s="6">
        <v>2050</v>
      </c>
      <c r="K43" s="3"/>
      <c r="L43" s="13"/>
    </row>
    <row r="44" spans="1:12" ht="75.95" customHeight="1" x14ac:dyDescent="0.25">
      <c r="A44" s="10" t="s">
        <v>32</v>
      </c>
      <c r="B44" s="10" t="s">
        <v>174</v>
      </c>
      <c r="C44" s="32" t="s">
        <v>175</v>
      </c>
      <c r="D44" s="10" t="s">
        <v>176</v>
      </c>
      <c r="E44" s="28" t="s">
        <v>177</v>
      </c>
      <c r="F44" s="10" t="s">
        <v>178</v>
      </c>
      <c r="G44" s="38">
        <v>0.25</v>
      </c>
      <c r="H44" s="32"/>
      <c r="I44" s="6">
        <v>2015</v>
      </c>
      <c r="J44" s="6">
        <v>2050</v>
      </c>
      <c r="K44" s="3"/>
      <c r="L44" s="3"/>
    </row>
    <row r="45" spans="1:12" ht="75.95" customHeight="1" x14ac:dyDescent="0.25">
      <c r="A45" s="2" t="s">
        <v>32</v>
      </c>
      <c r="B45" s="2" t="s">
        <v>179</v>
      </c>
      <c r="C45" s="31" t="s">
        <v>180</v>
      </c>
      <c r="D45" s="2" t="s">
        <v>181</v>
      </c>
      <c r="E45" s="28" t="s">
        <v>182</v>
      </c>
      <c r="F45" s="2" t="s">
        <v>183</v>
      </c>
      <c r="G45" s="38">
        <v>0.25</v>
      </c>
      <c r="H45" s="31"/>
      <c r="I45" s="6">
        <v>2015</v>
      </c>
      <c r="J45" s="6">
        <v>2050</v>
      </c>
      <c r="K45" s="3"/>
      <c r="L45" s="3"/>
    </row>
    <row r="46" spans="1:12" ht="75.95" customHeight="1" x14ac:dyDescent="0.25">
      <c r="A46" s="10" t="s">
        <v>32</v>
      </c>
      <c r="B46" s="10" t="s">
        <v>179</v>
      </c>
      <c r="C46" s="32" t="s">
        <v>184</v>
      </c>
      <c r="D46" s="10" t="s">
        <v>185</v>
      </c>
      <c r="E46" s="28" t="s">
        <v>186</v>
      </c>
      <c r="F46" s="10" t="s">
        <v>187</v>
      </c>
      <c r="G46" s="38">
        <v>0.25</v>
      </c>
      <c r="H46" s="32"/>
      <c r="I46" s="6">
        <v>2015</v>
      </c>
      <c r="J46" s="6">
        <v>2050</v>
      </c>
      <c r="K46" s="3"/>
      <c r="L46" s="3"/>
    </row>
    <row r="47" spans="1:12" ht="75.95" customHeight="1" x14ac:dyDescent="0.25">
      <c r="A47" s="2" t="s">
        <v>32</v>
      </c>
      <c r="B47" s="2" t="s">
        <v>179</v>
      </c>
      <c r="C47" s="31" t="s">
        <v>188</v>
      </c>
      <c r="D47" s="2" t="s">
        <v>189</v>
      </c>
      <c r="E47" s="28" t="s">
        <v>190</v>
      </c>
      <c r="F47" s="2" t="s">
        <v>191</v>
      </c>
      <c r="G47" s="38">
        <v>0.25</v>
      </c>
      <c r="H47" s="31"/>
      <c r="I47" s="6">
        <v>2015</v>
      </c>
      <c r="J47" s="6">
        <v>2050</v>
      </c>
      <c r="K47" s="3"/>
      <c r="L47" s="13"/>
    </row>
    <row r="48" spans="1:12" ht="75.95" customHeight="1" x14ac:dyDescent="0.25">
      <c r="A48" s="2" t="s">
        <v>32</v>
      </c>
      <c r="B48" s="2" t="s">
        <v>179</v>
      </c>
      <c r="C48" s="31" t="s">
        <v>192</v>
      </c>
      <c r="D48" s="2" t="s">
        <v>193</v>
      </c>
      <c r="E48" s="28" t="s">
        <v>194</v>
      </c>
      <c r="F48" s="2" t="s">
        <v>195</v>
      </c>
      <c r="G48" s="38">
        <v>0.7</v>
      </c>
      <c r="H48" s="31" t="s">
        <v>341</v>
      </c>
      <c r="I48" s="6">
        <v>2015</v>
      </c>
      <c r="J48" s="6">
        <v>2050</v>
      </c>
      <c r="K48" s="13">
        <v>0.8</v>
      </c>
      <c r="L48" s="3">
        <v>1</v>
      </c>
    </row>
    <row r="49" spans="1:12" ht="75.95" customHeight="1" x14ac:dyDescent="0.25">
      <c r="A49" s="2" t="s">
        <v>32</v>
      </c>
      <c r="B49" s="2" t="s">
        <v>179</v>
      </c>
      <c r="C49" s="31" t="s">
        <v>196</v>
      </c>
      <c r="D49" s="2" t="s">
        <v>197</v>
      </c>
      <c r="E49" s="29" t="s">
        <v>198</v>
      </c>
      <c r="F49" s="2" t="s">
        <v>199</v>
      </c>
      <c r="G49" s="38">
        <v>0.7</v>
      </c>
      <c r="H49" s="32"/>
      <c r="I49" s="6">
        <v>2015</v>
      </c>
      <c r="J49" s="6">
        <v>2050</v>
      </c>
      <c r="K49" s="3"/>
      <c r="L49" s="13"/>
    </row>
    <row r="50" spans="1:12" ht="75.95" customHeight="1" x14ac:dyDescent="0.25">
      <c r="A50" s="2" t="s">
        <v>32</v>
      </c>
      <c r="B50" s="2" t="s">
        <v>179</v>
      </c>
      <c r="C50" s="31" t="s">
        <v>200</v>
      </c>
      <c r="D50" s="2" t="s">
        <v>201</v>
      </c>
      <c r="E50" s="28" t="s">
        <v>202</v>
      </c>
      <c r="F50" s="2" t="s">
        <v>203</v>
      </c>
      <c r="G50" s="38">
        <v>0.7</v>
      </c>
      <c r="H50" s="31"/>
      <c r="I50" s="6">
        <v>2015</v>
      </c>
      <c r="J50" s="6">
        <v>2050</v>
      </c>
      <c r="K50" s="3"/>
      <c r="L50" s="13"/>
    </row>
    <row r="51" spans="1:12" ht="75.95" customHeight="1" x14ac:dyDescent="0.25">
      <c r="A51" s="2" t="s">
        <v>32</v>
      </c>
      <c r="B51" s="2" t="s">
        <v>179</v>
      </c>
      <c r="C51" s="31" t="s">
        <v>204</v>
      </c>
      <c r="D51" s="2" t="s">
        <v>205</v>
      </c>
      <c r="E51" s="28" t="s">
        <v>206</v>
      </c>
      <c r="F51" s="2" t="s">
        <v>207</v>
      </c>
      <c r="G51" s="38">
        <v>0.25</v>
      </c>
      <c r="H51" s="31"/>
      <c r="I51" s="6">
        <v>2015</v>
      </c>
      <c r="J51" s="6">
        <v>2050</v>
      </c>
      <c r="K51" s="3"/>
      <c r="L51" s="3"/>
    </row>
    <row r="52" spans="1:12" ht="75.95" customHeight="1" x14ac:dyDescent="0.25">
      <c r="A52" s="2" t="s">
        <v>32</v>
      </c>
      <c r="B52" s="2" t="s">
        <v>179</v>
      </c>
      <c r="C52" s="31" t="s">
        <v>208</v>
      </c>
      <c r="D52" s="2" t="s">
        <v>209</v>
      </c>
      <c r="E52" s="28" t="s">
        <v>210</v>
      </c>
      <c r="F52" s="2" t="s">
        <v>211</v>
      </c>
      <c r="G52" s="38">
        <v>0.2</v>
      </c>
      <c r="H52" s="31"/>
      <c r="I52" s="6">
        <v>2015</v>
      </c>
      <c r="J52" s="6">
        <v>2050</v>
      </c>
      <c r="K52" s="3"/>
      <c r="L52" s="3"/>
    </row>
    <row r="53" spans="1:12" ht="75.95" customHeight="1" x14ac:dyDescent="0.25">
      <c r="A53" s="2" t="s">
        <v>32</v>
      </c>
      <c r="B53" s="2" t="s">
        <v>179</v>
      </c>
      <c r="C53" s="31" t="s">
        <v>212</v>
      </c>
      <c r="D53" s="2" t="s">
        <v>213</v>
      </c>
      <c r="E53" s="28" t="s">
        <v>214</v>
      </c>
      <c r="F53" s="2" t="s">
        <v>215</v>
      </c>
      <c r="G53" s="38">
        <v>0.3</v>
      </c>
      <c r="H53" s="31" t="s">
        <v>341</v>
      </c>
      <c r="I53" s="6">
        <v>2015</v>
      </c>
      <c r="J53" s="6">
        <v>2050</v>
      </c>
      <c r="K53" s="13">
        <v>0.8</v>
      </c>
      <c r="L53" s="3">
        <v>1</v>
      </c>
    </row>
    <row r="54" spans="1:12" ht="75.95" customHeight="1" x14ac:dyDescent="0.25">
      <c r="A54" s="2" t="s">
        <v>32</v>
      </c>
      <c r="B54" s="2" t="s">
        <v>179</v>
      </c>
      <c r="C54" s="31" t="s">
        <v>216</v>
      </c>
      <c r="D54" s="2" t="s">
        <v>217</v>
      </c>
      <c r="E54" s="28" t="s">
        <v>218</v>
      </c>
      <c r="F54" s="2" t="s">
        <v>219</v>
      </c>
      <c r="G54" s="38" t="s">
        <v>359</v>
      </c>
      <c r="H54" s="31"/>
      <c r="I54" s="6">
        <v>2015</v>
      </c>
      <c r="J54" s="6">
        <v>2050</v>
      </c>
      <c r="K54" s="3"/>
      <c r="L54" s="3"/>
    </row>
    <row r="55" spans="1:12" ht="75.95" customHeight="1" x14ac:dyDescent="0.25">
      <c r="A55" s="2" t="s">
        <v>73</v>
      </c>
      <c r="B55" s="2" t="s">
        <v>73</v>
      </c>
      <c r="C55" s="31" t="s">
        <v>74</v>
      </c>
      <c r="D55" s="2" t="s">
        <v>75</v>
      </c>
      <c r="E55" s="28" t="s">
        <v>76</v>
      </c>
      <c r="F55" s="2" t="s">
        <v>77</v>
      </c>
      <c r="G55" s="37">
        <v>0.5</v>
      </c>
      <c r="H55" s="31" t="s">
        <v>347</v>
      </c>
      <c r="I55" s="6">
        <v>2015</v>
      </c>
      <c r="J55" s="6">
        <v>2050</v>
      </c>
      <c r="K55" s="13">
        <v>0.8</v>
      </c>
      <c r="L55" s="3">
        <v>1</v>
      </c>
    </row>
    <row r="56" spans="1:12" ht="75.95" customHeight="1" x14ac:dyDescent="0.25">
      <c r="A56" s="2" t="s">
        <v>73</v>
      </c>
      <c r="B56" s="2" t="s">
        <v>73</v>
      </c>
      <c r="C56" s="31" t="s">
        <v>78</v>
      </c>
      <c r="D56" s="2" t="s">
        <v>79</v>
      </c>
      <c r="E56" s="29" t="s">
        <v>80</v>
      </c>
      <c r="F56" s="2" t="s">
        <v>81</v>
      </c>
      <c r="G56" s="38">
        <v>0.3</v>
      </c>
      <c r="H56" s="31"/>
      <c r="I56" s="6">
        <v>2015</v>
      </c>
      <c r="J56" s="6">
        <v>2050</v>
      </c>
      <c r="K56" s="3"/>
      <c r="L56" s="3"/>
    </row>
    <row r="57" spans="1:12" ht="75.95" customHeight="1" x14ac:dyDescent="0.25">
      <c r="A57" s="2" t="s">
        <v>73</v>
      </c>
      <c r="B57" s="2" t="s">
        <v>73</v>
      </c>
      <c r="C57" s="31" t="s">
        <v>82</v>
      </c>
      <c r="D57" s="2" t="s">
        <v>83</v>
      </c>
      <c r="E57" s="28" t="s">
        <v>84</v>
      </c>
      <c r="F57" s="2">
        <v>0</v>
      </c>
      <c r="G57" s="37">
        <v>0.1</v>
      </c>
      <c r="H57" s="31"/>
      <c r="I57" s="6">
        <v>2015</v>
      </c>
      <c r="J57" s="6">
        <v>2050</v>
      </c>
      <c r="K57" s="3"/>
      <c r="L57" s="3"/>
    </row>
    <row r="58" spans="1:12" ht="75.95" customHeight="1" x14ac:dyDescent="0.25">
      <c r="A58" s="10" t="s">
        <v>73</v>
      </c>
      <c r="B58" s="10" t="s">
        <v>73</v>
      </c>
      <c r="C58" s="32" t="s">
        <v>85</v>
      </c>
      <c r="D58" s="10" t="s">
        <v>86</v>
      </c>
      <c r="E58" s="28" t="s">
        <v>87</v>
      </c>
      <c r="F58" s="10" t="s">
        <v>88</v>
      </c>
      <c r="G58" s="37">
        <v>0.1</v>
      </c>
      <c r="H58" s="32"/>
      <c r="I58" s="6">
        <v>2015</v>
      </c>
      <c r="J58" s="6">
        <v>2050</v>
      </c>
      <c r="K58" s="3"/>
      <c r="L58" s="3"/>
    </row>
    <row r="59" spans="1:12" ht="75.95" customHeight="1" x14ac:dyDescent="0.25">
      <c r="A59" s="2" t="s">
        <v>73</v>
      </c>
      <c r="B59" s="2" t="s">
        <v>73</v>
      </c>
      <c r="C59" s="31" t="s">
        <v>89</v>
      </c>
      <c r="D59" s="2" t="s">
        <v>90</v>
      </c>
      <c r="E59" s="28" t="s">
        <v>91</v>
      </c>
      <c r="F59" s="2" t="s">
        <v>92</v>
      </c>
      <c r="G59" s="37">
        <v>0.1</v>
      </c>
      <c r="H59" s="31"/>
      <c r="I59" s="6">
        <v>2015</v>
      </c>
      <c r="J59" s="6">
        <v>2050</v>
      </c>
      <c r="K59" s="3"/>
      <c r="L59" s="3"/>
    </row>
    <row r="60" spans="1:12" ht="75.95" customHeight="1" x14ac:dyDescent="0.25">
      <c r="A60" s="10" t="s">
        <v>73</v>
      </c>
      <c r="B60" s="10" t="s">
        <v>73</v>
      </c>
      <c r="C60" s="32" t="s">
        <v>93</v>
      </c>
      <c r="D60" s="10" t="s">
        <v>94</v>
      </c>
      <c r="E60" s="28" t="s">
        <v>95</v>
      </c>
      <c r="F60" s="10" t="s">
        <v>96</v>
      </c>
      <c r="G60" s="37">
        <v>0.1</v>
      </c>
      <c r="H60" s="32"/>
      <c r="I60" s="6">
        <v>2015</v>
      </c>
      <c r="J60" s="6">
        <v>2050</v>
      </c>
      <c r="K60" s="3"/>
      <c r="L60" s="3"/>
    </row>
    <row r="61" spans="1:12" ht="75.95" customHeight="1" x14ac:dyDescent="0.25">
      <c r="A61" s="21" t="s">
        <v>73</v>
      </c>
      <c r="B61" s="6" t="s">
        <v>220</v>
      </c>
      <c r="C61" s="30" t="s">
        <v>221</v>
      </c>
      <c r="D61" s="6" t="s">
        <v>222</v>
      </c>
      <c r="E61" s="28" t="s">
        <v>223</v>
      </c>
      <c r="F61" s="6" t="s">
        <v>224</v>
      </c>
      <c r="G61" s="38">
        <v>0.85</v>
      </c>
      <c r="H61" s="30"/>
      <c r="I61" s="6">
        <v>2015</v>
      </c>
      <c r="J61" s="6">
        <v>2050</v>
      </c>
      <c r="K61" s="13"/>
      <c r="L61" s="13"/>
    </row>
    <row r="62" spans="1:12" ht="75.95" customHeight="1" x14ac:dyDescent="0.25">
      <c r="A62" s="6" t="s">
        <v>73</v>
      </c>
      <c r="B62" s="6" t="s">
        <v>220</v>
      </c>
      <c r="C62" s="30" t="s">
        <v>225</v>
      </c>
      <c r="D62" s="6" t="s">
        <v>226</v>
      </c>
      <c r="E62" s="28" t="s">
        <v>227</v>
      </c>
      <c r="F62" s="6" t="s">
        <v>228</v>
      </c>
      <c r="G62" s="38">
        <v>0.9</v>
      </c>
      <c r="H62" s="30"/>
      <c r="I62" s="6">
        <v>2015</v>
      </c>
      <c r="J62" s="6">
        <v>2050</v>
      </c>
      <c r="K62" s="13"/>
      <c r="L62" s="13"/>
    </row>
    <row r="1048479" spans="11:12" x14ac:dyDescent="0.25">
      <c r="K1048479" s="22"/>
      <c r="L1048479" s="23"/>
    </row>
    <row r="1048480" spans="11:12" x14ac:dyDescent="0.25">
      <c r="K1048480" s="22"/>
      <c r="L1048480" s="23"/>
    </row>
    <row r="1048481" spans="11:12" x14ac:dyDescent="0.25">
      <c r="K1048481" s="22"/>
      <c r="L1048481" s="23"/>
    </row>
    <row r="1048482" spans="11:12" x14ac:dyDescent="0.25">
      <c r="K1048482" s="22"/>
      <c r="L1048482" s="23"/>
    </row>
    <row r="1048483" spans="11:12" x14ac:dyDescent="0.25">
      <c r="K1048483" s="22"/>
      <c r="L1048483" s="23"/>
    </row>
    <row r="1048484" spans="11:12" x14ac:dyDescent="0.25">
      <c r="K1048484" s="22"/>
      <c r="L1048484" s="23"/>
    </row>
    <row r="1048485" spans="11:12" x14ac:dyDescent="0.25">
      <c r="K1048485" s="22"/>
      <c r="L1048485" s="23"/>
    </row>
    <row r="1048486" spans="11:12" x14ac:dyDescent="0.25">
      <c r="K1048486" s="22"/>
      <c r="L1048486" s="23"/>
    </row>
    <row r="1048487" spans="11:12" x14ac:dyDescent="0.25">
      <c r="K1048487" s="22"/>
      <c r="L1048487" s="23"/>
    </row>
    <row r="1048488" spans="11:12" x14ac:dyDescent="0.25">
      <c r="K1048488" s="22"/>
      <c r="L1048488" s="23"/>
    </row>
    <row r="1048489" spans="11:12" x14ac:dyDescent="0.25">
      <c r="K1048489" s="22"/>
      <c r="L1048489" s="23"/>
    </row>
    <row r="1048490" spans="11:12" x14ac:dyDescent="0.25">
      <c r="K1048490" s="22"/>
      <c r="L1048490" s="23"/>
    </row>
    <row r="1048491" spans="11:12" x14ac:dyDescent="0.25">
      <c r="K1048491" s="22"/>
      <c r="L1048491" s="23"/>
    </row>
    <row r="1048492" spans="11:12" x14ac:dyDescent="0.25">
      <c r="K1048492" s="22"/>
      <c r="L1048492" s="23"/>
    </row>
    <row r="1048493" spans="11:12" x14ac:dyDescent="0.25">
      <c r="K1048493" s="22"/>
      <c r="L1048493" s="23"/>
    </row>
    <row r="1048494" spans="11:12" x14ac:dyDescent="0.25">
      <c r="K1048494" s="22"/>
      <c r="L1048494" s="23"/>
    </row>
    <row r="1048495" spans="11:12" x14ac:dyDescent="0.25">
      <c r="K1048495" s="22"/>
      <c r="L1048495" s="23"/>
    </row>
    <row r="1048496" spans="11:12" x14ac:dyDescent="0.25">
      <c r="K1048496" s="22"/>
      <c r="L1048496" s="23"/>
    </row>
    <row r="1048497" spans="11:12" x14ac:dyDescent="0.25">
      <c r="K1048497" s="22"/>
      <c r="L1048497" s="23"/>
    </row>
    <row r="1048498" spans="11:12" x14ac:dyDescent="0.25">
      <c r="K1048498" s="22"/>
      <c r="L1048498" s="23"/>
    </row>
    <row r="1048499" spans="11:12" x14ac:dyDescent="0.25">
      <c r="K1048499" s="22"/>
      <c r="L1048499" s="23"/>
    </row>
    <row r="1048500" spans="11:12" x14ac:dyDescent="0.25">
      <c r="K1048500" s="22"/>
      <c r="L1048500" s="23"/>
    </row>
    <row r="1048501" spans="11:12" x14ac:dyDescent="0.25">
      <c r="K1048501" s="22"/>
      <c r="L1048501" s="23"/>
    </row>
    <row r="1048502" spans="11:12" x14ac:dyDescent="0.25">
      <c r="K1048502" s="22"/>
      <c r="L1048502" s="23"/>
    </row>
    <row r="1048503" spans="11:12" x14ac:dyDescent="0.25">
      <c r="K1048503" s="22"/>
      <c r="L1048503" s="23"/>
    </row>
    <row r="1048504" spans="11:12" x14ac:dyDescent="0.25">
      <c r="K1048504" s="22"/>
      <c r="L1048504" s="23"/>
    </row>
    <row r="1048505" spans="11:12" x14ac:dyDescent="0.25">
      <c r="K1048505" s="22"/>
      <c r="L1048505" s="23"/>
    </row>
    <row r="1048506" spans="11:12" x14ac:dyDescent="0.25">
      <c r="K1048506" s="22"/>
      <c r="L1048506" s="23"/>
    </row>
    <row r="1048507" spans="11:12" x14ac:dyDescent="0.25">
      <c r="K1048507" s="22"/>
      <c r="L1048507" s="23"/>
    </row>
    <row r="1048508" spans="11:12" x14ac:dyDescent="0.25">
      <c r="K1048508" s="22"/>
      <c r="L1048508" s="23"/>
    </row>
    <row r="1048509" spans="11:12" x14ac:dyDescent="0.25">
      <c r="K1048509" s="22"/>
      <c r="L1048509" s="23"/>
    </row>
    <row r="1048510" spans="11:12" x14ac:dyDescent="0.25">
      <c r="K1048510" s="22"/>
      <c r="L1048510" s="23"/>
    </row>
    <row r="1048511" spans="11:12" x14ac:dyDescent="0.25">
      <c r="K1048511" s="22"/>
      <c r="L1048511" s="23"/>
    </row>
    <row r="1048512" spans="11:12" x14ac:dyDescent="0.25">
      <c r="K1048512" s="22"/>
      <c r="L1048512" s="23"/>
    </row>
    <row r="1048513" spans="11:12" x14ac:dyDescent="0.25">
      <c r="K1048513" s="22"/>
      <c r="L1048513" s="23"/>
    </row>
    <row r="1048514" spans="11:12" x14ac:dyDescent="0.25">
      <c r="K1048514" s="22"/>
      <c r="L1048514" s="23"/>
    </row>
  </sheetData>
  <autoFilter ref="A1:L62" xr:uid="{00000000-0001-0000-0000-000000000000}">
    <sortState xmlns:xlrd2="http://schemas.microsoft.com/office/spreadsheetml/2017/richdata2" ref="A2:L62">
      <sortCondition ref="A1:A62"/>
    </sortState>
  </autoFilter>
  <sortState xmlns:xlrd2="http://schemas.microsoft.com/office/spreadsheetml/2017/richdata2" ref="A2:L62">
    <sortCondition ref="B2:B62"/>
  </sortState>
  <phoneticPr fontId="2" type="noConversion"/>
  <conditionalFormatting sqref="K7:L7">
    <cfRule type="colorScale" priority="155">
      <colorScale>
        <cfvo type="min"/>
        <cfvo type="percentile" val="50"/>
        <cfvo type="max"/>
        <color rgb="FFF8696B"/>
        <color rgb="FFFFEB84"/>
        <color rgb="FF63BE7B"/>
      </colorScale>
    </cfRule>
  </conditionalFormatting>
  <conditionalFormatting sqref="K1:L1048576">
    <cfRule type="colorScale" priority="192">
      <colorScale>
        <cfvo type="min"/>
        <cfvo type="percentile" val="50"/>
        <cfvo type="max"/>
        <color rgb="FFF8696B"/>
        <color rgb="FFFFEB84"/>
        <color rgb="FF63BE7B"/>
      </colorScale>
    </cfRule>
  </conditionalFormatting>
  <conditionalFormatting sqref="K2:L62">
    <cfRule type="colorScale" priority="152">
      <colorScale>
        <cfvo type="min"/>
        <cfvo type="percentile" val="50"/>
        <cfvo type="max"/>
        <color rgb="FFF8696B"/>
        <color rgb="FFFFEB84"/>
        <color rgb="FF63BE7B"/>
      </colorScale>
    </cfRule>
  </conditionalFormatting>
  <conditionalFormatting sqref="L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20030-40C3-4F3C-B910-13A38E6FDCE4}">
  <dimension ref="A1:F62"/>
  <sheetViews>
    <sheetView topLeftCell="D46" zoomScale="85" zoomScaleNormal="85" workbookViewId="0">
      <selection activeCell="F17" sqref="F17"/>
    </sheetView>
  </sheetViews>
  <sheetFormatPr defaultColWidth="8.42578125" defaultRowHeight="15" x14ac:dyDescent="0.25"/>
  <cols>
    <col min="1" max="1" width="11.42578125" bestFit="1" customWidth="1"/>
    <col min="2" max="2" width="56.42578125" bestFit="1" customWidth="1"/>
    <col min="3" max="3" width="58.42578125" bestFit="1" customWidth="1"/>
    <col min="4" max="4" width="52" bestFit="1" customWidth="1"/>
    <col min="5" max="5" width="22.42578125" style="27" bestFit="1" customWidth="1"/>
    <col min="6" max="6" width="19.85546875" style="27" bestFit="1" customWidth="1"/>
  </cols>
  <sheetData>
    <row r="1" spans="1:6" s="8" customFormat="1" x14ac:dyDescent="0.25">
      <c r="A1" s="17" t="s">
        <v>1</v>
      </c>
      <c r="B1" s="17" t="s">
        <v>3</v>
      </c>
      <c r="C1" s="17" t="s">
        <v>269</v>
      </c>
      <c r="D1" s="17" t="s">
        <v>2</v>
      </c>
      <c r="E1" s="26" t="str">
        <f>+main!K1</f>
        <v>strategy_NDC_uncon</v>
      </c>
      <c r="F1" s="26" t="str">
        <f>+main!L1</f>
        <v>strategy_NDC_con</v>
      </c>
    </row>
    <row r="2" spans="1:6" x14ac:dyDescent="0.25">
      <c r="A2" s="9" t="s">
        <v>11</v>
      </c>
      <c r="B2" s="9" t="s">
        <v>13</v>
      </c>
      <c r="C2" s="9" t="s">
        <v>270</v>
      </c>
      <c r="D2" s="9" t="s">
        <v>12</v>
      </c>
      <c r="E2" s="18">
        <f>IF(VLOOKUP(D2,main!C:K,9,FALSE)=0,"",VLOOKUP(D2,main!C:K,9,FALSE))</f>
        <v>0.8</v>
      </c>
      <c r="F2" s="18">
        <f>IF(VLOOKUP(D2,main!C:L,10,FALSE)=0,"",VLOOKUP(D2,main!C:L,10,FALSE))</f>
        <v>1</v>
      </c>
    </row>
    <row r="3" spans="1:6" x14ac:dyDescent="0.25">
      <c r="A3" s="9" t="s">
        <v>11</v>
      </c>
      <c r="B3" s="9" t="s">
        <v>17</v>
      </c>
      <c r="C3" s="9" t="s">
        <v>271</v>
      </c>
      <c r="D3" s="9" t="s">
        <v>16</v>
      </c>
      <c r="E3" s="18">
        <f>IF(VLOOKUP(D3,main!C:K,9,FALSE)=0,"",VLOOKUP(D3,main!C:K,9,FALSE))</f>
        <v>0.8</v>
      </c>
      <c r="F3" s="18">
        <f>IF(VLOOKUP(D3,main!C:L,10,FALSE)=0,"",VLOOKUP(D3,main!C:L,10,FALSE))</f>
        <v>1</v>
      </c>
    </row>
    <row r="4" spans="1:6" x14ac:dyDescent="0.25">
      <c r="A4" s="9" t="s">
        <v>11</v>
      </c>
      <c r="B4" s="9" t="s">
        <v>21</v>
      </c>
      <c r="C4" s="9" t="s">
        <v>272</v>
      </c>
      <c r="D4" s="9" t="s">
        <v>20</v>
      </c>
      <c r="E4" s="18">
        <f>IF(VLOOKUP(D4,main!C:K,9,FALSE)=0,"",VLOOKUP(D4,main!C:K,9,FALSE))</f>
        <v>0.8</v>
      </c>
      <c r="F4" s="18">
        <f>IF(VLOOKUP(D4,main!C:L,10,FALSE)=0,"",VLOOKUP(D4,main!C:L,10,FALSE))</f>
        <v>1</v>
      </c>
    </row>
    <row r="5" spans="1:6" x14ac:dyDescent="0.25">
      <c r="A5" s="9" t="s">
        <v>11</v>
      </c>
      <c r="B5" s="9" t="s">
        <v>25</v>
      </c>
      <c r="C5" s="9" t="s">
        <v>273</v>
      </c>
      <c r="D5" s="9" t="s">
        <v>24</v>
      </c>
      <c r="E5" s="18">
        <f>IF(VLOOKUP(D5,main!C:K,9,FALSE)=0,"",VLOOKUP(D5,main!C:K,9,FALSE))</f>
        <v>0.8</v>
      </c>
      <c r="F5" s="18">
        <f>IF(VLOOKUP(D5,main!C:L,10,FALSE)=0,"",VLOOKUP(D5,main!C:L,10,FALSE))</f>
        <v>1</v>
      </c>
    </row>
    <row r="6" spans="1:6" x14ac:dyDescent="0.25">
      <c r="A6" s="9" t="s">
        <v>11</v>
      </c>
      <c r="B6" s="9" t="s">
        <v>29</v>
      </c>
      <c r="C6" s="9" t="s">
        <v>274</v>
      </c>
      <c r="D6" s="9" t="s">
        <v>28</v>
      </c>
      <c r="E6" s="18">
        <f>IF(VLOOKUP(D6,main!C:K,9,FALSE)=0,"",VLOOKUP(D6,main!C:K,9,FALSE))</f>
        <v>0.8</v>
      </c>
      <c r="F6" s="18">
        <f>IF(VLOOKUP(D6,main!C:L,10,FALSE)=0,"",VLOOKUP(D6,main!C:L,10,FALSE))</f>
        <v>1</v>
      </c>
    </row>
    <row r="7" spans="1:6" x14ac:dyDescent="0.25">
      <c r="A7" s="9" t="s">
        <v>33</v>
      </c>
      <c r="B7" s="9" t="s">
        <v>35</v>
      </c>
      <c r="C7" s="9" t="s">
        <v>275</v>
      </c>
      <c r="D7" s="9" t="s">
        <v>34</v>
      </c>
      <c r="E7" s="18" t="str">
        <f>IF(VLOOKUP(D7,main!C:K,9,FALSE)=0,"",VLOOKUP(D7,main!C:K,9,FALSE))</f>
        <v/>
      </c>
      <c r="F7" s="18" t="str">
        <f>IF(VLOOKUP(D7,main!C:L,10,FALSE)=0,"",VLOOKUP(D7,main!C:L,10,FALSE))</f>
        <v/>
      </c>
    </row>
    <row r="8" spans="1:6" x14ac:dyDescent="0.25">
      <c r="A8" s="9" t="s">
        <v>38</v>
      </c>
      <c r="B8" s="9" t="s">
        <v>40</v>
      </c>
      <c r="C8" s="9" t="s">
        <v>276</v>
      </c>
      <c r="D8" s="9" t="s">
        <v>39</v>
      </c>
      <c r="E8" s="18" t="str">
        <f>IF(VLOOKUP(D8,main!C:K,9,FALSE)=0,"",VLOOKUP(D8,main!C:K,9,FALSE))</f>
        <v/>
      </c>
      <c r="F8" s="18" t="str">
        <f>IF(VLOOKUP(D8,main!C:L,10,FALSE)=0,"",VLOOKUP(D8,main!C:L,10,FALSE))</f>
        <v/>
      </c>
    </row>
    <row r="9" spans="1:6" x14ac:dyDescent="0.25">
      <c r="A9" s="9" t="s">
        <v>38</v>
      </c>
      <c r="B9" s="9" t="s">
        <v>44</v>
      </c>
      <c r="C9" s="9" t="s">
        <v>277</v>
      </c>
      <c r="D9" s="9" t="s">
        <v>43</v>
      </c>
      <c r="E9" s="18" t="str">
        <f>IF(VLOOKUP(D9,main!C:K,9,FALSE)=0,"",VLOOKUP(D9,main!C:K,9,FALSE))</f>
        <v/>
      </c>
      <c r="F9" s="18" t="str">
        <f>IF(VLOOKUP(D9,main!C:L,10,FALSE)=0,"",VLOOKUP(D9,main!C:L,10,FALSE))</f>
        <v/>
      </c>
    </row>
    <row r="10" spans="1:6" x14ac:dyDescent="0.25">
      <c r="A10" s="9" t="s">
        <v>38</v>
      </c>
      <c r="B10" s="9" t="s">
        <v>48</v>
      </c>
      <c r="C10" s="9" t="s">
        <v>278</v>
      </c>
      <c r="D10" s="9" t="s">
        <v>47</v>
      </c>
      <c r="E10" s="18" t="str">
        <f>IF(VLOOKUP(D10,main!C:K,9,FALSE)=0,"",VLOOKUP(D10,main!C:K,9,FALSE))</f>
        <v/>
      </c>
      <c r="F10" s="18" t="str">
        <f>IF(VLOOKUP(D10,main!C:L,10,FALSE)=0,"",VLOOKUP(D10,main!C:L,10,FALSE))</f>
        <v/>
      </c>
    </row>
    <row r="11" spans="1:6" x14ac:dyDescent="0.25">
      <c r="A11" s="9" t="s">
        <v>51</v>
      </c>
      <c r="B11" s="9" t="s">
        <v>53</v>
      </c>
      <c r="C11" s="9" t="s">
        <v>279</v>
      </c>
      <c r="D11" s="9" t="s">
        <v>52</v>
      </c>
      <c r="E11" s="18" t="str">
        <f>IF(VLOOKUP(D11,main!C:K,9,FALSE)=0,"",VLOOKUP(D11,main!C:K,9,FALSE))</f>
        <v/>
      </c>
      <c r="F11" s="18" t="str">
        <f>IF(VLOOKUP(D11,main!C:L,10,FALSE)=0,"",VLOOKUP(D11,main!C:L,10,FALSE))</f>
        <v/>
      </c>
    </row>
    <row r="12" spans="1:6" x14ac:dyDescent="0.25">
      <c r="A12" s="9" t="s">
        <v>51</v>
      </c>
      <c r="B12" s="9" t="s">
        <v>57</v>
      </c>
      <c r="C12" s="9" t="s">
        <v>280</v>
      </c>
      <c r="D12" s="9" t="s">
        <v>56</v>
      </c>
      <c r="E12" s="18" t="str">
        <f>IF(VLOOKUP(D12,main!C:K,9,FALSE)=0,"",VLOOKUP(D12,main!C:K,9,FALSE))</f>
        <v/>
      </c>
      <c r="F12" s="18" t="str">
        <f>IF(VLOOKUP(D12,main!C:L,10,FALSE)=0,"",VLOOKUP(D12,main!C:L,10,FALSE))</f>
        <v/>
      </c>
    </row>
    <row r="13" spans="1:6" x14ac:dyDescent="0.25">
      <c r="A13" s="9" t="s">
        <v>60</v>
      </c>
      <c r="B13" s="9" t="s">
        <v>62</v>
      </c>
      <c r="C13" s="9" t="s">
        <v>281</v>
      </c>
      <c r="D13" s="9" t="s">
        <v>61</v>
      </c>
      <c r="E13" s="18" t="str">
        <f>IF(VLOOKUP(D13,main!C:K,9,FALSE)=0,"",VLOOKUP(D13,main!C:K,9,FALSE))</f>
        <v/>
      </c>
      <c r="F13" s="18" t="str">
        <f>IF(VLOOKUP(D13,main!C:L,10,FALSE)=0,"",VLOOKUP(D13,main!C:L,10,FALSE))</f>
        <v/>
      </c>
    </row>
    <row r="14" spans="1:6" x14ac:dyDescent="0.25">
      <c r="A14" s="9" t="s">
        <v>60</v>
      </c>
      <c r="B14" s="9" t="s">
        <v>66</v>
      </c>
      <c r="C14" s="9" t="s">
        <v>282</v>
      </c>
      <c r="D14" s="9" t="s">
        <v>65</v>
      </c>
      <c r="E14" s="18" t="str">
        <f>IF(VLOOKUP(D14,main!C:K,9,FALSE)=0,"",VLOOKUP(D14,main!C:K,9,FALSE))</f>
        <v/>
      </c>
      <c r="F14" s="18" t="str">
        <f>IF(VLOOKUP(D14,main!C:L,10,FALSE)=0,"",VLOOKUP(D14,main!C:L,10,FALSE))</f>
        <v/>
      </c>
    </row>
    <row r="15" spans="1:6" x14ac:dyDescent="0.25">
      <c r="A15" s="9" t="s">
        <v>60</v>
      </c>
      <c r="B15" s="9" t="s">
        <v>70</v>
      </c>
      <c r="C15" s="9" t="s">
        <v>283</v>
      </c>
      <c r="D15" s="9" t="s">
        <v>69</v>
      </c>
      <c r="E15" s="18" t="str">
        <f>IF(VLOOKUP(D15,main!C:K,9,FALSE)=0,"",VLOOKUP(D15,main!C:K,9,FALSE))</f>
        <v/>
      </c>
      <c r="F15" s="18" t="str">
        <f>IF(VLOOKUP(D15,main!C:L,10,FALSE)=0,"",VLOOKUP(D15,main!C:L,10,FALSE))</f>
        <v/>
      </c>
    </row>
    <row r="16" spans="1:6" x14ac:dyDescent="0.25">
      <c r="A16" s="9" t="s">
        <v>73</v>
      </c>
      <c r="B16" s="9" t="s">
        <v>75</v>
      </c>
      <c r="C16" s="9" t="s">
        <v>284</v>
      </c>
      <c r="D16" s="9" t="s">
        <v>74</v>
      </c>
      <c r="E16" s="18">
        <f>IF(VLOOKUP(D16,main!C:K,9,FALSE)=0,"",VLOOKUP(D16,main!C:K,9,FALSE))</f>
        <v>0.8</v>
      </c>
      <c r="F16" s="18">
        <f>IF(VLOOKUP(D16,main!C:L,10,FALSE)=0,"",VLOOKUP(D16,main!C:L,10,FALSE))</f>
        <v>1</v>
      </c>
    </row>
    <row r="17" spans="1:6" x14ac:dyDescent="0.25">
      <c r="A17" s="9" t="s">
        <v>73</v>
      </c>
      <c r="B17" s="9" t="s">
        <v>79</v>
      </c>
      <c r="C17" s="9" t="s">
        <v>285</v>
      </c>
      <c r="D17" s="9" t="s">
        <v>78</v>
      </c>
      <c r="E17" s="18" t="str">
        <f>IF(VLOOKUP(D17,main!C:K,9,FALSE)=0,"",VLOOKUP(D17,main!C:K,9,FALSE))</f>
        <v/>
      </c>
      <c r="F17" s="18" t="str">
        <f>IF(VLOOKUP(D17,main!C:L,10,FALSE)=0,"",VLOOKUP(D17,main!C:L,10,FALSE))</f>
        <v/>
      </c>
    </row>
    <row r="18" spans="1:6" x14ac:dyDescent="0.25">
      <c r="A18" s="9" t="s">
        <v>73</v>
      </c>
      <c r="B18" s="9" t="s">
        <v>83</v>
      </c>
      <c r="C18" s="9" t="s">
        <v>286</v>
      </c>
      <c r="D18" s="9" t="s">
        <v>82</v>
      </c>
      <c r="E18" s="18" t="str">
        <f>IF(VLOOKUP(D18,main!C:K,9,FALSE)=0,"",VLOOKUP(D18,main!C:K,9,FALSE))</f>
        <v/>
      </c>
      <c r="F18" s="18" t="str">
        <f>IF(VLOOKUP(D18,main!C:L,10,FALSE)=0,"",VLOOKUP(D18,main!C:L,10,FALSE))</f>
        <v/>
      </c>
    </row>
    <row r="19" spans="1:6" x14ac:dyDescent="0.25">
      <c r="A19" s="9" t="s">
        <v>73</v>
      </c>
      <c r="B19" s="9" t="s">
        <v>86</v>
      </c>
      <c r="C19" s="9" t="s">
        <v>287</v>
      </c>
      <c r="D19" s="9" t="s">
        <v>85</v>
      </c>
      <c r="E19" s="18" t="str">
        <f>IF(VLOOKUP(D19,main!C:K,9,FALSE)=0,"",VLOOKUP(D19,main!C:K,9,FALSE))</f>
        <v/>
      </c>
      <c r="F19" s="18" t="str">
        <f>IF(VLOOKUP(D19,main!C:L,10,FALSE)=0,"",VLOOKUP(D19,main!C:L,10,FALSE))</f>
        <v/>
      </c>
    </row>
    <row r="20" spans="1:6" x14ac:dyDescent="0.25">
      <c r="A20" s="9" t="s">
        <v>73</v>
      </c>
      <c r="B20" s="9" t="s">
        <v>90</v>
      </c>
      <c r="C20" s="9" t="s">
        <v>288</v>
      </c>
      <c r="D20" s="9" t="s">
        <v>89</v>
      </c>
      <c r="E20" s="18" t="str">
        <f>IF(VLOOKUP(D20,main!C:K,9,FALSE)=0,"",VLOOKUP(D20,main!C:K,9,FALSE))</f>
        <v/>
      </c>
      <c r="F20" s="18" t="str">
        <f>IF(VLOOKUP(D20,main!C:L,10,FALSE)=0,"",VLOOKUP(D20,main!C:L,10,FALSE))</f>
        <v/>
      </c>
    </row>
    <row r="21" spans="1:6" x14ac:dyDescent="0.25">
      <c r="A21" s="9" t="s">
        <v>73</v>
      </c>
      <c r="B21" s="9" t="s">
        <v>94</v>
      </c>
      <c r="C21" s="9" t="s">
        <v>289</v>
      </c>
      <c r="D21" s="9" t="s">
        <v>93</v>
      </c>
      <c r="E21" s="18" t="str">
        <f>IF(VLOOKUP(D21,main!C:K,9,FALSE)=0,"",VLOOKUP(D21,main!C:K,9,FALSE))</f>
        <v/>
      </c>
      <c r="F21" s="18" t="str">
        <f>IF(VLOOKUP(D21,main!C:L,10,FALSE)=0,"",VLOOKUP(D21,main!C:L,10,FALSE))</f>
        <v/>
      </c>
    </row>
    <row r="22" spans="1:6" x14ac:dyDescent="0.25">
      <c r="A22" s="9" t="s">
        <v>97</v>
      </c>
      <c r="B22" s="9" t="s">
        <v>99</v>
      </c>
      <c r="C22" s="9" t="s">
        <v>290</v>
      </c>
      <c r="D22" s="9" t="s">
        <v>98</v>
      </c>
      <c r="E22" s="18">
        <f>IF(VLOOKUP(D22,main!C:K,9,FALSE)=0,"",VLOOKUP(D22,main!C:K,9,FALSE))</f>
        <v>0.8</v>
      </c>
      <c r="F22" s="18">
        <f>IF(VLOOKUP(D22,main!C:L,10,FALSE)=0,"",VLOOKUP(D22,main!C:L,10,FALSE))</f>
        <v>1</v>
      </c>
    </row>
    <row r="23" spans="1:6" x14ac:dyDescent="0.25">
      <c r="A23" s="9" t="s">
        <v>97</v>
      </c>
      <c r="B23" s="9" t="s">
        <v>103</v>
      </c>
      <c r="C23" s="9" t="s">
        <v>291</v>
      </c>
      <c r="D23" s="9" t="s">
        <v>102</v>
      </c>
      <c r="E23" s="18">
        <f>IF(VLOOKUP(D23,main!C:K,9,FALSE)=0,"",VLOOKUP(D23,main!C:K,9,FALSE))</f>
        <v>0.8</v>
      </c>
      <c r="F23" s="18">
        <f>IF(VLOOKUP(D23,main!C:L,10,FALSE)=0,"",VLOOKUP(D23,main!C:L,10,FALSE))</f>
        <v>1</v>
      </c>
    </row>
    <row r="24" spans="1:6" x14ac:dyDescent="0.25">
      <c r="A24" s="9" t="s">
        <v>97</v>
      </c>
      <c r="B24" s="9" t="s">
        <v>107</v>
      </c>
      <c r="C24" s="9" t="s">
        <v>292</v>
      </c>
      <c r="D24" s="9" t="s">
        <v>106</v>
      </c>
      <c r="E24" s="18">
        <f>IF(VLOOKUP(D24,main!C:K,9,FALSE)=0,"",VLOOKUP(D24,main!C:K,9,FALSE))</f>
        <v>0.8</v>
      </c>
      <c r="F24" s="18">
        <f>IF(VLOOKUP(D24,main!C:L,10,FALSE)=0,"",VLOOKUP(D24,main!C:L,10,FALSE))</f>
        <v>1</v>
      </c>
    </row>
    <row r="25" spans="1:6" x14ac:dyDescent="0.25">
      <c r="A25" s="9" t="s">
        <v>97</v>
      </c>
      <c r="B25" s="9" t="s">
        <v>111</v>
      </c>
      <c r="C25" s="9" t="s">
        <v>293</v>
      </c>
      <c r="D25" s="9" t="s">
        <v>110</v>
      </c>
      <c r="E25" s="18">
        <f>IF(VLOOKUP(D25,main!C:K,9,FALSE)=0,"",VLOOKUP(D25,main!C:K,9,FALSE))</f>
        <v>0.8</v>
      </c>
      <c r="F25" s="18">
        <f>IF(VLOOKUP(D25,main!C:L,10,FALSE)=0,"",VLOOKUP(D25,main!C:L,10,FALSE))</f>
        <v>1</v>
      </c>
    </row>
    <row r="26" spans="1:6" x14ac:dyDescent="0.25">
      <c r="A26" s="9" t="s">
        <v>114</v>
      </c>
      <c r="B26" s="9" t="s">
        <v>116</v>
      </c>
      <c r="C26" s="9" t="s">
        <v>294</v>
      </c>
      <c r="D26" s="9" t="s">
        <v>115</v>
      </c>
      <c r="E26" s="18" t="str">
        <f>IF(VLOOKUP(D26,main!C:K,9,FALSE)=0,"",VLOOKUP(D26,main!C:K,9,FALSE))</f>
        <v/>
      </c>
      <c r="F26" s="18" t="str">
        <f>IF(VLOOKUP(D26,main!C:L,10,FALSE)=0,"",VLOOKUP(D26,main!C:L,10,FALSE))</f>
        <v/>
      </c>
    </row>
    <row r="27" spans="1:6" x14ac:dyDescent="0.25">
      <c r="A27" s="9" t="s">
        <v>114</v>
      </c>
      <c r="B27" s="9" t="s">
        <v>120</v>
      </c>
      <c r="C27" s="9" t="s">
        <v>295</v>
      </c>
      <c r="D27" s="9" t="s">
        <v>119</v>
      </c>
      <c r="E27" s="18" t="str">
        <f>IF(VLOOKUP(D27,main!C:K,9,FALSE)=0,"",VLOOKUP(D27,main!C:K,9,FALSE))</f>
        <v/>
      </c>
      <c r="F27" s="18" t="str">
        <f>IF(VLOOKUP(D27,main!C:L,10,FALSE)=0,"",VLOOKUP(D27,main!C:L,10,FALSE))</f>
        <v/>
      </c>
    </row>
    <row r="28" spans="1:6" x14ac:dyDescent="0.25">
      <c r="A28" s="9" t="s">
        <v>114</v>
      </c>
      <c r="B28" s="9" t="s">
        <v>124</v>
      </c>
      <c r="C28" s="9" t="s">
        <v>296</v>
      </c>
      <c r="D28" s="9" t="s">
        <v>123</v>
      </c>
      <c r="E28" s="18" t="str">
        <f>IF(VLOOKUP(D28,main!C:K,9,FALSE)=0,"",VLOOKUP(D28,main!C:K,9,FALSE))</f>
        <v/>
      </c>
      <c r="F28" s="18" t="str">
        <f>IF(VLOOKUP(D28,main!C:L,10,FALSE)=0,"",VLOOKUP(D28,main!C:L,10,FALSE))</f>
        <v/>
      </c>
    </row>
    <row r="29" spans="1:6" x14ac:dyDescent="0.25">
      <c r="A29" s="9" t="s">
        <v>114</v>
      </c>
      <c r="B29" s="9" t="s">
        <v>127</v>
      </c>
      <c r="C29" s="9" t="s">
        <v>297</v>
      </c>
      <c r="D29" s="9" t="s">
        <v>126</v>
      </c>
      <c r="E29" s="18" t="str">
        <f>IF(VLOOKUP(D29,main!C:K,9,FALSE)=0,"",VLOOKUP(D29,main!C:K,9,FALSE))</f>
        <v/>
      </c>
      <c r="F29" s="18" t="str">
        <f>IF(VLOOKUP(D29,main!C:L,10,FALSE)=0,"",VLOOKUP(D29,main!C:L,10,FALSE))</f>
        <v/>
      </c>
    </row>
    <row r="30" spans="1:6" x14ac:dyDescent="0.25">
      <c r="A30" s="9" t="s">
        <v>129</v>
      </c>
      <c r="B30" s="9" t="s">
        <v>131</v>
      </c>
      <c r="C30" s="9" t="s">
        <v>298</v>
      </c>
      <c r="D30" s="9" t="s">
        <v>130</v>
      </c>
      <c r="E30" s="18" t="str">
        <f>IF(VLOOKUP(D30,main!C:K,9,FALSE)=0,"",VLOOKUP(D30,main!C:K,9,FALSE))</f>
        <v/>
      </c>
      <c r="F30" s="18" t="str">
        <f>IF(VLOOKUP(D30,main!C:L,10,FALSE)=0,"",VLOOKUP(D30,main!C:L,10,FALSE))</f>
        <v/>
      </c>
    </row>
    <row r="31" spans="1:6" x14ac:dyDescent="0.25">
      <c r="A31" s="9" t="s">
        <v>129</v>
      </c>
      <c r="B31" s="9" t="s">
        <v>135</v>
      </c>
      <c r="C31" s="9" t="s">
        <v>299</v>
      </c>
      <c r="D31" s="9" t="s">
        <v>134</v>
      </c>
      <c r="E31" s="18" t="str">
        <f>IF(VLOOKUP(D31,main!C:K,9,FALSE)=0,"",VLOOKUP(D31,main!C:K,9,FALSE))</f>
        <v/>
      </c>
      <c r="F31" s="18" t="str">
        <f>IF(VLOOKUP(D31,main!C:L,10,FALSE)=0,"",VLOOKUP(D31,main!C:L,10,FALSE))</f>
        <v/>
      </c>
    </row>
    <row r="32" spans="1:6" x14ac:dyDescent="0.25">
      <c r="A32" s="9" t="s">
        <v>129</v>
      </c>
      <c r="B32" s="9" t="s">
        <v>139</v>
      </c>
      <c r="C32" s="9" t="s">
        <v>300</v>
      </c>
      <c r="D32" s="9" t="s">
        <v>138</v>
      </c>
      <c r="E32" s="18" t="str">
        <f>IF(VLOOKUP(D32,main!C:K,9,FALSE)=0,"",VLOOKUP(D32,main!C:K,9,FALSE))</f>
        <v/>
      </c>
      <c r="F32" s="18" t="str">
        <f>IF(VLOOKUP(D32,main!C:L,10,FALSE)=0,"",VLOOKUP(D32,main!C:L,10,FALSE))</f>
        <v/>
      </c>
    </row>
    <row r="33" spans="1:6" x14ac:dyDescent="0.25">
      <c r="A33" s="9" t="s">
        <v>143</v>
      </c>
      <c r="B33" s="9" t="s">
        <v>145</v>
      </c>
      <c r="C33" s="9" t="s">
        <v>301</v>
      </c>
      <c r="D33" s="9" t="s">
        <v>144</v>
      </c>
      <c r="E33" s="18" t="str">
        <f>IF(VLOOKUP(D33,main!C:K,9,FALSE)=0,"",VLOOKUP(D33,main!C:K,9,FALSE))</f>
        <v/>
      </c>
      <c r="F33" s="18" t="str">
        <f>IF(VLOOKUP(D33,main!C:L,10,FALSE)=0,"",VLOOKUP(D33,main!C:L,10,FALSE))</f>
        <v/>
      </c>
    </row>
    <row r="34" spans="1:6" x14ac:dyDescent="0.25">
      <c r="A34" s="9" t="s">
        <v>143</v>
      </c>
      <c r="B34" s="9" t="s">
        <v>149</v>
      </c>
      <c r="C34" s="9" t="s">
        <v>302</v>
      </c>
      <c r="D34" s="9" t="s">
        <v>148</v>
      </c>
      <c r="E34" s="18" t="str">
        <f>IF(VLOOKUP(D34,main!C:K,9,FALSE)=0,"",VLOOKUP(D34,main!C:K,9,FALSE))</f>
        <v/>
      </c>
      <c r="F34" s="18" t="str">
        <f>IF(VLOOKUP(D34,main!C:L,10,FALSE)=0,"",VLOOKUP(D34,main!C:L,10,FALSE))</f>
        <v/>
      </c>
    </row>
    <row r="35" spans="1:6" x14ac:dyDescent="0.25">
      <c r="A35" s="9" t="s">
        <v>152</v>
      </c>
      <c r="B35" s="9" t="s">
        <v>154</v>
      </c>
      <c r="C35" s="9" t="s">
        <v>303</v>
      </c>
      <c r="D35" s="9" t="s">
        <v>153</v>
      </c>
      <c r="E35" s="18" t="str">
        <f>IF(VLOOKUP(D35,main!C:K,9,FALSE)=0,"",VLOOKUP(D35,main!C:K,9,FALSE))</f>
        <v/>
      </c>
      <c r="F35" s="18" t="str">
        <f>IF(VLOOKUP(D35,main!C:L,10,FALSE)=0,"",VLOOKUP(D35,main!C:L,10,FALSE))</f>
        <v/>
      </c>
    </row>
    <row r="36" spans="1:6" x14ac:dyDescent="0.25">
      <c r="A36" s="9" t="s">
        <v>152</v>
      </c>
      <c r="B36" s="9" t="s">
        <v>158</v>
      </c>
      <c r="C36" s="9" t="s">
        <v>304</v>
      </c>
      <c r="D36" s="9" t="s">
        <v>157</v>
      </c>
      <c r="E36" s="18" t="str">
        <f>IF(VLOOKUP(D36,main!C:K,9,FALSE)=0,"",VLOOKUP(D36,main!C:K,9,FALSE))</f>
        <v/>
      </c>
      <c r="F36" s="18" t="str">
        <f>IF(VLOOKUP(D36,main!C:L,10,FALSE)=0,"",VLOOKUP(D36,main!C:L,10,FALSE))</f>
        <v/>
      </c>
    </row>
    <row r="37" spans="1:6" x14ac:dyDescent="0.25">
      <c r="A37" s="9" t="s">
        <v>152</v>
      </c>
      <c r="B37" s="9" t="s">
        <v>162</v>
      </c>
      <c r="C37" s="9" t="s">
        <v>305</v>
      </c>
      <c r="D37" s="9" t="s">
        <v>161</v>
      </c>
      <c r="E37" s="18" t="str">
        <f>IF(VLOOKUP(D37,main!C:K,9,FALSE)=0,"",VLOOKUP(D37,main!C:K,9,FALSE))</f>
        <v/>
      </c>
      <c r="F37" s="18" t="str">
        <f>IF(VLOOKUP(D37,main!C:L,10,FALSE)=0,"",VLOOKUP(D37,main!C:L,10,FALSE))</f>
        <v/>
      </c>
    </row>
    <row r="38" spans="1:6" x14ac:dyDescent="0.25">
      <c r="A38" s="9" t="s">
        <v>165</v>
      </c>
      <c r="B38" s="9" t="s">
        <v>167</v>
      </c>
      <c r="C38" s="9" t="s">
        <v>306</v>
      </c>
      <c r="D38" s="9" t="s">
        <v>166</v>
      </c>
      <c r="E38" s="18" t="str">
        <f>IF(VLOOKUP(D38,main!C:K,9,FALSE)=0,"",VLOOKUP(D38,main!C:K,9,FALSE))</f>
        <v/>
      </c>
      <c r="F38" s="18" t="str">
        <f>IF(VLOOKUP(D38,main!C:L,10,FALSE)=0,"",VLOOKUP(D38,main!C:L,10,FALSE))</f>
        <v/>
      </c>
    </row>
    <row r="39" spans="1:6" x14ac:dyDescent="0.25">
      <c r="A39" s="9" t="s">
        <v>165</v>
      </c>
      <c r="B39" s="9" t="s">
        <v>171</v>
      </c>
      <c r="C39" s="9" t="s">
        <v>307</v>
      </c>
      <c r="D39" s="9" t="s">
        <v>170</v>
      </c>
      <c r="E39" s="18" t="str">
        <f>IF(VLOOKUP(D39,main!C:K,9,FALSE)=0,"",VLOOKUP(D39,main!C:K,9,FALSE))</f>
        <v/>
      </c>
      <c r="F39" s="18" t="str">
        <f>IF(VLOOKUP(D39,main!C:L,10,FALSE)=0,"",VLOOKUP(D39,main!C:L,10,FALSE))</f>
        <v/>
      </c>
    </row>
    <row r="40" spans="1:6" x14ac:dyDescent="0.25">
      <c r="A40" s="9" t="s">
        <v>174</v>
      </c>
      <c r="B40" s="9" t="s">
        <v>176</v>
      </c>
      <c r="C40" s="9" t="s">
        <v>308</v>
      </c>
      <c r="D40" s="9" t="s">
        <v>175</v>
      </c>
      <c r="E40" s="18" t="str">
        <f>IF(VLOOKUP(D40,main!C:K,9,FALSE)=0,"",VLOOKUP(D40,main!C:K,9,FALSE))</f>
        <v/>
      </c>
      <c r="F40" s="18" t="str">
        <f>IF(VLOOKUP(D40,main!C:L,10,FALSE)=0,"",VLOOKUP(D40,main!C:L,10,FALSE))</f>
        <v/>
      </c>
    </row>
    <row r="41" spans="1:6" x14ac:dyDescent="0.25">
      <c r="A41" s="9" t="s">
        <v>179</v>
      </c>
      <c r="B41" s="9" t="s">
        <v>181</v>
      </c>
      <c r="C41" s="9" t="s">
        <v>309</v>
      </c>
      <c r="D41" s="9" t="s">
        <v>180</v>
      </c>
      <c r="E41" s="18" t="str">
        <f>IF(VLOOKUP(D41,main!C:K,9,FALSE)=0,"",VLOOKUP(D41,main!C:K,9,FALSE))</f>
        <v/>
      </c>
      <c r="F41" s="18" t="str">
        <f>IF(VLOOKUP(D41,main!C:L,10,FALSE)=0,"",VLOOKUP(D41,main!C:L,10,FALSE))</f>
        <v/>
      </c>
    </row>
    <row r="42" spans="1:6" x14ac:dyDescent="0.25">
      <c r="A42" s="9" t="s">
        <v>179</v>
      </c>
      <c r="B42" s="9" t="s">
        <v>185</v>
      </c>
      <c r="C42" s="9" t="s">
        <v>310</v>
      </c>
      <c r="D42" s="9" t="s">
        <v>184</v>
      </c>
      <c r="E42" s="18" t="str">
        <f>IF(VLOOKUP(D42,main!C:K,9,FALSE)=0,"",VLOOKUP(D42,main!C:K,9,FALSE))</f>
        <v/>
      </c>
      <c r="F42" s="18" t="str">
        <f>IF(VLOOKUP(D42,main!C:L,10,FALSE)=0,"",VLOOKUP(D42,main!C:L,10,FALSE))</f>
        <v/>
      </c>
    </row>
    <row r="43" spans="1:6" x14ac:dyDescent="0.25">
      <c r="A43" s="9" t="s">
        <v>179</v>
      </c>
      <c r="B43" s="9" t="s">
        <v>189</v>
      </c>
      <c r="C43" s="9" t="s">
        <v>311</v>
      </c>
      <c r="D43" s="9" t="s">
        <v>188</v>
      </c>
      <c r="E43" s="18" t="str">
        <f>IF(VLOOKUP(D43,main!C:K,9,FALSE)=0,"",VLOOKUP(D43,main!C:K,9,FALSE))</f>
        <v/>
      </c>
      <c r="F43" s="18" t="str">
        <f>IF(VLOOKUP(D43,main!C:L,10,FALSE)=0,"",VLOOKUP(D43,main!C:L,10,FALSE))</f>
        <v/>
      </c>
    </row>
    <row r="44" spans="1:6" x14ac:dyDescent="0.25">
      <c r="A44" s="9" t="s">
        <v>179</v>
      </c>
      <c r="B44" s="9" t="s">
        <v>193</v>
      </c>
      <c r="C44" s="9" t="s">
        <v>312</v>
      </c>
      <c r="D44" s="9" t="s">
        <v>192</v>
      </c>
      <c r="E44" s="18">
        <f>IF(VLOOKUP(D44,main!C:K,9,FALSE)=0,"",VLOOKUP(D44,main!C:K,9,FALSE))</f>
        <v>0.8</v>
      </c>
      <c r="F44" s="18">
        <f>IF(VLOOKUP(D44,main!C:L,10,FALSE)=0,"",VLOOKUP(D44,main!C:L,10,FALSE))</f>
        <v>1</v>
      </c>
    </row>
    <row r="45" spans="1:6" x14ac:dyDescent="0.25">
      <c r="A45" s="9" t="s">
        <v>179</v>
      </c>
      <c r="B45" s="9" t="s">
        <v>197</v>
      </c>
      <c r="C45" s="9" t="s">
        <v>313</v>
      </c>
      <c r="D45" s="9" t="s">
        <v>196</v>
      </c>
      <c r="E45" s="18" t="str">
        <f>IF(VLOOKUP(D45,main!C:K,9,FALSE)=0,"",VLOOKUP(D45,main!C:K,9,FALSE))</f>
        <v/>
      </c>
      <c r="F45" s="18" t="str">
        <f>IF(VLOOKUP(D45,main!C:L,10,FALSE)=0,"",VLOOKUP(D45,main!C:L,10,FALSE))</f>
        <v/>
      </c>
    </row>
    <row r="46" spans="1:6" x14ac:dyDescent="0.25">
      <c r="A46" s="9" t="s">
        <v>179</v>
      </c>
      <c r="B46" s="9" t="s">
        <v>201</v>
      </c>
      <c r="C46" s="9" t="s">
        <v>314</v>
      </c>
      <c r="D46" s="9" t="s">
        <v>200</v>
      </c>
      <c r="E46" s="18" t="str">
        <f>IF(VLOOKUP(D46,main!C:K,9,FALSE)=0,"",VLOOKUP(D46,main!C:K,9,FALSE))</f>
        <v/>
      </c>
      <c r="F46" s="18" t="str">
        <f>IF(VLOOKUP(D46,main!C:L,10,FALSE)=0,"",VLOOKUP(D46,main!C:L,10,FALSE))</f>
        <v/>
      </c>
    </row>
    <row r="47" spans="1:6" x14ac:dyDescent="0.25">
      <c r="A47" s="9" t="s">
        <v>179</v>
      </c>
      <c r="B47" s="9" t="s">
        <v>205</v>
      </c>
      <c r="C47" s="9" t="s">
        <v>315</v>
      </c>
      <c r="D47" s="9" t="s">
        <v>204</v>
      </c>
      <c r="E47" s="18" t="str">
        <f>IF(VLOOKUP(D47,main!C:K,9,FALSE)=0,"",VLOOKUP(D47,main!C:K,9,FALSE))</f>
        <v/>
      </c>
      <c r="F47" s="18" t="str">
        <f>IF(VLOOKUP(D47,main!C:L,10,FALSE)=0,"",VLOOKUP(D47,main!C:L,10,FALSE))</f>
        <v/>
      </c>
    </row>
    <row r="48" spans="1:6" x14ac:dyDescent="0.25">
      <c r="A48" s="9" t="s">
        <v>179</v>
      </c>
      <c r="B48" s="9" t="s">
        <v>209</v>
      </c>
      <c r="C48" s="9" t="s">
        <v>316</v>
      </c>
      <c r="D48" s="9" t="s">
        <v>208</v>
      </c>
      <c r="E48" s="18" t="str">
        <f>IF(VLOOKUP(D48,main!C:K,9,FALSE)=0,"",VLOOKUP(D48,main!C:K,9,FALSE))</f>
        <v/>
      </c>
      <c r="F48" s="18" t="str">
        <f>IF(VLOOKUP(D48,main!C:L,10,FALSE)=0,"",VLOOKUP(D48,main!C:L,10,FALSE))</f>
        <v/>
      </c>
    </row>
    <row r="49" spans="1:6" x14ac:dyDescent="0.25">
      <c r="A49" s="9" t="s">
        <v>179</v>
      </c>
      <c r="B49" s="9" t="s">
        <v>213</v>
      </c>
      <c r="C49" s="9" t="s">
        <v>317</v>
      </c>
      <c r="D49" s="9" t="s">
        <v>212</v>
      </c>
      <c r="E49" s="18">
        <f>IF(VLOOKUP(D49,main!C:K,9,FALSE)=0,"",VLOOKUP(D49,main!C:K,9,FALSE))</f>
        <v>0.8</v>
      </c>
      <c r="F49" s="18">
        <f>IF(VLOOKUP(D49,main!C:L,10,FALSE)=0,"",VLOOKUP(D49,main!C:L,10,FALSE))</f>
        <v>1</v>
      </c>
    </row>
    <row r="50" spans="1:6" x14ac:dyDescent="0.25">
      <c r="A50" s="9" t="s">
        <v>179</v>
      </c>
      <c r="B50" s="9" t="s">
        <v>217</v>
      </c>
      <c r="C50" s="9" t="s">
        <v>318</v>
      </c>
      <c r="D50" s="9" t="s">
        <v>216</v>
      </c>
      <c r="E50" s="18" t="str">
        <f>IF(VLOOKUP(D50,main!C:K,9,FALSE)=0,"",VLOOKUP(D50,main!C:K,9,FALSE))</f>
        <v/>
      </c>
      <c r="F50" s="18" t="str">
        <f>IF(VLOOKUP(D50,main!C:L,10,FALSE)=0,"",VLOOKUP(D50,main!C:L,10,FALSE))</f>
        <v/>
      </c>
    </row>
    <row r="51" spans="1:6" x14ac:dyDescent="0.25">
      <c r="A51" s="9" t="s">
        <v>220</v>
      </c>
      <c r="B51" s="9" t="s">
        <v>222</v>
      </c>
      <c r="C51" s="9" t="s">
        <v>319</v>
      </c>
      <c r="D51" s="9" t="s">
        <v>221</v>
      </c>
      <c r="E51" s="18" t="str">
        <f>IF(VLOOKUP(D51,main!C:K,9,FALSE)=0,"",VLOOKUP(D51,main!C:K,9,FALSE))</f>
        <v/>
      </c>
      <c r="F51" s="18" t="str">
        <f>IF(VLOOKUP(D51,main!C:L,10,FALSE)=0,"",VLOOKUP(D51,main!C:L,10,FALSE))</f>
        <v/>
      </c>
    </row>
    <row r="52" spans="1:6" x14ac:dyDescent="0.25">
      <c r="A52" s="9" t="s">
        <v>220</v>
      </c>
      <c r="B52" s="9" t="s">
        <v>226</v>
      </c>
      <c r="C52" s="9" t="s">
        <v>320</v>
      </c>
      <c r="D52" s="9" t="s">
        <v>225</v>
      </c>
      <c r="E52" s="18" t="str">
        <f>IF(VLOOKUP(D52,main!C:K,9,FALSE)=0,"",VLOOKUP(D52,main!C:K,9,FALSE))</f>
        <v/>
      </c>
      <c r="F52" s="18" t="str">
        <f>IF(VLOOKUP(D52,main!C:L,10,FALSE)=0,"",VLOOKUP(D52,main!C:L,10,FALSE))</f>
        <v/>
      </c>
    </row>
    <row r="53" spans="1:6" x14ac:dyDescent="0.25">
      <c r="A53" s="9" t="s">
        <v>230</v>
      </c>
      <c r="B53" s="9" t="s">
        <v>232</v>
      </c>
      <c r="C53" s="9" t="s">
        <v>321</v>
      </c>
      <c r="D53" s="9" t="s">
        <v>231</v>
      </c>
      <c r="E53" s="18">
        <f>IF(VLOOKUP(D53,main!C:K,9,FALSE)=0,"",VLOOKUP(D53,main!C:K,9,FALSE))</f>
        <v>0.8</v>
      </c>
      <c r="F53" s="18">
        <f>IF(VLOOKUP(D53,main!C:L,10,FALSE)=0,"",VLOOKUP(D53,main!C:L,10,FALSE))</f>
        <v>1</v>
      </c>
    </row>
    <row r="54" spans="1:6" x14ac:dyDescent="0.25">
      <c r="A54" s="9" t="s">
        <v>230</v>
      </c>
      <c r="B54" s="9" t="s">
        <v>236</v>
      </c>
      <c r="C54" s="9" t="s">
        <v>322</v>
      </c>
      <c r="D54" s="9" t="s">
        <v>235</v>
      </c>
      <c r="E54" s="18">
        <f>IF(VLOOKUP(D54,main!C:K,9,FALSE)=0,"",VLOOKUP(D54,main!C:K,9,FALSE))</f>
        <v>0.8</v>
      </c>
      <c r="F54" s="18">
        <f>IF(VLOOKUP(D54,main!C:L,10,FALSE)=0,"",VLOOKUP(D54,main!C:L,10,FALSE))</f>
        <v>1</v>
      </c>
    </row>
    <row r="55" spans="1:6" x14ac:dyDescent="0.25">
      <c r="A55" s="9" t="s">
        <v>230</v>
      </c>
      <c r="B55" s="9" t="s">
        <v>239</v>
      </c>
      <c r="C55" s="9" t="s">
        <v>323</v>
      </c>
      <c r="D55" s="9" t="s">
        <v>238</v>
      </c>
      <c r="E55" s="18">
        <f>IF(VLOOKUP(D55,main!C:K,9,FALSE)=0,"",VLOOKUP(D55,main!C:K,9,FALSE))</f>
        <v>0.8</v>
      </c>
      <c r="F55" s="18">
        <f>IF(VLOOKUP(D55,main!C:L,10,FALSE)=0,"",VLOOKUP(D55,main!C:L,10,FALSE))</f>
        <v>1</v>
      </c>
    </row>
    <row r="56" spans="1:6" x14ac:dyDescent="0.25">
      <c r="A56" s="9" t="s">
        <v>241</v>
      </c>
      <c r="B56" s="9" t="s">
        <v>243</v>
      </c>
      <c r="C56" s="9" t="s">
        <v>324</v>
      </c>
      <c r="D56" s="9" t="s">
        <v>242</v>
      </c>
      <c r="E56" s="18" t="str">
        <f>IF(VLOOKUP(D56,main!C:K,9,FALSE)=0,"",VLOOKUP(D56,main!C:K,9,FALSE))</f>
        <v/>
      </c>
      <c r="F56" s="18" t="str">
        <f>IF(VLOOKUP(D56,main!C:L,10,FALSE)=0,"",VLOOKUP(D56,main!C:L,10,FALSE))</f>
        <v/>
      </c>
    </row>
    <row r="57" spans="1:6" x14ac:dyDescent="0.25">
      <c r="A57" s="9" t="s">
        <v>241</v>
      </c>
      <c r="B57" s="9" t="s">
        <v>247</v>
      </c>
      <c r="C57" s="9" t="s">
        <v>325</v>
      </c>
      <c r="D57" s="9" t="s">
        <v>246</v>
      </c>
      <c r="E57" s="18" t="str">
        <f>IF(VLOOKUP(D57,main!C:K,9,FALSE)=0,"",VLOOKUP(D57,main!C:K,9,FALSE))</f>
        <v/>
      </c>
      <c r="F57" s="18" t="str">
        <f>IF(VLOOKUP(D57,main!C:L,10,FALSE)=0,"",VLOOKUP(D57,main!C:L,10,FALSE))</f>
        <v/>
      </c>
    </row>
    <row r="58" spans="1:6" x14ac:dyDescent="0.25">
      <c r="A58" s="9" t="s">
        <v>241</v>
      </c>
      <c r="B58" s="9" t="s">
        <v>222</v>
      </c>
      <c r="C58" s="9" t="s">
        <v>326</v>
      </c>
      <c r="D58" s="9" t="s">
        <v>250</v>
      </c>
      <c r="E58" s="18" t="str">
        <f>IF(VLOOKUP(D58,main!C:K,9,FALSE)=0,"",VLOOKUP(D58,main!C:K,9,FALSE))</f>
        <v/>
      </c>
      <c r="F58" s="18" t="str">
        <f>IF(VLOOKUP(D58,main!C:L,10,FALSE)=0,"",VLOOKUP(D58,main!C:L,10,FALSE))</f>
        <v/>
      </c>
    </row>
    <row r="59" spans="1:6" x14ac:dyDescent="0.25">
      <c r="A59" s="9" t="s">
        <v>241</v>
      </c>
      <c r="B59" s="9" t="s">
        <v>254</v>
      </c>
      <c r="C59" s="9" t="s">
        <v>327</v>
      </c>
      <c r="D59" s="9" t="s">
        <v>253</v>
      </c>
      <c r="E59" s="18" t="str">
        <f>IF(VLOOKUP(D59,main!C:K,9,FALSE)=0,"",VLOOKUP(D59,main!C:K,9,FALSE))</f>
        <v/>
      </c>
      <c r="F59" s="18" t="str">
        <f>IF(VLOOKUP(D59,main!C:L,10,FALSE)=0,"",VLOOKUP(D59,main!C:L,10,FALSE))</f>
        <v/>
      </c>
    </row>
    <row r="60" spans="1:6" x14ac:dyDescent="0.25">
      <c r="A60" s="9" t="s">
        <v>241</v>
      </c>
      <c r="B60" s="9" t="s">
        <v>258</v>
      </c>
      <c r="C60" s="9" t="s">
        <v>328</v>
      </c>
      <c r="D60" s="9" t="s">
        <v>257</v>
      </c>
      <c r="E60" s="18" t="str">
        <f>IF(VLOOKUP(D60,main!C:K,9,FALSE)=0,"",VLOOKUP(D60,main!C:K,9,FALSE))</f>
        <v/>
      </c>
      <c r="F60" s="18" t="str">
        <f>IF(VLOOKUP(D60,main!C:L,10,FALSE)=0,"",VLOOKUP(D60,main!C:L,10,FALSE))</f>
        <v/>
      </c>
    </row>
    <row r="61" spans="1:6" x14ac:dyDescent="0.25">
      <c r="A61" s="9" t="s">
        <v>241</v>
      </c>
      <c r="B61" s="9" t="s">
        <v>262</v>
      </c>
      <c r="C61" s="9" t="s">
        <v>329</v>
      </c>
      <c r="D61" s="9" t="s">
        <v>261</v>
      </c>
      <c r="E61" s="18" t="str">
        <f>IF(VLOOKUP(D61,main!C:K,9,FALSE)=0,"",VLOOKUP(D61,main!C:K,9,FALSE))</f>
        <v/>
      </c>
      <c r="F61" s="18" t="str">
        <f>IF(VLOOKUP(D61,main!C:L,10,FALSE)=0,"",VLOOKUP(D61,main!C:L,10,FALSE))</f>
        <v/>
      </c>
    </row>
    <row r="62" spans="1:6" x14ac:dyDescent="0.25">
      <c r="A62" s="9" t="s">
        <v>241</v>
      </c>
      <c r="B62" s="9" t="s">
        <v>266</v>
      </c>
      <c r="C62" s="9" t="s">
        <v>330</v>
      </c>
      <c r="D62" s="9" t="s">
        <v>265</v>
      </c>
      <c r="E62" s="18" t="str">
        <f>IF(VLOOKUP(D62,main!C:K,9,FALSE)=0,"",VLOOKUP(D62,main!C:K,9,FALSE))</f>
        <v/>
      </c>
      <c r="F62" s="18" t="str">
        <f>IF(VLOOKUP(D62,main!C:L,10,FALSE)=0,"",VLOOKUP(D62,main!C:L,10,FALSE))</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34B76-1E31-4A0F-9E5D-E9ED71CA9249}">
  <dimension ref="A1:B3"/>
  <sheetViews>
    <sheetView workbookViewId="0">
      <selection activeCell="C14" sqref="C14"/>
    </sheetView>
  </sheetViews>
  <sheetFormatPr defaultColWidth="8.85546875" defaultRowHeight="15" x14ac:dyDescent="0.25"/>
  <cols>
    <col min="1" max="1" width="20" bestFit="1" customWidth="1"/>
    <col min="2" max="2" width="17.42578125" bestFit="1" customWidth="1"/>
  </cols>
  <sheetData>
    <row r="1" spans="1:2" x14ac:dyDescent="0.25">
      <c r="A1" s="25" t="s">
        <v>331</v>
      </c>
      <c r="B1" s="25" t="s">
        <v>332</v>
      </c>
    </row>
    <row r="2" spans="1:2" ht="14.45" customHeight="1" x14ac:dyDescent="0.25">
      <c r="A2" s="9" t="s">
        <v>333</v>
      </c>
      <c r="B2" s="24" t="s">
        <v>334</v>
      </c>
    </row>
    <row r="3" spans="1:2" x14ac:dyDescent="0.25">
      <c r="A3" s="9" t="s">
        <v>335</v>
      </c>
      <c r="B3" s="13" t="s">
        <v>9</v>
      </c>
    </row>
  </sheetData>
  <conditionalFormatting sqref="B2:B3">
    <cfRule type="colorScale" priority="193">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yaml</vt:lpstr>
      <vt:lpstr>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Juan Antonio Robledo Lara</cp:lastModifiedBy>
  <cp:revision/>
  <dcterms:created xsi:type="dcterms:W3CDTF">2024-10-26T01:22:09Z</dcterms:created>
  <dcterms:modified xsi:type="dcterms:W3CDTF">2025-03-08T00:40:49Z</dcterms:modified>
  <cp:category/>
  <cp:contentStatus/>
</cp:coreProperties>
</file>