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wsl.localhost\Ubuntu\home\fabian_fuentes\repos\ssp_uganda\ssp_modeling\scenario_mapping\"/>
    </mc:Choice>
  </mc:AlternateContent>
  <xr:revisionPtr revIDLastSave="0" documentId="13_ncr:1_{A44F11FC-B457-4B94-B7C6-557E5F0783D8}" xr6:coauthVersionLast="47" xr6:coauthVersionMax="47" xr10:uidLastSave="{00000000-0000-0000-0000-000000000000}"/>
  <bookViews>
    <workbookView xWindow="-110" yWindow="-110" windowWidth="34620" windowHeight="13900" xr2:uid="{00000000-000D-0000-FFFF-FFFF00000000}"/>
  </bookViews>
  <sheets>
    <sheet name="main" sheetId="1" r:id="rId1"/>
    <sheet name="yaml" sheetId="2" r:id="rId2"/>
  </sheets>
  <definedNames>
    <definedName name="_xlnm._FilterDatabase" localSheetId="0" hidden="1">main!$A$1:$P$62</definedName>
    <definedName name="_xlnm._FilterDatabase" localSheetId="1" hidden="1">yaml!$A$1:$F$62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2" i="2" l="1"/>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F1" i="2"/>
  <c r="E1" i="2"/>
</calcChain>
</file>

<file path=xl/sharedStrings.xml><?xml version="1.0" encoding="utf-8"?>
<sst xmlns="http://schemas.openxmlformats.org/spreadsheetml/2006/main" count="876" uniqueCount="484">
  <si>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</si>
  <si>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</si>
  <si>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</si>
  <si>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</si>
  <si>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</si>
  <si>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</si>
  <si>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</si>
  <si>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</si>
  <si>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</si>
  <si>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</si>
  <si>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</si>
  <si>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</si>
  <si>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</si>
  <si>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</si>
  <si>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</si>
  <si>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</si>
  <si>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</si>
  <si>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</si>
  <si>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</si>
  <si>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</si>
  <si>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</si>
  <si>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</si>
  <si>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</si>
  <si>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</si>
  <si>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</si>
  <si>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</si>
  <si>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</si>
  <si>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</si>
  <si>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</si>
  <si>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</si>
  <si>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</si>
  <si>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</si>
  <si>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</si>
  <si>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</si>
  <si>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</si>
  <si>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</si>
  <si>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</si>
  <si>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</si>
  <si>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</si>
  <si>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</si>
  <si>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</si>
  <si>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</si>
  <si>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</si>
  <si>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</si>
  <si>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</si>
  <si>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</si>
  <si>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</si>
  <si>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</si>
  <si>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</si>
  <si>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</si>
  <si>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</si>
  <si>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</si>
  <si>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</si>
  <si>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</si>
  <si>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</si>
  <si>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</si>
  <si>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</si>
  <si>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</si>
  <si>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</si>
  <si>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</si>
  <si>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</si>
  <si>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</si>
  <si>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</si>
  <si>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</si>
  <si>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</si>
  <si>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</si>
  <si>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</si>
  <si>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</si>
  <si>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</si>
  <si>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</si>
  <si>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</si>
  <si>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</si>
  <si>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</si>
  <si>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</si>
  <si>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</si>
  <si>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</si>
  <si>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</si>
  <si>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</si>
  <si>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</si>
  <si>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</si>
  <si>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</si>
  <si>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</si>
  <si>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</si>
  <si>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</si>
  <si>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</si>
  <si>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</si>
  <si>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</si>
  <si>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</si>
  <si>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</si>
  <si>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</si>
  <si>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</si>
  <si>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</si>
  <si>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</si>
  <si>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</si>
  <si>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</si>
  <si>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</si>
  <si>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</si>
  <si>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</si>
  <si>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</si>
  <si>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</si>
  <si>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</si>
  <si>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</si>
  <si>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</si>
  <si>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</si>
  <si>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</si>
  <si>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</si>
  <si>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</si>
  <si>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</si>
  <si>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</si>
  <si>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</si>
  <si>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</si>
  <si>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</si>
  <si>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</si>
  <si>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</si>
  <si>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</si>
  <si>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</si>
  <si>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</si>
  <si>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</si>
  <si>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</si>
  <si>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</si>
  <si>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</si>
  <si>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</si>
  <si>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</si>
  <si>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</si>
  <si>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</si>
  <si>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</si>
  <si>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</si>
  <si>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</si>
  <si>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</si>
  <si>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</si>
  <si>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</si>
  <si>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</si>
  <si>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</si>
  <si>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</si>
  <si>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</si>
  <si>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</si>
  <si>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</si>
  <si>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</si>
  <si>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</si>
  <si>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</si>
  <si>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</si>
  <si>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</si>
  <si>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</si>
  <si>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</si>
  <si>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</si>
  <si>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</si>
  <si>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</si>
  <si>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</si>
  <si>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</si>
  <si>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</si>
  <si>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</si>
  <si>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</si>
  <si>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</si>
  <si>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</si>
  <si>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</si>
  <si>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</si>
  <si>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</si>
  <si>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</si>
  <si>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</si>
  <si>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</si>
  <si>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</si>
  <si>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</si>
  <si>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</si>
  <si>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</si>
  <si>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</si>
  <si>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</si>
  <si>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</si>
  <si>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</si>
  <si>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</si>
  <si>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</si>
  <si>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</si>
  <si>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</si>
  <si>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</si>
  <si>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</si>
  <si>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</si>
  <si>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</si>
  <si>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</si>
  <si>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</si>
  <si>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</si>
  <si>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</si>
  <si>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</si>
  <si>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</si>
  <si>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</si>
  <si>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</si>
  <si>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</si>
  <si>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</si>
  <si>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</si>
  <si>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</si>
  <si>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</si>
  <si>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</si>
  <si>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</si>
  <si>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</si>
  <si>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</si>
  <si>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</si>
  <si>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</si>
  <si>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</si>
  <si>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</si>
  <si>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</si>
  <si>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</si>
  <si>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</si>
  <si>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</si>
  <si>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</si>
  <si>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</si>
  <si>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</si>
  <si>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</si>
  <si>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</si>
  <si>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</si>
  <si>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</si>
  <si>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</si>
  <si>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</si>
  <si>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</si>
  <si>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</si>
  <si>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</si>
  <si>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</si>
  <si>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</si>
  <si>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</si>
  <si>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</si>
  <si>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</si>
  <si>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</si>
  <si>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</si>
  <si>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</si>
  <si>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</si>
  <si>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</si>
  <si>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</si>
  <si>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</si>
  <si>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</si>
  <si>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</si>
  <si>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</si>
  <si>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</si>
  <si>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</si>
  <si>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</si>
  <si>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</si>
  <si>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</si>
  <si>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</si>
  <si>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</si>
  <si>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</si>
  <si>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</si>
  <si>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</si>
  <si>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</si>
  <si>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</si>
  <si>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</si>
  <si>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</si>
  <si>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</si>
  <si>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</si>
  <si>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</si>
  <si>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</si>
  <si>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</si>
  <si>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</si>
  <si>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</si>
  <si>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</si>
  <si>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</si>
  <si>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</si>
  <si>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</si>
  <si>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</si>
  <si>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</si>
  <si>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</si>
  <si>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</si>
  <si>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</si>
  <si>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</si>
  <si>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</si>
  <si>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</si>
  <si>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</si>
  <si>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</si>
  <si>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</si>
  <si>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</si>
  <si>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</si>
  <si>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</si>
  <si>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</si>
  <si>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</si>
  <si>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</si>
  <si>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</si>
  <si>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</si>
  <si>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</si>
  <si>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</si>
  <si>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</si>
  <si>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</si>
  <si>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</si>
  <si>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</si>
  <si>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</si>
  <si>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</si>
  <si>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</si>
  <si>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</si>
  <si>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</si>
  <si>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</si>
  <si>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</si>
  <si>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</si>
  <si>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</si>
  <si>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</si>
  <si>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</si>
  <si>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</si>
  <si>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</si>
  <si>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</si>
  <si>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</si>
  <si>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</si>
  <si>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</si>
  <si>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</si>
  <si>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</si>
  <si>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</si>
  <si>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</si>
  <si>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</si>
  <si>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</si>
  <si>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</si>
  <si>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</si>
  <si>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</si>
  <si>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</si>
  <si>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</si>
  <si>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</si>
  <si>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</si>
  <si>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</si>
  <si>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</si>
  <si>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</si>
  <si>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</si>
  <si>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</si>
  <si>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</si>
  <si>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</si>
  <si>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</si>
  <si>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</si>
  <si>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</si>
  <si>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</si>
  <si>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</si>
  <si>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</si>
  <si>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</si>
  <si>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</si>
  <si>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</si>
  <si>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</si>
  <si>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</si>
  <si>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</si>
  <si>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</si>
  <si>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</si>
  <si>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</si>
  <si>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</si>
  <si>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</si>
  <si>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</si>
  <si>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</si>
  <si>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</si>
  <si>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</si>
  <si>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</si>
  <si>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</si>
  <si>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</si>
  <si>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</si>
  <si>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</si>
  <si>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</si>
  <si>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</si>
  <si>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</si>
  <si>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</si>
  <si>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</si>
  <si>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</si>
  <si>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</si>
  <si>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</si>
  <si>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</si>
  <si>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</si>
  <si>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</si>
  <si>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</si>
  <si>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</si>
  <si>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</si>
  <si>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</si>
  <si>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</si>
  <si>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</si>
  <si>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</si>
  <si>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</si>
  <si>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</si>
  <si>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</si>
  <si>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</si>
  <si>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</si>
  <si>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</si>
  <si>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</si>
  <si>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</si>
  <si>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</si>
  <si>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</si>
  <si>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Reducing demand for wood from natural forests aligns with sustainable practices by replacing unsustainable sources with managed plantations.</t>
  </si>
  <si>
    <t>The measure will entail land use management practices, the 40 million-tree campaign and REDD+ strategic interventions the will contribute to approximately 1.2 MtCO2e reduction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</si>
  <si>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</si>
  <si>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</si>
  <si>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</si>
  <si>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</si>
  <si>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</si>
  <si>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</si>
  <si>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</si>
  <si>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</si>
  <si>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</si>
  <si>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</si>
  <si>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</si>
  <si>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</si>
  <si>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</si>
  <si>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</si>
  <si>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</si>
  <si>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</si>
  <si>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</si>
  <si>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</si>
  <si>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</si>
  <si>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</si>
  <si>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</si>
  <si>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</si>
  <si>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</si>
  <si>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</si>
  <si>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</si>
  <si>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</si>
  <si>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</si>
  <si>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</si>
  <si>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</si>
  <si>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</si>
  <si>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</si>
  <si>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</si>
  <si>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</si>
  <si>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</si>
  <si>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</si>
  <si>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</si>
  <si>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</si>
  <si>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</si>
  <si>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</si>
  <si>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</si>
  <si>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</si>
  <si>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</si>
  <si>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</si>
  <si>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</si>
  <si>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</si>
  <si>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</si>
  <si>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</si>
  <si>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</si>
  <si>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</si>
  <si>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</si>
  <si>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</si>
  <si>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</si>
  <si>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</si>
  <si>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</si>
  <si>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</si>
  <si>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</si>
  <si>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</si>
  <si>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</si>
  <si>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</si>
  <si>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</si>
  <si>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</si>
  <si>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</si>
  <si>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</si>
  <si>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</si>
  <si>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</si>
  <si>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</si>
  <si>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</si>
  <si>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</si>
  <si>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</si>
  <si>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</si>
  <si>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</si>
  <si>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</si>
  <si>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</si>
  <si>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</si>
  <si>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</si>
  <si>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</si>
  <si>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</si>
  <si>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</si>
  <si>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</si>
  <si>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</si>
  <si>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</si>
  <si>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</si>
  <si>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</si>
  <si>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</si>
  <si>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</si>
  <si>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</si>
  <si>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</si>
  <si>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</si>
  <si>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</si>
  <si>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</si>
  <si>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</si>
  <si>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</si>
  <si>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</si>
  <si>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</si>
  <si>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</si>
  <si>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</si>
  <si>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</si>
  <si>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</si>
  <si>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</si>
  <si>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</si>
  <si>
    <t>default_magnitude</t>
  </si>
  <si>
    <t>dict_categories_to_magnitude: {“cereals”: 0.8, “fibers”: 0.8, “other_annual”: 0.8, “pulses”: 0.5,
“tubers”: 0.5, “vegetables_and_vines”: 0.5}
  magnitude_burned: 0.0
  magnitude_removed: 0.5</t>
  </si>
  <si>
    <t>magnitude: 0.06, magnitude_type: final_value, min_loss: 0.02</t>
  </si>
  <si>
    <t>frac_high_given_high: {
“cement”: 0.88, # use non-metallic minerals “chemicals”:
0.5, “glass”: 0.88, “lime_and_carbonite”: 0.88, “metals”: 0.92,
“paper”: 0.18,
}, frac_switchable: 0.9</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</si>
  <si>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</si>
  <si>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</si>
  <si>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</si>
  <si>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</si>
  <si>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dict_categories_out:
    aviation: 0.1
    road_light: 0.2
  dict_categories_target: null
  vec_implementation_ramp: null</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</si>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</sst>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
  </numFmts>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sz val="1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9" fontId="5" fillId="0" borderId="0" applyFont="0" applyFill="0" applyBorder="0" applyAlignment="0" applyProtection="0"/>
  </cellStyleXfs>
  <cellXfs count="49">
    <xf numFmtId="0" fontId="0" fillId="0" borderId="0" xfId="0"/>
    <xf numFmtId="0" fontId="6"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8"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0" fontId="8" fillId="2" borderId="1" xfId="0" applyFont="1" applyFill="1" applyBorder="1" applyAlignment="1">
      <alignment horizontal="left" vertical="top" wrapText="1"/>
    </xf>
    <xf numFmtId="0" fontId="1" fillId="2" borderId="1" xfId="0" applyFont="1" applyFill="1" applyBorder="1" applyAlignment="1">
      <alignment horizontal="left" vertical="center"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7"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0" fontId="2" fillId="2" borderId="2" xfId="0" applyFont="1" applyFill="1" applyBorder="1" applyAlignment="1">
      <alignment horizontal="center" vertical="center" wrapText="1"/>
    </xf>
    <xf numFmtId="164" fontId="0" fillId="0" borderId="1" xfId="0" applyNumberFormat="1" applyBorder="1"/>
    <xf numFmtId="10" fontId="2" fillId="2" borderId="1" xfId="1" applyNumberFormat="1" applyFont="1" applyFill="1" applyBorder="1" applyAlignment="1">
      <alignment horizontal="center" vertical="center" wrapText="1"/>
    </xf>
    <xf numFmtId="9" fontId="1" fillId="2" borderId="1" xfId="1" applyFont="1" applyFill="1" applyBorder="1" applyAlignment="1">
      <alignment horizontal="center" vertical="center" wrapText="1"/>
    </xf>
    <xf numFmtId="165" fontId="1" fillId="2" borderId="1" xfId="1"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7" fillId="2" borderId="1" xfId="0" applyFont="1" applyFill="1" applyBorder="1" applyAlignment="1">
      <alignment horizontal="center" vertical="center" wrapText="1"/>
    </xf>
    <xf numFmtId="9" fontId="7" fillId="2" borderId="2" xfId="1" applyFont="1" applyFill="1" applyBorder="1" applyAlignment="1">
      <alignment horizontal="center" vertical="center" wrapText="1"/>
    </xf>
    <xf numFmtId="0" fontId="9" fillId="2" borderId="1" xfId="0" applyFont="1" applyFill="1" applyBorder="1" applyAlignment="1">
      <alignment horizontal="center" vertical="center" wrapText="1"/>
    </xf>
    <xf numFmtId="9" fontId="8" fillId="0" borderId="1" xfId="1" applyFont="1" applyFill="1" applyBorder="1" applyAlignment="1">
      <alignment horizontal="left" vertical="center" wrapText="1"/>
    </xf>
    <xf numFmtId="0" fontId="10" fillId="0" borderId="1" xfId="1" applyNumberFormat="1" applyFont="1" applyFill="1" applyBorder="1" applyAlignment="1">
      <alignment horizontal="center" vertical="center" wrapText="1"/>
    </xf>
    <xf numFmtId="0" fontId="10" fillId="2" borderId="1" xfId="1" applyNumberFormat="1" applyFont="1" applyFill="1" applyBorder="1" applyAlignment="1">
      <alignment horizontal="center" vertical="center" wrapText="1"/>
    </xf>
    <xf numFmtId="0" fontId="10" fillId="2" borderId="2" xfId="1" applyNumberFormat="1" applyFont="1" applyFill="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8" fillId="0" borderId="0" xfId="0" applyFont="1" applyAlignment="1">
      <alignment horizontal="left" vertical="center" wrapText="1"/>
    </xf>
    <xf numFmtId="49" fontId="11" fillId="2" borderId="1" xfId="0" applyNumberFormat="1" applyFont="1" applyFill="1" applyBorder="1" applyAlignment="1">
      <alignment vertical="center" wrapText="1"/>
    </xf>
    <xf numFmtId="0" fontId="8" fillId="2" borderId="0" xfId="0" applyFont="1" applyFill="1" applyAlignment="1">
      <alignment horizontal="center" vertical="center" wrapText="1"/>
    </xf>
    <xf numFmtId="0" fontId="10" fillId="2" borderId="0" xfId="0" applyFont="1" applyFill="1" applyAlignment="1">
      <alignment horizontal="center" vertical="center" wrapText="1"/>
    </xf>
    <xf numFmtId="0" fontId="2" fillId="2" borderId="0" xfId="0" applyFont="1" applyFill="1" applyBorder="1" applyAlignment="1">
      <alignment horizontal="center"/>
    </xf>
    <xf numFmtId="166" fontId="2" fillId="2" borderId="0" xfId="0" applyNumberFormat="1" applyFont="1" applyFill="1" applyBorder="1"/>
    <xf numFmtId="0" fontId="2" fillId="2" borderId="0" xfId="0" applyFont="1" applyFill="1" applyBorder="1" applyAlignment="1">
      <alignment wrapText="1"/>
    </xf>
    <xf numFmtId="0" fontId="2" fillId="2" borderId="0" xfId="0" applyFont="1" applyFill="1" applyBorder="1"/>
    <xf numFmtId="0" fontId="0" fillId="2" borderId="0" xfId="1" applyNumberFormat="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2"/>
  <sheetViews>
    <sheetView tabSelected="1" zoomScale="85" zoomScaleNormal="85" workbookViewId="0">
      <pane xSplit="3" ySplit="1" topLeftCell="D2" activePane="bottomRight" state="frozen"/>
      <selection pane="topRight" activeCell="D1" sqref="D1"/>
      <selection pane="bottomLeft" activeCell="A2" sqref="A2"/>
      <selection pane="bottomRight"/>
    </sheetView>
  </sheetViews>
  <sheetFormatPr defaultColWidth="8.81640625" defaultRowHeight="15.5" x14ac:dyDescent="0.35"/>
  <cols>
    <col min="1" max="2" width="13.1796875" style="15" customWidth="1"/>
    <col min="3" max="3" width="43.453125" style="15" bestFit="1" customWidth="1"/>
    <col min="4" max="4" width="31.453125" style="15" customWidth="1"/>
    <col min="5" max="5" width="62.54296875" style="15" customWidth="1"/>
    <col min="6" max="6" width="33.1796875" style="15" customWidth="1"/>
    <col min="7" max="7" width="19.81640625" style="2" bestFit="1" customWidth="1"/>
    <col min="8" max="8" width="47.453125" style="42" customWidth="1"/>
    <col min="9" max="9" width="48.54296875" style="12" customWidth="1"/>
    <col min="10" max="10" width="40.453125" style="12" customWidth="1"/>
    <col min="11" max="12" width="35" style="12" customWidth="1"/>
    <col min="13" max="13" width="31.453125" style="43" customWidth="1"/>
    <col min="14" max="14" width="13.81640625" style="2" customWidth="1"/>
    <col min="15" max="16" width="20.453125" style="19" customWidth="1"/>
    <col min="17" max="17" width="10.1796875" style="47" bestFit="1" customWidth="1"/>
    <col min="18" max="18" width="8.81640625" style="47"/>
    <col min="19" max="16384" width="8.81640625" style="11"/>
  </cols>
  <sheetData>
    <row r="1" spans="1:18" s="3" customFormat="1" ht="65.150000000000006" customHeight="1" x14ac:dyDescent="0.35">
      <c r="A1" s="1" t="s">
        <v>0</v>
      </c>
      <c r="B1" s="1" t="s">
        <v>144</v>
      </c>
      <c r="C1" s="1" t="s">
        <v>1</v>
      </c>
      <c r="D1" s="1" t="s">
        <v>2</v>
      </c>
      <c r="E1" s="1" t="s">
        <v>3</v>
      </c>
      <c r="F1" s="1" t="s">
        <v>4</v>
      </c>
      <c r="G1" s="1" t="s">
        <v>269</v>
      </c>
      <c r="H1" s="31" t="s">
        <v>332</v>
      </c>
      <c r="I1" s="32" t="s">
        <v>333</v>
      </c>
      <c r="J1" s="32" t="s">
        <v>366</v>
      </c>
      <c r="K1" s="32" t="s">
        <v>367</v>
      </c>
      <c r="L1" s="32" t="s">
        <v>368</v>
      </c>
      <c r="M1" s="33" t="s">
        <v>471</v>
      </c>
      <c r="N1" s="1" t="s">
        <v>249</v>
      </c>
      <c r="O1" s="18" t="s">
        <v>469</v>
      </c>
      <c r="P1" s="20" t="s">
        <v>470</v>
      </c>
      <c r="Q1" s="44"/>
      <c r="R1" s="44"/>
    </row>
    <row r="2" spans="1:18" s="8" customFormat="1" ht="85" customHeight="1" x14ac:dyDescent="0.35">
      <c r="A2" s="4" t="s">
        <v>5</v>
      </c>
      <c r="B2" s="4" t="s">
        <v>145</v>
      </c>
      <c r="C2" s="4" t="s">
        <v>6</v>
      </c>
      <c r="D2" s="4" t="s">
        <v>7</v>
      </c>
      <c r="E2" s="4" t="s">
        <v>162</v>
      </c>
      <c r="F2" s="4" t="s">
        <v>8</v>
      </c>
      <c r="G2" s="5" t="s">
        <v>9</v>
      </c>
      <c r="H2" s="6" t="s">
        <v>334</v>
      </c>
      <c r="I2" s="16" t="s">
        <v>335</v>
      </c>
      <c r="J2" s="34" t="s">
        <v>363</v>
      </c>
      <c r="K2" s="6"/>
      <c r="L2" s="6"/>
      <c r="M2" s="35">
        <v>0.45</v>
      </c>
      <c r="N2" s="7">
        <v>1</v>
      </c>
      <c r="O2" s="26">
        <v>1</v>
      </c>
      <c r="P2" s="26">
        <v>1</v>
      </c>
      <c r="Q2" s="45"/>
      <c r="R2" s="46"/>
    </row>
    <row r="3" spans="1:18" ht="85" customHeight="1" x14ac:dyDescent="0.35">
      <c r="A3" s="4" t="s">
        <v>5</v>
      </c>
      <c r="B3" s="9" t="s">
        <v>145</v>
      </c>
      <c r="C3" s="9" t="s">
        <v>10</v>
      </c>
      <c r="D3" s="9" t="s">
        <v>11</v>
      </c>
      <c r="E3" s="9" t="s">
        <v>163</v>
      </c>
      <c r="F3" s="9" t="s">
        <v>12</v>
      </c>
      <c r="G3" s="10" t="s">
        <v>9</v>
      </c>
      <c r="H3" s="6"/>
      <c r="I3" s="6"/>
      <c r="J3" s="6"/>
      <c r="K3" s="6"/>
      <c r="L3" s="6"/>
      <c r="M3" s="36">
        <v>0.5</v>
      </c>
      <c r="N3" s="7">
        <v>1</v>
      </c>
      <c r="O3" s="7"/>
      <c r="P3" s="26">
        <v>1</v>
      </c>
      <c r="Q3" s="45"/>
    </row>
    <row r="4" spans="1:18" ht="85" customHeight="1" x14ac:dyDescent="0.35">
      <c r="A4" s="4" t="s">
        <v>5</v>
      </c>
      <c r="B4" s="4" t="s">
        <v>145</v>
      </c>
      <c r="C4" s="4" t="s">
        <v>13</v>
      </c>
      <c r="D4" s="4" t="s">
        <v>14</v>
      </c>
      <c r="E4" s="4" t="s">
        <v>164</v>
      </c>
      <c r="F4" s="4" t="s">
        <v>15</v>
      </c>
      <c r="G4" s="5" t="s">
        <v>9</v>
      </c>
      <c r="H4" s="6"/>
      <c r="I4" s="6"/>
      <c r="J4" s="6"/>
      <c r="K4" s="6"/>
      <c r="L4" s="6"/>
      <c r="M4" s="36">
        <v>0.3</v>
      </c>
      <c r="N4" s="7">
        <v>1</v>
      </c>
      <c r="O4" s="7"/>
      <c r="P4" s="26">
        <v>1</v>
      </c>
      <c r="Q4" s="45"/>
    </row>
    <row r="5" spans="1:18" ht="85" customHeight="1" x14ac:dyDescent="0.35">
      <c r="A5" s="4" t="s">
        <v>5</v>
      </c>
      <c r="B5" s="4" t="s">
        <v>145</v>
      </c>
      <c r="C5" s="4" t="s">
        <v>16</v>
      </c>
      <c r="D5" s="4" t="s">
        <v>17</v>
      </c>
      <c r="E5" s="4" t="s">
        <v>165</v>
      </c>
      <c r="F5" s="4" t="s">
        <v>18</v>
      </c>
      <c r="G5" s="5" t="s">
        <v>9</v>
      </c>
      <c r="H5" s="6" t="s">
        <v>336</v>
      </c>
      <c r="I5" s="6" t="s">
        <v>337</v>
      </c>
      <c r="K5" s="6"/>
      <c r="L5" s="6"/>
      <c r="M5" s="37" t="s">
        <v>472</v>
      </c>
      <c r="N5" s="7">
        <v>1</v>
      </c>
      <c r="O5" s="26">
        <v>1</v>
      </c>
      <c r="P5" s="26">
        <v>1</v>
      </c>
      <c r="Q5" s="45"/>
    </row>
    <row r="6" spans="1:18" ht="85" customHeight="1" x14ac:dyDescent="0.35">
      <c r="A6" s="4" t="s">
        <v>5</v>
      </c>
      <c r="B6" s="4" t="s">
        <v>145</v>
      </c>
      <c r="C6" s="4" t="s">
        <v>19</v>
      </c>
      <c r="D6" s="5" t="s">
        <v>20</v>
      </c>
      <c r="E6" s="4" t="s">
        <v>166</v>
      </c>
      <c r="F6" s="5" t="s">
        <v>21</v>
      </c>
      <c r="G6" s="5" t="s">
        <v>9</v>
      </c>
      <c r="H6" s="6" t="s">
        <v>334</v>
      </c>
      <c r="I6" s="6" t="s">
        <v>357</v>
      </c>
      <c r="J6" s="6" t="s">
        <v>358</v>
      </c>
      <c r="K6" s="6" t="s">
        <v>359</v>
      </c>
      <c r="L6" s="6" t="s">
        <v>360</v>
      </c>
      <c r="M6" s="36">
        <v>0.2</v>
      </c>
      <c r="N6" s="7" t="s">
        <v>248</v>
      </c>
      <c r="O6" s="26">
        <v>1</v>
      </c>
      <c r="P6" s="26">
        <v>1</v>
      </c>
      <c r="Q6" s="45"/>
    </row>
    <row r="7" spans="1:18" ht="85" customHeight="1" x14ac:dyDescent="0.35">
      <c r="A7" s="13" t="s">
        <v>80</v>
      </c>
      <c r="B7" s="4" t="s">
        <v>154</v>
      </c>
      <c r="C7" s="13" t="s">
        <v>81</v>
      </c>
      <c r="D7" s="13" t="s">
        <v>82</v>
      </c>
      <c r="E7" s="13" t="s">
        <v>167</v>
      </c>
      <c r="F7" s="4" t="s">
        <v>250</v>
      </c>
      <c r="G7" s="5" t="s">
        <v>9</v>
      </c>
      <c r="H7" s="6"/>
      <c r="I7" s="6"/>
      <c r="J7" s="6"/>
      <c r="K7" s="6"/>
      <c r="L7" s="6"/>
      <c r="M7" s="36">
        <v>50</v>
      </c>
      <c r="N7" s="7" t="s">
        <v>248</v>
      </c>
      <c r="O7" s="7"/>
      <c r="P7" s="28">
        <v>0.25</v>
      </c>
    </row>
    <row r="8" spans="1:18" ht="85" customHeight="1" x14ac:dyDescent="0.35">
      <c r="A8" s="4" t="s">
        <v>80</v>
      </c>
      <c r="B8" s="4" t="s">
        <v>155</v>
      </c>
      <c r="C8" s="4" t="s">
        <v>83</v>
      </c>
      <c r="D8" s="4" t="s">
        <v>84</v>
      </c>
      <c r="E8" s="4" t="s">
        <v>168</v>
      </c>
      <c r="F8" s="4" t="s">
        <v>169</v>
      </c>
      <c r="G8" s="5" t="s">
        <v>9</v>
      </c>
      <c r="H8" s="6" t="s">
        <v>385</v>
      </c>
      <c r="I8" s="6" t="s">
        <v>386</v>
      </c>
      <c r="J8" s="6" t="s">
        <v>382</v>
      </c>
      <c r="K8" s="6" t="s">
        <v>383</v>
      </c>
      <c r="L8" s="6" t="s">
        <v>384</v>
      </c>
      <c r="M8" s="37" t="s">
        <v>473</v>
      </c>
      <c r="N8" s="7">
        <v>1</v>
      </c>
      <c r="O8" s="7">
        <v>1</v>
      </c>
      <c r="P8" s="7">
        <v>1</v>
      </c>
    </row>
    <row r="9" spans="1:18" ht="85" customHeight="1" x14ac:dyDescent="0.35">
      <c r="A9" s="4" t="s">
        <v>80</v>
      </c>
      <c r="B9" s="4" t="s">
        <v>155</v>
      </c>
      <c r="C9" s="4" t="s">
        <v>85</v>
      </c>
      <c r="D9" s="4" t="s">
        <v>86</v>
      </c>
      <c r="E9" s="4" t="s">
        <v>170</v>
      </c>
      <c r="F9" s="4" t="s">
        <v>171</v>
      </c>
      <c r="G9" s="5" t="s">
        <v>9</v>
      </c>
      <c r="H9" s="6" t="s">
        <v>338</v>
      </c>
      <c r="I9" s="6" t="s">
        <v>339</v>
      </c>
      <c r="J9" s="6" t="s">
        <v>379</v>
      </c>
      <c r="K9" s="6" t="s">
        <v>380</v>
      </c>
      <c r="L9" s="6" t="s">
        <v>381</v>
      </c>
      <c r="M9" s="36">
        <v>0.95</v>
      </c>
      <c r="N9" s="7">
        <v>1</v>
      </c>
      <c r="O9" s="7">
        <v>1</v>
      </c>
      <c r="P9" s="7">
        <v>1</v>
      </c>
    </row>
    <row r="10" spans="1:18" ht="85" customHeight="1" x14ac:dyDescent="0.35">
      <c r="A10" s="4" t="s">
        <v>80</v>
      </c>
      <c r="B10" s="4" t="s">
        <v>155</v>
      </c>
      <c r="C10" s="4" t="s">
        <v>87</v>
      </c>
      <c r="D10" s="4" t="s">
        <v>88</v>
      </c>
      <c r="E10" s="4" t="s">
        <v>173</v>
      </c>
      <c r="F10" s="4" t="s">
        <v>172</v>
      </c>
      <c r="G10" s="5" t="s">
        <v>9</v>
      </c>
      <c r="H10" s="6" t="s">
        <v>338</v>
      </c>
      <c r="I10" s="6" t="s">
        <v>339</v>
      </c>
      <c r="J10" s="6" t="s">
        <v>376</v>
      </c>
      <c r="K10" s="6" t="s">
        <v>377</v>
      </c>
      <c r="L10" s="6" t="s">
        <v>378</v>
      </c>
      <c r="M10" s="36">
        <v>0.95</v>
      </c>
      <c r="N10" s="7">
        <v>1</v>
      </c>
      <c r="O10" s="7">
        <v>1</v>
      </c>
      <c r="P10" s="7">
        <v>1</v>
      </c>
    </row>
    <row r="11" spans="1:18" ht="85" customHeight="1" x14ac:dyDescent="0.35">
      <c r="A11" s="4" t="s">
        <v>80</v>
      </c>
      <c r="B11" s="4" t="s">
        <v>156</v>
      </c>
      <c r="C11" s="4" t="s">
        <v>89</v>
      </c>
      <c r="D11" s="4" t="s">
        <v>90</v>
      </c>
      <c r="E11" s="4" t="s">
        <v>174</v>
      </c>
      <c r="F11" s="4" t="s">
        <v>175</v>
      </c>
      <c r="G11" s="5" t="s">
        <v>9</v>
      </c>
      <c r="H11" s="6"/>
      <c r="I11" s="6"/>
      <c r="J11" s="6"/>
      <c r="K11" s="6"/>
      <c r="L11" s="6"/>
      <c r="M11" s="36">
        <v>0.8</v>
      </c>
      <c r="N11" s="7">
        <v>1</v>
      </c>
      <c r="O11" s="7"/>
      <c r="P11" s="7">
        <v>1</v>
      </c>
    </row>
    <row r="12" spans="1:18" ht="85" customHeight="1" x14ac:dyDescent="0.35">
      <c r="A12" s="4" t="s">
        <v>80</v>
      </c>
      <c r="B12" s="4" t="s">
        <v>156</v>
      </c>
      <c r="C12" s="4" t="s">
        <v>91</v>
      </c>
      <c r="D12" s="4" t="s">
        <v>92</v>
      </c>
      <c r="E12" s="4" t="s">
        <v>177</v>
      </c>
      <c r="F12" s="15" t="s">
        <v>176</v>
      </c>
      <c r="G12" s="5" t="s">
        <v>9</v>
      </c>
      <c r="H12" s="6"/>
      <c r="I12" s="6"/>
      <c r="J12" s="6"/>
      <c r="K12" s="6"/>
      <c r="L12" s="6"/>
      <c r="M12" s="36">
        <v>0.8</v>
      </c>
      <c r="N12" s="7">
        <v>1</v>
      </c>
      <c r="O12" s="7"/>
      <c r="P12" s="7">
        <v>1</v>
      </c>
    </row>
    <row r="13" spans="1:18" ht="85" customHeight="1" x14ac:dyDescent="0.35">
      <c r="A13" s="4" t="s">
        <v>80</v>
      </c>
      <c r="B13" s="4" t="s">
        <v>157</v>
      </c>
      <c r="C13" s="4" t="s">
        <v>93</v>
      </c>
      <c r="D13" s="24" t="s">
        <v>94</v>
      </c>
      <c r="E13" s="24" t="s">
        <v>178</v>
      </c>
      <c r="F13" s="24" t="s">
        <v>181</v>
      </c>
      <c r="G13" s="4" t="s">
        <v>391</v>
      </c>
      <c r="H13" s="6" t="s">
        <v>391</v>
      </c>
      <c r="I13" s="16" t="s">
        <v>392</v>
      </c>
      <c r="J13" s="6" t="s">
        <v>393</v>
      </c>
      <c r="K13" s="6" t="s">
        <v>394</v>
      </c>
      <c r="L13" s="6" t="s">
        <v>395</v>
      </c>
      <c r="M13" s="37">
        <v>0.3</v>
      </c>
      <c r="N13" s="7" t="s">
        <v>248</v>
      </c>
      <c r="O13" s="7">
        <v>1</v>
      </c>
      <c r="P13" s="7">
        <v>1</v>
      </c>
    </row>
    <row r="14" spans="1:18" ht="85" customHeight="1" x14ac:dyDescent="0.35">
      <c r="A14" s="4" t="s">
        <v>80</v>
      </c>
      <c r="B14" s="4" t="s">
        <v>157</v>
      </c>
      <c r="C14" s="4" t="s">
        <v>95</v>
      </c>
      <c r="D14" s="4" t="s">
        <v>96</v>
      </c>
      <c r="E14" s="4" t="s">
        <v>179</v>
      </c>
      <c r="F14" s="4" t="s">
        <v>180</v>
      </c>
      <c r="G14" s="5" t="s">
        <v>9</v>
      </c>
      <c r="H14" s="6" t="s">
        <v>340</v>
      </c>
      <c r="I14" s="16" t="s">
        <v>390</v>
      </c>
      <c r="J14" s="6" t="s">
        <v>387</v>
      </c>
      <c r="K14" s="6" t="s">
        <v>388</v>
      </c>
      <c r="L14" s="6" t="s">
        <v>389</v>
      </c>
      <c r="M14" s="37">
        <v>0.4</v>
      </c>
      <c r="N14" s="7" t="s">
        <v>248</v>
      </c>
      <c r="O14" s="7">
        <v>0.6</v>
      </c>
      <c r="P14" s="7">
        <v>1</v>
      </c>
    </row>
    <row r="15" spans="1:18" ht="85" customHeight="1" x14ac:dyDescent="0.35">
      <c r="A15" s="4" t="s">
        <v>80</v>
      </c>
      <c r="B15" s="4" t="s">
        <v>157</v>
      </c>
      <c r="C15" s="4" t="s">
        <v>97</v>
      </c>
      <c r="D15" s="4" t="s">
        <v>98</v>
      </c>
      <c r="E15" s="4" t="s">
        <v>182</v>
      </c>
      <c r="F15" s="4" t="s">
        <v>183</v>
      </c>
      <c r="G15" s="5" t="s">
        <v>9</v>
      </c>
      <c r="H15" s="6"/>
      <c r="I15" s="6"/>
      <c r="J15" s="6"/>
      <c r="K15" s="6"/>
      <c r="L15" s="6"/>
      <c r="M15" s="36" t="s">
        <v>474</v>
      </c>
      <c r="N15" s="7">
        <v>1</v>
      </c>
      <c r="O15" s="7"/>
      <c r="P15" s="7">
        <v>1</v>
      </c>
    </row>
    <row r="16" spans="1:18" ht="85" customHeight="1" x14ac:dyDescent="0.35">
      <c r="A16" s="4" t="s">
        <v>127</v>
      </c>
      <c r="B16" s="4" t="s">
        <v>127</v>
      </c>
      <c r="C16" s="4" t="s">
        <v>128</v>
      </c>
      <c r="D16" s="4" t="s">
        <v>129</v>
      </c>
      <c r="E16" s="4" t="s">
        <v>184</v>
      </c>
      <c r="F16" s="17" t="s">
        <v>185</v>
      </c>
      <c r="G16" s="5" t="s">
        <v>9</v>
      </c>
      <c r="H16" s="6" t="s">
        <v>341</v>
      </c>
      <c r="I16" s="6" t="s">
        <v>342</v>
      </c>
      <c r="J16" s="6" t="s">
        <v>396</v>
      </c>
      <c r="K16" s="6" t="s">
        <v>397</v>
      </c>
      <c r="L16" s="6" t="s">
        <v>398</v>
      </c>
      <c r="M16" s="35">
        <v>0.5</v>
      </c>
      <c r="N16" s="7">
        <v>1</v>
      </c>
      <c r="O16" s="7">
        <v>1</v>
      </c>
      <c r="P16" s="7">
        <v>1</v>
      </c>
    </row>
    <row r="17" spans="1:18" ht="85" customHeight="1" x14ac:dyDescent="0.35">
      <c r="A17" s="4" t="s">
        <v>127</v>
      </c>
      <c r="B17" s="4" t="s">
        <v>127</v>
      </c>
      <c r="C17" s="4" t="s">
        <v>130</v>
      </c>
      <c r="D17" s="24" t="s">
        <v>131</v>
      </c>
      <c r="E17" s="30" t="s">
        <v>186</v>
      </c>
      <c r="F17" s="29" t="s">
        <v>187</v>
      </c>
      <c r="G17" s="24" t="s">
        <v>9</v>
      </c>
      <c r="H17" s="6" t="s">
        <v>343</v>
      </c>
      <c r="I17" s="6" t="s">
        <v>344</v>
      </c>
      <c r="J17" s="6" t="s">
        <v>365</v>
      </c>
      <c r="K17" s="6" t="s">
        <v>364</v>
      </c>
      <c r="L17" s="6" t="s">
        <v>369</v>
      </c>
      <c r="M17" s="36">
        <v>0.3</v>
      </c>
      <c r="N17" s="7">
        <v>1</v>
      </c>
      <c r="O17" s="7">
        <v>1</v>
      </c>
      <c r="P17" s="7">
        <v>1</v>
      </c>
    </row>
    <row r="18" spans="1:18" ht="85" customHeight="1" x14ac:dyDescent="0.35">
      <c r="A18" s="4" t="s">
        <v>127</v>
      </c>
      <c r="B18" s="4" t="s">
        <v>127</v>
      </c>
      <c r="C18" s="4" t="s">
        <v>132</v>
      </c>
      <c r="D18" s="4" t="s">
        <v>133</v>
      </c>
      <c r="E18" s="17" t="s">
        <v>251</v>
      </c>
      <c r="F18" s="17" t="s">
        <v>252</v>
      </c>
      <c r="G18" s="5" t="s">
        <v>9</v>
      </c>
      <c r="H18" s="6" t="s">
        <v>345</v>
      </c>
      <c r="I18" s="6" t="s">
        <v>346</v>
      </c>
      <c r="J18" s="6" t="s">
        <v>399</v>
      </c>
      <c r="K18" s="6" t="s">
        <v>400</v>
      </c>
      <c r="L18" s="6" t="s">
        <v>401</v>
      </c>
      <c r="M18" s="35">
        <v>0.1</v>
      </c>
      <c r="N18" s="7">
        <v>1</v>
      </c>
      <c r="O18" s="7">
        <v>1</v>
      </c>
      <c r="P18" s="7">
        <v>1</v>
      </c>
    </row>
    <row r="19" spans="1:18" ht="85" customHeight="1" x14ac:dyDescent="0.35">
      <c r="A19" s="4" t="s">
        <v>127</v>
      </c>
      <c r="B19" s="4" t="s">
        <v>127</v>
      </c>
      <c r="C19" s="4" t="s">
        <v>134</v>
      </c>
      <c r="D19" s="4" t="s">
        <v>135</v>
      </c>
      <c r="E19" s="4" t="s">
        <v>188</v>
      </c>
      <c r="F19" s="17" t="s">
        <v>253</v>
      </c>
      <c r="G19" s="5" t="s">
        <v>9</v>
      </c>
      <c r="H19" s="6"/>
      <c r="I19" s="6"/>
      <c r="J19" s="6"/>
      <c r="K19" s="6"/>
      <c r="L19" s="6"/>
      <c r="M19" s="35">
        <v>0.1</v>
      </c>
      <c r="N19" s="7">
        <v>1</v>
      </c>
      <c r="O19" s="7"/>
      <c r="P19" s="7">
        <v>1</v>
      </c>
    </row>
    <row r="20" spans="1:18" ht="85" customHeight="1" x14ac:dyDescent="0.35">
      <c r="A20" s="4" t="s">
        <v>127</v>
      </c>
      <c r="B20" s="4" t="s">
        <v>127</v>
      </c>
      <c r="C20" s="4" t="s">
        <v>136</v>
      </c>
      <c r="D20" s="4" t="s">
        <v>137</v>
      </c>
      <c r="E20" s="4" t="s">
        <v>254</v>
      </c>
      <c r="F20" s="17" t="s">
        <v>255</v>
      </c>
      <c r="G20" s="5" t="s">
        <v>9</v>
      </c>
      <c r="H20" s="6"/>
      <c r="I20" s="6"/>
      <c r="J20" s="6"/>
      <c r="K20" s="6"/>
      <c r="L20" s="6"/>
      <c r="M20" s="35">
        <v>0.1</v>
      </c>
      <c r="N20" s="7">
        <v>1</v>
      </c>
      <c r="O20" s="7"/>
      <c r="P20" s="7">
        <v>1</v>
      </c>
    </row>
    <row r="21" spans="1:18" ht="85" customHeight="1" x14ac:dyDescent="0.35">
      <c r="A21" s="4" t="s">
        <v>127</v>
      </c>
      <c r="B21" s="4" t="s">
        <v>127</v>
      </c>
      <c r="C21" s="4" t="s">
        <v>138</v>
      </c>
      <c r="D21" s="4" t="s">
        <v>139</v>
      </c>
      <c r="E21" s="4" t="s">
        <v>256</v>
      </c>
      <c r="F21" s="17" t="s">
        <v>257</v>
      </c>
      <c r="G21" s="5" t="s">
        <v>9</v>
      </c>
      <c r="H21" s="6"/>
      <c r="I21" s="6"/>
      <c r="J21" s="6"/>
      <c r="K21" s="6"/>
      <c r="L21" s="6"/>
      <c r="M21" s="35">
        <v>0.1</v>
      </c>
      <c r="N21" s="7">
        <v>1</v>
      </c>
      <c r="O21" s="7"/>
      <c r="P21" s="7">
        <v>1</v>
      </c>
    </row>
    <row r="22" spans="1:18" ht="85" customHeight="1" x14ac:dyDescent="0.35">
      <c r="A22" s="4" t="s">
        <v>5</v>
      </c>
      <c r="B22" s="4" t="s">
        <v>146</v>
      </c>
      <c r="C22" s="17" t="s">
        <v>22</v>
      </c>
      <c r="D22" s="24" t="s">
        <v>23</v>
      </c>
      <c r="E22" s="13" t="s">
        <v>189</v>
      </c>
      <c r="F22" s="24" t="s">
        <v>190</v>
      </c>
      <c r="G22" s="24" t="s">
        <v>9</v>
      </c>
      <c r="H22" s="6" t="s">
        <v>347</v>
      </c>
      <c r="I22" s="6" t="s">
        <v>370</v>
      </c>
      <c r="J22" s="6" t="s">
        <v>361</v>
      </c>
      <c r="K22" s="38" t="s">
        <v>349</v>
      </c>
      <c r="L22" s="39" t="s">
        <v>350</v>
      </c>
      <c r="M22" s="35">
        <v>0.999</v>
      </c>
      <c r="N22" s="14">
        <v>1</v>
      </c>
      <c r="O22" s="7">
        <v>0.89</v>
      </c>
      <c r="P22" s="7">
        <v>1</v>
      </c>
      <c r="Q22" s="48"/>
      <c r="R22" s="48"/>
    </row>
    <row r="23" spans="1:18" ht="85" customHeight="1" x14ac:dyDescent="0.35">
      <c r="A23" s="4" t="s">
        <v>5</v>
      </c>
      <c r="B23" s="4" t="s">
        <v>146</v>
      </c>
      <c r="C23" s="4" t="s">
        <v>24</v>
      </c>
      <c r="D23" s="4" t="s">
        <v>25</v>
      </c>
      <c r="E23" s="4" t="s">
        <v>191</v>
      </c>
      <c r="F23" s="4" t="s">
        <v>195</v>
      </c>
      <c r="G23" s="5" t="s">
        <v>9</v>
      </c>
      <c r="H23" s="6" t="s">
        <v>347</v>
      </c>
      <c r="I23" s="6" t="s">
        <v>370</v>
      </c>
      <c r="J23" s="6"/>
      <c r="K23" s="6" t="s">
        <v>355</v>
      </c>
      <c r="L23" s="40" t="s">
        <v>356</v>
      </c>
      <c r="M23" s="36">
        <v>0.95</v>
      </c>
      <c r="N23" s="7">
        <v>1</v>
      </c>
      <c r="O23" s="7"/>
      <c r="P23" s="7"/>
    </row>
    <row r="24" spans="1:18" ht="85" customHeight="1" x14ac:dyDescent="0.35">
      <c r="A24" s="4" t="s">
        <v>5</v>
      </c>
      <c r="B24" s="4" t="s">
        <v>146</v>
      </c>
      <c r="C24" s="4" t="s">
        <v>26</v>
      </c>
      <c r="D24" s="24" t="s">
        <v>27</v>
      </c>
      <c r="E24" s="13" t="s">
        <v>192</v>
      </c>
      <c r="F24" s="24" t="s">
        <v>194</v>
      </c>
      <c r="G24" s="5" t="s">
        <v>9</v>
      </c>
      <c r="H24" s="6" t="s">
        <v>347</v>
      </c>
      <c r="I24" s="6" t="s">
        <v>370</v>
      </c>
      <c r="J24" s="34" t="s">
        <v>362</v>
      </c>
      <c r="K24" s="38" t="s">
        <v>351</v>
      </c>
      <c r="L24" s="39" t="s">
        <v>352</v>
      </c>
      <c r="M24" s="35">
        <v>0.2</v>
      </c>
      <c r="N24" s="7" t="s">
        <v>248</v>
      </c>
      <c r="O24" s="27">
        <v>2</v>
      </c>
      <c r="P24" s="7">
        <v>2</v>
      </c>
    </row>
    <row r="25" spans="1:18" ht="85" customHeight="1" x14ac:dyDescent="0.35">
      <c r="A25" s="4" t="s">
        <v>5</v>
      </c>
      <c r="B25" s="4" t="s">
        <v>146</v>
      </c>
      <c r="C25" s="4" t="s">
        <v>28</v>
      </c>
      <c r="D25" s="4" t="s">
        <v>29</v>
      </c>
      <c r="E25" s="4" t="s">
        <v>30</v>
      </c>
      <c r="F25" s="4" t="s">
        <v>193</v>
      </c>
      <c r="G25" s="5" t="s">
        <v>9</v>
      </c>
      <c r="H25" s="6" t="s">
        <v>347</v>
      </c>
      <c r="I25" s="6" t="s">
        <v>348</v>
      </c>
      <c r="J25" s="6"/>
      <c r="K25" s="6" t="s">
        <v>353</v>
      </c>
      <c r="L25" s="6" t="s">
        <v>354</v>
      </c>
      <c r="M25" s="36">
        <v>0.1</v>
      </c>
      <c r="N25" s="7">
        <v>1</v>
      </c>
      <c r="O25" s="7"/>
      <c r="P25" s="7"/>
    </row>
    <row r="26" spans="1:18" ht="85" customHeight="1" x14ac:dyDescent="0.35">
      <c r="A26" s="4" t="s">
        <v>5</v>
      </c>
      <c r="B26" s="4" t="s">
        <v>147</v>
      </c>
      <c r="C26" s="4" t="s">
        <v>31</v>
      </c>
      <c r="D26" s="4" t="s">
        <v>32</v>
      </c>
      <c r="E26" s="4" t="s">
        <v>33</v>
      </c>
      <c r="F26" s="4" t="s">
        <v>258</v>
      </c>
      <c r="G26" s="5" t="s">
        <v>9</v>
      </c>
      <c r="H26" s="6" t="s">
        <v>464</v>
      </c>
      <c r="I26" s="6" t="s">
        <v>465</v>
      </c>
      <c r="J26" s="6"/>
      <c r="K26" s="6"/>
      <c r="L26" s="6"/>
      <c r="M26" s="36">
        <v>0.9</v>
      </c>
      <c r="N26" s="7">
        <v>1</v>
      </c>
      <c r="O26" s="7">
        <v>1</v>
      </c>
      <c r="P26" s="7">
        <v>1</v>
      </c>
    </row>
    <row r="27" spans="1:18" ht="85" customHeight="1" x14ac:dyDescent="0.35">
      <c r="A27" s="4" t="s">
        <v>5</v>
      </c>
      <c r="B27" s="4" t="s">
        <v>147</v>
      </c>
      <c r="C27" s="4" t="s">
        <v>34</v>
      </c>
      <c r="D27" s="4" t="s">
        <v>35</v>
      </c>
      <c r="E27" s="4" t="s">
        <v>36</v>
      </c>
      <c r="F27" s="4" t="s">
        <v>196</v>
      </c>
      <c r="G27" s="5" t="s">
        <v>9</v>
      </c>
      <c r="H27" s="6" t="s">
        <v>464</v>
      </c>
      <c r="I27" s="6" t="s">
        <v>465</v>
      </c>
      <c r="J27" s="6"/>
      <c r="K27" s="6"/>
      <c r="L27" s="6"/>
      <c r="M27" s="36" t="s">
        <v>475</v>
      </c>
      <c r="N27" s="7">
        <v>1</v>
      </c>
      <c r="O27" s="7">
        <v>1</v>
      </c>
      <c r="P27" s="7">
        <v>1</v>
      </c>
    </row>
    <row r="28" spans="1:18" ht="85" customHeight="1" x14ac:dyDescent="0.35">
      <c r="A28" s="4" t="s">
        <v>5</v>
      </c>
      <c r="B28" s="4" t="s">
        <v>147</v>
      </c>
      <c r="C28" s="4" t="s">
        <v>37</v>
      </c>
      <c r="D28" s="4" t="s">
        <v>38</v>
      </c>
      <c r="E28" s="4" t="s">
        <v>143</v>
      </c>
      <c r="F28" s="4" t="s">
        <v>196</v>
      </c>
      <c r="G28" s="5" t="s">
        <v>9</v>
      </c>
      <c r="H28" s="6" t="s">
        <v>464</v>
      </c>
      <c r="I28" s="6" t="s">
        <v>465</v>
      </c>
      <c r="J28" s="6"/>
      <c r="K28" s="6"/>
      <c r="L28" s="6"/>
      <c r="M28" s="36" t="s">
        <v>476</v>
      </c>
      <c r="N28" s="7">
        <v>1</v>
      </c>
      <c r="O28" s="7">
        <v>1</v>
      </c>
      <c r="P28" s="7">
        <v>1</v>
      </c>
    </row>
    <row r="29" spans="1:18" ht="85" customHeight="1" x14ac:dyDescent="0.35">
      <c r="A29" s="4" t="s">
        <v>5</v>
      </c>
      <c r="B29" s="4" t="s">
        <v>147</v>
      </c>
      <c r="C29" s="4" t="s">
        <v>39</v>
      </c>
      <c r="D29" s="4" t="s">
        <v>40</v>
      </c>
      <c r="E29" s="4" t="s">
        <v>41</v>
      </c>
      <c r="F29" s="4" t="s">
        <v>196</v>
      </c>
      <c r="G29" s="5" t="s">
        <v>9</v>
      </c>
      <c r="H29" s="6" t="s">
        <v>464</v>
      </c>
      <c r="I29" s="6" t="s">
        <v>465</v>
      </c>
      <c r="J29" s="6"/>
      <c r="K29" s="6"/>
      <c r="L29" s="6"/>
      <c r="M29" s="36" t="s">
        <v>477</v>
      </c>
      <c r="N29" s="7">
        <v>1</v>
      </c>
      <c r="O29" s="7">
        <v>1</v>
      </c>
      <c r="P29" s="7">
        <v>1</v>
      </c>
    </row>
    <row r="30" spans="1:18" ht="85" customHeight="1" x14ac:dyDescent="0.35">
      <c r="A30" s="4" t="s">
        <v>5</v>
      </c>
      <c r="B30" s="4" t="s">
        <v>148</v>
      </c>
      <c r="C30" s="4" t="s">
        <v>42</v>
      </c>
      <c r="D30" s="4" t="s">
        <v>43</v>
      </c>
      <c r="E30" s="4" t="s">
        <v>259</v>
      </c>
      <c r="F30" s="4" t="s">
        <v>197</v>
      </c>
      <c r="G30" s="5" t="s">
        <v>9</v>
      </c>
      <c r="H30" s="6"/>
      <c r="I30" s="6"/>
      <c r="J30" s="6"/>
      <c r="K30" s="6"/>
      <c r="L30" s="6"/>
      <c r="M30" s="35" t="s">
        <v>478</v>
      </c>
      <c r="N30" s="7">
        <v>1</v>
      </c>
      <c r="O30" s="7"/>
      <c r="P30" s="7">
        <v>1</v>
      </c>
    </row>
    <row r="31" spans="1:18" ht="85" customHeight="1" x14ac:dyDescent="0.35">
      <c r="A31" s="4" t="s">
        <v>5</v>
      </c>
      <c r="B31" s="4" t="s">
        <v>148</v>
      </c>
      <c r="C31" s="4" t="s">
        <v>44</v>
      </c>
      <c r="D31" s="4" t="s">
        <v>45</v>
      </c>
      <c r="E31" s="4" t="s">
        <v>198</v>
      </c>
      <c r="F31" s="4" t="s">
        <v>202</v>
      </c>
      <c r="G31" s="5" t="s">
        <v>9</v>
      </c>
      <c r="H31" s="6"/>
      <c r="I31" s="6"/>
      <c r="J31" s="6"/>
      <c r="K31" s="6"/>
      <c r="L31" s="6"/>
      <c r="M31" s="36">
        <v>0.5</v>
      </c>
      <c r="N31" s="7">
        <v>1</v>
      </c>
      <c r="O31" s="7"/>
      <c r="P31" s="7">
        <v>1</v>
      </c>
    </row>
    <row r="32" spans="1:18" ht="85" customHeight="1" x14ac:dyDescent="0.35">
      <c r="A32" s="4" t="s">
        <v>5</v>
      </c>
      <c r="B32" s="4" t="s">
        <v>148</v>
      </c>
      <c r="C32" s="4" t="s">
        <v>46</v>
      </c>
      <c r="D32" s="4" t="s">
        <v>47</v>
      </c>
      <c r="E32" s="4" t="s">
        <v>199</v>
      </c>
      <c r="F32" s="4" t="s">
        <v>201</v>
      </c>
      <c r="G32" s="5" t="s">
        <v>9</v>
      </c>
      <c r="H32" s="6" t="s">
        <v>373</v>
      </c>
      <c r="I32" s="16" t="s">
        <v>371</v>
      </c>
      <c r="J32" s="6" t="s">
        <v>372</v>
      </c>
      <c r="K32" s="6" t="s">
        <v>374</v>
      </c>
      <c r="L32" s="6" t="s">
        <v>375</v>
      </c>
      <c r="M32" s="36">
        <v>0.3</v>
      </c>
      <c r="N32" s="7" t="s">
        <v>248</v>
      </c>
      <c r="O32" s="7">
        <v>1</v>
      </c>
      <c r="P32" s="7">
        <v>1</v>
      </c>
    </row>
    <row r="33" spans="1:16" ht="85" customHeight="1" x14ac:dyDescent="0.35">
      <c r="A33" s="4" t="s">
        <v>151</v>
      </c>
      <c r="B33" s="4" t="s">
        <v>150</v>
      </c>
      <c r="C33" s="4" t="s">
        <v>53</v>
      </c>
      <c r="D33" s="4" t="s">
        <v>54</v>
      </c>
      <c r="E33" s="4" t="s">
        <v>200</v>
      </c>
      <c r="F33" s="4" t="s">
        <v>260</v>
      </c>
      <c r="G33" s="5" t="s">
        <v>9</v>
      </c>
      <c r="H33" s="6"/>
      <c r="I33" s="6"/>
      <c r="J33" s="6"/>
      <c r="K33" s="6"/>
      <c r="L33" s="6"/>
      <c r="M33" s="36">
        <v>0.5</v>
      </c>
      <c r="N33" s="7">
        <v>1</v>
      </c>
      <c r="O33" s="7"/>
      <c r="P33" s="7"/>
    </row>
    <row r="34" spans="1:16" ht="85" customHeight="1" x14ac:dyDescent="0.35">
      <c r="A34" s="4" t="s">
        <v>151</v>
      </c>
      <c r="B34" s="4" t="s">
        <v>150</v>
      </c>
      <c r="C34" s="4" t="s">
        <v>55</v>
      </c>
      <c r="D34" s="4" t="s">
        <v>56</v>
      </c>
      <c r="E34" s="4" t="s">
        <v>247</v>
      </c>
      <c r="F34" s="4" t="s">
        <v>203</v>
      </c>
      <c r="G34" s="5" t="s">
        <v>9</v>
      </c>
      <c r="H34" s="6"/>
      <c r="I34" s="6"/>
      <c r="J34" s="6"/>
      <c r="K34" s="6"/>
      <c r="L34" s="6"/>
      <c r="M34" s="36">
        <v>0.9</v>
      </c>
      <c r="N34" s="7">
        <v>1</v>
      </c>
      <c r="O34" s="7"/>
      <c r="P34" s="7">
        <v>1</v>
      </c>
    </row>
    <row r="35" spans="1:16" ht="85" customHeight="1" x14ac:dyDescent="0.35">
      <c r="A35" s="4" t="s">
        <v>80</v>
      </c>
      <c r="B35" s="4" t="s">
        <v>158</v>
      </c>
      <c r="C35" s="4" t="s">
        <v>99</v>
      </c>
      <c r="D35" s="4" t="s">
        <v>100</v>
      </c>
      <c r="E35" s="4" t="s">
        <v>204</v>
      </c>
      <c r="F35" s="4" t="s">
        <v>205</v>
      </c>
      <c r="G35" s="5" t="s">
        <v>9</v>
      </c>
      <c r="H35" s="6"/>
      <c r="I35" s="6"/>
      <c r="J35" s="6"/>
      <c r="K35" s="6"/>
      <c r="L35" s="6"/>
      <c r="M35" s="37">
        <v>0.5</v>
      </c>
      <c r="N35" s="7">
        <v>1</v>
      </c>
      <c r="O35" s="7"/>
      <c r="P35" s="7">
        <v>1</v>
      </c>
    </row>
    <row r="36" spans="1:16" ht="85" customHeight="1" x14ac:dyDescent="0.35">
      <c r="A36" s="4" t="s">
        <v>80</v>
      </c>
      <c r="B36" s="4" t="s">
        <v>158</v>
      </c>
      <c r="C36" s="4" t="s">
        <v>101</v>
      </c>
      <c r="D36" s="4" t="s">
        <v>102</v>
      </c>
      <c r="E36" s="4" t="s">
        <v>207</v>
      </c>
      <c r="F36" s="4" t="s">
        <v>206</v>
      </c>
      <c r="G36" s="5" t="s">
        <v>9</v>
      </c>
      <c r="H36" s="6"/>
      <c r="I36" s="6"/>
      <c r="J36" s="6"/>
      <c r="K36" s="6"/>
      <c r="L36" s="6"/>
      <c r="M36" s="36">
        <v>0.5</v>
      </c>
      <c r="N36" s="7" t="s">
        <v>248</v>
      </c>
      <c r="O36" s="7"/>
      <c r="P36" s="7">
        <v>1</v>
      </c>
    </row>
    <row r="37" spans="1:16" ht="85" customHeight="1" x14ac:dyDescent="0.35">
      <c r="A37" s="4" t="s">
        <v>80</v>
      </c>
      <c r="B37" s="4" t="s">
        <v>158</v>
      </c>
      <c r="C37" s="4" t="s">
        <v>103</v>
      </c>
      <c r="D37" s="4" t="s">
        <v>104</v>
      </c>
      <c r="E37" s="4" t="s">
        <v>261</v>
      </c>
      <c r="F37" s="4" t="s">
        <v>208</v>
      </c>
      <c r="G37" s="5" t="s">
        <v>9</v>
      </c>
      <c r="H37" s="6"/>
      <c r="I37" s="6"/>
      <c r="J37" s="6"/>
      <c r="K37" s="6"/>
      <c r="L37" s="6"/>
      <c r="M37" s="37">
        <v>0.95</v>
      </c>
      <c r="N37" s="7">
        <v>1</v>
      </c>
      <c r="O37" s="7"/>
      <c r="P37" s="7">
        <v>1</v>
      </c>
    </row>
    <row r="38" spans="1:16" ht="85" customHeight="1" x14ac:dyDescent="0.35">
      <c r="A38" s="4" t="s">
        <v>5</v>
      </c>
      <c r="B38" s="4" t="s">
        <v>149</v>
      </c>
      <c r="C38" s="4" t="s">
        <v>48</v>
      </c>
      <c r="D38" s="4" t="s">
        <v>49</v>
      </c>
      <c r="E38" s="4" t="s">
        <v>50</v>
      </c>
      <c r="F38" s="4" t="s">
        <v>209</v>
      </c>
      <c r="G38" s="5" t="s">
        <v>9</v>
      </c>
      <c r="H38" s="6"/>
      <c r="I38" s="6"/>
      <c r="J38" s="6"/>
      <c r="K38" s="6"/>
      <c r="L38" s="6"/>
      <c r="M38" s="36">
        <v>0.2</v>
      </c>
      <c r="N38" s="7">
        <v>1</v>
      </c>
      <c r="O38" s="7">
        <v>1</v>
      </c>
      <c r="P38" s="7">
        <v>1</v>
      </c>
    </row>
    <row r="39" spans="1:16" ht="85" customHeight="1" x14ac:dyDescent="0.35">
      <c r="A39" s="4" t="s">
        <v>5</v>
      </c>
      <c r="B39" s="4" t="s">
        <v>149</v>
      </c>
      <c r="C39" s="4" t="s">
        <v>51</v>
      </c>
      <c r="D39" s="4" t="s">
        <v>52</v>
      </c>
      <c r="E39" s="4" t="s">
        <v>211</v>
      </c>
      <c r="F39" s="4" t="s">
        <v>210</v>
      </c>
      <c r="G39" s="5" t="s">
        <v>9</v>
      </c>
      <c r="H39" s="6"/>
      <c r="I39" s="6"/>
      <c r="J39" s="6"/>
      <c r="K39" s="6"/>
      <c r="L39" s="6"/>
      <c r="M39" s="36">
        <v>0.2</v>
      </c>
      <c r="N39" s="7">
        <v>1</v>
      </c>
      <c r="O39" s="7">
        <v>1</v>
      </c>
      <c r="P39" s="7">
        <v>1</v>
      </c>
    </row>
    <row r="40" spans="1:16" ht="85" customHeight="1" x14ac:dyDescent="0.35">
      <c r="A40" s="4" t="s">
        <v>80</v>
      </c>
      <c r="B40" s="4" t="s">
        <v>159</v>
      </c>
      <c r="C40" s="4" t="s">
        <v>105</v>
      </c>
      <c r="D40" s="4" t="s">
        <v>106</v>
      </c>
      <c r="E40" s="4" t="s">
        <v>213</v>
      </c>
      <c r="F40" s="4" t="s">
        <v>212</v>
      </c>
      <c r="G40" s="5" t="s">
        <v>9</v>
      </c>
      <c r="H40" s="6" t="s">
        <v>416</v>
      </c>
      <c r="I40" s="6" t="s">
        <v>417</v>
      </c>
      <c r="J40" s="6" t="s">
        <v>418</v>
      </c>
      <c r="K40" s="6" t="s">
        <v>419</v>
      </c>
      <c r="L40" s="6" t="s">
        <v>420</v>
      </c>
      <c r="M40" s="36">
        <v>0.25</v>
      </c>
      <c r="N40" s="7">
        <v>1</v>
      </c>
      <c r="O40" s="7">
        <v>1</v>
      </c>
      <c r="P40" s="7">
        <v>2</v>
      </c>
    </row>
    <row r="41" spans="1:16" ht="85" customHeight="1" x14ac:dyDescent="0.35">
      <c r="A41" s="4" t="s">
        <v>80</v>
      </c>
      <c r="B41" s="4" t="s">
        <v>160</v>
      </c>
      <c r="C41" s="4" t="s">
        <v>107</v>
      </c>
      <c r="D41" s="4" t="s">
        <v>108</v>
      </c>
      <c r="E41" s="4" t="s">
        <v>214</v>
      </c>
      <c r="F41" s="4" t="s">
        <v>215</v>
      </c>
      <c r="G41" s="5" t="s">
        <v>9</v>
      </c>
      <c r="H41" s="6" t="s">
        <v>466</v>
      </c>
      <c r="I41" s="41" t="s">
        <v>402</v>
      </c>
      <c r="J41" s="6" t="s">
        <v>403</v>
      </c>
      <c r="K41" s="6" t="s">
        <v>407</v>
      </c>
      <c r="L41" s="6" t="s">
        <v>404</v>
      </c>
      <c r="M41" s="36">
        <v>0.25</v>
      </c>
      <c r="N41" s="7">
        <v>1</v>
      </c>
      <c r="O41" s="7">
        <v>0.5</v>
      </c>
      <c r="P41" s="7">
        <v>2</v>
      </c>
    </row>
    <row r="42" spans="1:16" ht="77.5" x14ac:dyDescent="0.35">
      <c r="A42" s="4" t="s">
        <v>80</v>
      </c>
      <c r="B42" s="4" t="s">
        <v>160</v>
      </c>
      <c r="C42" s="4" t="s">
        <v>109</v>
      </c>
      <c r="D42" s="4" t="s">
        <v>110</v>
      </c>
      <c r="E42" s="4" t="s">
        <v>217</v>
      </c>
      <c r="F42" s="4" t="s">
        <v>216</v>
      </c>
      <c r="G42" s="5" t="s">
        <v>9</v>
      </c>
      <c r="H42" s="6" t="s">
        <v>466</v>
      </c>
      <c r="I42" s="41" t="s">
        <v>402</v>
      </c>
      <c r="J42" s="6" t="s">
        <v>403</v>
      </c>
      <c r="K42" s="6" t="s">
        <v>405</v>
      </c>
      <c r="L42" s="6" t="s">
        <v>406</v>
      </c>
      <c r="M42" s="36">
        <v>0.25</v>
      </c>
      <c r="N42" s="7">
        <v>1</v>
      </c>
      <c r="O42" s="7">
        <v>0.9</v>
      </c>
      <c r="P42" s="7">
        <v>2</v>
      </c>
    </row>
    <row r="43" spans="1:16" ht="85" customHeight="1" x14ac:dyDescent="0.35">
      <c r="A43" s="4" t="s">
        <v>80</v>
      </c>
      <c r="B43" s="4" t="s">
        <v>160</v>
      </c>
      <c r="C43" s="4" t="s">
        <v>111</v>
      </c>
      <c r="D43" s="4" t="s">
        <v>112</v>
      </c>
      <c r="E43" s="4" t="s">
        <v>262</v>
      </c>
      <c r="F43" s="4" t="s">
        <v>263</v>
      </c>
      <c r="G43" s="5" t="s">
        <v>9</v>
      </c>
      <c r="H43" s="6"/>
      <c r="I43" s="6"/>
      <c r="J43" s="6"/>
      <c r="K43" s="6"/>
      <c r="L43" s="6"/>
      <c r="M43" s="36">
        <v>0.25</v>
      </c>
      <c r="N43" s="7">
        <v>1</v>
      </c>
      <c r="O43" s="7"/>
      <c r="P43" s="7">
        <v>1</v>
      </c>
    </row>
    <row r="44" spans="1:16" ht="85" customHeight="1" x14ac:dyDescent="0.35">
      <c r="A44" s="4" t="s">
        <v>80</v>
      </c>
      <c r="B44" s="4" t="s">
        <v>160</v>
      </c>
      <c r="C44" s="4" t="s">
        <v>113</v>
      </c>
      <c r="D44" s="4" t="s">
        <v>114</v>
      </c>
      <c r="E44" s="4" t="s">
        <v>218</v>
      </c>
      <c r="F44" s="17" t="s">
        <v>223</v>
      </c>
      <c r="G44" s="5" t="s">
        <v>9</v>
      </c>
      <c r="H44" s="6"/>
      <c r="I44" s="6"/>
      <c r="J44" s="6"/>
      <c r="K44" s="6"/>
      <c r="L44" s="6"/>
      <c r="M44" s="36">
        <v>0.7</v>
      </c>
      <c r="N44" s="7">
        <v>1</v>
      </c>
      <c r="O44" s="7"/>
      <c r="P44" s="7">
        <v>1</v>
      </c>
    </row>
    <row r="45" spans="1:16" ht="85" customHeight="1" x14ac:dyDescent="0.35">
      <c r="A45" s="4" t="s">
        <v>80</v>
      </c>
      <c r="B45" s="4" t="s">
        <v>160</v>
      </c>
      <c r="C45" s="4" t="s">
        <v>115</v>
      </c>
      <c r="D45" s="4" t="s">
        <v>116</v>
      </c>
      <c r="E45" s="4" t="s">
        <v>219</v>
      </c>
      <c r="F45" s="4" t="s">
        <v>264</v>
      </c>
      <c r="G45" s="5" t="s">
        <v>9</v>
      </c>
      <c r="H45" s="6" t="s">
        <v>408</v>
      </c>
      <c r="I45" s="6" t="s">
        <v>409</v>
      </c>
      <c r="J45" s="6" t="s">
        <v>410</v>
      </c>
      <c r="K45" s="6" t="s">
        <v>411</v>
      </c>
      <c r="L45" s="6" t="s">
        <v>412</v>
      </c>
      <c r="M45" s="36">
        <v>0.7</v>
      </c>
      <c r="N45" s="7">
        <v>1</v>
      </c>
      <c r="O45" s="7">
        <v>0.5</v>
      </c>
      <c r="P45" s="7">
        <v>2</v>
      </c>
    </row>
    <row r="46" spans="1:16" ht="85" customHeight="1" x14ac:dyDescent="0.35">
      <c r="A46" s="4" t="s">
        <v>80</v>
      </c>
      <c r="B46" s="4" t="s">
        <v>160</v>
      </c>
      <c r="C46" s="4" t="s">
        <v>117</v>
      </c>
      <c r="D46" s="4" t="s">
        <v>118</v>
      </c>
      <c r="E46" s="4" t="s">
        <v>220</v>
      </c>
      <c r="F46" s="4" t="s">
        <v>222</v>
      </c>
      <c r="G46" s="5" t="s">
        <v>9</v>
      </c>
      <c r="H46" s="6" t="s">
        <v>408</v>
      </c>
      <c r="I46" s="6" t="s">
        <v>409</v>
      </c>
      <c r="J46" s="6" t="s">
        <v>413</v>
      </c>
      <c r="K46" s="6" t="s">
        <v>414</v>
      </c>
      <c r="L46" s="6" t="s">
        <v>415</v>
      </c>
      <c r="M46" s="37">
        <v>0.7</v>
      </c>
      <c r="N46" s="7">
        <v>1</v>
      </c>
      <c r="O46" s="7">
        <v>0.5</v>
      </c>
      <c r="P46" s="7">
        <v>2</v>
      </c>
    </row>
    <row r="47" spans="1:16" ht="85" customHeight="1" x14ac:dyDescent="0.35">
      <c r="A47" s="4" t="s">
        <v>80</v>
      </c>
      <c r="B47" s="4" t="s">
        <v>160</v>
      </c>
      <c r="C47" s="4" t="s">
        <v>119</v>
      </c>
      <c r="D47" s="4" t="s">
        <v>120</v>
      </c>
      <c r="E47" s="4" t="s">
        <v>221</v>
      </c>
      <c r="F47" s="4" t="s">
        <v>224</v>
      </c>
      <c r="G47" s="5" t="s">
        <v>9</v>
      </c>
      <c r="H47" s="6"/>
      <c r="I47" s="6"/>
      <c r="J47" s="6"/>
      <c r="K47" s="6"/>
      <c r="L47" s="6"/>
      <c r="M47" s="36">
        <v>0.25</v>
      </c>
      <c r="N47" s="7">
        <v>1</v>
      </c>
      <c r="O47" s="7"/>
      <c r="P47" s="7">
        <v>1</v>
      </c>
    </row>
    <row r="48" spans="1:16" ht="85" customHeight="1" x14ac:dyDescent="0.35">
      <c r="A48" s="4" t="s">
        <v>80</v>
      </c>
      <c r="B48" s="4" t="s">
        <v>160</v>
      </c>
      <c r="C48" s="4" t="s">
        <v>121</v>
      </c>
      <c r="D48" s="4" t="s">
        <v>122</v>
      </c>
      <c r="E48" s="4" t="s">
        <v>225</v>
      </c>
      <c r="F48" s="4" t="s">
        <v>226</v>
      </c>
      <c r="G48" s="5" t="s">
        <v>9</v>
      </c>
      <c r="H48" s="6" t="s">
        <v>421</v>
      </c>
      <c r="I48" s="16" t="s">
        <v>422</v>
      </c>
      <c r="J48" s="6" t="s">
        <v>423</v>
      </c>
      <c r="K48" s="6" t="s">
        <v>424</v>
      </c>
      <c r="L48" s="6" t="s">
        <v>425</v>
      </c>
      <c r="M48" s="36">
        <v>0.2</v>
      </c>
      <c r="N48" s="7">
        <v>1</v>
      </c>
      <c r="O48" s="7">
        <v>0.5</v>
      </c>
      <c r="P48" s="7">
        <v>2</v>
      </c>
    </row>
    <row r="49" spans="1:16" ht="85" customHeight="1" x14ac:dyDescent="0.35">
      <c r="A49" s="4" t="s">
        <v>80</v>
      </c>
      <c r="B49" s="4" t="s">
        <v>160</v>
      </c>
      <c r="C49" s="4" t="s">
        <v>123</v>
      </c>
      <c r="D49" s="4" t="s">
        <v>124</v>
      </c>
      <c r="E49" s="4" t="s">
        <v>227</v>
      </c>
      <c r="F49" s="4" t="s">
        <v>228</v>
      </c>
      <c r="G49" s="5" t="s">
        <v>9</v>
      </c>
      <c r="H49" s="6" t="s">
        <v>433</v>
      </c>
      <c r="I49" s="6" t="s">
        <v>426</v>
      </c>
      <c r="J49" s="6" t="s">
        <v>427</v>
      </c>
      <c r="K49" s="6" t="s">
        <v>428</v>
      </c>
      <c r="L49" s="6" t="s">
        <v>429</v>
      </c>
      <c r="M49" s="36">
        <v>0.3</v>
      </c>
      <c r="N49" s="7">
        <v>1</v>
      </c>
      <c r="O49" s="7">
        <v>0.5</v>
      </c>
      <c r="P49" s="7">
        <v>2</v>
      </c>
    </row>
    <row r="50" spans="1:16" ht="85" customHeight="1" x14ac:dyDescent="0.35">
      <c r="A50" s="4" t="s">
        <v>80</v>
      </c>
      <c r="B50" s="4" t="s">
        <v>160</v>
      </c>
      <c r="C50" s="4" t="s">
        <v>125</v>
      </c>
      <c r="D50" s="4" t="s">
        <v>126</v>
      </c>
      <c r="E50" s="4" t="s">
        <v>230</v>
      </c>
      <c r="F50" s="4" t="s">
        <v>229</v>
      </c>
      <c r="G50" s="5" t="s">
        <v>9</v>
      </c>
      <c r="H50" s="6" t="s">
        <v>433</v>
      </c>
      <c r="I50" s="6" t="s">
        <v>426</v>
      </c>
      <c r="J50" s="6" t="s">
        <v>430</v>
      </c>
      <c r="K50" s="6" t="s">
        <v>431</v>
      </c>
      <c r="L50" s="6" t="s">
        <v>432</v>
      </c>
      <c r="M50" s="36" t="s">
        <v>479</v>
      </c>
      <c r="N50" s="7">
        <v>1</v>
      </c>
      <c r="O50" s="7">
        <v>0.2</v>
      </c>
      <c r="P50" s="7">
        <v>1</v>
      </c>
    </row>
    <row r="51" spans="1:16" ht="85" customHeight="1" x14ac:dyDescent="0.35">
      <c r="A51" s="4" t="s">
        <v>127</v>
      </c>
      <c r="B51" s="4" t="s">
        <v>161</v>
      </c>
      <c r="C51" s="4" t="s">
        <v>140</v>
      </c>
      <c r="D51" s="4" t="s">
        <v>69</v>
      </c>
      <c r="E51" s="4" t="s">
        <v>231</v>
      </c>
      <c r="F51" s="4" t="s">
        <v>232</v>
      </c>
      <c r="G51" s="5" t="s">
        <v>9</v>
      </c>
      <c r="H51" s="6"/>
      <c r="I51" s="6"/>
      <c r="J51" s="6"/>
      <c r="K51" s="6"/>
      <c r="L51" s="6"/>
      <c r="M51" s="36">
        <v>0.85</v>
      </c>
      <c r="N51" s="7">
        <v>1</v>
      </c>
      <c r="O51" s="7"/>
      <c r="P51" s="7">
        <v>1</v>
      </c>
    </row>
    <row r="52" spans="1:16" ht="85" customHeight="1" x14ac:dyDescent="0.35">
      <c r="A52" s="4" t="s">
        <v>127</v>
      </c>
      <c r="B52" s="4" t="s">
        <v>161</v>
      </c>
      <c r="C52" s="4" t="s">
        <v>141</v>
      </c>
      <c r="D52" s="4" t="s">
        <v>142</v>
      </c>
      <c r="E52" s="4" t="s">
        <v>233</v>
      </c>
      <c r="F52" s="4" t="s">
        <v>234</v>
      </c>
      <c r="G52" s="5" t="s">
        <v>9</v>
      </c>
      <c r="H52" s="6" t="s">
        <v>444</v>
      </c>
      <c r="I52" s="6" t="s">
        <v>445</v>
      </c>
      <c r="J52" s="6" t="s">
        <v>446</v>
      </c>
      <c r="K52" s="6" t="s">
        <v>452</v>
      </c>
      <c r="L52" s="6" t="s">
        <v>453</v>
      </c>
      <c r="M52" s="36">
        <v>0.9</v>
      </c>
      <c r="N52" s="7">
        <v>1</v>
      </c>
      <c r="O52" s="7">
        <v>0.5</v>
      </c>
      <c r="P52" s="7">
        <v>1</v>
      </c>
    </row>
    <row r="53" spans="1:16" ht="85" customHeight="1" x14ac:dyDescent="0.35">
      <c r="A53" s="4" t="s">
        <v>57</v>
      </c>
      <c r="B53" s="4" t="s">
        <v>152</v>
      </c>
      <c r="C53" s="4" t="s">
        <v>58</v>
      </c>
      <c r="D53" s="4" t="s">
        <v>59</v>
      </c>
      <c r="E53" s="4" t="s">
        <v>236</v>
      </c>
      <c r="F53" s="4" t="s">
        <v>235</v>
      </c>
      <c r="G53" s="5" t="s">
        <v>9</v>
      </c>
      <c r="H53" s="6" t="s">
        <v>444</v>
      </c>
      <c r="I53" s="6" t="s">
        <v>445</v>
      </c>
      <c r="J53" s="6" t="s">
        <v>447</v>
      </c>
      <c r="K53" s="6" t="s">
        <v>454</v>
      </c>
      <c r="L53" s="6" t="s">
        <v>455</v>
      </c>
      <c r="M53" s="36" t="s">
        <v>480</v>
      </c>
      <c r="N53" s="7">
        <v>1</v>
      </c>
      <c r="O53" s="7">
        <v>0.5</v>
      </c>
      <c r="P53" s="7">
        <v>2</v>
      </c>
    </row>
    <row r="54" spans="1:16" ht="85" customHeight="1" x14ac:dyDescent="0.35">
      <c r="A54" s="4" t="s">
        <v>57</v>
      </c>
      <c r="B54" s="4" t="s">
        <v>152</v>
      </c>
      <c r="C54" s="4" t="s">
        <v>60</v>
      </c>
      <c r="D54" s="4" t="s">
        <v>61</v>
      </c>
      <c r="E54" s="4" t="s">
        <v>265</v>
      </c>
      <c r="F54" s="4" t="s">
        <v>235</v>
      </c>
      <c r="G54" s="5" t="s">
        <v>9</v>
      </c>
      <c r="H54" s="6" t="s">
        <v>444</v>
      </c>
      <c r="I54" s="6" t="s">
        <v>445</v>
      </c>
      <c r="J54" s="6" t="s">
        <v>448</v>
      </c>
      <c r="K54" s="6" t="s">
        <v>456</v>
      </c>
      <c r="L54" s="6" t="s">
        <v>457</v>
      </c>
      <c r="M54" s="36" t="s">
        <v>481</v>
      </c>
      <c r="N54" s="7">
        <v>1</v>
      </c>
      <c r="O54" s="7">
        <v>0.5</v>
      </c>
      <c r="P54" s="7">
        <v>2</v>
      </c>
    </row>
    <row r="55" spans="1:16" ht="85" customHeight="1" x14ac:dyDescent="0.35">
      <c r="A55" s="4" t="s">
        <v>57</v>
      </c>
      <c r="B55" s="4" t="s">
        <v>152</v>
      </c>
      <c r="C55" s="4" t="s">
        <v>62</v>
      </c>
      <c r="D55" s="4" t="s">
        <v>63</v>
      </c>
      <c r="E55" s="4" t="s">
        <v>266</v>
      </c>
      <c r="F55" s="4" t="s">
        <v>235</v>
      </c>
      <c r="G55" s="5" t="s">
        <v>9</v>
      </c>
      <c r="H55" s="6" t="s">
        <v>444</v>
      </c>
      <c r="I55" s="6" t="s">
        <v>445</v>
      </c>
      <c r="J55" s="6" t="s">
        <v>449</v>
      </c>
      <c r="K55" s="6" t="s">
        <v>458</v>
      </c>
      <c r="L55" s="6" t="s">
        <v>459</v>
      </c>
      <c r="M55" s="36" t="s">
        <v>482</v>
      </c>
      <c r="N55" s="7">
        <v>1</v>
      </c>
      <c r="O55" s="7">
        <v>0.5</v>
      </c>
      <c r="P55" s="7">
        <v>2</v>
      </c>
    </row>
    <row r="56" spans="1:16" ht="85" customHeight="1" x14ac:dyDescent="0.35">
      <c r="A56" s="4" t="s">
        <v>57</v>
      </c>
      <c r="B56" s="4" t="s">
        <v>153</v>
      </c>
      <c r="C56" s="4" t="s">
        <v>64</v>
      </c>
      <c r="D56" s="4" t="s">
        <v>65</v>
      </c>
      <c r="E56" s="4" t="s">
        <v>237</v>
      </c>
      <c r="F56" s="4" t="s">
        <v>238</v>
      </c>
      <c r="G56" s="5" t="s">
        <v>9</v>
      </c>
      <c r="H56" s="6" t="s">
        <v>444</v>
      </c>
      <c r="I56" s="6" t="s">
        <v>445</v>
      </c>
      <c r="J56" s="6" t="s">
        <v>450</v>
      </c>
      <c r="K56" s="6" t="s">
        <v>460</v>
      </c>
      <c r="L56" s="6" t="s">
        <v>461</v>
      </c>
      <c r="M56" s="36">
        <v>0.3</v>
      </c>
      <c r="N56" s="7">
        <v>1</v>
      </c>
      <c r="O56" s="7">
        <v>1</v>
      </c>
      <c r="P56" s="7">
        <v>2</v>
      </c>
    </row>
    <row r="57" spans="1:16" ht="85" customHeight="1" x14ac:dyDescent="0.35">
      <c r="A57" s="4" t="s">
        <v>57</v>
      </c>
      <c r="B57" s="4" t="s">
        <v>153</v>
      </c>
      <c r="C57" s="4" t="s">
        <v>66</v>
      </c>
      <c r="D57" s="4" t="s">
        <v>67</v>
      </c>
      <c r="E57" s="4" t="s">
        <v>240</v>
      </c>
      <c r="F57" s="4" t="s">
        <v>239</v>
      </c>
      <c r="G57" s="5" t="s">
        <v>9</v>
      </c>
      <c r="H57" s="6" t="s">
        <v>467</v>
      </c>
      <c r="I57" s="6" t="s">
        <v>468</v>
      </c>
      <c r="J57" s="6"/>
      <c r="K57" s="6"/>
      <c r="L57" s="6"/>
      <c r="M57" s="35" t="s">
        <v>483</v>
      </c>
      <c r="N57" s="7">
        <v>1</v>
      </c>
      <c r="O57" s="7"/>
      <c r="P57" s="7">
        <v>1</v>
      </c>
    </row>
    <row r="58" spans="1:16" ht="85" customHeight="1" x14ac:dyDescent="0.35">
      <c r="A58" s="4" t="s">
        <v>57</v>
      </c>
      <c r="B58" s="4" t="s">
        <v>153</v>
      </c>
      <c r="C58" s="17" t="s">
        <v>68</v>
      </c>
      <c r="D58" s="13" t="s">
        <v>69</v>
      </c>
      <c r="E58" s="13" t="s">
        <v>70</v>
      </c>
      <c r="F58" s="30" t="s">
        <v>241</v>
      </c>
      <c r="G58" s="5"/>
      <c r="H58" s="6" t="s">
        <v>439</v>
      </c>
      <c r="I58" s="6" t="s">
        <v>440</v>
      </c>
      <c r="J58" s="6" t="s">
        <v>441</v>
      </c>
      <c r="K58" s="6" t="s">
        <v>443</v>
      </c>
      <c r="L58" s="6" t="s">
        <v>442</v>
      </c>
      <c r="M58" s="35">
        <v>0.85</v>
      </c>
      <c r="N58" s="7">
        <v>1</v>
      </c>
      <c r="O58" s="7">
        <v>1</v>
      </c>
      <c r="P58" s="7">
        <v>1</v>
      </c>
    </row>
    <row r="59" spans="1:16" ht="85" customHeight="1" x14ac:dyDescent="0.35">
      <c r="A59" s="4" t="s">
        <v>57</v>
      </c>
      <c r="B59" s="4" t="s">
        <v>153</v>
      </c>
      <c r="C59" s="4" t="s">
        <v>71</v>
      </c>
      <c r="D59" s="4" t="s">
        <v>72</v>
      </c>
      <c r="E59" s="4" t="s">
        <v>73</v>
      </c>
      <c r="F59" s="4" t="s">
        <v>242</v>
      </c>
      <c r="G59" s="5" t="s">
        <v>9</v>
      </c>
      <c r="H59" s="6" t="s">
        <v>467</v>
      </c>
      <c r="I59" s="6" t="s">
        <v>468</v>
      </c>
      <c r="J59" s="6"/>
      <c r="K59" s="6"/>
      <c r="L59" s="6"/>
      <c r="M59" s="35">
        <v>0.85</v>
      </c>
      <c r="N59" s="7">
        <v>1</v>
      </c>
      <c r="O59" s="7"/>
      <c r="P59" s="7">
        <v>2</v>
      </c>
    </row>
    <row r="60" spans="1:16" ht="85" customHeight="1" x14ac:dyDescent="0.35">
      <c r="A60" s="4" t="s">
        <v>57</v>
      </c>
      <c r="B60" s="4" t="s">
        <v>153</v>
      </c>
      <c r="C60" s="4" t="s">
        <v>74</v>
      </c>
      <c r="D60" s="4" t="s">
        <v>75</v>
      </c>
      <c r="E60" s="4" t="s">
        <v>243</v>
      </c>
      <c r="F60" s="4" t="s">
        <v>244</v>
      </c>
      <c r="G60" s="5" t="s">
        <v>9</v>
      </c>
      <c r="H60" s="6" t="s">
        <v>467</v>
      </c>
      <c r="I60" s="6" t="s">
        <v>468</v>
      </c>
      <c r="J60" s="6"/>
      <c r="K60" s="6"/>
      <c r="L60" s="6"/>
      <c r="M60" s="35">
        <v>0.85</v>
      </c>
      <c r="N60" s="7">
        <v>1</v>
      </c>
      <c r="O60" s="7"/>
      <c r="P60" s="7">
        <v>2</v>
      </c>
    </row>
    <row r="61" spans="1:16" ht="85" customHeight="1" x14ac:dyDescent="0.35">
      <c r="A61" s="4" t="s">
        <v>57</v>
      </c>
      <c r="B61" s="4" t="s">
        <v>153</v>
      </c>
      <c r="C61" s="4" t="s">
        <v>76</v>
      </c>
      <c r="D61" s="4" t="s">
        <v>77</v>
      </c>
      <c r="E61" s="4" t="s">
        <v>245</v>
      </c>
      <c r="F61" s="4" t="s">
        <v>267</v>
      </c>
      <c r="G61" s="5" t="s">
        <v>9</v>
      </c>
      <c r="H61" s="6" t="s">
        <v>444</v>
      </c>
      <c r="I61" s="6" t="s">
        <v>445</v>
      </c>
      <c r="J61" s="6" t="s">
        <v>451</v>
      </c>
      <c r="K61" s="6" t="s">
        <v>462</v>
      </c>
      <c r="L61" s="6" t="s">
        <v>463</v>
      </c>
      <c r="M61" s="35">
        <v>1</v>
      </c>
      <c r="N61" s="7">
        <v>1</v>
      </c>
      <c r="O61" s="7">
        <v>0.5</v>
      </c>
      <c r="P61" s="7">
        <v>1</v>
      </c>
    </row>
    <row r="62" spans="1:16" ht="85" customHeight="1" x14ac:dyDescent="0.35">
      <c r="A62" s="4" t="s">
        <v>57</v>
      </c>
      <c r="B62" s="4" t="s">
        <v>153</v>
      </c>
      <c r="C62" s="4" t="s">
        <v>78</v>
      </c>
      <c r="D62" s="4" t="s">
        <v>79</v>
      </c>
      <c r="E62" s="4" t="s">
        <v>246</v>
      </c>
      <c r="F62" s="4" t="s">
        <v>268</v>
      </c>
      <c r="G62" s="5" t="s">
        <v>9</v>
      </c>
      <c r="H62" s="6" t="s">
        <v>434</v>
      </c>
      <c r="I62" s="6" t="s">
        <v>435</v>
      </c>
      <c r="J62" s="6" t="s">
        <v>436</v>
      </c>
      <c r="K62" s="6" t="s">
        <v>437</v>
      </c>
      <c r="L62" s="6" t="s">
        <v>438</v>
      </c>
      <c r="M62" s="36">
        <v>0.95</v>
      </c>
      <c r="N62" s="7">
        <v>1</v>
      </c>
      <c r="O62" s="7">
        <v>0.5</v>
      </c>
      <c r="P62" s="7">
        <v>1</v>
      </c>
    </row>
  </sheetData>
  <autoFilter ref="A1:P62" xr:uid="{00000000-0001-0000-0000-000000000000}"/>
  <sortState xmlns:xlrd2="http://schemas.microsoft.com/office/spreadsheetml/2017/richdata2" ref="A2:P62">
    <sortCondition ref="B2:B62"/>
  </sortState>
  <phoneticPr fontId="4" type="noConversion"/>
  <conditionalFormatting sqref="I1:L1">
    <cfRule type="colorScale" priority="45">
      <colorScale>
        <cfvo type="min"/>
        <cfvo type="percentile" val="50"/>
        <cfvo type="max"/>
        <color rgb="FFF8696B"/>
        <color rgb="FFFFEB84"/>
        <color rgb="FF63BE7B"/>
      </colorScale>
    </cfRule>
  </conditionalFormatting>
  <conditionalFormatting sqref="J2">
    <cfRule type="colorScale" priority="35">
      <colorScale>
        <cfvo type="min"/>
        <cfvo type="percentile" val="50"/>
        <cfvo type="max"/>
        <color rgb="FFF8696B"/>
        <color rgb="FFFFEB84"/>
        <color rgb="FF63BE7B"/>
      </colorScale>
    </cfRule>
    <cfRule type="colorScale" priority="36">
      <colorScale>
        <cfvo type="min"/>
        <cfvo type="percentile" val="50"/>
        <cfvo type="max"/>
        <color rgb="FFF8696B"/>
        <color rgb="FFFFEB84"/>
        <color rgb="FF63BE7B"/>
      </colorScale>
    </cfRule>
  </conditionalFormatting>
  <conditionalFormatting sqref="J24">
    <cfRule type="colorScale" priority="116">
      <colorScale>
        <cfvo type="min"/>
        <cfvo type="percentile" val="50"/>
        <cfvo type="max"/>
        <color rgb="FFF8696B"/>
        <color rgb="FFFFEB84"/>
        <color rgb="FF63BE7B"/>
      </colorScale>
    </cfRule>
    <cfRule type="colorScale" priority="117">
      <colorScale>
        <cfvo type="min"/>
        <cfvo type="percentile" val="50"/>
        <cfvo type="max"/>
        <color rgb="FFF8696B"/>
        <color rgb="FFFFEB84"/>
        <color rgb="FF63BE7B"/>
      </colorScale>
    </cfRule>
  </conditionalFormatting>
  <conditionalFormatting sqref="N1:N1048576">
    <cfRule type="colorScale" priority="24">
      <colorScale>
        <cfvo type="min"/>
        <cfvo type="percentile" val="50"/>
        <cfvo type="max"/>
        <color rgb="FFF8696B"/>
        <color rgb="FFFFEB84"/>
        <color rgb="FF63BE7B"/>
      </colorScale>
    </cfRule>
  </conditionalFormatting>
  <conditionalFormatting sqref="N2">
    <cfRule type="colorScale" priority="25">
      <colorScale>
        <cfvo type="min"/>
        <cfvo type="percentile" val="50"/>
        <cfvo type="max"/>
        <color rgb="FFF8696B"/>
        <color rgb="FFFFEB84"/>
        <color rgb="FF63BE7B"/>
      </colorScale>
    </cfRule>
  </conditionalFormatting>
  <conditionalFormatting sqref="N22:P22">
    <cfRule type="colorScale" priority="123">
      <colorScale>
        <cfvo type="min"/>
        <cfvo type="percentile" val="50"/>
        <cfvo type="max"/>
        <color rgb="FFF8696B"/>
        <color rgb="FFFFEB84"/>
        <color rgb="FF63BE7B"/>
      </colorScale>
    </cfRule>
  </conditionalFormatting>
  <conditionalFormatting sqref="O3:O4 O11:O12 O15 O19:O21 O43:O44 O47 O51 O57 O26:O39">
    <cfRule type="colorScale" priority="18">
      <colorScale>
        <cfvo type="min"/>
        <cfvo type="percentile" val="50"/>
        <cfvo type="max"/>
        <color rgb="FFF8696B"/>
        <color rgb="FFFFEB84"/>
        <color rgb="FF63BE7B"/>
      </colorScale>
    </cfRule>
  </conditionalFormatting>
  <conditionalFormatting sqref="O7">
    <cfRule type="colorScale" priority="10">
      <colorScale>
        <cfvo type="min"/>
        <cfvo type="percentile" val="50"/>
        <cfvo type="max"/>
        <color rgb="FFF8696B"/>
        <color rgb="FFFFEB84"/>
        <color rgb="FF63BE7B"/>
      </colorScale>
    </cfRule>
  </conditionalFormatting>
  <conditionalFormatting sqref="O8:O1048576 O1:O6">
    <cfRule type="colorScale" priority="23">
      <colorScale>
        <cfvo type="min"/>
        <cfvo type="percentile" val="50"/>
        <cfvo type="max"/>
        <color rgb="FFF8696B"/>
        <color rgb="FFFFEB84"/>
        <color rgb="FF63BE7B"/>
      </colorScale>
    </cfRule>
  </conditionalFormatting>
  <conditionalFormatting sqref="O22">
    <cfRule type="colorScale" priority="1">
      <colorScale>
        <cfvo type="min"/>
        <cfvo type="percentile" val="50"/>
        <cfvo type="max"/>
        <color rgb="FFF8696B"/>
        <color rgb="FFFFEB84"/>
        <color rgb="FF63BE7B"/>
      </colorScale>
    </cfRule>
  </conditionalFormatting>
  <conditionalFormatting sqref="O26:O32">
    <cfRule type="colorScale" priority="12">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O38">
    <cfRule type="colorScale" priority="5">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onditionalFormatting>
  <conditionalFormatting sqref="O39">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conditionalFormatting sqref="O43:O44 O57 O51 O47 O19:O21 O11:O12 O15 O3:O4 O7 O26:O39">
    <cfRule type="colorScale" priority="11">
      <colorScale>
        <cfvo type="min"/>
        <cfvo type="percentile" val="50"/>
        <cfvo type="max"/>
        <color rgb="FFF8696B"/>
        <color rgb="FFFFEB84"/>
        <color rgb="FF63BE7B"/>
      </colorScale>
    </cfRule>
  </conditionalFormatting>
  <conditionalFormatting sqref="O22:P22">
    <cfRule type="colorScale" priority="125">
      <colorScale>
        <cfvo type="min"/>
        <cfvo type="percentile" val="50"/>
        <cfvo type="max"/>
        <color rgb="FFF8696B"/>
        <color rgb="FFFFEB84"/>
        <color rgb="FF63BE7B"/>
      </colorScale>
    </cfRule>
  </conditionalFormatting>
  <conditionalFormatting sqref="O23:P25 P30:P31 N23:N62 N8:P21 O32:P62 O26:O32 N2:P6">
    <cfRule type="colorScale" priority="121">
      <colorScale>
        <cfvo type="min"/>
        <cfvo type="percentile" val="50"/>
        <cfvo type="max"/>
        <color rgb="FFF8696B"/>
        <color rgb="FFFFEB84"/>
        <color rgb="FF63BE7B"/>
      </colorScale>
    </cfRule>
  </conditionalFormatting>
  <conditionalFormatting sqref="P1:P1048576">
    <cfRule type="colorScale" priority="22">
      <colorScale>
        <cfvo type="min"/>
        <cfvo type="percentile" val="50"/>
        <cfvo type="max"/>
        <color rgb="FFF8696B"/>
        <color rgb="FFFFEB84"/>
        <color rgb="FF63BE7B"/>
      </colorScale>
    </cfRule>
  </conditionalFormatting>
  <conditionalFormatting sqref="P7 N7">
    <cfRule type="colorScale" priority="110">
      <colorScale>
        <cfvo type="min"/>
        <cfvo type="percentile" val="50"/>
        <cfvo type="max"/>
        <color rgb="FFF8696B"/>
        <color rgb="FFFFEB84"/>
        <color rgb="FF63BE7B"/>
      </colorScale>
    </cfRule>
  </conditionalFormatting>
  <conditionalFormatting sqref="P8:P10">
    <cfRule type="colorScale" priority="9">
      <colorScale>
        <cfvo type="min"/>
        <cfvo type="percentile" val="50"/>
        <cfvo type="max"/>
        <color rgb="FFF8696B"/>
        <color rgb="FFFFEB84"/>
        <color rgb="FF63BE7B"/>
      </colorScale>
    </cfRule>
  </conditionalFormatting>
  <conditionalFormatting sqref="P26">
    <cfRule type="colorScale" priority="112">
      <colorScale>
        <cfvo type="min"/>
        <cfvo type="percentile" val="50"/>
        <cfvo type="max"/>
        <color rgb="FFF8696B"/>
        <color rgb="FFFFEB84"/>
        <color rgb="FF63BE7B"/>
      </colorScale>
    </cfRule>
  </conditionalFormatting>
  <conditionalFormatting sqref="P26:P31 P7 O32:P1048576 O8:P25 O1:P6">
    <cfRule type="colorScale" priority="21">
      <colorScale>
        <cfvo type="min"/>
        <cfvo type="percentile" val="50"/>
        <cfvo type="max"/>
        <color rgb="FFF8696B"/>
        <color rgb="FFFFEB84"/>
        <color rgb="FF63BE7B"/>
      </colorScale>
    </cfRule>
  </conditionalFormatting>
  <conditionalFormatting sqref="P27">
    <cfRule type="colorScale" priority="113">
      <colorScale>
        <cfvo type="min"/>
        <cfvo type="percentile" val="50"/>
        <cfvo type="max"/>
        <color rgb="FFF8696B"/>
        <color rgb="FFFFEB84"/>
        <color rgb="FF63BE7B"/>
      </colorScale>
    </cfRule>
  </conditionalFormatting>
  <conditionalFormatting sqref="P28">
    <cfRule type="colorScale" priority="114">
      <colorScale>
        <cfvo type="min"/>
        <cfvo type="percentile" val="50"/>
        <cfvo type="max"/>
        <color rgb="FFF8696B"/>
        <color rgb="FFFFEB84"/>
        <color rgb="FF63BE7B"/>
      </colorScale>
    </cfRule>
  </conditionalFormatting>
  <conditionalFormatting sqref="P29">
    <cfRule type="colorScale" priority="115">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F62"/>
  <sheetViews>
    <sheetView zoomScale="110" zoomScaleNormal="110" workbookViewId="0">
      <selection activeCell="E22" sqref="E22:F22"/>
    </sheetView>
  </sheetViews>
  <sheetFormatPr defaultColWidth="11.453125" defaultRowHeight="14.5" x14ac:dyDescent="0.35"/>
  <cols>
    <col min="1" max="1" width="9.453125" bestFit="1" customWidth="1"/>
    <col min="2" max="2" width="41.453125" bestFit="1" customWidth="1"/>
    <col min="3" max="3" width="63.453125" bestFit="1" customWidth="1"/>
    <col min="4" max="4" width="53.81640625" bestFit="1" customWidth="1"/>
    <col min="5" max="6" width="19.1796875" customWidth="1"/>
    <col min="7" max="7" width="10.81640625" customWidth="1"/>
  </cols>
  <sheetData>
    <row r="1" spans="1:6" x14ac:dyDescent="0.35">
      <c r="A1" s="21" t="s">
        <v>144</v>
      </c>
      <c r="B1" s="21" t="s">
        <v>1</v>
      </c>
      <c r="C1" s="21" t="s">
        <v>2</v>
      </c>
      <c r="D1" s="21" t="s">
        <v>270</v>
      </c>
      <c r="E1" s="22" t="str">
        <f>main!O1</f>
        <v>strategy_NDC</v>
      </c>
      <c r="F1" s="22" t="str">
        <f>main!P1</f>
        <v>strategy_NZ</v>
      </c>
    </row>
    <row r="2" spans="1:6" x14ac:dyDescent="0.35">
      <c r="A2" s="23" t="s">
        <v>145</v>
      </c>
      <c r="B2" s="23" t="s">
        <v>6</v>
      </c>
      <c r="C2" s="23" t="s">
        <v>7</v>
      </c>
      <c r="D2" s="23" t="s">
        <v>271</v>
      </c>
      <c r="E2" s="25">
        <f>+IF(VLOOKUP(B2,main!$C$2:$P$62,13,FALSE)=0,"",VLOOKUP(B2,main!$C$2:$P$62,13,FALSE))</f>
        <v>1</v>
      </c>
      <c r="F2" s="25">
        <f>+IF(VLOOKUP(B2,main!C2:P62,14,FALSE)=0,"",VLOOKUP(B2,main!C2:P62,14,FALSE))</f>
        <v>1</v>
      </c>
    </row>
    <row r="3" spans="1:6" x14ac:dyDescent="0.35">
      <c r="A3" s="23" t="s">
        <v>145</v>
      </c>
      <c r="B3" s="23" t="s">
        <v>10</v>
      </c>
      <c r="C3" s="23" t="s">
        <v>11</v>
      </c>
      <c r="D3" s="23" t="s">
        <v>272</v>
      </c>
      <c r="E3" s="25" t="str">
        <f>+IF(VLOOKUP(B3,main!$C$2:$P$62,13,FALSE)=0,"",VLOOKUP(B3,main!$C$2:$P$62,13,FALSE))</f>
        <v/>
      </c>
      <c r="F3" s="25">
        <f>+IF(VLOOKUP(B3,main!C3:P63,14,FALSE)=0,"",VLOOKUP(B3,main!C3:P63,14,FALSE))</f>
        <v>1</v>
      </c>
    </row>
    <row r="4" spans="1:6" x14ac:dyDescent="0.35">
      <c r="A4" s="23" t="s">
        <v>145</v>
      </c>
      <c r="B4" s="23" t="s">
        <v>13</v>
      </c>
      <c r="C4" s="23" t="s">
        <v>14</v>
      </c>
      <c r="D4" s="23" t="s">
        <v>273</v>
      </c>
      <c r="E4" s="25" t="str">
        <f>+IF(VLOOKUP(B4,main!$C$2:$P$62,13,FALSE)=0,"",VLOOKUP(B4,main!$C$2:$P$62,13,FALSE))</f>
        <v/>
      </c>
      <c r="F4" s="25">
        <f>+IF(VLOOKUP(B4,main!C4:P64,14,FALSE)=0,"",VLOOKUP(B4,main!C4:P64,14,FALSE))</f>
        <v>1</v>
      </c>
    </row>
    <row r="5" spans="1:6" x14ac:dyDescent="0.35">
      <c r="A5" s="23" t="s">
        <v>145</v>
      </c>
      <c r="B5" s="23" t="s">
        <v>16</v>
      </c>
      <c r="C5" s="23" t="s">
        <v>17</v>
      </c>
      <c r="D5" s="23" t="s">
        <v>274</v>
      </c>
      <c r="E5" s="25">
        <f>+IF(VLOOKUP(B5,main!$C$2:$P$62,13,FALSE)=0,"",VLOOKUP(B5,main!$C$2:$P$62,13,FALSE))</f>
        <v>1</v>
      </c>
      <c r="F5" s="25">
        <f>+IF(VLOOKUP(B5,main!C5:P65,14,FALSE)=0,"",VLOOKUP(B5,main!C5:P65,14,FALSE))</f>
        <v>1</v>
      </c>
    </row>
    <row r="6" spans="1:6" x14ac:dyDescent="0.35">
      <c r="A6" s="23" t="s">
        <v>145</v>
      </c>
      <c r="B6" s="23" t="s">
        <v>19</v>
      </c>
      <c r="C6" s="23" t="s">
        <v>20</v>
      </c>
      <c r="D6" s="23" t="s">
        <v>275</v>
      </c>
      <c r="E6" s="25">
        <f>+IF(VLOOKUP(B6,main!$C$2:$P$62,13,FALSE)=0,"",VLOOKUP(B6,main!$C$2:$P$62,13,FALSE))</f>
        <v>1</v>
      </c>
      <c r="F6" s="25">
        <f>+IF(VLOOKUP(B6,main!C6:P66,14,FALSE)=0,"",VLOOKUP(B6,main!C6:P66,14,FALSE))</f>
        <v>1</v>
      </c>
    </row>
    <row r="7" spans="1:6" x14ac:dyDescent="0.35">
      <c r="A7" s="23" t="s">
        <v>154</v>
      </c>
      <c r="B7" s="23" t="s">
        <v>81</v>
      </c>
      <c r="C7" s="23" t="s">
        <v>82</v>
      </c>
      <c r="D7" s="23" t="s">
        <v>276</v>
      </c>
      <c r="E7" s="25" t="str">
        <f>+IF(VLOOKUP(B7,main!$C$2:$P$62,13,FALSE)=0,"",VLOOKUP(B7,main!$C$2:$P$62,13,FALSE))</f>
        <v/>
      </c>
      <c r="F7" s="25">
        <f>+IF(VLOOKUP(B7,main!C7:P67,14,FALSE)=0,"",VLOOKUP(B7,main!C7:P67,14,FALSE))</f>
        <v>0.25</v>
      </c>
    </row>
    <row r="8" spans="1:6" x14ac:dyDescent="0.35">
      <c r="A8" s="23" t="s">
        <v>155</v>
      </c>
      <c r="B8" s="23" t="s">
        <v>83</v>
      </c>
      <c r="C8" s="23" t="s">
        <v>84</v>
      </c>
      <c r="D8" s="23" t="s">
        <v>277</v>
      </c>
      <c r="E8" s="25">
        <f>+IF(VLOOKUP(B8,main!$C$2:$P$62,13,FALSE)=0,"",VLOOKUP(B8,main!$C$2:$P$62,13,FALSE))</f>
        <v>1</v>
      </c>
      <c r="F8" s="25">
        <f>+IF(VLOOKUP(B8,main!C8:P68,14,FALSE)=0,"",VLOOKUP(B8,main!C8:P68,14,FALSE))</f>
        <v>1</v>
      </c>
    </row>
    <row r="9" spans="1:6" x14ac:dyDescent="0.35">
      <c r="A9" s="23" t="s">
        <v>155</v>
      </c>
      <c r="B9" s="23" t="s">
        <v>85</v>
      </c>
      <c r="C9" s="23" t="s">
        <v>86</v>
      </c>
      <c r="D9" s="23" t="s">
        <v>278</v>
      </c>
      <c r="E9" s="25">
        <f>+IF(VLOOKUP(B9,main!$C$2:$P$62,13,FALSE)=0,"",VLOOKUP(B9,main!$C$2:$P$62,13,FALSE))</f>
        <v>1</v>
      </c>
      <c r="F9" s="25">
        <f>+IF(VLOOKUP(B9,main!C9:P69,14,FALSE)=0,"",VLOOKUP(B9,main!C9:P69,14,FALSE))</f>
        <v>1</v>
      </c>
    </row>
    <row r="10" spans="1:6" x14ac:dyDescent="0.35">
      <c r="A10" s="23" t="s">
        <v>155</v>
      </c>
      <c r="B10" s="23" t="s">
        <v>87</v>
      </c>
      <c r="C10" s="23" t="s">
        <v>88</v>
      </c>
      <c r="D10" s="23" t="s">
        <v>279</v>
      </c>
      <c r="E10" s="25">
        <f>+IF(VLOOKUP(B10,main!$C$2:$P$62,13,FALSE)=0,"",VLOOKUP(B10,main!$C$2:$P$62,13,FALSE))</f>
        <v>1</v>
      </c>
      <c r="F10" s="25">
        <f>+IF(VLOOKUP(B10,main!C10:P70,14,FALSE)=0,"",VLOOKUP(B10,main!C10:P70,14,FALSE))</f>
        <v>1</v>
      </c>
    </row>
    <row r="11" spans="1:6" x14ac:dyDescent="0.35">
      <c r="A11" s="23" t="s">
        <v>156</v>
      </c>
      <c r="B11" s="23" t="s">
        <v>89</v>
      </c>
      <c r="C11" s="23" t="s">
        <v>90</v>
      </c>
      <c r="D11" s="23" t="s">
        <v>280</v>
      </c>
      <c r="E11" s="25" t="str">
        <f>+IF(VLOOKUP(B11,main!$C$2:$P$62,13,FALSE)=0,"",VLOOKUP(B11,main!$C$2:$P$62,13,FALSE))</f>
        <v/>
      </c>
      <c r="F11" s="25">
        <f>+IF(VLOOKUP(B11,main!C11:P71,14,FALSE)=0,"",VLOOKUP(B11,main!C11:P71,14,FALSE))</f>
        <v>1</v>
      </c>
    </row>
    <row r="12" spans="1:6" x14ac:dyDescent="0.35">
      <c r="A12" s="23" t="s">
        <v>156</v>
      </c>
      <c r="B12" s="23" t="s">
        <v>91</v>
      </c>
      <c r="C12" s="23" t="s">
        <v>92</v>
      </c>
      <c r="D12" s="23" t="s">
        <v>281</v>
      </c>
      <c r="E12" s="25" t="str">
        <f>+IF(VLOOKUP(B12,main!$C$2:$P$62,13,FALSE)=0,"",VLOOKUP(B12,main!$C$2:$P$62,13,FALSE))</f>
        <v/>
      </c>
      <c r="F12" s="25">
        <f>+IF(VLOOKUP(B12,main!C12:P72,14,FALSE)=0,"",VLOOKUP(B12,main!C12:P72,14,FALSE))</f>
        <v>1</v>
      </c>
    </row>
    <row r="13" spans="1:6" x14ac:dyDescent="0.35">
      <c r="A13" s="23" t="s">
        <v>157</v>
      </c>
      <c r="B13" s="23" t="s">
        <v>93</v>
      </c>
      <c r="C13" s="23" t="s">
        <v>94</v>
      </c>
      <c r="D13" s="23" t="s">
        <v>282</v>
      </c>
      <c r="E13" s="25">
        <f>+IF(VLOOKUP(B13,main!$C$2:$P$62,13,FALSE)=0,"",VLOOKUP(B13,main!$C$2:$P$62,13,FALSE))</f>
        <v>1</v>
      </c>
      <c r="F13" s="25">
        <f>+IF(VLOOKUP(B13,main!C13:P73,14,FALSE)=0,"",VLOOKUP(B13,main!C13:P73,14,FALSE))</f>
        <v>1</v>
      </c>
    </row>
    <row r="14" spans="1:6" x14ac:dyDescent="0.35">
      <c r="A14" s="23" t="s">
        <v>157</v>
      </c>
      <c r="B14" s="23" t="s">
        <v>95</v>
      </c>
      <c r="C14" s="23" t="s">
        <v>96</v>
      </c>
      <c r="D14" s="23" t="s">
        <v>329</v>
      </c>
      <c r="E14" s="25">
        <f>+IF(VLOOKUP(B14,main!$C$2:$P$62,13,FALSE)=0,"",VLOOKUP(B14,main!$C$2:$P$62,13,FALSE))</f>
        <v>0.6</v>
      </c>
      <c r="F14" s="25">
        <f>+IF(VLOOKUP(B14,main!C14:P74,14,FALSE)=0,"",VLOOKUP(B14,main!C14:P74,14,FALSE))</f>
        <v>1</v>
      </c>
    </row>
    <row r="15" spans="1:6" x14ac:dyDescent="0.35">
      <c r="A15" s="23" t="s">
        <v>157</v>
      </c>
      <c r="B15" s="23" t="s">
        <v>97</v>
      </c>
      <c r="C15" s="23" t="s">
        <v>98</v>
      </c>
      <c r="D15" s="23" t="s">
        <v>283</v>
      </c>
      <c r="E15" s="25" t="str">
        <f>+IF(VLOOKUP(B15,main!$C$2:$P$62,13,FALSE)=0,"",VLOOKUP(B15,main!$C$2:$P$62,13,FALSE))</f>
        <v/>
      </c>
      <c r="F15" s="25">
        <f>+IF(VLOOKUP(B15,main!C15:P75,14,FALSE)=0,"",VLOOKUP(B15,main!C15:P75,14,FALSE))</f>
        <v>1</v>
      </c>
    </row>
    <row r="16" spans="1:6" x14ac:dyDescent="0.35">
      <c r="A16" s="23" t="s">
        <v>127</v>
      </c>
      <c r="B16" s="23" t="s">
        <v>128</v>
      </c>
      <c r="C16" s="23" t="s">
        <v>129</v>
      </c>
      <c r="D16" s="23" t="s">
        <v>284</v>
      </c>
      <c r="E16" s="25">
        <f>+IF(VLOOKUP(B16,main!$C$2:$P$62,13,FALSE)=0,"",VLOOKUP(B16,main!$C$2:$P$62,13,FALSE))</f>
        <v>1</v>
      </c>
      <c r="F16" s="25">
        <f>+IF(VLOOKUP(B16,main!C16:P76,14,FALSE)=0,"",VLOOKUP(B16,main!C16:P76,14,FALSE))</f>
        <v>1</v>
      </c>
    </row>
    <row r="17" spans="1:6" x14ac:dyDescent="0.35">
      <c r="A17" s="23" t="s">
        <v>127</v>
      </c>
      <c r="B17" s="23" t="s">
        <v>130</v>
      </c>
      <c r="C17" s="23" t="s">
        <v>131</v>
      </c>
      <c r="D17" s="23" t="s">
        <v>285</v>
      </c>
      <c r="E17" s="25">
        <f>+IF(VLOOKUP(B17,main!$C$2:$P$62,13,FALSE)=0,"",VLOOKUP(B17,main!$C$2:$P$62,13,FALSE))</f>
        <v>1</v>
      </c>
      <c r="F17" s="25">
        <f>+IF(VLOOKUP(B17,main!C17:P77,14,FALSE)=0,"",VLOOKUP(B17,main!C17:P77,14,FALSE))</f>
        <v>1</v>
      </c>
    </row>
    <row r="18" spans="1:6" x14ac:dyDescent="0.35">
      <c r="A18" s="23" t="s">
        <v>127</v>
      </c>
      <c r="B18" s="23" t="s">
        <v>132</v>
      </c>
      <c r="C18" s="23" t="s">
        <v>133</v>
      </c>
      <c r="D18" s="23" t="s">
        <v>286</v>
      </c>
      <c r="E18" s="25">
        <f>+IF(VLOOKUP(B18,main!$C$2:$P$62,13,FALSE)=0,"",VLOOKUP(B18,main!$C$2:$P$62,13,FALSE))</f>
        <v>1</v>
      </c>
      <c r="F18" s="25">
        <f>+IF(VLOOKUP(B18,main!C18:P78,14,FALSE)=0,"",VLOOKUP(B18,main!C18:P78,14,FALSE))</f>
        <v>1</v>
      </c>
    </row>
    <row r="19" spans="1:6" x14ac:dyDescent="0.35">
      <c r="A19" s="23" t="s">
        <v>127</v>
      </c>
      <c r="B19" s="23" t="s">
        <v>134</v>
      </c>
      <c r="C19" s="23" t="s">
        <v>135</v>
      </c>
      <c r="D19" s="23" t="s">
        <v>330</v>
      </c>
      <c r="E19" s="25" t="str">
        <f>+IF(VLOOKUP(B19,main!$C$2:$P$62,13,FALSE)=0,"",VLOOKUP(B19,main!$C$2:$P$62,13,FALSE))</f>
        <v/>
      </c>
      <c r="F19" s="25">
        <f>+IF(VLOOKUP(B19,main!C19:P79,14,FALSE)=0,"",VLOOKUP(B19,main!C19:P79,14,FALSE))</f>
        <v>1</v>
      </c>
    </row>
    <row r="20" spans="1:6" x14ac:dyDescent="0.35">
      <c r="A20" s="23" t="s">
        <v>127</v>
      </c>
      <c r="B20" s="23" t="s">
        <v>136</v>
      </c>
      <c r="C20" s="23" t="s">
        <v>137</v>
      </c>
      <c r="D20" s="23" t="s">
        <v>287</v>
      </c>
      <c r="E20" s="25" t="str">
        <f>+IF(VLOOKUP(B20,main!$C$2:$P$62,13,FALSE)=0,"",VLOOKUP(B20,main!$C$2:$P$62,13,FALSE))</f>
        <v/>
      </c>
      <c r="F20" s="25">
        <f>+IF(VLOOKUP(B20,main!C20:P80,14,FALSE)=0,"",VLOOKUP(B20,main!C20:P80,14,FALSE))</f>
        <v>1</v>
      </c>
    </row>
    <row r="21" spans="1:6" x14ac:dyDescent="0.35">
      <c r="A21" s="23" t="s">
        <v>127</v>
      </c>
      <c r="B21" s="23" t="s">
        <v>138</v>
      </c>
      <c r="C21" s="23" t="s">
        <v>139</v>
      </c>
      <c r="D21" s="23" t="s">
        <v>288</v>
      </c>
      <c r="E21" s="25" t="str">
        <f>+IF(VLOOKUP(B21,main!$C$2:$P$62,13,FALSE)=0,"",VLOOKUP(B21,main!$C$2:$P$62,13,FALSE))</f>
        <v/>
      </c>
      <c r="F21" s="25">
        <f>+IF(VLOOKUP(B21,main!C21:P81,14,FALSE)=0,"",VLOOKUP(B21,main!C21:P81,14,FALSE))</f>
        <v>1</v>
      </c>
    </row>
    <row r="22" spans="1:6" x14ac:dyDescent="0.35">
      <c r="A22" s="23" t="s">
        <v>146</v>
      </c>
      <c r="B22" s="23" t="s">
        <v>22</v>
      </c>
      <c r="C22" s="23" t="s">
        <v>23</v>
      </c>
      <c r="D22" s="23" t="s">
        <v>289</v>
      </c>
      <c r="E22" s="25">
        <f>+IF(VLOOKUP(B22,main!$C$2:$P$62,13,FALSE)=0,"",VLOOKUP(B22,main!$C$2:$P$62,13,FALSE))</f>
        <v>0.89</v>
      </c>
      <c r="F22" s="25">
        <f>+IF(VLOOKUP(B22,main!C22:P82,14,FALSE)=0,"",VLOOKUP(B22,main!C22:P82,14,FALSE))</f>
        <v>1</v>
      </c>
    </row>
    <row r="23" spans="1:6" x14ac:dyDescent="0.35">
      <c r="A23" s="23" t="s">
        <v>146</v>
      </c>
      <c r="B23" s="23" t="s">
        <v>24</v>
      </c>
      <c r="C23" s="23" t="s">
        <v>25</v>
      </c>
      <c r="D23" s="23" t="s">
        <v>290</v>
      </c>
      <c r="E23" s="25" t="str">
        <f>+IF(VLOOKUP(B23,main!$C$2:$P$62,13,FALSE)=0,"",VLOOKUP(B23,main!$C$2:$P$62,13,FALSE))</f>
        <v/>
      </c>
      <c r="F23" s="25" t="str">
        <f>+IF(VLOOKUP(B23,main!C23:P83,14,FALSE)=0,"",VLOOKUP(B23,main!C23:P83,14,FALSE))</f>
        <v/>
      </c>
    </row>
    <row r="24" spans="1:6" x14ac:dyDescent="0.35">
      <c r="A24" s="23" t="s">
        <v>146</v>
      </c>
      <c r="B24" s="23" t="s">
        <v>26</v>
      </c>
      <c r="C24" s="23" t="s">
        <v>27</v>
      </c>
      <c r="D24" s="23" t="s">
        <v>291</v>
      </c>
      <c r="E24" s="25">
        <f>+IF(VLOOKUP(B24,main!$C$2:$P$62,13,FALSE)=0,"",VLOOKUP(B24,main!$C$2:$P$62,13,FALSE))</f>
        <v>2</v>
      </c>
      <c r="F24" s="25">
        <f>+IF(VLOOKUP(B24,main!C24:P84,14,FALSE)=0,"",VLOOKUP(B24,main!C24:P84,14,FALSE))</f>
        <v>2</v>
      </c>
    </row>
    <row r="25" spans="1:6" x14ac:dyDescent="0.35">
      <c r="A25" s="23" t="s">
        <v>146</v>
      </c>
      <c r="B25" s="23" t="s">
        <v>28</v>
      </c>
      <c r="C25" s="23" t="s">
        <v>29</v>
      </c>
      <c r="D25" s="23" t="s">
        <v>292</v>
      </c>
      <c r="E25" s="25" t="str">
        <f>+IF(VLOOKUP(B25,main!$C$2:$P$62,13,FALSE)=0,"",VLOOKUP(B25,main!$C$2:$P$62,13,FALSE))</f>
        <v/>
      </c>
      <c r="F25" s="25" t="str">
        <f>+IF(VLOOKUP(B25,main!C25:P85,14,FALSE)=0,"",VLOOKUP(B25,main!C25:P85,14,FALSE))</f>
        <v/>
      </c>
    </row>
    <row r="26" spans="1:6" x14ac:dyDescent="0.35">
      <c r="A26" s="23" t="s">
        <v>147</v>
      </c>
      <c r="B26" s="23" t="s">
        <v>31</v>
      </c>
      <c r="C26" s="23" t="s">
        <v>32</v>
      </c>
      <c r="D26" s="23" t="s">
        <v>293</v>
      </c>
      <c r="E26" s="25">
        <f>+IF(VLOOKUP(B26,main!$C$2:$P$62,13,FALSE)=0,"",VLOOKUP(B26,main!$C$2:$P$62,13,FALSE))</f>
        <v>1</v>
      </c>
      <c r="F26" s="25">
        <f>+IF(VLOOKUP(B26,main!C26:P86,14,FALSE)=0,"",VLOOKUP(B26,main!C26:P86,14,FALSE))</f>
        <v>1</v>
      </c>
    </row>
    <row r="27" spans="1:6" x14ac:dyDescent="0.35">
      <c r="A27" s="23" t="s">
        <v>147</v>
      </c>
      <c r="B27" s="23" t="s">
        <v>34</v>
      </c>
      <c r="C27" s="23" t="s">
        <v>35</v>
      </c>
      <c r="D27" s="23" t="s">
        <v>294</v>
      </c>
      <c r="E27" s="25">
        <f>+IF(VLOOKUP(B27,main!$C$2:$P$62,13,FALSE)=0,"",VLOOKUP(B27,main!$C$2:$P$62,13,FALSE))</f>
        <v>1</v>
      </c>
      <c r="F27" s="25">
        <f>+IF(VLOOKUP(B27,main!C27:P87,14,FALSE)=0,"",VLOOKUP(B27,main!C27:P87,14,FALSE))</f>
        <v>1</v>
      </c>
    </row>
    <row r="28" spans="1:6" x14ac:dyDescent="0.35">
      <c r="A28" s="23" t="s">
        <v>147</v>
      </c>
      <c r="B28" s="23" t="s">
        <v>37</v>
      </c>
      <c r="C28" s="23" t="s">
        <v>38</v>
      </c>
      <c r="D28" s="23" t="s">
        <v>295</v>
      </c>
      <c r="E28" s="25">
        <f>+IF(VLOOKUP(B28,main!$C$2:$P$62,13,FALSE)=0,"",VLOOKUP(B28,main!$C$2:$P$62,13,FALSE))</f>
        <v>1</v>
      </c>
      <c r="F28" s="25">
        <f>+IF(VLOOKUP(B28,main!C28:P88,14,FALSE)=0,"",VLOOKUP(B28,main!C28:P88,14,FALSE))</f>
        <v>1</v>
      </c>
    </row>
    <row r="29" spans="1:6" x14ac:dyDescent="0.35">
      <c r="A29" s="23" t="s">
        <v>147</v>
      </c>
      <c r="B29" s="23" t="s">
        <v>39</v>
      </c>
      <c r="C29" s="23" t="s">
        <v>40</v>
      </c>
      <c r="D29" s="23" t="s">
        <v>296</v>
      </c>
      <c r="E29" s="25">
        <f>+IF(VLOOKUP(B29,main!$C$2:$P$62,13,FALSE)=0,"",VLOOKUP(B29,main!$C$2:$P$62,13,FALSE))</f>
        <v>1</v>
      </c>
      <c r="F29" s="25">
        <f>+IF(VLOOKUP(B29,main!C29:P89,14,FALSE)=0,"",VLOOKUP(B29,main!C29:P89,14,FALSE))</f>
        <v>1</v>
      </c>
    </row>
    <row r="30" spans="1:6" x14ac:dyDescent="0.35">
      <c r="A30" s="23" t="s">
        <v>148</v>
      </c>
      <c r="B30" s="23" t="s">
        <v>42</v>
      </c>
      <c r="C30" s="23" t="s">
        <v>43</v>
      </c>
      <c r="D30" s="23" t="s">
        <v>297</v>
      </c>
      <c r="E30" s="25" t="str">
        <f>+IF(VLOOKUP(B30,main!$C$2:$P$62,13,FALSE)=0,"",VLOOKUP(B30,main!$C$2:$P$62,13,FALSE))</f>
        <v/>
      </c>
      <c r="F30" s="25">
        <f>+IF(VLOOKUP(B30,main!C30:P90,14,FALSE)=0,"",VLOOKUP(B30,main!C30:P90,14,FALSE))</f>
        <v>1</v>
      </c>
    </row>
    <row r="31" spans="1:6" x14ac:dyDescent="0.35">
      <c r="A31" s="23" t="s">
        <v>148</v>
      </c>
      <c r="B31" s="23" t="s">
        <v>44</v>
      </c>
      <c r="C31" s="23" t="s">
        <v>45</v>
      </c>
      <c r="D31" s="23" t="s">
        <v>298</v>
      </c>
      <c r="E31" s="25" t="str">
        <f>+IF(VLOOKUP(B31,main!$C$2:$P$62,13,FALSE)=0,"",VLOOKUP(B31,main!$C$2:$P$62,13,FALSE))</f>
        <v/>
      </c>
      <c r="F31" s="25">
        <f>+IF(VLOOKUP(B31,main!C31:P91,14,FALSE)=0,"",VLOOKUP(B31,main!C31:P91,14,FALSE))</f>
        <v>1</v>
      </c>
    </row>
    <row r="32" spans="1:6" x14ac:dyDescent="0.35">
      <c r="A32" s="23" t="s">
        <v>148</v>
      </c>
      <c r="B32" s="23" t="s">
        <v>46</v>
      </c>
      <c r="C32" s="23" t="s">
        <v>47</v>
      </c>
      <c r="D32" s="23" t="s">
        <v>299</v>
      </c>
      <c r="E32" s="25">
        <f>+IF(VLOOKUP(B32,main!$C$2:$P$62,13,FALSE)=0,"",VLOOKUP(B32,main!$C$2:$P$62,13,FALSE))</f>
        <v>1</v>
      </c>
      <c r="F32" s="25">
        <f>+IF(VLOOKUP(B32,main!C32:P92,14,FALSE)=0,"",VLOOKUP(B32,main!C32:P92,14,FALSE))</f>
        <v>1</v>
      </c>
    </row>
    <row r="33" spans="1:6" x14ac:dyDescent="0.35">
      <c r="A33" s="23" t="s">
        <v>150</v>
      </c>
      <c r="B33" s="23" t="s">
        <v>53</v>
      </c>
      <c r="C33" s="23" t="s">
        <v>54</v>
      </c>
      <c r="D33" s="23" t="s">
        <v>300</v>
      </c>
      <c r="E33" s="25" t="str">
        <f>+IF(VLOOKUP(B33,main!$C$2:$P$62,13,FALSE)=0,"",VLOOKUP(B33,main!$C$2:$P$62,13,FALSE))</f>
        <v/>
      </c>
      <c r="F33" s="25" t="str">
        <f>+IF(VLOOKUP(B33,main!C33:P93,14,FALSE)=0,"",VLOOKUP(B33,main!C33:P93,14,FALSE))</f>
        <v/>
      </c>
    </row>
    <row r="34" spans="1:6" x14ac:dyDescent="0.35">
      <c r="A34" s="23" t="s">
        <v>150</v>
      </c>
      <c r="B34" s="23" t="s">
        <v>55</v>
      </c>
      <c r="C34" s="23" t="s">
        <v>56</v>
      </c>
      <c r="D34" s="23" t="s">
        <v>301</v>
      </c>
      <c r="E34" s="25" t="str">
        <f>+IF(VLOOKUP(B34,main!$C$2:$P$62,13,FALSE)=0,"",VLOOKUP(B34,main!$C$2:$P$62,13,FALSE))</f>
        <v/>
      </c>
      <c r="F34" s="25">
        <f>+IF(VLOOKUP(B34,main!C34:P94,14,FALSE)=0,"",VLOOKUP(B34,main!C34:P94,14,FALSE))</f>
        <v>1</v>
      </c>
    </row>
    <row r="35" spans="1:6" x14ac:dyDescent="0.35">
      <c r="A35" s="23" t="s">
        <v>158</v>
      </c>
      <c r="B35" s="23" t="s">
        <v>99</v>
      </c>
      <c r="C35" s="23" t="s">
        <v>100</v>
      </c>
      <c r="D35" s="23" t="s">
        <v>302</v>
      </c>
      <c r="E35" s="25" t="str">
        <f>+IF(VLOOKUP(B35,main!$C$2:$P$62,13,FALSE)=0,"",VLOOKUP(B35,main!$C$2:$P$62,13,FALSE))</f>
        <v/>
      </c>
      <c r="F35" s="25">
        <f>+IF(VLOOKUP(B35,main!C35:P95,14,FALSE)=0,"",VLOOKUP(B35,main!C35:P95,14,FALSE))</f>
        <v>1</v>
      </c>
    </row>
    <row r="36" spans="1:6" x14ac:dyDescent="0.35">
      <c r="A36" s="23" t="s">
        <v>158</v>
      </c>
      <c r="B36" s="23" t="s">
        <v>101</v>
      </c>
      <c r="C36" s="23" t="s">
        <v>102</v>
      </c>
      <c r="D36" s="23" t="s">
        <v>303</v>
      </c>
      <c r="E36" s="25" t="str">
        <f>+IF(VLOOKUP(B36,main!$C$2:$P$62,13,FALSE)=0,"",VLOOKUP(B36,main!$C$2:$P$62,13,FALSE))</f>
        <v/>
      </c>
      <c r="F36" s="25">
        <f>+IF(VLOOKUP(B36,main!C36:P96,14,FALSE)=0,"",VLOOKUP(B36,main!C36:P96,14,FALSE))</f>
        <v>1</v>
      </c>
    </row>
    <row r="37" spans="1:6" x14ac:dyDescent="0.35">
      <c r="A37" s="23" t="s">
        <v>158</v>
      </c>
      <c r="B37" s="23" t="s">
        <v>103</v>
      </c>
      <c r="C37" s="23" t="s">
        <v>104</v>
      </c>
      <c r="D37" s="23" t="s">
        <v>304</v>
      </c>
      <c r="E37" s="25" t="str">
        <f>+IF(VLOOKUP(B37,main!$C$2:$P$62,13,FALSE)=0,"",VLOOKUP(B37,main!$C$2:$P$62,13,FALSE))</f>
        <v/>
      </c>
      <c r="F37" s="25">
        <f>+IF(VLOOKUP(B37,main!C37:P97,14,FALSE)=0,"",VLOOKUP(B37,main!C37:P97,14,FALSE))</f>
        <v>1</v>
      </c>
    </row>
    <row r="38" spans="1:6" x14ac:dyDescent="0.35">
      <c r="A38" s="23" t="s">
        <v>149</v>
      </c>
      <c r="B38" s="23" t="s">
        <v>48</v>
      </c>
      <c r="C38" s="23" t="s">
        <v>49</v>
      </c>
      <c r="D38" s="23" t="s">
        <v>305</v>
      </c>
      <c r="E38" s="25">
        <f>+IF(VLOOKUP(B38,main!$C$2:$P$62,13,FALSE)=0,"",VLOOKUP(B38,main!$C$2:$P$62,13,FALSE))</f>
        <v>1</v>
      </c>
      <c r="F38" s="25">
        <f>+IF(VLOOKUP(B38,main!C38:P98,14,FALSE)=0,"",VLOOKUP(B38,main!C38:P98,14,FALSE))</f>
        <v>1</v>
      </c>
    </row>
    <row r="39" spans="1:6" x14ac:dyDescent="0.35">
      <c r="A39" s="23" t="s">
        <v>149</v>
      </c>
      <c r="B39" s="23" t="s">
        <v>51</v>
      </c>
      <c r="C39" s="23" t="s">
        <v>52</v>
      </c>
      <c r="D39" s="23" t="s">
        <v>306</v>
      </c>
      <c r="E39" s="25">
        <f>+IF(VLOOKUP(B39,main!$C$2:$P$62,13,FALSE)=0,"",VLOOKUP(B39,main!$C$2:$P$62,13,FALSE))</f>
        <v>1</v>
      </c>
      <c r="F39" s="25">
        <f>+IF(VLOOKUP(B39,main!C39:P99,14,FALSE)=0,"",VLOOKUP(B39,main!C39:P99,14,FALSE))</f>
        <v>1</v>
      </c>
    </row>
    <row r="40" spans="1:6" x14ac:dyDescent="0.35">
      <c r="A40" s="23" t="s">
        <v>159</v>
      </c>
      <c r="B40" s="23" t="s">
        <v>105</v>
      </c>
      <c r="C40" s="23" t="s">
        <v>106</v>
      </c>
      <c r="D40" s="23" t="s">
        <v>307</v>
      </c>
      <c r="E40" s="25">
        <f>+IF(VLOOKUP(B40,main!$C$2:$P$62,13,FALSE)=0,"",VLOOKUP(B40,main!$C$2:$P$62,13,FALSE))</f>
        <v>1</v>
      </c>
      <c r="F40" s="25">
        <f>+IF(VLOOKUP(B40,main!C40:P100,14,FALSE)=0,"",VLOOKUP(B40,main!C40:P100,14,FALSE))</f>
        <v>2</v>
      </c>
    </row>
    <row r="41" spans="1:6" x14ac:dyDescent="0.35">
      <c r="A41" s="23" t="s">
        <v>160</v>
      </c>
      <c r="B41" s="23" t="s">
        <v>107</v>
      </c>
      <c r="C41" s="23" t="s">
        <v>108</v>
      </c>
      <c r="D41" s="23" t="s">
        <v>331</v>
      </c>
      <c r="E41" s="25">
        <f>+IF(VLOOKUP(B41,main!$C$2:$P$62,13,FALSE)=0,"",VLOOKUP(B41,main!$C$2:$P$62,13,FALSE))</f>
        <v>0.5</v>
      </c>
      <c r="F41" s="25">
        <f>+IF(VLOOKUP(B41,main!C41:P101,14,FALSE)=0,"",VLOOKUP(B41,main!C41:P101,14,FALSE))</f>
        <v>2</v>
      </c>
    </row>
    <row r="42" spans="1:6" x14ac:dyDescent="0.35">
      <c r="A42" s="23" t="s">
        <v>160</v>
      </c>
      <c r="B42" s="23" t="s">
        <v>109</v>
      </c>
      <c r="C42" s="23" t="s">
        <v>110</v>
      </c>
      <c r="D42" s="23" t="s">
        <v>308</v>
      </c>
      <c r="E42" s="25">
        <f>+IF(VLOOKUP(B42,main!$C$2:$P$62,13,FALSE)=0,"",VLOOKUP(B42,main!$C$2:$P$62,13,FALSE))</f>
        <v>0.9</v>
      </c>
      <c r="F42" s="25">
        <f>+IF(VLOOKUP(B42,main!C42:P102,14,FALSE)=0,"",VLOOKUP(B42,main!C42:P102,14,FALSE))</f>
        <v>2</v>
      </c>
    </row>
    <row r="43" spans="1:6" x14ac:dyDescent="0.35">
      <c r="A43" s="23" t="s">
        <v>160</v>
      </c>
      <c r="B43" s="23" t="s">
        <v>111</v>
      </c>
      <c r="C43" s="23" t="s">
        <v>112</v>
      </c>
      <c r="D43" s="23" t="s">
        <v>309</v>
      </c>
      <c r="E43" s="25" t="str">
        <f>+IF(VLOOKUP(B43,main!$C$2:$P$62,13,FALSE)=0,"",VLOOKUP(B43,main!$C$2:$P$62,13,FALSE))</f>
        <v/>
      </c>
      <c r="F43" s="25">
        <f>+IF(VLOOKUP(B43,main!C43:P103,14,FALSE)=0,"",VLOOKUP(B43,main!C43:P103,14,FALSE))</f>
        <v>1</v>
      </c>
    </row>
    <row r="44" spans="1:6" x14ac:dyDescent="0.35">
      <c r="A44" s="23" t="s">
        <v>160</v>
      </c>
      <c r="B44" s="23" t="s">
        <v>113</v>
      </c>
      <c r="C44" s="23" t="s">
        <v>114</v>
      </c>
      <c r="D44" s="23" t="s">
        <v>310</v>
      </c>
      <c r="E44" s="25" t="str">
        <f>+IF(VLOOKUP(B44,main!$C$2:$P$62,13,FALSE)=0,"",VLOOKUP(B44,main!$C$2:$P$62,13,FALSE))</f>
        <v/>
      </c>
      <c r="F44" s="25">
        <f>+IF(VLOOKUP(B44,main!C44:P104,14,FALSE)=0,"",VLOOKUP(B44,main!C44:P104,14,FALSE))</f>
        <v>1</v>
      </c>
    </row>
    <row r="45" spans="1:6" x14ac:dyDescent="0.35">
      <c r="A45" s="23" t="s">
        <v>160</v>
      </c>
      <c r="B45" s="23" t="s">
        <v>115</v>
      </c>
      <c r="C45" s="23" t="s">
        <v>116</v>
      </c>
      <c r="D45" s="23" t="s">
        <v>311</v>
      </c>
      <c r="E45" s="25">
        <f>+IF(VLOOKUP(B45,main!$C$2:$P$62,13,FALSE)=0,"",VLOOKUP(B45,main!$C$2:$P$62,13,FALSE))</f>
        <v>0.5</v>
      </c>
      <c r="F45" s="25">
        <f>+IF(VLOOKUP(B45,main!C45:P105,14,FALSE)=0,"",VLOOKUP(B45,main!C45:P105,14,FALSE))</f>
        <v>2</v>
      </c>
    </row>
    <row r="46" spans="1:6" x14ac:dyDescent="0.35">
      <c r="A46" s="23" t="s">
        <v>160</v>
      </c>
      <c r="B46" s="23" t="s">
        <v>117</v>
      </c>
      <c r="C46" s="23" t="s">
        <v>118</v>
      </c>
      <c r="D46" s="23" t="s">
        <v>312</v>
      </c>
      <c r="E46" s="25">
        <f>+IF(VLOOKUP(B46,main!$C$2:$P$62,13,FALSE)=0,"",VLOOKUP(B46,main!$C$2:$P$62,13,FALSE))</f>
        <v>0.5</v>
      </c>
      <c r="F46" s="25">
        <f>+IF(VLOOKUP(B46,main!C46:P106,14,FALSE)=0,"",VLOOKUP(B46,main!C46:P106,14,FALSE))</f>
        <v>2</v>
      </c>
    </row>
    <row r="47" spans="1:6" x14ac:dyDescent="0.35">
      <c r="A47" s="23" t="s">
        <v>160</v>
      </c>
      <c r="B47" s="23" t="s">
        <v>119</v>
      </c>
      <c r="C47" s="23" t="s">
        <v>120</v>
      </c>
      <c r="D47" s="23" t="s">
        <v>313</v>
      </c>
      <c r="E47" s="25" t="str">
        <f>+IF(VLOOKUP(B47,main!$C$2:$P$62,13,FALSE)=0,"",VLOOKUP(B47,main!$C$2:$P$62,13,FALSE))</f>
        <v/>
      </c>
      <c r="F47" s="25">
        <f>+IF(VLOOKUP(B47,main!C47:P107,14,FALSE)=0,"",VLOOKUP(B47,main!C47:P107,14,FALSE))</f>
        <v>1</v>
      </c>
    </row>
    <row r="48" spans="1:6" x14ac:dyDescent="0.35">
      <c r="A48" s="23" t="s">
        <v>160</v>
      </c>
      <c r="B48" s="23" t="s">
        <v>121</v>
      </c>
      <c r="C48" s="23" t="s">
        <v>122</v>
      </c>
      <c r="D48" s="23" t="s">
        <v>314</v>
      </c>
      <c r="E48" s="25">
        <f>+IF(VLOOKUP(B48,main!$C$2:$P$62,13,FALSE)=0,"",VLOOKUP(B48,main!$C$2:$P$62,13,FALSE))</f>
        <v>0.5</v>
      </c>
      <c r="F48" s="25">
        <f>+IF(VLOOKUP(B48,main!C48:P108,14,FALSE)=0,"",VLOOKUP(B48,main!C48:P108,14,FALSE))</f>
        <v>2</v>
      </c>
    </row>
    <row r="49" spans="1:6" x14ac:dyDescent="0.35">
      <c r="A49" s="23" t="s">
        <v>160</v>
      </c>
      <c r="B49" s="23" t="s">
        <v>123</v>
      </c>
      <c r="C49" s="23" t="s">
        <v>124</v>
      </c>
      <c r="D49" s="23" t="s">
        <v>315</v>
      </c>
      <c r="E49" s="25">
        <f>+IF(VLOOKUP(B49,main!$C$2:$P$62,13,FALSE)=0,"",VLOOKUP(B49,main!$C$2:$P$62,13,FALSE))</f>
        <v>0.5</v>
      </c>
      <c r="F49" s="25">
        <f>+IF(VLOOKUP(B49,main!C49:P109,14,FALSE)=0,"",VLOOKUP(B49,main!C49:P109,14,FALSE))</f>
        <v>2</v>
      </c>
    </row>
    <row r="50" spans="1:6" x14ac:dyDescent="0.35">
      <c r="A50" s="23" t="s">
        <v>160</v>
      </c>
      <c r="B50" s="23" t="s">
        <v>125</v>
      </c>
      <c r="C50" s="23" t="s">
        <v>126</v>
      </c>
      <c r="D50" s="23" t="s">
        <v>316</v>
      </c>
      <c r="E50" s="25">
        <f>+IF(VLOOKUP(B50,main!$C$2:$P$62,13,FALSE)=0,"",VLOOKUP(B50,main!$C$2:$P$62,13,FALSE))</f>
        <v>0.2</v>
      </c>
      <c r="F50" s="25">
        <f>+IF(VLOOKUP(B50,main!C50:P110,14,FALSE)=0,"",VLOOKUP(B50,main!C50:P110,14,FALSE))</f>
        <v>1</v>
      </c>
    </row>
    <row r="51" spans="1:6" x14ac:dyDescent="0.35">
      <c r="A51" s="23" t="s">
        <v>161</v>
      </c>
      <c r="B51" s="23" t="s">
        <v>140</v>
      </c>
      <c r="C51" s="23" t="s">
        <v>69</v>
      </c>
      <c r="D51" s="23" t="s">
        <v>317</v>
      </c>
      <c r="E51" s="25" t="str">
        <f>+IF(VLOOKUP(B51,main!$C$2:$P$62,13,FALSE)=0,"",VLOOKUP(B51,main!$C$2:$P$62,13,FALSE))</f>
        <v/>
      </c>
      <c r="F51" s="25">
        <f>+IF(VLOOKUP(B51,main!C51:P111,14,FALSE)=0,"",VLOOKUP(B51,main!C51:P111,14,FALSE))</f>
        <v>1</v>
      </c>
    </row>
    <row r="52" spans="1:6" x14ac:dyDescent="0.35">
      <c r="A52" s="23" t="s">
        <v>161</v>
      </c>
      <c r="B52" s="23" t="s">
        <v>141</v>
      </c>
      <c r="C52" s="23" t="s">
        <v>142</v>
      </c>
      <c r="D52" s="23" t="s">
        <v>318</v>
      </c>
      <c r="E52" s="25">
        <f>+IF(VLOOKUP(B52,main!$C$2:$P$62,13,FALSE)=0,"",VLOOKUP(B52,main!$C$2:$P$62,13,FALSE))</f>
        <v>0.5</v>
      </c>
      <c r="F52" s="25">
        <f>+IF(VLOOKUP(B52,main!C52:P112,14,FALSE)=0,"",VLOOKUP(B52,main!C52:P112,14,FALSE))</f>
        <v>1</v>
      </c>
    </row>
    <row r="53" spans="1:6" x14ac:dyDescent="0.35">
      <c r="A53" s="23" t="s">
        <v>152</v>
      </c>
      <c r="B53" s="23" t="s">
        <v>58</v>
      </c>
      <c r="C53" s="23" t="s">
        <v>59</v>
      </c>
      <c r="D53" s="23" t="s">
        <v>319</v>
      </c>
      <c r="E53" s="25">
        <f>+IF(VLOOKUP(B53,main!$C$2:$P$62,13,FALSE)=0,"",VLOOKUP(B53,main!$C$2:$P$62,13,FALSE))</f>
        <v>0.5</v>
      </c>
      <c r="F53" s="25">
        <f>+IF(VLOOKUP(B53,main!C53:P113,14,FALSE)=0,"",VLOOKUP(B53,main!C53:P113,14,FALSE))</f>
        <v>2</v>
      </c>
    </row>
    <row r="54" spans="1:6" x14ac:dyDescent="0.35">
      <c r="A54" s="23" t="s">
        <v>152</v>
      </c>
      <c r="B54" s="23" t="s">
        <v>60</v>
      </c>
      <c r="C54" s="23" t="s">
        <v>61</v>
      </c>
      <c r="D54" s="23" t="s">
        <v>320</v>
      </c>
      <c r="E54" s="25">
        <f>+IF(VLOOKUP(B54,main!$C$2:$P$62,13,FALSE)=0,"",VLOOKUP(B54,main!$C$2:$P$62,13,FALSE))</f>
        <v>0.5</v>
      </c>
      <c r="F54" s="25">
        <f>+IF(VLOOKUP(B54,main!C54:P114,14,FALSE)=0,"",VLOOKUP(B54,main!C54:P114,14,FALSE))</f>
        <v>2</v>
      </c>
    </row>
    <row r="55" spans="1:6" x14ac:dyDescent="0.35">
      <c r="A55" s="23" t="s">
        <v>152</v>
      </c>
      <c r="B55" s="23" t="s">
        <v>62</v>
      </c>
      <c r="C55" s="23" t="s">
        <v>63</v>
      </c>
      <c r="D55" s="23" t="s">
        <v>321</v>
      </c>
      <c r="E55" s="25">
        <f>+IF(VLOOKUP(B55,main!$C$2:$P$62,13,FALSE)=0,"",VLOOKUP(B55,main!$C$2:$P$62,13,FALSE))</f>
        <v>0.5</v>
      </c>
      <c r="F55" s="25">
        <f>+IF(VLOOKUP(B55,main!C55:P115,14,FALSE)=0,"",VLOOKUP(B55,main!C55:P115,14,FALSE))</f>
        <v>2</v>
      </c>
    </row>
    <row r="56" spans="1:6" x14ac:dyDescent="0.35">
      <c r="A56" s="23" t="s">
        <v>153</v>
      </c>
      <c r="B56" s="23" t="s">
        <v>64</v>
      </c>
      <c r="C56" s="23" t="s">
        <v>65</v>
      </c>
      <c r="D56" s="23" t="s">
        <v>322</v>
      </c>
      <c r="E56" s="25">
        <f>+IF(VLOOKUP(B56,main!$C$2:$P$62,13,FALSE)=0,"",VLOOKUP(B56,main!$C$2:$P$62,13,FALSE))</f>
        <v>1</v>
      </c>
      <c r="F56" s="25">
        <f>+IF(VLOOKUP(B56,main!C56:P116,14,FALSE)=0,"",VLOOKUP(B56,main!C56:P116,14,FALSE))</f>
        <v>2</v>
      </c>
    </row>
    <row r="57" spans="1:6" x14ac:dyDescent="0.35">
      <c r="A57" s="23" t="s">
        <v>153</v>
      </c>
      <c r="B57" s="23" t="s">
        <v>66</v>
      </c>
      <c r="C57" s="23" t="s">
        <v>67</v>
      </c>
      <c r="D57" s="23" t="s">
        <v>323</v>
      </c>
      <c r="E57" s="25" t="str">
        <f>+IF(VLOOKUP(B57,main!$C$2:$P$62,13,FALSE)=0,"",VLOOKUP(B57,main!$C$2:$P$62,13,FALSE))</f>
        <v/>
      </c>
      <c r="F57" s="25">
        <f>+IF(VLOOKUP(B57,main!C57:P117,14,FALSE)=0,"",VLOOKUP(B57,main!C57:P117,14,FALSE))</f>
        <v>1</v>
      </c>
    </row>
    <row r="58" spans="1:6" x14ac:dyDescent="0.35">
      <c r="A58" s="23" t="s">
        <v>153</v>
      </c>
      <c r="B58" s="23" t="s">
        <v>68</v>
      </c>
      <c r="C58" s="23" t="s">
        <v>69</v>
      </c>
      <c r="D58" s="23" t="s">
        <v>324</v>
      </c>
      <c r="E58" s="25">
        <f>+IF(VLOOKUP(B58,main!$C$2:$P$62,13,FALSE)=0,"",VLOOKUP(B58,main!$C$2:$P$62,13,FALSE))</f>
        <v>1</v>
      </c>
      <c r="F58" s="25">
        <f>+IF(VLOOKUP(B58,main!C58:P118,14,FALSE)=0,"",VLOOKUP(B58,main!C58:P118,14,FALSE))</f>
        <v>1</v>
      </c>
    </row>
    <row r="59" spans="1:6" x14ac:dyDescent="0.35">
      <c r="A59" s="23" t="s">
        <v>153</v>
      </c>
      <c r="B59" s="23" t="s">
        <v>71</v>
      </c>
      <c r="C59" s="23" t="s">
        <v>72</v>
      </c>
      <c r="D59" s="23" t="s">
        <v>325</v>
      </c>
      <c r="E59" s="25" t="str">
        <f>+IF(VLOOKUP(B59,main!$C$2:$P$62,13,FALSE)=0,"",VLOOKUP(B59,main!$C$2:$P$62,13,FALSE))</f>
        <v/>
      </c>
      <c r="F59" s="25">
        <f>+IF(VLOOKUP(B59,main!C59:P119,14,FALSE)=0,"",VLOOKUP(B59,main!C59:P119,14,FALSE))</f>
        <v>2</v>
      </c>
    </row>
    <row r="60" spans="1:6" x14ac:dyDescent="0.35">
      <c r="A60" s="23" t="s">
        <v>153</v>
      </c>
      <c r="B60" s="23" t="s">
        <v>74</v>
      </c>
      <c r="C60" s="23" t="s">
        <v>75</v>
      </c>
      <c r="D60" s="23" t="s">
        <v>326</v>
      </c>
      <c r="E60" s="25" t="str">
        <f>+IF(VLOOKUP(B60,main!$C$2:$P$62,13,FALSE)=0,"",VLOOKUP(B60,main!$C$2:$P$62,13,FALSE))</f>
        <v/>
      </c>
      <c r="F60" s="25">
        <f>+IF(VLOOKUP(B60,main!C60:P120,14,FALSE)=0,"",VLOOKUP(B60,main!C60:P120,14,FALSE))</f>
        <v>2</v>
      </c>
    </row>
    <row r="61" spans="1:6" x14ac:dyDescent="0.35">
      <c r="A61" s="23" t="s">
        <v>153</v>
      </c>
      <c r="B61" s="23" t="s">
        <v>76</v>
      </c>
      <c r="C61" s="23" t="s">
        <v>77</v>
      </c>
      <c r="D61" s="23" t="s">
        <v>327</v>
      </c>
      <c r="E61" s="25">
        <f>+IF(VLOOKUP(B61,main!$C$2:$P$62,13,FALSE)=0,"",VLOOKUP(B61,main!$C$2:$P$62,13,FALSE))</f>
        <v>0.5</v>
      </c>
      <c r="F61" s="25">
        <f>+IF(VLOOKUP(B61,main!C61:P121,14,FALSE)=0,"",VLOOKUP(B61,main!C61:P121,14,FALSE))</f>
        <v>1</v>
      </c>
    </row>
    <row r="62" spans="1:6" x14ac:dyDescent="0.35">
      <c r="A62" s="23" t="s">
        <v>153</v>
      </c>
      <c r="B62" s="23" t="s">
        <v>78</v>
      </c>
      <c r="C62" s="23" t="s">
        <v>79</v>
      </c>
      <c r="D62" s="23" t="s">
        <v>328</v>
      </c>
      <c r="E62" s="25">
        <f>+IF(VLOOKUP(B62,main!$C$2:$P$62,13,FALSE)=0,"",VLOOKUP(B62,main!$C$2:$P$62,13,FALSE))</f>
        <v>0.5</v>
      </c>
      <c r="F62" s="25">
        <f>+IF(VLOOKUP(B62,main!C62:P122,14,FALSE)=0,"",VLOOKUP(B62,main!C62:P122,14,FALSE))</f>
        <v>1</v>
      </c>
    </row>
  </sheetData>
  <autoFilter ref="A1:F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2025-04-29T13:19:29Z</dcterms:modified>
  <cp:category/>
  <cp:contentStatus/>
</cp:coreProperties>
</file>