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2"/>
  </bookViews>
  <sheets>
    <sheet name="ML-ALLExperiments" sheetId="1" state="visible" r:id="rId2"/>
    <sheet name="ML-paper" sheetId="2" state="visible" r:id="rId3"/>
    <sheet name="M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<sst xmlns="http://schemas.openxmlformats.org/spreadsheetml/2006/main" count="254" uniqueCount="101">
  <si>
    <t>Movielens</t>
  </si>
  <si>
    <t>Precision@10</t>
  </si>
  <si>
    <t>MRR@10</t>
  </si>
  <si>
    <t>itemCoverage@10</t>
  </si>
  <si>
    <t>aggrEntropy@10</t>
  </si>
  <si>
    <t>Top K features</t>
  </si>
  <si>
    <t>SORTOCCwithrep</t>
  </si>
  <si>
    <t>SORTOCCnorep</t>
  </si>
  <si>
    <t>SORTOCCdbo</t>
  </si>
  <si>
    <t>SORTOCCdbp</t>
  </si>
  <si>
    <t>MAXSOCCwithrep</t>
  </si>
  <si>
    <t>MAXSwithrep</t>
  </si>
  <si>
    <t>MAXSnorep</t>
  </si>
  <si>
    <t>MAXSdbo</t>
  </si>
  <si>
    <t>MAXSdbp</t>
  </si>
  <si>
    <t>TFIDFwithrep</t>
  </si>
  <si>
    <t>TFIDFnorep</t>
  </si>
  <si>
    <t>TFIDFdbo</t>
  </si>
  <si>
    <t>TFIDFdbp</t>
  </si>
  <si>
    <t>Igwithrep</t>
  </si>
  <si>
    <t>Ignorep</t>
  </si>
  <si>
    <t>Igdbp</t>
  </si>
  <si>
    <t>CHIwithrep</t>
  </si>
  <si>
    <t>CHInorep</t>
  </si>
  <si>
    <t>CHIdbo</t>
  </si>
  <si>
    <t>CHIdbp</t>
  </si>
  <si>
    <t>Grwithrep</t>
  </si>
  <si>
    <t>Grnorep</t>
  </si>
  <si>
    <t>Grdbo</t>
  </si>
  <si>
    <t>Grdbp</t>
  </si>
  <si>
    <t>withrep.IG</t>
  </si>
  <si>
    <t>withrep.ABSOCCUAVGS</t>
  </si>
  <si>
    <t>withrep.ABSOCCU*MAXS</t>
  </si>
  <si>
    <t>withrep.ABSMAXS</t>
  </si>
  <si>
    <t>withrep.TFIDF</t>
  </si>
  <si>
    <t>norep.IG</t>
  </si>
  <si>
    <t>norep.ABSOCCUAVGS</t>
  </si>
  <si>
    <t>norep.ABSMAXS</t>
  </si>
  <si>
    <t>norep.TFIDF</t>
  </si>
  <si>
    <t>dbo.IG</t>
  </si>
  <si>
    <t>dbo.ABSOCCUAVGS</t>
  </si>
  <si>
    <t>dbo.ABSMAXS</t>
  </si>
  <si>
    <t>dbo.TFIDF</t>
  </si>
  <si>
    <t>dbp.IG</t>
  </si>
  <si>
    <t>dbp.ABSOCCUAVGS</t>
  </si>
  <si>
    <t>dbp.ABSMAXS</t>
  </si>
  <si>
    <t>dbp.TFIDF</t>
  </si>
  <si>
    <t>ALL</t>
  </si>
  <si>
    <t>PR</t>
  </si>
  <si>
    <t>MRR</t>
  </si>
  <si>
    <t>IC</t>
  </si>
  <si>
    <t>AE</t>
  </si>
  <si>
    <t>5SORTOCCnorep</t>
  </si>
  <si>
    <t>5SORTOCCdbp</t>
  </si>
  <si>
    <t>5MAXSnorep</t>
  </si>
  <si>
    <t>10IGdbp</t>
  </si>
  <si>
    <t>15MAXSOCCwithrep</t>
  </si>
  <si>
    <t>5SORTOCCdbo</t>
  </si>
  <si>
    <t>5MAXSdbo</t>
  </si>
  <si>
    <t>10MAXSOCCwithrep</t>
  </si>
  <si>
    <t>20MAXSOCCwithrep</t>
  </si>
  <si>
    <t>5MAXSdbp</t>
  </si>
  <si>
    <t>15IGwithrep</t>
  </si>
  <si>
    <t>5SORTOCCwithrep</t>
  </si>
  <si>
    <t>5MAXSOCCwithrep</t>
  </si>
  <si>
    <t>5MAXSwithrep</t>
  </si>
  <si>
    <t>10IGnorep</t>
  </si>
  <si>
    <t>20SORTOCCwithrep</t>
  </si>
  <si>
    <t>10SORTOCCwithrep</t>
  </si>
  <si>
    <t>10MAXSwithrep</t>
  </si>
  <si>
    <t>10CHIdbo</t>
  </si>
  <si>
    <t>10CHInorep</t>
  </si>
  <si>
    <t>15MAXSwithrep</t>
  </si>
  <si>
    <t>15SORTOCCwithrep</t>
  </si>
  <si>
    <t>20CHIwithrep</t>
  </si>
  <si>
    <t>10MAXSdbp</t>
  </si>
  <si>
    <t>15SORTOCCnorep</t>
  </si>
  <si>
    <t>20MAXSnorep</t>
  </si>
  <si>
    <t>10MAXSdbo</t>
  </si>
  <si>
    <t>10SORTOCCnorep</t>
  </si>
  <si>
    <t>10MAXSnorep</t>
  </si>
  <si>
    <t>10SORTOCCdbo</t>
  </si>
  <si>
    <t>20MAXSdbo</t>
  </si>
  <si>
    <t>15SORTOCCdbp</t>
  </si>
  <si>
    <t>15MAXSnorep</t>
  </si>
  <si>
    <t>15SORTOCCdbo</t>
  </si>
  <si>
    <t>20IGwithrep</t>
  </si>
  <si>
    <t>15CHInorep</t>
  </si>
  <si>
    <t>15CHIdbo</t>
  </si>
  <si>
    <t>15IGnorep</t>
  </si>
  <si>
    <t>10CHIdbp</t>
  </si>
  <si>
    <t>15MAXSdbo</t>
  </si>
  <si>
    <t>15MAXSdbp</t>
  </si>
  <si>
    <t>20MAXSwithrep</t>
  </si>
  <si>
    <t>20IGnorep</t>
  </si>
  <si>
    <t>20MAXSdbp</t>
  </si>
  <si>
    <t>20SORTOCCnorep</t>
  </si>
  <si>
    <t>20CHIdbo</t>
  </si>
  <si>
    <t>20SORTOCCdbo</t>
  </si>
  <si>
    <t>20ABSTATOCCnorep</t>
  </si>
  <si>
    <t>20ABSTATOCCdbo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</si>
</sst>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0084D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66FF"/>
      <name val="Calibri"/>
      <family val="2"/>
      <charset val="1"/>
    </font>
    <font>
      <sz val="11"/>
      <color rgb="FF3333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4D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S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2" activeCellId="0" sqref="F42"/>
    </sheetView>
  </sheetViews>
  <sheetFormatPr defaultRowHeight="12.8"/>
  <cols>
    <col collapsed="false" hidden="false" max="2" min="1" style="0" width="9.1417004048583"/>
    <col collapsed="false" hidden="false" max="3" min="3" style="0" width="19.5465587044534"/>
    <col collapsed="false" hidden="false" max="4" min="4" style="0" width="11.8259109311741"/>
    <col collapsed="false" hidden="false" max="1025" min="5" style="0" width="9.1417004048583"/>
  </cols>
  <sheetData>
    <row r="1" customFormat="false" ht="17.35" hidden="false" customHeight="false" outlineLevel="0" collapsed="false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3.8" hidden="false" customHeight="false" outlineLevel="0" collapsed="false">
      <c r="D2" s="2" t="s">
        <v>1</v>
      </c>
      <c r="E2" s="2"/>
      <c r="F2" s="2"/>
      <c r="G2" s="2"/>
      <c r="H2" s="2" t="s">
        <v>2</v>
      </c>
      <c r="I2" s="2"/>
      <c r="J2" s="2"/>
      <c r="K2" s="2"/>
      <c r="L2" s="2" t="s">
        <v>3</v>
      </c>
      <c r="M2" s="2"/>
      <c r="N2" s="2"/>
      <c r="O2" s="2"/>
      <c r="P2" s="2" t="s">
        <v>4</v>
      </c>
      <c r="Q2" s="2"/>
      <c r="R2" s="2"/>
      <c r="S2" s="2"/>
    </row>
    <row r="3" customFormat="false" ht="13.8" hidden="false" customHeight="false" outlineLevel="0" collapsed="false">
      <c r="C3" s="0" t="s">
        <v>5</v>
      </c>
      <c r="D3" s="3" t="n">
        <v>5</v>
      </c>
      <c r="E3" s="3" t="n">
        <v>10</v>
      </c>
      <c r="F3" s="3" t="n">
        <v>15</v>
      </c>
      <c r="G3" s="3" t="n">
        <v>20</v>
      </c>
      <c r="H3" s="3" t="n">
        <v>5</v>
      </c>
      <c r="I3" s="3" t="n">
        <v>10</v>
      </c>
      <c r="J3" s="3" t="n">
        <v>15</v>
      </c>
      <c r="K3" s="3" t="n">
        <v>20</v>
      </c>
      <c r="L3" s="3" t="n">
        <v>5</v>
      </c>
      <c r="M3" s="3" t="n">
        <v>10</v>
      </c>
      <c r="N3" s="3" t="n">
        <v>15</v>
      </c>
      <c r="O3" s="3" t="n">
        <v>20</v>
      </c>
      <c r="P3" s="3" t="n">
        <v>5</v>
      </c>
      <c r="Q3" s="3" t="n">
        <v>10</v>
      </c>
      <c r="R3" s="3" t="n">
        <v>15</v>
      </c>
      <c r="S3" s="3" t="n">
        <v>20</v>
      </c>
    </row>
    <row r="4" customFormat="false" ht="13.8" hidden="false" customHeight="false" outlineLevel="0" collapsed="false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3.8" hidden="false" customHeight="false" outlineLevel="0" collapsed="false">
      <c r="C5" s="4" t="s">
        <v>6</v>
      </c>
      <c r="D5" s="4" t="n">
        <v>0.105860299921073</v>
      </c>
      <c r="E5" s="0" t="n">
        <v>0.109155485398579</v>
      </c>
      <c r="F5" s="0" t="n">
        <v>0.108918705603788</v>
      </c>
      <c r="G5" s="0" t="n">
        <v>0.108149171270718</v>
      </c>
      <c r="H5" s="0" t="n">
        <v>0.338011542303176</v>
      </c>
      <c r="I5" s="0" t="n">
        <v>0.34423401622494</v>
      </c>
      <c r="J5" s="0" t="n">
        <v>0.346603807268764</v>
      </c>
      <c r="K5" s="0" t="n">
        <v>0.347690856017612</v>
      </c>
      <c r="L5" s="0" t="n">
        <v>1782</v>
      </c>
      <c r="M5" s="0" t="n">
        <v>1736</v>
      </c>
      <c r="N5" s="0" t="n">
        <v>1762</v>
      </c>
      <c r="O5" s="0" t="n">
        <v>1734</v>
      </c>
      <c r="P5" s="0" t="n">
        <v>8.70437192207846</v>
      </c>
      <c r="Q5" s="0" t="n">
        <v>8.57095468755435</v>
      </c>
      <c r="R5" s="0" t="n">
        <v>8.57487922380975</v>
      </c>
      <c r="S5" s="0" t="n">
        <v>8.53767521182244</v>
      </c>
    </row>
    <row r="6" customFormat="false" ht="13.8" hidden="false" customHeight="false" outlineLevel="0" collapsed="false">
      <c r="C6" s="4" t="s">
        <v>7</v>
      </c>
      <c r="D6" s="4" t="n">
        <v>0.10664956590371</v>
      </c>
      <c r="E6" s="0" t="n">
        <v>0.10818863456985</v>
      </c>
      <c r="F6" s="0" t="n">
        <v>0.108307024467245</v>
      </c>
      <c r="G6" s="0" t="n">
        <v>0.107557221783741</v>
      </c>
      <c r="H6" s="0" t="n">
        <v>0.338834534315987</v>
      </c>
      <c r="I6" s="0" t="n">
        <v>0.343824890579034</v>
      </c>
      <c r="J6" s="0" t="n">
        <v>0.343912900000114</v>
      </c>
      <c r="K6" s="0" t="n">
        <v>0.340039403506254</v>
      </c>
      <c r="L6" s="0" t="n">
        <v>1764</v>
      </c>
      <c r="M6" s="0" t="n">
        <v>1756</v>
      </c>
      <c r="N6" s="0" t="n">
        <v>1723</v>
      </c>
      <c r="O6" s="0" t="n">
        <v>1719</v>
      </c>
      <c r="P6" s="0" t="n">
        <v>8.68587116386379</v>
      </c>
      <c r="Q6" s="0" t="n">
        <v>8.55206149999234</v>
      </c>
      <c r="R6" s="0" t="n">
        <v>8.47909641475494</v>
      </c>
      <c r="S6" s="0" t="n">
        <v>8.45162123617795</v>
      </c>
    </row>
    <row r="7" customFormat="false" ht="13.8" hidden="false" customHeight="false" outlineLevel="0" collapsed="false">
      <c r="C7" s="4" t="s">
        <v>8</v>
      </c>
      <c r="D7" s="4" t="n">
        <v>0.10664956590371</v>
      </c>
      <c r="E7" s="0" t="n">
        <v>0.10818863456985</v>
      </c>
      <c r="F7" s="0" t="n">
        <v>0.107991318074191</v>
      </c>
      <c r="G7" s="0" t="n">
        <v>0.106728492501973</v>
      </c>
      <c r="H7" s="0" t="n">
        <v>0.338834534315987</v>
      </c>
      <c r="I7" s="0" t="n">
        <v>0.343824890579034</v>
      </c>
      <c r="J7" s="0" t="n">
        <v>0.345527905620644</v>
      </c>
      <c r="K7" s="0" t="n">
        <v>0.340162911389233</v>
      </c>
      <c r="L7" s="0" t="n">
        <v>1764</v>
      </c>
      <c r="M7" s="0" t="n">
        <v>1756</v>
      </c>
      <c r="N7" s="0" t="n">
        <v>1728</v>
      </c>
      <c r="O7" s="0" t="n">
        <v>1719</v>
      </c>
      <c r="P7" s="0" t="n">
        <v>8.68587116386379</v>
      </c>
      <c r="Q7" s="0" t="n">
        <v>8.55206149999234</v>
      </c>
      <c r="R7" s="0" t="n">
        <v>8.51282895706603</v>
      </c>
      <c r="S7" s="0" t="n">
        <v>8.5161412103299</v>
      </c>
    </row>
    <row r="8" customFormat="false" ht="13.8" hidden="false" customHeight="false" outlineLevel="0" collapsed="false">
      <c r="C8" s="4" t="s">
        <v>9</v>
      </c>
      <c r="D8" s="4" t="n">
        <v>0.106471981057616</v>
      </c>
      <c r="E8" s="0" t="n">
        <v>0.104715864246251</v>
      </c>
      <c r="F8" s="0" t="n">
        <v>0.10818863456985</v>
      </c>
      <c r="G8" s="0" t="n">
        <v>0.105880031570639</v>
      </c>
      <c r="H8" s="0" t="n">
        <v>0.340771802191494</v>
      </c>
      <c r="I8" s="0" t="n">
        <v>0.328336157834974</v>
      </c>
      <c r="J8" s="0" t="n">
        <v>0.342352476734876</v>
      </c>
      <c r="K8" s="0" t="n">
        <v>0.335960333405085</v>
      </c>
      <c r="L8" s="0" t="n">
        <v>1791</v>
      </c>
      <c r="M8" s="0" t="n">
        <v>1734</v>
      </c>
      <c r="N8" s="0" t="n">
        <v>1693</v>
      </c>
      <c r="O8" s="0" t="n">
        <v>1685</v>
      </c>
      <c r="P8" s="0" t="n">
        <v>8.64828946051491</v>
      </c>
      <c r="Q8" s="0" t="n">
        <v>8.45862053210308</v>
      </c>
      <c r="R8" s="0" t="n">
        <v>8.3261847187299</v>
      </c>
      <c r="S8" s="0" t="n">
        <v>8.31135861011569</v>
      </c>
    </row>
    <row r="10" customFormat="false" ht="13.8" hidden="false" customHeight="false" outlineLevel="0" collapsed="false">
      <c r="C10" s="4" t="s">
        <v>10</v>
      </c>
      <c r="D10" s="4" t="n">
        <v>0.0967048145224941</v>
      </c>
      <c r="E10" s="4" t="n">
        <v>0.109747434885556</v>
      </c>
      <c r="F10" s="0" t="n">
        <v>0.107734806629834</v>
      </c>
      <c r="G10" s="0" t="n">
        <v>0.107359905288082</v>
      </c>
      <c r="H10" s="0" t="n">
        <v>0.327421753901628</v>
      </c>
      <c r="I10" s="0" t="n">
        <v>0.353618800190426</v>
      </c>
      <c r="J10" s="0" t="n">
        <v>0.354313109389076</v>
      </c>
      <c r="K10" s="0" t="n">
        <v>0.354133979893648</v>
      </c>
      <c r="L10" s="0" t="n">
        <v>1968</v>
      </c>
      <c r="M10" s="0" t="n">
        <v>1786</v>
      </c>
      <c r="N10" s="0" t="n">
        <v>1745</v>
      </c>
      <c r="O10" s="0" t="n">
        <v>1732</v>
      </c>
      <c r="P10" s="0" t="n">
        <v>8.87076460590979</v>
      </c>
      <c r="Q10" s="0" t="n">
        <v>8.55835973258802</v>
      </c>
      <c r="R10" s="0" t="n">
        <v>8.55446991442657</v>
      </c>
      <c r="S10" s="0" t="n">
        <v>8.54710155936369</v>
      </c>
    </row>
    <row r="11" customFormat="false" ht="13.8" hidden="false" customHeight="false" outlineLevel="0" collapsed="false">
      <c r="C11" s="4"/>
      <c r="D11" s="4"/>
    </row>
    <row r="12" customFormat="false" ht="13.8" hidden="false" customHeight="false" outlineLevel="0" collapsed="false">
      <c r="C12" s="4" t="s">
        <v>11</v>
      </c>
      <c r="D12" s="4" t="n">
        <v>0.0919100236779795</v>
      </c>
      <c r="E12" s="0" t="n">
        <v>0.0974546172059985</v>
      </c>
      <c r="F12" s="0" t="n">
        <v>0.101144435674822</v>
      </c>
      <c r="G12" s="0" t="n">
        <v>0.102999210734017</v>
      </c>
      <c r="H12" s="0" t="n">
        <v>0.306544565339948</v>
      </c>
      <c r="I12" s="0" t="n">
        <v>0.330107279811305</v>
      </c>
      <c r="J12" s="0" t="n">
        <v>0.330572439925242</v>
      </c>
      <c r="K12" s="0" t="n">
        <v>0.339999214150753</v>
      </c>
      <c r="L12" s="0" t="n">
        <v>1986</v>
      </c>
      <c r="M12" s="0" t="n">
        <v>1978</v>
      </c>
      <c r="N12" s="0" t="n">
        <v>1932</v>
      </c>
      <c r="O12" s="0" t="n">
        <v>1881</v>
      </c>
      <c r="P12" s="0" t="n">
        <v>8.9643140412393</v>
      </c>
      <c r="Q12" s="0" t="n">
        <v>8.87699144652525</v>
      </c>
      <c r="R12" s="0" t="n">
        <v>8.67037851287568</v>
      </c>
      <c r="S12" s="0" t="n">
        <v>8.66079982796322</v>
      </c>
    </row>
    <row r="13" customFormat="false" ht="13.8" hidden="false" customHeight="false" outlineLevel="0" collapsed="false">
      <c r="C13" s="4" t="s">
        <v>12</v>
      </c>
      <c r="D13" s="4" t="n">
        <v>0.0885161799526441</v>
      </c>
      <c r="E13" s="0" t="n">
        <v>0.100710339384373</v>
      </c>
      <c r="F13" s="0" t="n">
        <v>0.103235990528808</v>
      </c>
      <c r="G13" s="0" t="n">
        <v>0.106333859510655</v>
      </c>
      <c r="H13" s="0" t="n">
        <v>0.307529183195126</v>
      </c>
      <c r="I13" s="0" t="n">
        <v>0.328901556437073</v>
      </c>
      <c r="J13" s="0" t="n">
        <v>0.338972036579574</v>
      </c>
      <c r="K13" s="0" t="n">
        <v>0.346696571647243</v>
      </c>
      <c r="L13" s="0" t="n">
        <v>2058</v>
      </c>
      <c r="M13" s="0" t="n">
        <v>1926</v>
      </c>
      <c r="N13" s="0" t="n">
        <v>1884</v>
      </c>
      <c r="O13" s="0" t="n">
        <v>1832</v>
      </c>
      <c r="P13" s="0" t="n">
        <v>8.99890452536303</v>
      </c>
      <c r="Q13" s="0" t="n">
        <v>8.67277074534898</v>
      </c>
      <c r="R13" s="0" t="n">
        <v>8.66551003063592</v>
      </c>
      <c r="S13" s="0" t="n">
        <v>8.60877591025145</v>
      </c>
    </row>
    <row r="14" customFormat="false" ht="13.8" hidden="false" customHeight="false" outlineLevel="0" collapsed="false">
      <c r="C14" s="4" t="s">
        <v>13</v>
      </c>
      <c r="D14" s="4" t="n">
        <v>0.0885161799526441</v>
      </c>
      <c r="E14" s="0" t="n">
        <v>0.101262825572218</v>
      </c>
      <c r="F14" s="0" t="n">
        <v>0.102288871349645</v>
      </c>
      <c r="G14" s="0" t="n">
        <v>0.105880031570639</v>
      </c>
      <c r="H14" s="0" t="n">
        <v>0.307529183195126</v>
      </c>
      <c r="I14" s="0" t="n">
        <v>0.330116063669734</v>
      </c>
      <c r="J14" s="0" t="n">
        <v>0.338916692576914</v>
      </c>
      <c r="K14" s="0" t="n">
        <v>0.346441483842826</v>
      </c>
      <c r="L14" s="0" t="n">
        <v>2058</v>
      </c>
      <c r="M14" s="0" t="n">
        <v>1929</v>
      </c>
      <c r="N14" s="0" t="n">
        <v>1901</v>
      </c>
      <c r="O14" s="0" t="n">
        <v>1827</v>
      </c>
      <c r="P14" s="0" t="n">
        <v>8.99890452536303</v>
      </c>
      <c r="Q14" s="0" t="n">
        <v>8.66418501432042</v>
      </c>
      <c r="R14" s="0" t="n">
        <v>8.64962517735097</v>
      </c>
      <c r="S14" s="0" t="n">
        <v>8.6072512904009</v>
      </c>
    </row>
    <row r="15" customFormat="false" ht="13.8" hidden="false" customHeight="false" outlineLevel="0" collapsed="false">
      <c r="C15" s="4" t="s">
        <v>14</v>
      </c>
      <c r="D15" s="4" t="n">
        <v>0.0908247829518548</v>
      </c>
      <c r="E15" s="0" t="n">
        <v>0.0988752959747435</v>
      </c>
      <c r="F15" s="0" t="n">
        <v>0.101657458563536</v>
      </c>
      <c r="G15" s="0" t="n">
        <v>0.102999210734017</v>
      </c>
      <c r="H15" s="0" t="n">
        <v>0.312445730845494</v>
      </c>
      <c r="I15" s="0" t="n">
        <v>0.327475097690173</v>
      </c>
      <c r="J15" s="0" t="n">
        <v>0.33637775175364</v>
      </c>
      <c r="K15" s="0" t="n">
        <v>0.339643225865602</v>
      </c>
      <c r="L15" s="0" t="n">
        <v>2053</v>
      </c>
      <c r="M15" s="0" t="n">
        <v>1931</v>
      </c>
      <c r="N15" s="0" t="n">
        <v>1885</v>
      </c>
      <c r="O15" s="0" t="n">
        <v>1781</v>
      </c>
      <c r="P15" s="0" t="n">
        <v>8.98453834596708</v>
      </c>
      <c r="Q15" s="0" t="n">
        <v>8.65120759153617</v>
      </c>
      <c r="R15" s="0" t="n">
        <v>8.59981247116212</v>
      </c>
      <c r="S15" s="0" t="n">
        <v>8.52807970137674</v>
      </c>
    </row>
    <row r="17" customFormat="false" ht="13.8" hidden="false" customHeight="false" outlineLevel="0" collapsed="false">
      <c r="C17" s="4" t="s">
        <v>15</v>
      </c>
      <c r="D17" s="4" t="n">
        <v>0.0564719810576164</v>
      </c>
      <c r="E17" s="0" t="n">
        <v>0.0843133385951066</v>
      </c>
      <c r="F17" s="0" t="n">
        <v>0.0886543014996054</v>
      </c>
      <c r="G17" s="0" t="n">
        <v>0.0851420678768745</v>
      </c>
      <c r="H17" s="0" t="n">
        <v>0.226677603068684</v>
      </c>
      <c r="I17" s="0" t="n">
        <v>0.294846615609244</v>
      </c>
      <c r="J17" s="0" t="n">
        <v>0.317334275498245</v>
      </c>
      <c r="K17" s="0" t="n">
        <v>0.332591930125474</v>
      </c>
      <c r="L17" s="0" t="n">
        <v>1435</v>
      </c>
      <c r="M17" s="0" t="n">
        <v>1127</v>
      </c>
      <c r="N17" s="0" t="n">
        <v>1154</v>
      </c>
      <c r="O17" s="0" t="n">
        <v>1109</v>
      </c>
      <c r="P17" s="0" t="n">
        <v>8.36918806495599</v>
      </c>
      <c r="Q17" s="0" t="n">
        <v>7.93226928961383</v>
      </c>
      <c r="R17" s="0" t="n">
        <v>7.83928581940197</v>
      </c>
      <c r="S17" s="0" t="n">
        <v>7.80206765257092</v>
      </c>
    </row>
    <row r="18" customFormat="false" ht="13.8" hidden="false" customHeight="false" outlineLevel="0" collapsed="false">
      <c r="C18" s="4" t="s">
        <v>16</v>
      </c>
      <c r="D18" s="4" t="n">
        <v>0.0822612470402526</v>
      </c>
      <c r="E18" s="0" t="n">
        <v>0.0808997632202052</v>
      </c>
      <c r="F18" s="0" t="n">
        <v>0.0849052880820837</v>
      </c>
      <c r="G18" s="0" t="n">
        <v>0.0855958958168903</v>
      </c>
      <c r="H18" s="0" t="n">
        <v>0.299420208398109</v>
      </c>
      <c r="I18" s="0" t="n">
        <v>0.292358754987011</v>
      </c>
      <c r="J18" s="0" t="n">
        <v>0.32954010877748</v>
      </c>
      <c r="K18" s="0" t="n">
        <v>0.312325689525768</v>
      </c>
      <c r="L18" s="0" t="n">
        <v>1162</v>
      </c>
      <c r="M18" s="0" t="n">
        <v>1090</v>
      </c>
      <c r="N18" s="0" t="n">
        <v>1119</v>
      </c>
      <c r="O18" s="0" t="n">
        <v>1290</v>
      </c>
      <c r="P18" s="0" t="n">
        <v>7.83631420353848</v>
      </c>
      <c r="Q18" s="0" t="n">
        <v>7.85929284259196</v>
      </c>
      <c r="R18" s="0" t="n">
        <v>7.8280928301919</v>
      </c>
      <c r="S18" s="0" t="n">
        <v>7.99887565896999</v>
      </c>
    </row>
    <row r="19" customFormat="false" ht="13.8" hidden="false" customHeight="false" outlineLevel="0" collapsed="false">
      <c r="C19" s="4" t="s">
        <v>17</v>
      </c>
      <c r="D19" s="4" t="n">
        <v>0.0822612470402526</v>
      </c>
      <c r="E19" s="0" t="n">
        <v>0.0808997632202052</v>
      </c>
      <c r="F19" s="0" t="n">
        <v>0.0849052880820837</v>
      </c>
      <c r="G19" s="0" t="n">
        <v>0.0855958958168903</v>
      </c>
      <c r="H19" s="0" t="n">
        <v>0.299420208398109</v>
      </c>
      <c r="I19" s="0" t="n">
        <v>0.292358754987011</v>
      </c>
      <c r="J19" s="0" t="n">
        <v>0.32954010877748</v>
      </c>
      <c r="K19" s="0" t="n">
        <v>0.312325689525768</v>
      </c>
      <c r="L19" s="0" t="n">
        <v>1162</v>
      </c>
      <c r="M19" s="0" t="n">
        <v>1090</v>
      </c>
      <c r="N19" s="0" t="n">
        <v>1119</v>
      </c>
      <c r="O19" s="0" t="n">
        <v>1290</v>
      </c>
      <c r="P19" s="0" t="n">
        <v>7.83631420353848</v>
      </c>
      <c r="Q19" s="0" t="n">
        <v>7.85929284259196</v>
      </c>
      <c r="R19" s="0" t="n">
        <v>7.8280928301919</v>
      </c>
      <c r="S19" s="0" t="n">
        <v>7.99887565896999</v>
      </c>
    </row>
    <row r="20" customFormat="false" ht="13.8" hidden="false" customHeight="false" outlineLevel="0" collapsed="false">
      <c r="C20" s="4" t="s">
        <v>18</v>
      </c>
      <c r="D20" s="4" t="n">
        <v>0.0548737174427782</v>
      </c>
      <c r="E20" s="0" t="n">
        <v>0.0783543804262036</v>
      </c>
      <c r="F20" s="0" t="n">
        <v>0.0730071033938437</v>
      </c>
      <c r="G20" s="0" t="n">
        <v>0.0745461720599842</v>
      </c>
      <c r="H20" s="0" t="n">
        <v>0.192377760580207</v>
      </c>
      <c r="I20" s="0" t="n">
        <v>0.262293038343749</v>
      </c>
      <c r="J20" s="0" t="n">
        <v>0.272876285119774</v>
      </c>
      <c r="K20" s="0" t="n">
        <v>0.268667962748468</v>
      </c>
      <c r="L20" s="0" t="n">
        <v>835</v>
      </c>
      <c r="M20" s="0" t="n">
        <v>1024</v>
      </c>
      <c r="N20" s="0" t="n">
        <v>1230</v>
      </c>
      <c r="O20" s="0" t="n">
        <v>1180</v>
      </c>
      <c r="P20" s="0" t="n">
        <v>6.33072753686609</v>
      </c>
      <c r="Q20" s="0" t="n">
        <v>6.95054052329681</v>
      </c>
      <c r="R20" s="0" t="n">
        <v>7.46154681812001</v>
      </c>
      <c r="S20" s="0" t="n">
        <v>7.41234718086216</v>
      </c>
    </row>
    <row r="22" customFormat="false" ht="13.8" hidden="false" customHeight="false" outlineLevel="0" collapsed="false">
      <c r="C22" s="5" t="s">
        <v>19</v>
      </c>
      <c r="D22" s="4" t="n">
        <v>0.0657655880031571</v>
      </c>
      <c r="E22" s="4" t="n">
        <v>0.082576953433307</v>
      </c>
      <c r="F22" s="0" t="n">
        <v>0.109747434885556</v>
      </c>
      <c r="G22" s="0" t="n">
        <v>0.107833464877664</v>
      </c>
      <c r="H22" s="0" t="n">
        <v>0.219196844986111</v>
      </c>
      <c r="I22" s="0" t="n">
        <v>0.303203125800797</v>
      </c>
      <c r="J22" s="0" t="n">
        <v>0.346733735767872</v>
      </c>
      <c r="K22" s="0" t="n">
        <v>0.341658032290432</v>
      </c>
      <c r="L22" s="0" t="n">
        <v>1264</v>
      </c>
      <c r="M22" s="0" t="n">
        <v>1124</v>
      </c>
      <c r="N22" s="0" t="n">
        <v>1679</v>
      </c>
      <c r="O22" s="0" t="n">
        <v>1743</v>
      </c>
      <c r="P22" s="0" t="n">
        <v>7.56284108177265</v>
      </c>
      <c r="Q22" s="0" t="n">
        <v>8.00996258624135</v>
      </c>
      <c r="R22" s="0" t="n">
        <v>8.50549523652048</v>
      </c>
      <c r="S22" s="0" t="n">
        <v>8.50736213142429</v>
      </c>
    </row>
    <row r="23" customFormat="false" ht="13.8" hidden="false" customHeight="false" outlineLevel="0" collapsed="false">
      <c r="C23" s="5" t="s">
        <v>20</v>
      </c>
      <c r="D23" s="4" t="n">
        <v>0.0840568271507498</v>
      </c>
      <c r="E23" s="4" t="n">
        <v>0.109609313338595</v>
      </c>
      <c r="F23" s="0" t="n">
        <v>0.107774269928966</v>
      </c>
      <c r="G23" s="0" t="n">
        <v>0.107576953433307</v>
      </c>
      <c r="H23" s="0" t="n">
        <v>0.296144704742771</v>
      </c>
      <c r="I23" s="0" t="n">
        <v>0.34744299318589</v>
      </c>
      <c r="J23" s="0" t="n">
        <v>0.338179531816075</v>
      </c>
      <c r="K23" s="0" t="n">
        <v>0.338962832747363</v>
      </c>
      <c r="L23" s="0" t="n">
        <v>1113</v>
      </c>
      <c r="M23" s="0" t="n">
        <v>1657</v>
      </c>
      <c r="N23" s="0" t="n">
        <v>1708</v>
      </c>
      <c r="O23" s="0" t="n">
        <v>1725</v>
      </c>
      <c r="P23" s="0" t="n">
        <v>7.94031054263802</v>
      </c>
      <c r="Q23" s="0" t="n">
        <v>8.41909377834145</v>
      </c>
      <c r="R23" s="0" t="n">
        <v>8.46810242989886</v>
      </c>
      <c r="S23" s="0" t="n">
        <v>8.44260804701305</v>
      </c>
    </row>
    <row r="24" customFormat="false" ht="13.8" hidden="false" customHeight="false" outlineLevel="0" collapsed="false">
      <c r="C24" s="5" t="s">
        <v>21</v>
      </c>
      <c r="D24" s="4" t="n">
        <v>0.0687845303867403</v>
      </c>
      <c r="E24" s="4" t="n">
        <v>0.109806629834254</v>
      </c>
      <c r="F24" s="0" t="n">
        <v>0.10501183898974</v>
      </c>
      <c r="G24" s="0" t="n">
        <v>0.104636937647987</v>
      </c>
      <c r="H24" s="0" t="n">
        <v>0.2134296938263</v>
      </c>
      <c r="I24" s="0" t="n">
        <v>0.342448244993628</v>
      </c>
      <c r="J24" s="0" t="n">
        <v>0.335061062764299</v>
      </c>
      <c r="K24" s="0" t="n">
        <v>0.333568582715189</v>
      </c>
      <c r="L24" s="0" t="n">
        <v>924</v>
      </c>
      <c r="M24" s="0" t="n">
        <v>1695</v>
      </c>
      <c r="N24" s="0" t="n">
        <v>1696</v>
      </c>
      <c r="O24" s="0" t="n">
        <v>1672</v>
      </c>
      <c r="P24" s="0" t="n">
        <v>6.54191256627282</v>
      </c>
      <c r="Q24" s="0" t="n">
        <v>8.33712256646908</v>
      </c>
      <c r="R24" s="0" t="n">
        <v>8.33581215662832</v>
      </c>
      <c r="S24" s="0" t="n">
        <v>8.31016883141261</v>
      </c>
    </row>
    <row r="25" customFormat="false" ht="13.8" hidden="false" customHeight="false" outlineLevel="0" collapsed="false">
      <c r="C25" s="5"/>
      <c r="D25" s="4"/>
    </row>
    <row r="26" customFormat="false" ht="13.8" hidden="false" customHeight="false" outlineLevel="0" collapsed="false">
      <c r="C26" s="5" t="s">
        <v>22</v>
      </c>
      <c r="D26" s="4" t="n">
        <v>0.0657655880031571</v>
      </c>
      <c r="E26" s="0" t="n">
        <v>0.0841554853985793</v>
      </c>
      <c r="F26" s="0" t="n">
        <v>0.0816101026045778</v>
      </c>
      <c r="G26" s="0" t="n">
        <v>0.107655880031571</v>
      </c>
      <c r="H26" s="0" t="n">
        <v>0.219196844986111</v>
      </c>
      <c r="I26" s="0" t="n">
        <v>0.297274370153218</v>
      </c>
      <c r="J26" s="0" t="n">
        <v>0.314632868885039</v>
      </c>
      <c r="K26" s="0" t="n">
        <v>0.297274370153218</v>
      </c>
      <c r="L26" s="0" t="n">
        <v>1264</v>
      </c>
      <c r="M26" s="0" t="n">
        <v>1120</v>
      </c>
      <c r="N26" s="0" t="n">
        <v>1078</v>
      </c>
      <c r="O26" s="0" t="n">
        <v>1120</v>
      </c>
      <c r="P26" s="0" t="n">
        <v>7.56284108177265</v>
      </c>
      <c r="Q26" s="0" t="n">
        <v>7.93330440175281</v>
      </c>
      <c r="R26" s="0" t="n">
        <v>7.83705333211348</v>
      </c>
      <c r="S26" s="0" t="n">
        <v>7.93330440175281</v>
      </c>
    </row>
    <row r="27" customFormat="false" ht="13.8" hidden="false" customHeight="false" outlineLevel="0" collapsed="false">
      <c r="C27" s="5" t="s">
        <v>23</v>
      </c>
      <c r="D27" s="4" t="n">
        <v>0.0796172059984215</v>
      </c>
      <c r="E27" s="0" t="n">
        <v>0.108977900552486</v>
      </c>
      <c r="F27" s="0" t="n">
        <v>0.107813733228098</v>
      </c>
      <c r="G27" s="0" t="n">
        <v>0.105209155485399</v>
      </c>
      <c r="H27" s="0" t="n">
        <v>0.282015177994854</v>
      </c>
      <c r="I27" s="0" t="n">
        <v>0.34691497225041</v>
      </c>
      <c r="J27" s="0" t="n">
        <v>0.342036407313637</v>
      </c>
      <c r="K27" s="0" t="n">
        <v>0.335764775104751</v>
      </c>
      <c r="L27" s="0" t="n">
        <v>1028</v>
      </c>
      <c r="M27" s="0" t="n">
        <v>1657</v>
      </c>
      <c r="N27" s="0" t="n">
        <v>1680</v>
      </c>
      <c r="O27" s="0" t="n">
        <v>1668</v>
      </c>
      <c r="P27" s="0" t="n">
        <v>7.40372600229077</v>
      </c>
      <c r="Q27" s="0" t="n">
        <v>8.44292728859716</v>
      </c>
      <c r="R27" s="0" t="n">
        <v>8.37766313584942</v>
      </c>
      <c r="S27" s="0" t="n">
        <v>8.34942276062528</v>
      </c>
    </row>
    <row r="28" customFormat="false" ht="13.8" hidden="false" customHeight="false" outlineLevel="0" collapsed="false">
      <c r="C28" s="5" t="s">
        <v>24</v>
      </c>
      <c r="D28" s="4" t="n">
        <v>0.0798934490923441</v>
      </c>
      <c r="E28" s="0" t="n">
        <v>0.109155485398579</v>
      </c>
      <c r="F28" s="0" t="n">
        <v>0.107774269928966</v>
      </c>
      <c r="G28" s="0" t="n">
        <v>0.10732044198895</v>
      </c>
      <c r="H28" s="0" t="n">
        <v>0.287635986087052</v>
      </c>
      <c r="I28" s="0" t="n">
        <v>0.346010007049865</v>
      </c>
      <c r="J28" s="0" t="n">
        <v>0.341969332517872</v>
      </c>
      <c r="K28" s="0" t="n">
        <v>0.339329384440868</v>
      </c>
      <c r="L28" s="0" t="n">
        <v>1086</v>
      </c>
      <c r="M28" s="0" t="n">
        <v>1677</v>
      </c>
      <c r="N28" s="0" t="n">
        <v>1710</v>
      </c>
      <c r="O28" s="0" t="n">
        <v>1720</v>
      </c>
      <c r="P28" s="0" t="n">
        <v>7.92581816155474</v>
      </c>
      <c r="Q28" s="0" t="n">
        <v>8.48429322854166</v>
      </c>
      <c r="R28" s="0" t="n">
        <v>8.47899270073548</v>
      </c>
      <c r="S28" s="0" t="n">
        <v>8.45012247718661</v>
      </c>
    </row>
    <row r="29" customFormat="false" ht="13.8" hidden="false" customHeight="false" outlineLevel="0" collapsed="false">
      <c r="C29" s="5" t="s">
        <v>25</v>
      </c>
      <c r="D29" s="4" t="n">
        <v>0.0719415943172849</v>
      </c>
      <c r="E29" s="0" t="n">
        <v>0.106590370955012</v>
      </c>
      <c r="F29" s="0" t="n">
        <v>0.106629834254144</v>
      </c>
      <c r="G29" s="0" t="n">
        <v>0.104163378058406</v>
      </c>
      <c r="H29" s="0" t="n">
        <v>0.215195434443659</v>
      </c>
      <c r="I29" s="0" t="n">
        <v>0.340798680513558</v>
      </c>
      <c r="J29" s="0" t="n">
        <v>0.338965537663249</v>
      </c>
      <c r="K29" s="0" t="n">
        <v>0.333616715981554</v>
      </c>
      <c r="L29" s="0" t="n">
        <v>905</v>
      </c>
      <c r="M29" s="0" t="n">
        <v>1673</v>
      </c>
      <c r="N29" s="0" t="n">
        <v>1708</v>
      </c>
      <c r="O29" s="0" t="n">
        <v>1680</v>
      </c>
      <c r="P29" s="0" t="n">
        <v>6.58326544166434</v>
      </c>
      <c r="Q29" s="0" t="n">
        <v>8.40168382342811</v>
      </c>
      <c r="R29" s="0" t="n">
        <v>8.33580340691386</v>
      </c>
      <c r="S29" s="0" t="n">
        <v>8.313696067585</v>
      </c>
    </row>
    <row r="31" customFormat="false" ht="13.8" hidden="false" customHeight="false" outlineLevel="0" collapsed="false">
      <c r="C31" s="5" t="s">
        <v>26</v>
      </c>
      <c r="D31" s="4" t="n">
        <v>0.0519534333070245</v>
      </c>
      <c r="E31" s="0" t="n">
        <v>0.0557616416732439</v>
      </c>
      <c r="F31" s="0" t="n">
        <v>0.0598658247829519</v>
      </c>
      <c r="G31" s="0" t="n">
        <v>0.0642659826361484</v>
      </c>
      <c r="H31" s="0" t="n">
        <v>0.212039431124869</v>
      </c>
      <c r="I31" s="0" t="n">
        <v>0.242334360916642</v>
      </c>
      <c r="J31" s="0" t="n">
        <v>0.237905538073257</v>
      </c>
      <c r="K31" s="0" t="n">
        <v>0.235098006220737</v>
      </c>
      <c r="L31" s="0" t="n">
        <v>1229</v>
      </c>
      <c r="M31" s="0" t="n">
        <v>1151</v>
      </c>
      <c r="N31" s="0" t="n">
        <v>1173</v>
      </c>
      <c r="O31" s="0" t="n">
        <v>1289</v>
      </c>
      <c r="P31" s="0" t="n">
        <v>8.00312507204929</v>
      </c>
      <c r="Q31" s="0" t="n">
        <v>7.75464473210191</v>
      </c>
      <c r="R31" s="0" t="n">
        <v>7.38318983197051</v>
      </c>
      <c r="S31" s="0" t="n">
        <v>7.60048244384922</v>
      </c>
    </row>
    <row r="32" customFormat="false" ht="13.8" hidden="false" customHeight="false" outlineLevel="0" collapsed="false">
      <c r="C32" s="5" t="s">
        <v>27</v>
      </c>
      <c r="D32" s="4" t="n">
        <v>0.0508089976322021</v>
      </c>
      <c r="E32" s="0" t="n">
        <v>0.0590765588003157</v>
      </c>
      <c r="F32" s="0" t="n">
        <v>0.0704025256511445</v>
      </c>
      <c r="G32" s="0" t="n">
        <v>0.0729676400947119</v>
      </c>
      <c r="H32" s="0" t="n">
        <v>0.217604012557643</v>
      </c>
      <c r="I32" s="0" t="n">
        <v>0.234211448684614</v>
      </c>
      <c r="J32" s="0" t="n">
        <v>0.248692835161856</v>
      </c>
      <c r="K32" s="0" t="n">
        <v>0.272945737394238</v>
      </c>
      <c r="L32" s="0" t="n">
        <v>1255</v>
      </c>
      <c r="M32" s="0" t="n">
        <v>1175</v>
      </c>
      <c r="N32" s="0" t="n">
        <v>1287</v>
      </c>
      <c r="O32" s="0" t="n">
        <v>1259</v>
      </c>
      <c r="P32" s="0" t="n">
        <v>7.99251726600143</v>
      </c>
      <c r="Q32" s="0" t="n">
        <v>7.3999858519977</v>
      </c>
      <c r="R32" s="0" t="n">
        <v>7.52507658557557</v>
      </c>
      <c r="S32" s="0" t="n">
        <v>7.64804624031374</v>
      </c>
    </row>
    <row r="33" customFormat="false" ht="13.8" hidden="false" customHeight="false" outlineLevel="0" collapsed="false">
      <c r="C33" s="5" t="s">
        <v>28</v>
      </c>
      <c r="D33" s="4" t="n">
        <v>0.0522099447513812</v>
      </c>
      <c r="E33" s="0" t="n">
        <v>0.0567284925019732</v>
      </c>
      <c r="F33" s="0" t="n">
        <v>0.0701460142067877</v>
      </c>
      <c r="G33" s="0" t="n">
        <v>0.0760852407261247</v>
      </c>
      <c r="H33" s="0" t="n">
        <v>0.217018092185811</v>
      </c>
      <c r="I33" s="0" t="n">
        <v>0.231363129547818</v>
      </c>
      <c r="J33" s="0" t="n">
        <v>0.248880008222944</v>
      </c>
      <c r="K33" s="0" t="n">
        <v>0.286050165085287</v>
      </c>
      <c r="L33" s="0" t="n">
        <v>1226</v>
      </c>
      <c r="M33" s="0" t="n">
        <v>1037</v>
      </c>
      <c r="N33" s="0" t="n">
        <v>1297</v>
      </c>
      <c r="O33" s="0" t="n">
        <v>1291</v>
      </c>
      <c r="P33" s="0" t="n">
        <v>7.92997657405132</v>
      </c>
      <c r="Q33" s="0" t="n">
        <v>7.19795373046631</v>
      </c>
      <c r="R33" s="0" t="n">
        <v>7.62744660739222</v>
      </c>
      <c r="S33" s="0" t="n">
        <v>7.83375553458649</v>
      </c>
    </row>
    <row r="34" customFormat="false" ht="13.8" hidden="false" customHeight="false" outlineLevel="0" collapsed="false">
      <c r="C34" s="5" t="s">
        <v>29</v>
      </c>
      <c r="D34" s="4" t="n">
        <v>0.0509668508287293</v>
      </c>
      <c r="E34" s="0" t="n">
        <v>0.0598658247829519</v>
      </c>
      <c r="F34" s="0" t="n">
        <v>0.0713891081294396</v>
      </c>
      <c r="G34" s="0" t="n">
        <v>0.0731254932912392</v>
      </c>
      <c r="H34" s="0" t="n">
        <v>0.21848197842673</v>
      </c>
      <c r="I34" s="0" t="n">
        <v>0.237658152160915</v>
      </c>
      <c r="J34" s="0" t="n">
        <v>0.248400561882211</v>
      </c>
      <c r="K34" s="0" t="n">
        <v>0.27400713926957</v>
      </c>
      <c r="L34" s="0" t="n">
        <v>1257</v>
      </c>
      <c r="M34" s="0" t="n">
        <v>1165</v>
      </c>
      <c r="N34" s="0" t="n">
        <v>1267</v>
      </c>
      <c r="O34" s="0" t="n">
        <v>1247</v>
      </c>
      <c r="P34" s="0" t="n">
        <v>7.99560476232575</v>
      </c>
      <c r="Q34" s="0" t="n">
        <v>7.37857784328665</v>
      </c>
      <c r="R34" s="0" t="n">
        <v>7.54764610626343</v>
      </c>
      <c r="S34" s="0" t="n">
        <v>7.66519689852641</v>
      </c>
    </row>
    <row r="36" customFormat="false" ht="13.8" hidden="false" customHeight="false" outlineLevel="0" collapsed="false"/>
  </sheetData>
  <mergeCells count="5">
    <mergeCell ref="D1:S1"/>
    <mergeCell ref="D2:G2"/>
    <mergeCell ref="H2:K2"/>
    <mergeCell ref="L2:O2"/>
    <mergeCell ref="P2: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7" activeCellId="0" sqref="D27"/>
    </sheetView>
  </sheetViews>
  <sheetFormatPr defaultRowHeight="13.8"/>
  <cols>
    <col collapsed="false" hidden="false" max="1" min="1" style="0" width="11.5182186234818"/>
    <col collapsed="false" hidden="false" max="2" min="2" style="0" width="22.6518218623482"/>
    <col collapsed="false" hidden="false" max="3" min="3" style="0" width="12.8744939271255"/>
    <col collapsed="false" hidden="false" max="1025" min="4" style="0" width="11.5182186234818"/>
  </cols>
  <sheetData>
    <row r="1" customFormat="false" ht="17.3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B2" s="6"/>
      <c r="C2" s="7" t="s">
        <v>1</v>
      </c>
      <c r="D2" s="7"/>
      <c r="E2" s="7" t="s">
        <v>2</v>
      </c>
      <c r="F2" s="7"/>
      <c r="G2" s="7" t="s">
        <v>3</v>
      </c>
      <c r="H2" s="7"/>
      <c r="I2" s="7" t="s">
        <v>4</v>
      </c>
      <c r="J2" s="7"/>
    </row>
    <row r="3" customFormat="false" ht="13.8" hidden="false" customHeight="false" outlineLevel="0" collapsed="false">
      <c r="B3" s="8" t="s">
        <v>5</v>
      </c>
      <c r="C3" s="8" t="n">
        <v>5</v>
      </c>
      <c r="D3" s="8" t="n">
        <v>20</v>
      </c>
      <c r="E3" s="8" t="n">
        <v>5</v>
      </c>
      <c r="F3" s="8" t="n">
        <v>20</v>
      </c>
      <c r="G3" s="8" t="n">
        <v>5</v>
      </c>
      <c r="H3" s="8" t="n">
        <v>20</v>
      </c>
      <c r="I3" s="8" t="n">
        <v>5</v>
      </c>
      <c r="J3" s="8" t="n">
        <v>20</v>
      </c>
    </row>
    <row r="4" customFormat="false" ht="13.8" hidden="false" customHeight="false" outlineLevel="0" collapsed="false">
      <c r="B4" s="4" t="s">
        <v>30</v>
      </c>
      <c r="C4" s="9" t="n">
        <v>0.0657655880031571</v>
      </c>
      <c r="D4" s="10" t="n">
        <v>0.107833464877664</v>
      </c>
      <c r="E4" s="10" t="n">
        <v>0.219196844986111</v>
      </c>
      <c r="F4" s="10" t="n">
        <v>0.341658032290432</v>
      </c>
      <c r="G4" s="10" t="n">
        <f aca="false">1264/3301</f>
        <v>0.382914268403514</v>
      </c>
      <c r="H4" s="10" t="n">
        <f aca="false">1743/3301</f>
        <v>0.528021811572251</v>
      </c>
      <c r="I4" s="10" t="n">
        <v>7.56284108177265</v>
      </c>
      <c r="J4" s="10" t="n">
        <v>8.50736213142429</v>
      </c>
    </row>
    <row r="5" customFormat="false" ht="13.8" hidden="false" customHeight="false" outlineLevel="0" collapsed="false">
      <c r="B5" s="4" t="s">
        <v>31</v>
      </c>
      <c r="C5" s="11" t="n">
        <v>0.105860299921073</v>
      </c>
      <c r="D5" s="11" t="n">
        <v>0.108149171270718</v>
      </c>
      <c r="E5" s="11" t="n">
        <v>0.338011542303176</v>
      </c>
      <c r="F5" s="10" t="n">
        <v>0.347690856017612</v>
      </c>
      <c r="G5" s="10" t="n">
        <f aca="false">1782/3301</f>
        <v>0.539836413208119</v>
      </c>
      <c r="H5" s="10" t="n">
        <f aca="false">1734/3301</f>
        <v>0.525295365040897</v>
      </c>
      <c r="I5" s="10" t="n">
        <v>8.70437192207846</v>
      </c>
      <c r="J5" s="10" t="n">
        <v>8.53767521182244</v>
      </c>
    </row>
    <row r="6" customFormat="false" ht="13.8" hidden="false" customHeight="false" outlineLevel="0" collapsed="false">
      <c r="B6" s="4" t="s">
        <v>32</v>
      </c>
      <c r="C6" s="9" t="n">
        <v>0.0967048145224941</v>
      </c>
      <c r="D6" s="10" t="n">
        <v>0.107359905288082</v>
      </c>
      <c r="E6" s="10" t="n">
        <v>0.327421753901628</v>
      </c>
      <c r="F6" s="11" t="n">
        <v>0.354133979893648</v>
      </c>
      <c r="G6" s="10" t="n">
        <f aca="false">1968/3301</f>
        <v>0.596182974856104</v>
      </c>
      <c r="H6" s="10" t="n">
        <f aca="false">1732/3301</f>
        <v>0.524689488033929</v>
      </c>
      <c r="I6" s="10" t="n">
        <v>8.87076460590979</v>
      </c>
      <c r="J6" s="10" t="n">
        <v>8.54710155936369</v>
      </c>
    </row>
    <row r="7" customFormat="false" ht="13.8" hidden="false" customHeight="false" outlineLevel="0" collapsed="false">
      <c r="B7" s="4" t="s">
        <v>33</v>
      </c>
      <c r="C7" s="9" t="n">
        <v>0.0919100236779795</v>
      </c>
      <c r="D7" s="10" t="n">
        <v>0.102999210734017</v>
      </c>
      <c r="E7" s="10" t="n">
        <v>0.306544565339948</v>
      </c>
      <c r="F7" s="10" t="n">
        <v>0.339999214150753</v>
      </c>
      <c r="G7" s="11" t="n">
        <f aca="false">1986/3301</f>
        <v>0.601635867918813</v>
      </c>
      <c r="H7" s="11" t="n">
        <f aca="false">1881/3301</f>
        <v>0.569827325053014</v>
      </c>
      <c r="I7" s="11" t="n">
        <v>8.9643140412393</v>
      </c>
      <c r="J7" s="11" t="n">
        <v>8.66079982796322</v>
      </c>
    </row>
    <row r="8" customFormat="false" ht="13.8" hidden="false" customHeight="false" outlineLevel="0" collapsed="false">
      <c r="B8" s="4" t="s">
        <v>34</v>
      </c>
      <c r="C8" s="9" t="n">
        <v>0.0564719810576164</v>
      </c>
      <c r="D8" s="10" t="n">
        <v>0.0851420678768745</v>
      </c>
      <c r="E8" s="10" t="n">
        <v>0.226677603068684</v>
      </c>
      <c r="F8" s="10" t="n">
        <v>0.332591930125474</v>
      </c>
      <c r="G8" s="10" t="n">
        <f aca="false">1435/3301</f>
        <v>0.434716752499243</v>
      </c>
      <c r="H8" s="10" t="n">
        <f aca="false">1109/3301</f>
        <v>0.335958800363526</v>
      </c>
      <c r="I8" s="10" t="n">
        <v>8.36918806495599</v>
      </c>
      <c r="J8" s="10" t="n">
        <v>7.80206765257092</v>
      </c>
    </row>
    <row r="9" customFormat="false" ht="13.8" hidden="false" customHeight="false" outlineLevel="0" collapsed="false">
      <c r="B9" s="12" t="s">
        <v>35</v>
      </c>
      <c r="C9" s="9" t="n">
        <v>0.0840568271507498</v>
      </c>
      <c r="D9" s="10" t="n">
        <v>0.107576953433307</v>
      </c>
      <c r="E9" s="10" t="n">
        <v>0.296144704742771</v>
      </c>
      <c r="F9" s="10" t="n">
        <v>0.338962832747363</v>
      </c>
      <c r="G9" s="10" t="n">
        <f aca="false">1113/3301</f>
        <v>0.337170554377461</v>
      </c>
      <c r="H9" s="10" t="n">
        <f aca="false">1725/3301</f>
        <v>0.522568918509543</v>
      </c>
      <c r="I9" s="10" t="n">
        <v>7.94031054263802</v>
      </c>
      <c r="J9" s="10" t="n">
        <v>8.44260804701305</v>
      </c>
    </row>
    <row r="10" customFormat="false" ht="13.8" hidden="false" customHeight="false" outlineLevel="0" collapsed="false">
      <c r="B10" s="4" t="s">
        <v>36</v>
      </c>
      <c r="C10" s="11" t="n">
        <v>0.10664956590371</v>
      </c>
      <c r="D10" s="10" t="n">
        <v>0.107557221783741</v>
      </c>
      <c r="E10" s="11" t="n">
        <v>0.338834534315987</v>
      </c>
      <c r="F10" s="10" t="n">
        <v>0.340039403506254</v>
      </c>
      <c r="G10" s="10" t="n">
        <f aca="false">1764/3301</f>
        <v>0.53438352014541</v>
      </c>
      <c r="H10" s="10" t="n">
        <f aca="false">1719/3301</f>
        <v>0.52075128748864</v>
      </c>
      <c r="I10" s="10" t="n">
        <v>8.68587116386379</v>
      </c>
      <c r="J10" s="10" t="n">
        <v>8.45162123617795</v>
      </c>
    </row>
    <row r="11" customFormat="false" ht="13.8" hidden="false" customHeight="false" outlineLevel="0" collapsed="false">
      <c r="B11" s="4" t="s">
        <v>37</v>
      </c>
      <c r="C11" s="9" t="n">
        <v>0.0885161799526441</v>
      </c>
      <c r="D11" s="10" t="n">
        <v>0.106333859510655</v>
      </c>
      <c r="E11" s="10" t="n">
        <v>0.307529183195126</v>
      </c>
      <c r="F11" s="11" t="n">
        <v>0.346696571647243</v>
      </c>
      <c r="G11" s="11" t="n">
        <f aca="false">2058/3301</f>
        <v>0.623447440169646</v>
      </c>
      <c r="H11" s="11" t="n">
        <f aca="false">1832/3301</f>
        <v>0.554983338382308</v>
      </c>
      <c r="I11" s="11" t="n">
        <v>8.99890452536303</v>
      </c>
      <c r="J11" s="11" t="n">
        <v>8.60877591025145</v>
      </c>
    </row>
    <row r="12" customFormat="false" ht="13.8" hidden="false" customHeight="false" outlineLevel="0" collapsed="false">
      <c r="B12" s="4" t="s">
        <v>38</v>
      </c>
      <c r="C12" s="9" t="n">
        <v>0.0822612470402526</v>
      </c>
      <c r="D12" s="10" t="n">
        <v>0.0855958958168903</v>
      </c>
      <c r="E12" s="10" t="n">
        <v>0.299420208398109</v>
      </c>
      <c r="F12" s="10" t="n">
        <v>0.312325689525768</v>
      </c>
      <c r="G12" s="10" t="n">
        <f aca="false">1162/3301</f>
        <v>0.352014541048167</v>
      </c>
      <c r="H12" s="10" t="n">
        <f aca="false">1290/3301</f>
        <v>0.390790669494093</v>
      </c>
      <c r="I12" s="10" t="n">
        <v>7.83631420353848</v>
      </c>
      <c r="J12" s="10" t="n">
        <v>7.99887565896999</v>
      </c>
    </row>
    <row r="13" customFormat="false" ht="13.8" hidden="false" customHeight="false" outlineLevel="0" collapsed="false">
      <c r="B13" s="12" t="s">
        <v>39</v>
      </c>
      <c r="C13" s="9" t="n">
        <v>0.0840568271507498</v>
      </c>
      <c r="D13" s="10" t="n">
        <v>0.107576953433307</v>
      </c>
      <c r="E13" s="10" t="n">
        <v>0.296144704742771</v>
      </c>
      <c r="F13" s="10" t="n">
        <v>0.338962832747363</v>
      </c>
      <c r="G13" s="10" t="n">
        <f aca="false">1113/3301</f>
        <v>0.337170554377461</v>
      </c>
      <c r="H13" s="10" t="n">
        <f aca="false">1725/3301</f>
        <v>0.522568918509543</v>
      </c>
      <c r="I13" s="10" t="n">
        <v>7.94031054263802</v>
      </c>
      <c r="J13" s="10" t="n">
        <v>8.44260804701305</v>
      </c>
    </row>
    <row r="14" customFormat="false" ht="13.8" hidden="false" customHeight="false" outlineLevel="0" collapsed="false">
      <c r="B14" s="4" t="s">
        <v>40</v>
      </c>
      <c r="C14" s="11" t="n">
        <v>0.10664956590371</v>
      </c>
      <c r="D14" s="10" t="n">
        <v>0.106728492501973</v>
      </c>
      <c r="E14" s="11" t="n">
        <v>0.338834534315987</v>
      </c>
      <c r="F14" s="10" t="n">
        <v>0.340162911389233</v>
      </c>
      <c r="G14" s="10" t="n">
        <f aca="false">1764/3301</f>
        <v>0.53438352014541</v>
      </c>
      <c r="H14" s="10" t="n">
        <f aca="false">1719/3301</f>
        <v>0.52075128748864</v>
      </c>
      <c r="I14" s="10" t="n">
        <v>8.68587116386379</v>
      </c>
      <c r="J14" s="10" t="n">
        <v>8.5161412103299</v>
      </c>
    </row>
    <row r="15" customFormat="false" ht="13.8" hidden="false" customHeight="false" outlineLevel="0" collapsed="false">
      <c r="B15" s="4" t="s">
        <v>41</v>
      </c>
      <c r="C15" s="9" t="n">
        <v>0.0885161799526441</v>
      </c>
      <c r="D15" s="10" t="n">
        <v>0.105880031570639</v>
      </c>
      <c r="E15" s="10" t="n">
        <v>0.307529183195126</v>
      </c>
      <c r="F15" s="11" t="n">
        <v>0.346441483842826</v>
      </c>
      <c r="G15" s="11" t="n">
        <f aca="false">2058/3301</f>
        <v>0.623447440169646</v>
      </c>
      <c r="H15" s="11" t="n">
        <f aca="false">1827/3301</f>
        <v>0.553468645864889</v>
      </c>
      <c r="I15" s="11" t="n">
        <v>8.99890452536303</v>
      </c>
      <c r="J15" s="11" t="n">
        <v>8.6072512904009</v>
      </c>
    </row>
    <row r="16" customFormat="false" ht="13.8" hidden="false" customHeight="false" outlineLevel="0" collapsed="false">
      <c r="B16" s="4" t="s">
        <v>42</v>
      </c>
      <c r="C16" s="9" t="n">
        <v>0.0822612470402526</v>
      </c>
      <c r="D16" s="10" t="n">
        <v>0.0855958958168903</v>
      </c>
      <c r="E16" s="10" t="n">
        <v>0.299420208398109</v>
      </c>
      <c r="F16" s="10" t="n">
        <v>0.312325689525768</v>
      </c>
      <c r="G16" s="10" t="n">
        <f aca="false">1162/3301</f>
        <v>0.352014541048167</v>
      </c>
      <c r="H16" s="10" t="n">
        <f aca="false">1290/3301</f>
        <v>0.390790669494093</v>
      </c>
      <c r="I16" s="10" t="n">
        <v>7.83631420353848</v>
      </c>
      <c r="J16" s="10" t="n">
        <v>7.99887565896999</v>
      </c>
    </row>
    <row r="17" customFormat="false" ht="13.8" hidden="false" customHeight="false" outlineLevel="0" collapsed="false">
      <c r="B17" s="12" t="s">
        <v>43</v>
      </c>
      <c r="C17" s="9" t="n">
        <v>0.0687845303867403</v>
      </c>
      <c r="D17" s="10" t="n">
        <v>0.104636937647987</v>
      </c>
      <c r="E17" s="10" t="n">
        <v>0.2134296938263</v>
      </c>
      <c r="F17" s="10" t="n">
        <v>0.333568582715189</v>
      </c>
      <c r="G17" s="10" t="n">
        <f aca="false">924/3301</f>
        <v>0.279915177219025</v>
      </c>
      <c r="H17" s="10" t="n">
        <f aca="false">1672/3301</f>
        <v>0.506513177824902</v>
      </c>
      <c r="I17" s="10" t="n">
        <v>6.54191256627282</v>
      </c>
      <c r="J17" s="10" t="n">
        <v>8.31016883141261</v>
      </c>
    </row>
    <row r="18" customFormat="false" ht="13.8" hidden="false" customHeight="false" outlineLevel="0" collapsed="false">
      <c r="B18" s="4" t="s">
        <v>44</v>
      </c>
      <c r="C18" s="11" t="n">
        <v>0.106471981057616</v>
      </c>
      <c r="D18" s="11" t="n">
        <v>0.105880031570639</v>
      </c>
      <c r="E18" s="11" t="n">
        <v>0.340771802191494</v>
      </c>
      <c r="F18" s="10" t="n">
        <v>0.335960333405085</v>
      </c>
      <c r="G18" s="10" t="n">
        <f aca="false">1791/3301</f>
        <v>0.542562859739473</v>
      </c>
      <c r="H18" s="10" t="n">
        <f aca="false">1685/3301</f>
        <v>0.510451378370191</v>
      </c>
      <c r="I18" s="10" t="n">
        <v>8.64828946051491</v>
      </c>
      <c r="J18" s="10" t="n">
        <v>8.31135861011569</v>
      </c>
    </row>
    <row r="19" customFormat="false" ht="13.8" hidden="false" customHeight="false" outlineLevel="0" collapsed="false">
      <c r="B19" s="4" t="s">
        <v>45</v>
      </c>
      <c r="C19" s="9" t="n">
        <v>0.0908247829518548</v>
      </c>
      <c r="D19" s="10" t="n">
        <v>0.102999210734017</v>
      </c>
      <c r="E19" s="10" t="n">
        <v>0.312445730845494</v>
      </c>
      <c r="F19" s="11" t="n">
        <v>0.339643225865602</v>
      </c>
      <c r="G19" s="11" t="n">
        <f aca="false">2053/3301</f>
        <v>0.621932747652227</v>
      </c>
      <c r="H19" s="11" t="n">
        <f aca="false">1781/3301</f>
        <v>0.539533474704635</v>
      </c>
      <c r="I19" s="11" t="n">
        <v>8.98453834596708</v>
      </c>
      <c r="J19" s="11" t="n">
        <v>8.52807970137674</v>
      </c>
    </row>
    <row r="20" customFormat="false" ht="13.8" hidden="false" customHeight="false" outlineLevel="0" collapsed="false">
      <c r="B20" s="4" t="s">
        <v>46</v>
      </c>
      <c r="C20" s="9" t="n">
        <v>0.0548737174427782</v>
      </c>
      <c r="D20" s="10" t="n">
        <v>0.0745461720599842</v>
      </c>
      <c r="E20" s="10" t="n">
        <v>0.192377760580207</v>
      </c>
      <c r="F20" s="10" t="n">
        <v>0.268667962748468</v>
      </c>
      <c r="G20" s="10" t="n">
        <f aca="false">835/3301</f>
        <v>0.252953650408967</v>
      </c>
      <c r="H20" s="10" t="n">
        <f aca="false">1180/3301</f>
        <v>0.357467434110875</v>
      </c>
      <c r="I20" s="10" t="n">
        <v>6.33072753686609</v>
      </c>
      <c r="J20" s="10" t="n">
        <v>7.41234718086216</v>
      </c>
    </row>
    <row r="21" customFormat="false" ht="13.8" hidden="false" customHeight="false" outlineLevel="0" collapsed="false">
      <c r="B21" s="4"/>
      <c r="C21" s="4"/>
    </row>
    <row r="35" customFormat="false" ht="13.8" hidden="false" customHeight="false" outlineLevel="0" collapsed="false">
      <c r="B35" s="5"/>
      <c r="C35" s="4"/>
    </row>
    <row r="36" customFormat="false" ht="13.8" hidden="false" customHeight="false" outlineLevel="0" collapsed="false">
      <c r="B36" s="5" t="s">
        <v>22</v>
      </c>
      <c r="C36" s="4" t="n">
        <v>0.0657655880031571</v>
      </c>
      <c r="D36" s="0" t="n">
        <v>0.107655880031571</v>
      </c>
      <c r="E36" s="0" t="n">
        <v>0.219196844986111</v>
      </c>
      <c r="F36" s="0" t="n">
        <v>0.297274370153218</v>
      </c>
      <c r="G36" s="0" t="n">
        <v>1264</v>
      </c>
      <c r="H36" s="0" t="n">
        <v>1120</v>
      </c>
      <c r="I36" s="0" t="n">
        <v>7.56284108177265</v>
      </c>
      <c r="J36" s="0" t="n">
        <v>7.93330440175281</v>
      </c>
    </row>
    <row r="37" customFormat="false" ht="13.8" hidden="false" customHeight="false" outlineLevel="0" collapsed="false">
      <c r="B37" s="5" t="s">
        <v>23</v>
      </c>
      <c r="C37" s="4" t="n">
        <v>0.0796172059984215</v>
      </c>
      <c r="D37" s="0" t="n">
        <v>0.105209155485399</v>
      </c>
      <c r="E37" s="0" t="n">
        <v>0.282015177994854</v>
      </c>
      <c r="F37" s="0" t="n">
        <v>0.335764775104751</v>
      </c>
      <c r="G37" s="0" t="n">
        <v>1028</v>
      </c>
      <c r="H37" s="0" t="n">
        <v>1668</v>
      </c>
      <c r="I37" s="0" t="n">
        <v>7.40372600229077</v>
      </c>
      <c r="J37" s="0" t="n">
        <v>8.34942276062528</v>
      </c>
    </row>
    <row r="38" customFormat="false" ht="13.8" hidden="false" customHeight="false" outlineLevel="0" collapsed="false">
      <c r="B38" s="5" t="s">
        <v>24</v>
      </c>
      <c r="C38" s="4" t="n">
        <v>0.0798934490923441</v>
      </c>
      <c r="D38" s="0" t="n">
        <v>0.10732044198895</v>
      </c>
      <c r="E38" s="0" t="n">
        <v>0.287635986087052</v>
      </c>
      <c r="F38" s="0" t="n">
        <v>0.339329384440868</v>
      </c>
      <c r="G38" s="0" t="n">
        <v>1086</v>
      </c>
      <c r="H38" s="0" t="n">
        <v>1720</v>
      </c>
      <c r="I38" s="0" t="n">
        <v>7.92581816155474</v>
      </c>
      <c r="J38" s="0" t="n">
        <v>8.45012247718661</v>
      </c>
    </row>
    <row r="39" customFormat="false" ht="13.8" hidden="false" customHeight="false" outlineLevel="0" collapsed="false">
      <c r="B39" s="5" t="s">
        <v>25</v>
      </c>
      <c r="C39" s="4" t="n">
        <v>0.0719415943172849</v>
      </c>
      <c r="D39" s="0" t="n">
        <v>0.104163378058406</v>
      </c>
      <c r="E39" s="0" t="n">
        <v>0.215195434443659</v>
      </c>
      <c r="F39" s="0" t="n">
        <v>0.333616715981554</v>
      </c>
      <c r="G39" s="0" t="n">
        <v>905</v>
      </c>
      <c r="H39" s="0" t="n">
        <v>1680</v>
      </c>
      <c r="I39" s="0" t="n">
        <v>6.58326544166434</v>
      </c>
      <c r="J39" s="0" t="n">
        <v>8.313696067585</v>
      </c>
    </row>
    <row r="41" customFormat="false" ht="13.8" hidden="false" customHeight="false" outlineLevel="0" collapsed="false">
      <c r="B41" s="5" t="s">
        <v>26</v>
      </c>
      <c r="C41" s="4" t="n">
        <v>0.0519534333070245</v>
      </c>
      <c r="D41" s="0" t="n">
        <v>0.0642659826361484</v>
      </c>
      <c r="E41" s="0" t="n">
        <v>0.212039431124869</v>
      </c>
      <c r="F41" s="0" t="n">
        <v>0.235098006220737</v>
      </c>
      <c r="G41" s="0" t="n">
        <v>1229</v>
      </c>
      <c r="H41" s="0" t="n">
        <v>1289</v>
      </c>
      <c r="I41" s="0" t="n">
        <v>8.00312507204929</v>
      </c>
      <c r="J41" s="0" t="n">
        <v>7.60048244384922</v>
      </c>
    </row>
    <row r="42" customFormat="false" ht="13.8" hidden="false" customHeight="false" outlineLevel="0" collapsed="false">
      <c r="B42" s="5" t="s">
        <v>27</v>
      </c>
      <c r="C42" s="4" t="n">
        <v>0.0508089976322021</v>
      </c>
      <c r="D42" s="0" t="n">
        <v>0.0729676400947119</v>
      </c>
      <c r="E42" s="0" t="n">
        <v>0.217604012557643</v>
      </c>
      <c r="F42" s="0" t="n">
        <v>0.272945737394238</v>
      </c>
      <c r="G42" s="0" t="n">
        <v>1255</v>
      </c>
      <c r="H42" s="0" t="n">
        <v>1259</v>
      </c>
      <c r="I42" s="0" t="n">
        <v>7.99251726600143</v>
      </c>
      <c r="J42" s="0" t="n">
        <v>7.64804624031374</v>
      </c>
    </row>
    <row r="43" customFormat="false" ht="13.8" hidden="false" customHeight="false" outlineLevel="0" collapsed="false">
      <c r="B43" s="5" t="s">
        <v>28</v>
      </c>
      <c r="C43" s="4" t="n">
        <v>0.0522099447513812</v>
      </c>
      <c r="D43" s="0" t="n">
        <v>0.0760852407261247</v>
      </c>
      <c r="E43" s="0" t="n">
        <v>0.217018092185811</v>
      </c>
      <c r="F43" s="0" t="n">
        <v>0.286050165085287</v>
      </c>
      <c r="G43" s="0" t="n">
        <v>1226</v>
      </c>
      <c r="H43" s="0" t="n">
        <v>1291</v>
      </c>
      <c r="I43" s="0" t="n">
        <v>7.92997657405132</v>
      </c>
      <c r="J43" s="0" t="n">
        <v>7.83375553458649</v>
      </c>
    </row>
    <row r="44" customFormat="false" ht="13.8" hidden="false" customHeight="false" outlineLevel="0" collapsed="false">
      <c r="B44" s="5" t="s">
        <v>29</v>
      </c>
      <c r="C44" s="4" t="n">
        <v>0.0509668508287293</v>
      </c>
      <c r="D44" s="0" t="n">
        <v>0.0731254932912392</v>
      </c>
      <c r="E44" s="0" t="n">
        <v>0.21848197842673</v>
      </c>
      <c r="F44" s="0" t="n">
        <v>0.27400713926957</v>
      </c>
      <c r="G44" s="0" t="n">
        <v>1257</v>
      </c>
      <c r="H44" s="0" t="n">
        <v>1247</v>
      </c>
      <c r="I44" s="0" t="n">
        <v>7.99560476232575</v>
      </c>
      <c r="J44" s="0" t="n">
        <v>7.66519689852641</v>
      </c>
    </row>
  </sheetData>
  <mergeCells count="5">
    <mergeCell ref="C1:J1"/>
    <mergeCell ref="C2:D2"/>
    <mergeCell ref="E2:F2"/>
    <mergeCell ref="G2:H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43" activeCellId="0" sqref="E43"/>
    </sheetView>
  </sheetViews>
  <sheetFormatPr defaultRowHeight="15"/>
  <cols>
    <col collapsed="false" hidden="false" max="2" min="1" style="0" width="8.72064777327935"/>
    <col collapsed="false" hidden="false" max="4" min="3" style="0" width="19.0242914979757"/>
    <col collapsed="false" hidden="false" max="5" min="5" style="0" width="18.0445344129555"/>
    <col collapsed="false" hidden="false" max="6" min="6" style="0" width="19.0242914979757"/>
    <col collapsed="false" hidden="false" max="7" min="7" style="0" width="8.72064777327935"/>
    <col collapsed="false" hidden="false" max="9" min="8" style="0" width="18.582995951417"/>
    <col collapsed="false" hidden="false" max="11" min="10" style="0" width="19.0242914979757"/>
    <col collapsed="false" hidden="false" max="1025" min="12" style="0" width="8.72064777327935"/>
  </cols>
  <sheetData>
    <row r="1" customFormat="false" ht="13.8" hidden="false" customHeight="false" outlineLevel="0" collapsed="false">
      <c r="C1" s="13" t="n">
        <v>5</v>
      </c>
      <c r="D1" s="13"/>
      <c r="E1" s="13"/>
      <c r="F1" s="13"/>
      <c r="H1" s="13" t="s">
        <v>47</v>
      </c>
      <c r="I1" s="13"/>
      <c r="J1" s="13"/>
      <c r="K1" s="13"/>
    </row>
    <row r="2" customFormat="false" ht="13.8" hidden="false" customHeight="false" outlineLevel="0" collapsed="false">
      <c r="C2" s="0" t="s">
        <v>48</v>
      </c>
      <c r="D2" s="0" t="s">
        <v>49</v>
      </c>
      <c r="E2" s="0" t="s">
        <v>50</v>
      </c>
      <c r="F2" s="0" t="s">
        <v>51</v>
      </c>
      <c r="H2" s="0" t="s">
        <v>48</v>
      </c>
      <c r="I2" s="0" t="s">
        <v>49</v>
      </c>
      <c r="J2" s="0" t="s">
        <v>50</v>
      </c>
      <c r="K2" s="0" t="s">
        <v>51</v>
      </c>
    </row>
    <row r="3" customFormat="false" ht="13.8" hidden="false" customHeight="false" outlineLevel="0" collapsed="false">
      <c r="C3" s="4" t="s">
        <v>52</v>
      </c>
      <c r="D3" s="4" t="s">
        <v>53</v>
      </c>
      <c r="E3" s="14" t="s">
        <v>54</v>
      </c>
      <c r="F3" s="14" t="s">
        <v>54</v>
      </c>
      <c r="H3" s="14" t="s">
        <v>55</v>
      </c>
      <c r="I3" s="14" t="s">
        <v>56</v>
      </c>
      <c r="J3" s="14" t="s">
        <v>54</v>
      </c>
      <c r="K3" s="14" t="s">
        <v>54</v>
      </c>
    </row>
    <row r="4" customFormat="false" ht="13.8" hidden="false" customHeight="false" outlineLevel="0" collapsed="false">
      <c r="C4" s="4" t="s">
        <v>57</v>
      </c>
      <c r="D4" s="4" t="s">
        <v>52</v>
      </c>
      <c r="E4" s="14" t="s">
        <v>58</v>
      </c>
      <c r="F4" s="14" t="s">
        <v>58</v>
      </c>
      <c r="H4" s="14" t="s">
        <v>59</v>
      </c>
      <c r="I4" s="14" t="s">
        <v>60</v>
      </c>
      <c r="J4" s="14" t="s">
        <v>58</v>
      </c>
      <c r="K4" s="14" t="s">
        <v>58</v>
      </c>
    </row>
    <row r="5" customFormat="false" ht="13.8" hidden="false" customHeight="false" outlineLevel="0" collapsed="false">
      <c r="C5" s="4" t="s">
        <v>53</v>
      </c>
      <c r="D5" s="4" t="s">
        <v>57</v>
      </c>
      <c r="E5" s="14" t="s">
        <v>61</v>
      </c>
      <c r="F5" s="14" t="s">
        <v>61</v>
      </c>
      <c r="H5" s="14" t="s">
        <v>62</v>
      </c>
      <c r="I5" s="14" t="s">
        <v>59</v>
      </c>
      <c r="J5" s="14" t="s">
        <v>61</v>
      </c>
      <c r="K5" s="14" t="s">
        <v>61</v>
      </c>
    </row>
    <row r="6" customFormat="false" ht="13.8" hidden="false" customHeight="false" outlineLevel="0" collapsed="false">
      <c r="C6" s="4" t="s">
        <v>63</v>
      </c>
      <c r="D6" s="4" t="s">
        <v>64</v>
      </c>
      <c r="E6" s="14" t="s">
        <v>65</v>
      </c>
      <c r="F6" s="14" t="s">
        <v>65</v>
      </c>
      <c r="H6" s="14" t="s">
        <v>66</v>
      </c>
      <c r="I6" s="14" t="s">
        <v>67</v>
      </c>
      <c r="J6" s="14" t="s">
        <v>65</v>
      </c>
      <c r="K6" s="14" t="s">
        <v>65</v>
      </c>
    </row>
    <row r="7" customFormat="false" ht="13.8" hidden="false" customHeight="false" outlineLevel="0" collapsed="false">
      <c r="C7" s="4" t="s">
        <v>64</v>
      </c>
      <c r="D7" s="4" t="s">
        <v>61</v>
      </c>
      <c r="E7" s="14" t="s">
        <v>64</v>
      </c>
      <c r="F7" s="14" t="s">
        <v>64</v>
      </c>
      <c r="H7" s="14" t="s">
        <v>68</v>
      </c>
      <c r="I7" s="14" t="s">
        <v>66</v>
      </c>
      <c r="J7" s="14" t="s">
        <v>69</v>
      </c>
      <c r="K7" s="14" t="s">
        <v>69</v>
      </c>
    </row>
    <row r="8" customFormat="false" ht="13.8" hidden="false" customHeight="false" outlineLevel="0" collapsed="false">
      <c r="C8" s="4" t="s">
        <v>65</v>
      </c>
      <c r="D8" s="4"/>
      <c r="E8" s="14" t="s">
        <v>53</v>
      </c>
      <c r="F8" s="14" t="s">
        <v>63</v>
      </c>
      <c r="H8" s="14" t="s">
        <v>70</v>
      </c>
      <c r="I8" s="14" t="s">
        <v>71</v>
      </c>
      <c r="J8" s="14" t="s">
        <v>64</v>
      </c>
      <c r="K8" s="14" t="s">
        <v>64</v>
      </c>
    </row>
    <row r="9" customFormat="false" ht="13.8" hidden="false" customHeight="false" outlineLevel="0" collapsed="false">
      <c r="C9" s="4" t="s">
        <v>61</v>
      </c>
      <c r="E9" s="14" t="s">
        <v>63</v>
      </c>
      <c r="F9" s="14" t="s">
        <v>52</v>
      </c>
      <c r="H9" s="14" t="s">
        <v>71</v>
      </c>
      <c r="I9" s="14" t="s">
        <v>62</v>
      </c>
      <c r="J9" s="14" t="s">
        <v>72</v>
      </c>
      <c r="K9" s="14" t="s">
        <v>63</v>
      </c>
    </row>
    <row r="10" customFormat="false" ht="13.8" hidden="false" customHeight="false" outlineLevel="0" collapsed="false">
      <c r="C10" s="14"/>
      <c r="F10" s="14" t="s">
        <v>57</v>
      </c>
      <c r="H10" s="14" t="s">
        <v>73</v>
      </c>
      <c r="I10" s="14" t="s">
        <v>74</v>
      </c>
      <c r="J10" s="14" t="s">
        <v>75</v>
      </c>
      <c r="K10" s="14" t="s">
        <v>52</v>
      </c>
    </row>
    <row r="11" customFormat="false" ht="13.8" hidden="false" customHeight="false" outlineLevel="0" collapsed="false">
      <c r="C11" s="13" t="n">
        <v>10</v>
      </c>
      <c r="D11" s="13"/>
      <c r="E11" s="13"/>
      <c r="F11" s="13"/>
      <c r="H11" s="14" t="s">
        <v>76</v>
      </c>
      <c r="I11" s="14" t="s">
        <v>77</v>
      </c>
      <c r="J11" s="14" t="s">
        <v>78</v>
      </c>
      <c r="K11" s="14" t="s">
        <v>57</v>
      </c>
    </row>
    <row r="12" customFormat="false" ht="13.8" hidden="false" customHeight="false" outlineLevel="0" collapsed="false">
      <c r="C12" s="0" t="s">
        <v>48</v>
      </c>
      <c r="D12" s="0" t="s">
        <v>49</v>
      </c>
      <c r="E12" s="0" t="s">
        <v>50</v>
      </c>
      <c r="F12" s="0" t="s">
        <v>51</v>
      </c>
      <c r="H12" s="14" t="s">
        <v>79</v>
      </c>
      <c r="I12" s="14" t="s">
        <v>73</v>
      </c>
      <c r="J12" s="14" t="s">
        <v>80</v>
      </c>
      <c r="K12" s="14" t="s">
        <v>80</v>
      </c>
    </row>
    <row r="13" customFormat="false" ht="13.8" hidden="false" customHeight="false" outlineLevel="0" collapsed="false">
      <c r="C13" s="15" t="s">
        <v>55</v>
      </c>
      <c r="D13" s="14" t="s">
        <v>59</v>
      </c>
      <c r="E13" s="14" t="s">
        <v>69</v>
      </c>
      <c r="F13" s="14" t="s">
        <v>69</v>
      </c>
      <c r="H13" s="14" t="s">
        <v>81</v>
      </c>
      <c r="I13" s="14" t="s">
        <v>82</v>
      </c>
      <c r="K13" s="14" t="s">
        <v>72</v>
      </c>
    </row>
    <row r="14" customFormat="false" ht="13.8" hidden="false" customHeight="false" outlineLevel="0" collapsed="false">
      <c r="C14" s="14" t="s">
        <v>59</v>
      </c>
      <c r="D14" s="15" t="s">
        <v>66</v>
      </c>
      <c r="E14" s="14" t="s">
        <v>75</v>
      </c>
      <c r="F14" s="14" t="s">
        <v>80</v>
      </c>
      <c r="H14" s="14" t="s">
        <v>83</v>
      </c>
      <c r="I14" s="14" t="s">
        <v>70</v>
      </c>
      <c r="K14" s="14" t="s">
        <v>84</v>
      </c>
    </row>
    <row r="15" customFormat="false" ht="13.8" hidden="false" customHeight="false" outlineLevel="0" collapsed="false">
      <c r="C15" s="15" t="s">
        <v>66</v>
      </c>
      <c r="D15" s="15" t="s">
        <v>71</v>
      </c>
      <c r="E15" s="14" t="s">
        <v>78</v>
      </c>
      <c r="F15" s="14" t="s">
        <v>78</v>
      </c>
      <c r="H15" s="14" t="s">
        <v>67</v>
      </c>
      <c r="I15" s="14" t="s">
        <v>85</v>
      </c>
    </row>
    <row r="16" customFormat="false" ht="13.8" hidden="false" customHeight="false" outlineLevel="0" collapsed="false">
      <c r="C16" s="14" t="s">
        <v>68</v>
      </c>
      <c r="D16" s="15" t="s">
        <v>70</v>
      </c>
      <c r="E16" s="14" t="s">
        <v>80</v>
      </c>
      <c r="F16" s="14" t="s">
        <v>75</v>
      </c>
      <c r="H16" s="14" t="s">
        <v>85</v>
      </c>
      <c r="I16" s="14" t="s">
        <v>68</v>
      </c>
    </row>
    <row r="17" customFormat="false" ht="13.8" hidden="false" customHeight="false" outlineLevel="0" collapsed="false">
      <c r="C17" s="15" t="s">
        <v>70</v>
      </c>
      <c r="D17" s="14" t="s">
        <v>68</v>
      </c>
      <c r="E17" s="14" t="s">
        <v>59</v>
      </c>
      <c r="F17" s="14" t="s">
        <v>68</v>
      </c>
      <c r="H17" s="14" t="s">
        <v>86</v>
      </c>
      <c r="I17" s="14" t="s">
        <v>76</v>
      </c>
    </row>
    <row r="18" customFormat="false" ht="13.8" hidden="false" customHeight="false" outlineLevel="0" collapsed="false">
      <c r="C18" s="15" t="s">
        <v>71</v>
      </c>
      <c r="D18" s="14" t="s">
        <v>79</v>
      </c>
      <c r="E18" s="14"/>
      <c r="F18" s="14" t="s">
        <v>59</v>
      </c>
      <c r="H18" s="14" t="s">
        <v>87</v>
      </c>
      <c r="I18" s="14" t="s">
        <v>79</v>
      </c>
    </row>
    <row r="19" customFormat="false" ht="13.8" hidden="false" customHeight="false" outlineLevel="0" collapsed="false">
      <c r="C19" s="14" t="s">
        <v>79</v>
      </c>
      <c r="D19" s="14" t="s">
        <v>81</v>
      </c>
      <c r="E19" s="14"/>
      <c r="F19" s="14" t="s">
        <v>79</v>
      </c>
      <c r="H19" s="14" t="s">
        <v>88</v>
      </c>
      <c r="I19" s="14" t="s">
        <v>81</v>
      </c>
    </row>
    <row r="20" customFormat="false" ht="13.8" hidden="false" customHeight="false" outlineLevel="0" collapsed="false">
      <c r="C20" s="14" t="s">
        <v>81</v>
      </c>
      <c r="D20" s="15" t="s">
        <v>55</v>
      </c>
      <c r="E20" s="14"/>
      <c r="F20" s="16"/>
      <c r="H20" s="14" t="s">
        <v>89</v>
      </c>
    </row>
    <row r="21" customFormat="false" ht="13.8" hidden="false" customHeight="false" outlineLevel="0" collapsed="false">
      <c r="C21" s="13" t="n">
        <v>15</v>
      </c>
      <c r="D21" s="13" t="s">
        <v>90</v>
      </c>
      <c r="E21" s="13"/>
      <c r="F21" s="13"/>
      <c r="H21" s="14" t="s">
        <v>56</v>
      </c>
    </row>
    <row r="22" customFormat="false" ht="13.8" hidden="false" customHeight="false" outlineLevel="0" collapsed="false">
      <c r="C22" s="0" t="s">
        <v>48</v>
      </c>
      <c r="D22" s="0" t="s">
        <v>49</v>
      </c>
      <c r="E22" s="0" t="s">
        <v>50</v>
      </c>
      <c r="F22" s="0" t="s">
        <v>51</v>
      </c>
    </row>
    <row r="23" customFormat="false" ht="13.8" hidden="false" customHeight="false" outlineLevel="0" collapsed="false">
      <c r="C23" s="15" t="s">
        <v>62</v>
      </c>
      <c r="D23" s="14" t="s">
        <v>56</v>
      </c>
      <c r="E23" s="14" t="s">
        <v>72</v>
      </c>
      <c r="F23" s="14" t="s">
        <v>72</v>
      </c>
    </row>
    <row r="24" customFormat="false" ht="13.8" hidden="false" customHeight="false" outlineLevel="0" collapsed="false">
      <c r="C24" s="14" t="s">
        <v>73</v>
      </c>
      <c r="D24" s="15" t="s">
        <v>62</v>
      </c>
      <c r="E24" s="14" t="s">
        <v>91</v>
      </c>
      <c r="F24" s="14" t="s">
        <v>84</v>
      </c>
    </row>
    <row r="25" customFormat="false" ht="13.8" hidden="false" customHeight="false" outlineLevel="0" collapsed="false">
      <c r="C25" s="14" t="s">
        <v>76</v>
      </c>
      <c r="D25" s="14" t="s">
        <v>73</v>
      </c>
      <c r="E25" s="14" t="s">
        <v>92</v>
      </c>
      <c r="F25" s="14" t="s">
        <v>91</v>
      </c>
    </row>
    <row r="26" customFormat="false" ht="13.8" hidden="false" customHeight="false" outlineLevel="0" collapsed="false">
      <c r="C26" s="14" t="s">
        <v>83</v>
      </c>
      <c r="D26" s="14" t="s">
        <v>85</v>
      </c>
      <c r="E26" s="14" t="s">
        <v>84</v>
      </c>
      <c r="F26" s="14" t="s">
        <v>92</v>
      </c>
    </row>
    <row r="27" customFormat="false" ht="13.8" hidden="false" customHeight="false" outlineLevel="0" collapsed="false">
      <c r="C27" s="14" t="s">
        <v>85</v>
      </c>
      <c r="D27" s="14" t="s">
        <v>76</v>
      </c>
      <c r="E27" s="14" t="s">
        <v>73</v>
      </c>
      <c r="F27" s="14" t="s">
        <v>73</v>
      </c>
    </row>
    <row r="28" customFormat="false" ht="13.8" hidden="false" customHeight="false" outlineLevel="0" collapsed="false">
      <c r="C28" s="15" t="s">
        <v>87</v>
      </c>
      <c r="D28" s="14" t="s">
        <v>83</v>
      </c>
      <c r="E28" s="14" t="s">
        <v>56</v>
      </c>
      <c r="F28" s="14" t="s">
        <v>56</v>
      </c>
    </row>
    <row r="29" customFormat="false" ht="13.8" hidden="false" customHeight="false" outlineLevel="0" collapsed="false">
      <c r="C29" s="15" t="s">
        <v>88</v>
      </c>
      <c r="D29" s="15" t="s">
        <v>87</v>
      </c>
      <c r="E29" s="15"/>
      <c r="F29" s="16"/>
    </row>
    <row r="30" customFormat="false" ht="13.8" hidden="false" customHeight="false" outlineLevel="0" collapsed="false">
      <c r="C30" s="15" t="s">
        <v>89</v>
      </c>
      <c r="D30" s="15" t="s">
        <v>88</v>
      </c>
      <c r="E30" s="15"/>
      <c r="F30" s="4"/>
    </row>
    <row r="31" customFormat="false" ht="13.8" hidden="false" customHeight="false" outlineLevel="0" collapsed="false">
      <c r="C31" s="14" t="s">
        <v>56</v>
      </c>
      <c r="E31" s="14"/>
      <c r="F31" s="16"/>
    </row>
    <row r="32" customFormat="false" ht="13.8" hidden="false" customHeight="false" outlineLevel="0" collapsed="false">
      <c r="C32" s="13" t="n">
        <v>20</v>
      </c>
      <c r="D32" s="13"/>
      <c r="E32" s="13"/>
      <c r="F32" s="13"/>
    </row>
    <row r="33" customFormat="false" ht="13.8" hidden="false" customHeight="false" outlineLevel="0" collapsed="false">
      <c r="C33" s="0" t="s">
        <v>48</v>
      </c>
      <c r="D33" s="0" t="s">
        <v>49</v>
      </c>
      <c r="E33" s="0" t="s">
        <v>50</v>
      </c>
      <c r="F33" s="0" t="s">
        <v>51</v>
      </c>
    </row>
    <row r="34" customFormat="false" ht="13.8" hidden="false" customHeight="false" outlineLevel="0" collapsed="false">
      <c r="C34" s="14" t="s">
        <v>67</v>
      </c>
      <c r="D34" s="14" t="s">
        <v>60</v>
      </c>
      <c r="E34" s="14" t="s">
        <v>93</v>
      </c>
      <c r="F34" s="14" t="s">
        <v>93</v>
      </c>
    </row>
    <row r="35" customFormat="false" ht="13.8" hidden="false" customHeight="false" outlineLevel="0" collapsed="false">
      <c r="C35" s="15" t="s">
        <v>86</v>
      </c>
      <c r="D35" s="14" t="s">
        <v>67</v>
      </c>
      <c r="E35" s="14" t="s">
        <v>77</v>
      </c>
      <c r="F35" s="14" t="s">
        <v>77</v>
      </c>
    </row>
    <row r="36" customFormat="false" ht="13.8" hidden="false" customHeight="false" outlineLevel="0" collapsed="false">
      <c r="C36" s="15" t="s">
        <v>74</v>
      </c>
      <c r="D36" s="15" t="s">
        <v>74</v>
      </c>
      <c r="E36" s="14" t="s">
        <v>82</v>
      </c>
      <c r="F36" s="14" t="s">
        <v>82</v>
      </c>
    </row>
    <row r="37" customFormat="false" ht="13.8" hidden="false" customHeight="false" outlineLevel="0" collapsed="false">
      <c r="C37" s="15" t="s">
        <v>94</v>
      </c>
      <c r="D37" s="14" t="s">
        <v>77</v>
      </c>
      <c r="E37" s="14" t="s">
        <v>95</v>
      </c>
      <c r="F37" s="14" t="s">
        <v>60</v>
      </c>
    </row>
    <row r="38" customFormat="false" ht="13.8" hidden="false" customHeight="false" outlineLevel="0" collapsed="false">
      <c r="C38" s="14" t="s">
        <v>96</v>
      </c>
      <c r="D38" s="14" t="s">
        <v>82</v>
      </c>
      <c r="E38" s="15" t="s">
        <v>86</v>
      </c>
      <c r="F38" s="14" t="s">
        <v>67</v>
      </c>
    </row>
    <row r="39" customFormat="false" ht="13.8" hidden="false" customHeight="false" outlineLevel="0" collapsed="false">
      <c r="C39" s="14" t="s">
        <v>60</v>
      </c>
      <c r="D39" s="15" t="s">
        <v>86</v>
      </c>
      <c r="E39" s="14" t="s">
        <v>67</v>
      </c>
      <c r="F39" s="14" t="s">
        <v>95</v>
      </c>
    </row>
    <row r="40" customFormat="false" ht="13.8" hidden="false" customHeight="false" outlineLevel="0" collapsed="false">
      <c r="C40" s="15" t="s">
        <v>97</v>
      </c>
      <c r="E40" s="14" t="s">
        <v>60</v>
      </c>
      <c r="F40" s="14" t="s">
        <v>98</v>
      </c>
    </row>
    <row r="41" customFormat="false" ht="13.8" hidden="false" customHeight="false" outlineLevel="0" collapsed="false">
      <c r="C41" s="14" t="s">
        <v>99</v>
      </c>
      <c r="E41" s="17"/>
    </row>
    <row r="42" customFormat="false" ht="13.8" hidden="false" customHeight="false" outlineLevel="0" collapsed="false">
      <c r="C42" s="14" t="s">
        <v>100</v>
      </c>
      <c r="E42" s="17"/>
    </row>
  </sheetData>
  <mergeCells count="5">
    <mergeCell ref="C1:F1"/>
    <mergeCell ref="H1:K1"/>
    <mergeCell ref="C11:F11"/>
    <mergeCell ref="C21:F21"/>
    <mergeCell ref="C32:F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5270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Corrado Magarelli</dc:creator>
  <dc:language>it-IT</dc:language>
  <dcterms:modified xsi:type="dcterms:W3CDTF">2017-05-16T01:44:30Z</dcterms:modified>
  <cp:revision>34</cp:revision>
</cp:coreProperties>
</file>