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Home\MyProjects\Music\Stylophone\Firmware\StylophOverkill\"/>
    </mc:Choice>
  </mc:AlternateContent>
  <bookViews>
    <workbookView xWindow="-120" yWindow="-120" windowWidth="37440" windowHeight="21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S21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N20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6" i="1"/>
  <c r="K6" i="1" l="1"/>
  <c r="L6" i="1" s="1"/>
  <c r="I7" i="1"/>
  <c r="K7" i="1" s="1"/>
  <c r="L7" i="1" s="1"/>
  <c r="I6" i="1"/>
  <c r="P7" i="1" l="1"/>
  <c r="P6" i="1"/>
  <c r="I8" i="1"/>
  <c r="I9" i="1" l="1"/>
  <c r="K8" i="1"/>
  <c r="L8" i="1" s="1"/>
  <c r="P8" i="1" l="1"/>
  <c r="K9" i="1"/>
  <c r="L9" i="1" s="1"/>
  <c r="I10" i="1"/>
  <c r="I11" i="1" l="1"/>
  <c r="K10" i="1"/>
  <c r="L10" i="1" s="1"/>
  <c r="P9" i="1"/>
  <c r="P10" i="1" l="1"/>
  <c r="I12" i="1"/>
  <c r="K11" i="1"/>
  <c r="L11" i="1" s="1"/>
  <c r="P11" i="1" l="1"/>
  <c r="I13" i="1"/>
  <c r="K12" i="1"/>
  <c r="L12" i="1" s="1"/>
  <c r="I14" i="1" l="1"/>
  <c r="K13" i="1"/>
  <c r="L13" i="1" s="1"/>
  <c r="P12" i="1"/>
  <c r="P13" i="1" l="1"/>
  <c r="I15" i="1"/>
  <c r="K14" i="1"/>
  <c r="L14" i="1" s="1"/>
  <c r="P14" i="1" l="1"/>
  <c r="I16" i="1"/>
  <c r="K15" i="1"/>
  <c r="L15" i="1" s="1"/>
  <c r="P15" i="1" l="1"/>
  <c r="I17" i="1"/>
  <c r="K16" i="1"/>
  <c r="L16" i="1" s="1"/>
  <c r="P16" i="1" l="1"/>
  <c r="I18" i="1"/>
  <c r="K17" i="1"/>
  <c r="L17" i="1" s="1"/>
  <c r="P17" i="1" l="1"/>
  <c r="I19" i="1"/>
  <c r="K18" i="1"/>
  <c r="L18" i="1" s="1"/>
  <c r="P18" i="1" l="1"/>
  <c r="I20" i="1"/>
  <c r="K20" i="1" s="1"/>
  <c r="L20" i="1" s="1"/>
  <c r="K19" i="1"/>
  <c r="L19" i="1" s="1"/>
  <c r="P19" i="1" l="1"/>
  <c r="P20" i="1"/>
</calcChain>
</file>

<file path=xl/sharedStrings.xml><?xml version="1.0" encoding="utf-8"?>
<sst xmlns="http://schemas.openxmlformats.org/spreadsheetml/2006/main" count="1" uniqueCount="1">
  <si>
    <t>ADCNoteTable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</si>
</sst>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Sheet1!$O$6:$O$19</c:f>
              <c:numCache>
                <c:formatCode>General</c:formatCode>
                <c:ptCount val="14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A7C-A3A5-5CE101CF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92816"/>
        <c:axId val="1673291296"/>
      </c:scatterChart>
      <c:valAx>
        <c:axId val="2080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291296"/>
        <c:crosses val="autoZero"/>
        <c:crossBetween val="midCat"/>
      </c:valAx>
      <c:valAx>
        <c:axId val="16732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33426804555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Sheet1!$L$6:$L$20</c:f>
              <c:numCache>
                <c:formatCode>General</c:formatCode>
                <c:ptCount val="15"/>
                <c:pt idx="0">
                  <c:v>3377</c:v>
                </c:pt>
                <c:pt idx="1">
                  <c:v>2873</c:v>
                </c:pt>
                <c:pt idx="2">
                  <c:v>2500</c:v>
                </c:pt>
                <c:pt idx="3">
                  <c:v>2212</c:v>
                </c:pt>
                <c:pt idx="4">
                  <c:v>1984</c:v>
                </c:pt>
                <c:pt idx="5">
                  <c:v>1799</c:v>
                </c:pt>
                <c:pt idx="6">
                  <c:v>1645</c:v>
                </c:pt>
                <c:pt idx="7">
                  <c:v>1515</c:v>
                </c:pt>
                <c:pt idx="8">
                  <c:v>1405</c:v>
                </c:pt>
                <c:pt idx="9">
                  <c:v>1309</c:v>
                </c:pt>
                <c:pt idx="10">
                  <c:v>1226</c:v>
                </c:pt>
                <c:pt idx="11">
                  <c:v>1152</c:v>
                </c:pt>
                <c:pt idx="12">
                  <c:v>1087</c:v>
                </c:pt>
                <c:pt idx="13">
                  <c:v>1029</c:v>
                </c:pt>
                <c:pt idx="14">
                  <c:v>977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3-4EE3-97B0-12FF6B151441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900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3-4EE3-97B0-12FF6B151441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Sheet1!$P$6:$P$20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951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3-4EE3-97B0-12FF6B15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28799"/>
        <c:axId val="1874029631"/>
      </c:scatterChart>
      <c:valAx>
        <c:axId val="1874028799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29631"/>
        <c:crosses val="autoZero"/>
        <c:crossBetween val="midCat"/>
      </c:valAx>
      <c:valAx>
        <c:axId val="18740296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25</xdr:row>
      <xdr:rowOff>47625</xdr:rowOff>
    </xdr:from>
    <xdr:to>
      <xdr:col>17</xdr:col>
      <xdr:colOff>276225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D7BB8-C89F-475F-8449-38873D643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22</xdr:row>
      <xdr:rowOff>71437</xdr:rowOff>
    </xdr:from>
    <xdr:to>
      <xdr:col>32</xdr:col>
      <xdr:colOff>342900</xdr:colOff>
      <xdr:row>38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S21"/>
  <sheetViews>
    <sheetView tabSelected="1" workbookViewId="0">
      <selection activeCell="AB9" sqref="AB9"/>
    </sheetView>
  </sheetViews>
  <sheetFormatPr baseColWidth="10" defaultColWidth="9.140625" defaultRowHeight="15" x14ac:dyDescent="0.25"/>
  <sheetData>
    <row r="4" spans="7:19" x14ac:dyDescent="0.25">
      <c r="I4">
        <v>3</v>
      </c>
      <c r="L4">
        <v>12</v>
      </c>
      <c r="S4" t="s">
        <v>0</v>
      </c>
    </row>
    <row r="5" spans="7:19" x14ac:dyDescent="0.25">
      <c r="O5">
        <v>3500</v>
      </c>
      <c r="S5" t="str">
        <f>CONCATENATE(S4,O5,",")</f>
        <v>ADCNoteTable = {3500,</v>
      </c>
    </row>
    <row r="6" spans="7:19" x14ac:dyDescent="0.25">
      <c r="G6">
        <v>1000</v>
      </c>
      <c r="H6">
        <v>4700</v>
      </c>
      <c r="I6">
        <f>G6+I5</f>
        <v>1000</v>
      </c>
      <c r="J6">
        <v>1</v>
      </c>
      <c r="K6">
        <f>$I$4*H6/(H6+I6)</f>
        <v>2.4736842105263159</v>
      </c>
      <c r="L6">
        <f>ROUND(K6*(2^$L$4-1)/$I$4,0)</f>
        <v>3377</v>
      </c>
      <c r="M6">
        <v>0</v>
      </c>
      <c r="N6">
        <f>L6-L7</f>
        <v>504</v>
      </c>
      <c r="O6">
        <f>ROUND(L7+N6/2,0)</f>
        <v>3125</v>
      </c>
      <c r="P6">
        <f>ROUND(L6-N6/2,0)</f>
        <v>3125</v>
      </c>
      <c r="Q6">
        <v>2.4736842110000001</v>
      </c>
      <c r="R6">
        <v>2.4736842110000001</v>
      </c>
      <c r="S6" t="str">
        <f t="shared" ref="S6:S21" si="0">CONCATENATE(S5,O6,",")</f>
        <v>ADCNoteTable = {3500,3125,</v>
      </c>
    </row>
    <row r="7" spans="7:19" x14ac:dyDescent="0.25">
      <c r="G7">
        <v>1000</v>
      </c>
      <c r="H7">
        <v>4700</v>
      </c>
      <c r="I7">
        <f t="shared" ref="I7:I20" si="1">G7+I6</f>
        <v>2000</v>
      </c>
      <c r="J7">
        <v>2</v>
      </c>
      <c r="K7">
        <f t="shared" ref="K7:K20" si="2">$I$4*H7/(H7+I7)</f>
        <v>2.1044776119402986</v>
      </c>
      <c r="L7">
        <f>ROUND(K7*(2^$L$4-1)/$I$4,0)</f>
        <v>2873</v>
      </c>
      <c r="M7">
        <v>0</v>
      </c>
      <c r="N7">
        <f t="shared" ref="N7:N20" si="3">L7-L8</f>
        <v>373</v>
      </c>
      <c r="O7">
        <f t="shared" ref="O7:O20" si="4">ROUND(L8+N7/2,0)</f>
        <v>2687</v>
      </c>
      <c r="P7">
        <f t="shared" ref="P7:P20" si="5">ROUND(L7-N7/2,0)</f>
        <v>2687</v>
      </c>
      <c r="Q7">
        <v>-0.36920659859999999</v>
      </c>
      <c r="R7">
        <v>0.36920659859999999</v>
      </c>
      <c r="S7" t="str">
        <f t="shared" si="0"/>
        <v>ADCNoteTable = {3500,3125,2687,</v>
      </c>
    </row>
    <row r="8" spans="7:19" x14ac:dyDescent="0.25">
      <c r="G8">
        <v>1000</v>
      </c>
      <c r="H8">
        <v>4700</v>
      </c>
      <c r="I8">
        <f t="shared" si="1"/>
        <v>3000</v>
      </c>
      <c r="J8">
        <v>3</v>
      </c>
      <c r="K8">
        <f t="shared" si="2"/>
        <v>1.8311688311688312</v>
      </c>
      <c r="L8">
        <f>ROUND(K8*(2^$L$4-1)/$I$4,0)</f>
        <v>2500</v>
      </c>
      <c r="M8">
        <v>0</v>
      </c>
      <c r="N8">
        <f t="shared" si="3"/>
        <v>288</v>
      </c>
      <c r="O8">
        <f t="shared" si="4"/>
        <v>2356</v>
      </c>
      <c r="P8">
        <f t="shared" si="5"/>
        <v>2356</v>
      </c>
      <c r="Q8">
        <v>-0.27330878079999998</v>
      </c>
      <c r="R8">
        <v>0.27330878079999998</v>
      </c>
      <c r="S8" t="str">
        <f t="shared" si="0"/>
        <v>ADCNoteTable = {3500,3125,2687,2356,</v>
      </c>
    </row>
    <row r="9" spans="7:19" x14ac:dyDescent="0.25">
      <c r="G9">
        <v>1000</v>
      </c>
      <c r="H9">
        <v>4700</v>
      </c>
      <c r="I9">
        <f t="shared" si="1"/>
        <v>4000</v>
      </c>
      <c r="J9">
        <v>4</v>
      </c>
      <c r="K9">
        <f t="shared" si="2"/>
        <v>1.6206896551724137</v>
      </c>
      <c r="L9">
        <f>ROUND(K9*(2^$L$4-1)/$I$4,0)</f>
        <v>2212</v>
      </c>
      <c r="M9">
        <v>0</v>
      </c>
      <c r="N9">
        <f t="shared" si="3"/>
        <v>228</v>
      </c>
      <c r="O9">
        <f t="shared" si="4"/>
        <v>2098</v>
      </c>
      <c r="P9">
        <f t="shared" si="5"/>
        <v>2098</v>
      </c>
      <c r="Q9">
        <v>-0.21047917599999999</v>
      </c>
      <c r="R9">
        <v>0.21047917599999999</v>
      </c>
      <c r="S9" t="str">
        <f t="shared" si="0"/>
        <v>ADCNoteTable = {3500,3125,2687,2356,2098,</v>
      </c>
    </row>
    <row r="10" spans="7:19" x14ac:dyDescent="0.25">
      <c r="G10">
        <v>1000</v>
      </c>
      <c r="H10">
        <v>4700</v>
      </c>
      <c r="I10">
        <f t="shared" si="1"/>
        <v>5000</v>
      </c>
      <c r="J10">
        <v>5</v>
      </c>
      <c r="K10">
        <f t="shared" si="2"/>
        <v>1.4536082474226804</v>
      </c>
      <c r="L10">
        <f>ROUND(K10*(2^$L$4-1)/$I$4,0)</f>
        <v>1984</v>
      </c>
      <c r="M10">
        <v>0</v>
      </c>
      <c r="N10">
        <f t="shared" si="3"/>
        <v>185</v>
      </c>
      <c r="O10">
        <f t="shared" si="4"/>
        <v>1892</v>
      </c>
      <c r="P10">
        <f t="shared" si="5"/>
        <v>1892</v>
      </c>
      <c r="Q10">
        <v>-0.16708140769999999</v>
      </c>
      <c r="R10">
        <v>0.16708140769999999</v>
      </c>
      <c r="S10" t="str">
        <f t="shared" si="0"/>
        <v>ADCNoteTable = {3500,3125,2687,2356,2098,1892,</v>
      </c>
    </row>
    <row r="11" spans="7:19" x14ac:dyDescent="0.25">
      <c r="G11">
        <v>1000</v>
      </c>
      <c r="H11">
        <v>4700</v>
      </c>
      <c r="I11">
        <f t="shared" si="1"/>
        <v>6000</v>
      </c>
      <c r="J11">
        <v>6</v>
      </c>
      <c r="K11">
        <f t="shared" si="2"/>
        <v>1.3177570093457944</v>
      </c>
      <c r="L11">
        <f>ROUND(K11*(2^$L$4-1)/$I$4,0)</f>
        <v>1799</v>
      </c>
      <c r="M11">
        <v>0</v>
      </c>
      <c r="N11">
        <f t="shared" si="3"/>
        <v>154</v>
      </c>
      <c r="O11">
        <f t="shared" si="4"/>
        <v>1722</v>
      </c>
      <c r="P11">
        <f t="shared" si="5"/>
        <v>1722</v>
      </c>
      <c r="Q11">
        <v>-0.13585123809999999</v>
      </c>
      <c r="R11">
        <v>0.13585123809999999</v>
      </c>
      <c r="S11" t="str">
        <f t="shared" si="0"/>
        <v>ADCNoteTable = {3500,3125,2687,2356,2098,1892,1722,</v>
      </c>
    </row>
    <row r="12" spans="7:19" x14ac:dyDescent="0.25">
      <c r="G12">
        <v>1000</v>
      </c>
      <c r="H12">
        <v>4700</v>
      </c>
      <c r="I12">
        <f t="shared" si="1"/>
        <v>7000</v>
      </c>
      <c r="J12">
        <v>7</v>
      </c>
      <c r="K12">
        <f t="shared" si="2"/>
        <v>1.2051282051282051</v>
      </c>
      <c r="L12">
        <f>ROUND(K12*(2^$L$4-1)/$I$4,0)</f>
        <v>1645</v>
      </c>
      <c r="M12">
        <v>0</v>
      </c>
      <c r="N12">
        <f t="shared" si="3"/>
        <v>130</v>
      </c>
      <c r="O12">
        <f t="shared" si="4"/>
        <v>1580</v>
      </c>
      <c r="P12">
        <f t="shared" si="5"/>
        <v>1580</v>
      </c>
      <c r="Q12">
        <v>-0.1126288042</v>
      </c>
      <c r="R12">
        <v>0.1126288042</v>
      </c>
      <c r="S12" t="str">
        <f t="shared" si="0"/>
        <v>ADCNoteTable = {3500,3125,2687,2356,2098,1892,1722,1580,</v>
      </c>
    </row>
    <row r="13" spans="7:19" x14ac:dyDescent="0.25">
      <c r="G13">
        <v>1000</v>
      </c>
      <c r="H13">
        <v>4700</v>
      </c>
      <c r="I13">
        <f t="shared" si="1"/>
        <v>8000</v>
      </c>
      <c r="J13">
        <v>8</v>
      </c>
      <c r="K13">
        <f t="shared" si="2"/>
        <v>1.110236220472441</v>
      </c>
      <c r="L13">
        <f>ROUND(K13*(2^$L$4-1)/$I$4,0)</f>
        <v>1515</v>
      </c>
      <c r="M13">
        <v>0</v>
      </c>
      <c r="N13">
        <f t="shared" si="3"/>
        <v>110</v>
      </c>
      <c r="O13">
        <f t="shared" si="4"/>
        <v>1460</v>
      </c>
      <c r="P13">
        <f t="shared" si="5"/>
        <v>1460</v>
      </c>
      <c r="Q13">
        <v>-9.4891984659999998E-2</v>
      </c>
      <c r="R13">
        <v>9.4891984659999998E-2</v>
      </c>
      <c r="S13" t="str">
        <f t="shared" si="0"/>
        <v>ADCNoteTable = {3500,3125,2687,2356,2098,1892,1722,1580,1460,</v>
      </c>
    </row>
    <row r="14" spans="7:19" x14ac:dyDescent="0.25">
      <c r="G14">
        <v>1000</v>
      </c>
      <c r="H14">
        <v>4700</v>
      </c>
      <c r="I14">
        <f t="shared" si="1"/>
        <v>9000</v>
      </c>
      <c r="J14">
        <v>9</v>
      </c>
      <c r="K14">
        <f t="shared" si="2"/>
        <v>1.0291970802919708</v>
      </c>
      <c r="L14">
        <f>ROUND(K14*(2^$L$4-1)/$I$4,0)</f>
        <v>1405</v>
      </c>
      <c r="M14">
        <v>0</v>
      </c>
      <c r="N14">
        <f t="shared" si="3"/>
        <v>96</v>
      </c>
      <c r="O14">
        <f t="shared" si="4"/>
        <v>1357</v>
      </c>
      <c r="P14">
        <f t="shared" si="5"/>
        <v>1357</v>
      </c>
      <c r="Q14">
        <v>-8.1039140179999997E-2</v>
      </c>
      <c r="R14">
        <v>8.1039140179999997E-2</v>
      </c>
      <c r="S14" t="str">
        <f t="shared" si="0"/>
        <v>ADCNoteTable = {3500,3125,2687,2356,2098,1892,1722,1580,1460,1357,</v>
      </c>
    </row>
    <row r="15" spans="7:19" x14ac:dyDescent="0.25">
      <c r="G15">
        <v>1000</v>
      </c>
      <c r="H15">
        <v>4700</v>
      </c>
      <c r="I15">
        <f t="shared" si="1"/>
        <v>10000</v>
      </c>
      <c r="J15">
        <v>10</v>
      </c>
      <c r="K15">
        <f t="shared" si="2"/>
        <v>0.95918367346938771</v>
      </c>
      <c r="L15">
        <f>ROUND(K15*(2^$L$4-1)/$I$4,0)</f>
        <v>1309</v>
      </c>
      <c r="M15">
        <v>0</v>
      </c>
      <c r="N15">
        <f t="shared" si="3"/>
        <v>83</v>
      </c>
      <c r="O15">
        <f t="shared" si="4"/>
        <v>1268</v>
      </c>
      <c r="P15">
        <f t="shared" si="5"/>
        <v>1268</v>
      </c>
      <c r="Q15">
        <v>-7.0013406819999999E-2</v>
      </c>
      <c r="R15">
        <v>7.0013406819999999E-2</v>
      </c>
      <c r="S15" t="str">
        <f t="shared" si="0"/>
        <v>ADCNoteTable = {3500,3125,2687,2356,2098,1892,1722,1580,1460,1357,1268,</v>
      </c>
    </row>
    <row r="16" spans="7:19" x14ac:dyDescent="0.25">
      <c r="G16">
        <v>1000</v>
      </c>
      <c r="H16">
        <v>4700</v>
      </c>
      <c r="I16">
        <f t="shared" si="1"/>
        <v>11000</v>
      </c>
      <c r="J16">
        <v>11</v>
      </c>
      <c r="K16">
        <f t="shared" si="2"/>
        <v>0.89808917197452232</v>
      </c>
      <c r="L16">
        <f>ROUND(K16*(2^$L$4-1)/$I$4,0)</f>
        <v>1226</v>
      </c>
      <c r="M16">
        <v>0</v>
      </c>
      <c r="N16">
        <f t="shared" si="3"/>
        <v>74</v>
      </c>
      <c r="O16">
        <f t="shared" si="4"/>
        <v>1189</v>
      </c>
      <c r="P16">
        <f t="shared" si="5"/>
        <v>1189</v>
      </c>
      <c r="Q16">
        <v>-6.1094501490000001E-2</v>
      </c>
      <c r="R16">
        <v>6.1094501490000001E-2</v>
      </c>
      <c r="S16" t="str">
        <f t="shared" si="0"/>
        <v>ADCNoteTable = {3500,3125,2687,2356,2098,1892,1722,1580,1460,1357,1268,1189,</v>
      </c>
    </row>
    <row r="17" spans="7:19" x14ac:dyDescent="0.25">
      <c r="G17">
        <v>1000</v>
      </c>
      <c r="H17">
        <v>4700</v>
      </c>
      <c r="I17">
        <f t="shared" si="1"/>
        <v>12000</v>
      </c>
      <c r="J17">
        <v>12</v>
      </c>
      <c r="K17">
        <f t="shared" si="2"/>
        <v>0.84431137724550898</v>
      </c>
      <c r="L17">
        <f>ROUND(K17*(2^$L$4-1)/$I$4,0)</f>
        <v>1152</v>
      </c>
      <c r="M17">
        <v>0</v>
      </c>
      <c r="N17">
        <f t="shared" si="3"/>
        <v>65</v>
      </c>
      <c r="O17">
        <f t="shared" si="4"/>
        <v>1120</v>
      </c>
      <c r="P17">
        <f t="shared" si="5"/>
        <v>1120</v>
      </c>
      <c r="Q17">
        <v>-5.3777794730000002E-2</v>
      </c>
      <c r="R17">
        <v>5.3777794730000002E-2</v>
      </c>
      <c r="S17" t="str">
        <f t="shared" si="0"/>
        <v>ADCNoteTable = {3500,3125,2687,2356,2098,1892,1722,1580,1460,1357,1268,1189,1120,</v>
      </c>
    </row>
    <row r="18" spans="7:19" x14ac:dyDescent="0.25">
      <c r="G18">
        <v>1000</v>
      </c>
      <c r="H18">
        <v>4700</v>
      </c>
      <c r="I18">
        <f t="shared" si="1"/>
        <v>13000</v>
      </c>
      <c r="J18">
        <v>13</v>
      </c>
      <c r="K18">
        <f t="shared" si="2"/>
        <v>0.79661016949152541</v>
      </c>
      <c r="L18">
        <f>ROUND(K18*(2^$L$4-1)/$I$4,0)</f>
        <v>1087</v>
      </c>
      <c r="M18">
        <v>0</v>
      </c>
      <c r="N18">
        <f t="shared" si="3"/>
        <v>58</v>
      </c>
      <c r="O18">
        <f t="shared" si="4"/>
        <v>1058</v>
      </c>
      <c r="P18">
        <f t="shared" si="5"/>
        <v>1058</v>
      </c>
      <c r="Q18">
        <v>-4.7701207750000002E-2</v>
      </c>
      <c r="R18">
        <v>4.7701207750000002E-2</v>
      </c>
      <c r="S18" t="str">
        <f t="shared" si="0"/>
        <v>ADCNoteTable = {3500,3125,2687,2356,2098,1892,1722,1580,1460,1357,1268,1189,1120,1058,</v>
      </c>
    </row>
    <row r="19" spans="7:19" x14ac:dyDescent="0.25">
      <c r="G19">
        <v>1000</v>
      </c>
      <c r="H19">
        <v>4700</v>
      </c>
      <c r="I19">
        <f t="shared" si="1"/>
        <v>14000</v>
      </c>
      <c r="J19">
        <v>14</v>
      </c>
      <c r="K19">
        <f t="shared" si="2"/>
        <v>0.75401069518716579</v>
      </c>
      <c r="L19">
        <f>ROUND(K19*(2^$L$4-1)/$I$4,0)</f>
        <v>1029</v>
      </c>
      <c r="M19">
        <v>0</v>
      </c>
      <c r="N19">
        <f t="shared" si="3"/>
        <v>52</v>
      </c>
      <c r="O19">
        <f t="shared" si="4"/>
        <v>1003</v>
      </c>
      <c r="P19">
        <f t="shared" si="5"/>
        <v>1003</v>
      </c>
      <c r="Q19">
        <v>-4.2599474300000002E-2</v>
      </c>
      <c r="R19">
        <v>4.2599474300000002E-2</v>
      </c>
      <c r="S19" t="str">
        <f t="shared" si="0"/>
        <v>ADCNoteTable = {3500,3125,2687,2356,2098,1892,1722,1580,1460,1357,1268,1189,1120,1058,1003,</v>
      </c>
    </row>
    <row r="20" spans="7:19" x14ac:dyDescent="0.25">
      <c r="G20">
        <v>1000</v>
      </c>
      <c r="H20">
        <v>4700</v>
      </c>
      <c r="I20">
        <f t="shared" si="1"/>
        <v>15000</v>
      </c>
      <c r="J20">
        <v>15</v>
      </c>
      <c r="K20">
        <f t="shared" si="2"/>
        <v>0.71573604060913709</v>
      </c>
      <c r="L20">
        <f>ROUND(K20*(2^$L$4-1)/$I$4,0)</f>
        <v>977</v>
      </c>
      <c r="M20">
        <v>0</v>
      </c>
      <c r="N20">
        <f>N19</f>
        <v>52</v>
      </c>
      <c r="O20">
        <v>900</v>
      </c>
      <c r="P20">
        <f t="shared" si="5"/>
        <v>951</v>
      </c>
      <c r="Q20">
        <v>-3.8274654579999998E-2</v>
      </c>
      <c r="R20">
        <v>3.8274654579999998E-2</v>
      </c>
      <c r="S20" t="str">
        <f>CONCATENATE(S19,O20)</f>
        <v>ADCNoteTable = {3500,3125,2687,2356,2098,1892,1722,1580,1460,1357,1268,1189,1120,1058,1003,900</v>
      </c>
    </row>
    <row r="21" spans="7:19" x14ac:dyDescent="0.25">
      <c r="S21" t="str">
        <f>CONCATENATE(S20,"};")</f>
        <v>ADCNoteTable = {3500,3125,2687,2356,2098,1892,1722,1580,1460,1357,1268,1189,1120,1058,1003,900};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DAMIENS</dc:creator>
  <cp:lastModifiedBy>alexis</cp:lastModifiedBy>
  <dcterms:created xsi:type="dcterms:W3CDTF">2020-07-22T08:25:59Z</dcterms:created>
  <dcterms:modified xsi:type="dcterms:W3CDTF">2020-07-27T21:23:53Z</dcterms:modified>
</cp:coreProperties>
</file>