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0" yWindow="180" windowWidth="19410" windowHeight="7575"/>
  </bookViews>
  <sheets>
    <sheet name="FACTURA" sheetId="3" r:id="rId1"/>
  </sheets>
  <calcPr calcId="144525"/>
</workbook>
</file>

<file path=xl/calcChain.xml><?xml version="1.0" encoding="utf-8"?>
<calcChain xmlns="http://schemas.openxmlformats.org/spreadsheetml/2006/main">
  <c r="K21" i="3" l="1"/>
  <c r="K24" i="3" l="1"/>
  <c r="K23" i="3"/>
  <c r="K22" i="3"/>
  <c r="K25" i="3"/>
  <c r="K20" i="3"/>
  <c r="K19" i="3"/>
  <c r="K18" i="3"/>
  <c r="K17" i="3"/>
  <c r="K16" i="3"/>
  <c r="K15" i="3"/>
  <c r="I26" i="3" l="1"/>
  <c r="H25" i="3" l="1"/>
</calcChain>
</file>

<file path=xl/sharedStrings.xml><?xml version="1.0" encoding="utf-8"?>
<sst xmlns="http://schemas.openxmlformats.org/spreadsheetml/2006/main" count="82" uniqueCount="55">
  <si>
    <t>Vidrio</t>
  </si>
  <si>
    <t>Turquía</t>
  </si>
  <si>
    <t>Medellín - Colombia</t>
  </si>
  <si>
    <t>Finlandek</t>
  </si>
  <si>
    <t>Qtty sets</t>
  </si>
  <si>
    <t>PCS/CTN</t>
  </si>
  <si>
    <t>TOTAL SETS</t>
  </si>
  <si>
    <t>TOTAL PCS</t>
  </si>
  <si>
    <t>Qtty PCS</t>
  </si>
  <si>
    <t>CALLE 70 SAN FRANCISCO</t>
  </si>
  <si>
    <t>CASA 68 - PANAMÁ</t>
  </si>
  <si>
    <t>Copa champagne set x 4 copas de 7,25 oz</t>
  </si>
  <si>
    <t>Copa vino blanco set x 4 copas de 10 oz</t>
  </si>
  <si>
    <t>GHANA DEVELOPMENT S.A</t>
  </si>
  <si>
    <t>DATE</t>
  </si>
  <si>
    <t>Copa vino tinto set x 4 copas de 13,25 oz</t>
  </si>
  <si>
    <t>SET X 4 COPA VINO</t>
  </si>
  <si>
    <t>VASO TANGO PIEZA SUELTA DE 10 ONZ TRANSPARENTE</t>
  </si>
  <si>
    <t>VASO TANGO PIEZA SUELTA DE 11 ONZ TRANSPARENTE</t>
  </si>
  <si>
    <t>SET X 6 VASOS TANGO DE 11 ONZ TRANSPARENTE</t>
  </si>
  <si>
    <t>Bowl pequeño  310CC</t>
  </si>
  <si>
    <t>Bowl mediano 950 CC</t>
  </si>
  <si>
    <t>Set x 2 vasos cerveceros</t>
  </si>
  <si>
    <t>Calle 31 No. 44-145</t>
  </si>
  <si>
    <t>Tel: 574-602222 ext 601</t>
  </si>
  <si>
    <t>TUA25F77</t>
  </si>
  <si>
    <t>BRO29M77</t>
  </si>
  <si>
    <t>LAL592DX77</t>
  </si>
  <si>
    <t>LAL558DX77</t>
  </si>
  <si>
    <t>LAL545DX77</t>
  </si>
  <si>
    <t>VIR 261Y77</t>
  </si>
  <si>
    <t>VIR281R77</t>
  </si>
  <si>
    <t>EMP568D77X</t>
  </si>
  <si>
    <t>LVTUA25Z</t>
  </si>
  <si>
    <t>LVTUA15Z</t>
  </si>
  <si>
    <t>COMMERCIAL INVOICE</t>
  </si>
  <si>
    <t>INVOICE NO.:</t>
  </si>
  <si>
    <t>DESCRIPCIÓN</t>
  </si>
  <si>
    <t>MARCA</t>
  </si>
  <si>
    <t>MATERIAL</t>
  </si>
  <si>
    <t>PAIS DE ORIGEN</t>
  </si>
  <si>
    <t>Precio Unitario (US$)</t>
  </si>
  <si>
    <t>Total (US$)</t>
  </si>
  <si>
    <t>TOTAL FOB US$</t>
  </si>
  <si>
    <t>TOTAL US$:</t>
  </si>
  <si>
    <t>FORMA DE PAGO: Transferencia bancaria contra copia de factura, B/L y packing list.</t>
  </si>
  <si>
    <r>
      <t xml:space="preserve">INCOTERM: </t>
    </r>
    <r>
      <rPr>
        <sz val="12"/>
        <rFont val="Arial"/>
        <family val="2"/>
      </rPr>
      <t>FOB Gemlik</t>
    </r>
  </si>
  <si>
    <t>NIT. 890.932.279-6</t>
  </si>
  <si>
    <t>TEL: (507) 2262500</t>
  </si>
  <si>
    <t>REFERENCIA</t>
  </si>
  <si>
    <t>To: C.I. Iblu SAS</t>
  </si>
  <si>
    <t>PROFORMA: 1577</t>
  </si>
  <si>
    <t>0050</t>
  </si>
  <si>
    <t>07 de marzo de 2017</t>
  </si>
  <si>
    <t>Treinta y cinco mil seiscientos noventa y nueve dólares con diez centavos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</si>
</sst>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 * #,##0.00_ ;_ * \-#,##0.00_ ;_ * &quot;-&quot;??_ ;_ @_ "/>
    <numFmt numFmtId="165" formatCode="\$#,##0.00_);[Red]\(\$#,##0.00\)"/>
    <numFmt numFmtId="166" formatCode="\$#,##0.000_);[Red]\(\$#,##0.000\)"/>
    <numFmt numFmtId="167" formatCode="0.00_);[Red]\(0.00\)"/>
    <numFmt numFmtId="168" formatCode="\$#,##0.00;\-\$#,##0.00"/>
    <numFmt numFmtId="169" formatCode="&quot;$&quot;\ #,##0.00"/>
    <numFmt numFmtId="170" formatCode="[$USD]\ #,##0.00"/>
    <numFmt numFmtId="171" formatCode="_(* #,##0_);_(* \(#,##0\);_(* &quot;-&quot;??_);_(@_)"/>
    <numFmt numFmtId="172" formatCode="[$$-240A]\ #,##0.00"/>
    <numFmt numFmtId="173" formatCode="_-* #,##0_-;\-* #,##0_-;_-* &quot;-&quot;??_-;_-@_-"/>
    <numFmt numFmtId="174" formatCode="[$USD]\ #,##0.000"/>
  </numFmts>
  <fonts count="21">
    <font>
      <sz val="12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sz val="14"/>
      <name val="Optima"/>
    </font>
    <font>
      <sz val="18"/>
      <name val="Optima"/>
    </font>
    <font>
      <b/>
      <sz val="18"/>
      <name val="Optima"/>
    </font>
    <font>
      <b/>
      <sz val="12"/>
      <name val="Arial"/>
      <family val="2"/>
    </font>
    <font>
      <sz val="12"/>
      <name val="Arial"/>
      <family val="2"/>
    </font>
    <font>
      <sz val="8"/>
      <name val="Trebuchet MS"/>
      <family val="2"/>
    </font>
    <font>
      <sz val="10"/>
      <name val="Arial"/>
      <family val="2"/>
    </font>
    <font>
      <b/>
      <sz val="8"/>
      <name val="Trebuchet MS"/>
      <family val="2"/>
    </font>
    <font>
      <sz val="14"/>
      <name val="Arial"/>
      <family val="2"/>
    </font>
    <font>
      <sz val="10"/>
      <name val="宋体"/>
      <charset val="134"/>
    </font>
    <font>
      <b/>
      <sz val="16"/>
      <name val="Arial"/>
      <family val="2"/>
    </font>
    <font>
      <b/>
      <sz val="18"/>
      <name val="Arial"/>
      <family val="2"/>
    </font>
    <font>
      <sz val="10"/>
      <color rgb="FF000000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70" fontId="9" fillId="0" borderId="0"/>
    <xf numFmtId="9" fontId="1" fillId="0" borderId="0" applyFont="0" applyFill="0" applyBorder="0" applyAlignment="0" applyProtection="0"/>
    <xf numFmtId="0" fontId="15" fillId="2" borderId="0">
      <alignment horizontal="center" vertical="center"/>
    </xf>
  </cellStyleXfs>
  <cellXfs count="75">
    <xf numFmtId="0" fontId="0" fillId="0" borderId="0" xfId="0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1" fontId="7" fillId="0" borderId="0" xfId="0" applyNumberFormat="1" applyFont="1" applyFill="1" applyBorder="1" applyAlignment="1">
      <alignment horizontal="center" vertical="center" wrapText="1"/>
    </xf>
    <xf numFmtId="168" fontId="7" fillId="0" borderId="0" xfId="0" applyNumberFormat="1" applyFont="1" applyFill="1" applyBorder="1"/>
    <xf numFmtId="0" fontId="6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right"/>
    </xf>
    <xf numFmtId="168" fontId="6" fillId="0" borderId="4" xfId="0" applyNumberFormat="1" applyFont="1" applyFill="1" applyBorder="1"/>
    <xf numFmtId="0" fontId="7" fillId="0" borderId="0" xfId="0" applyFont="1" applyFill="1" applyBorder="1" applyAlignment="1">
      <alignment horizontal="right"/>
    </xf>
    <xf numFmtId="168" fontId="6" fillId="0" borderId="0" xfId="0" applyNumberFormat="1" applyFont="1" applyFill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7" fillId="0" borderId="0" xfId="0" applyFont="1" applyFill="1" applyAlignment="1">
      <alignment horizontal="left"/>
    </xf>
    <xf numFmtId="0" fontId="7" fillId="0" borderId="0" xfId="0" applyFont="1" applyFill="1"/>
    <xf numFmtId="49" fontId="10" fillId="0" borderId="0" xfId="2" applyNumberFormat="1" applyFont="1" applyFill="1" applyBorder="1" applyAlignment="1">
      <alignment horizontal="center" vertical="center" wrapText="1"/>
    </xf>
    <xf numFmtId="170" fontId="8" fillId="0" borderId="0" xfId="0" applyNumberFormat="1" applyFont="1" applyFill="1" applyBorder="1" applyAlignment="1">
      <alignment horizontal="left" vertical="center" wrapText="1"/>
    </xf>
    <xf numFmtId="172" fontId="11" fillId="0" borderId="0" xfId="0" applyNumberFormat="1" applyFont="1" applyFill="1" applyBorder="1" applyAlignment="1">
      <alignment horizontal="center" vertical="center" wrapText="1"/>
    </xf>
    <xf numFmtId="172" fontId="11" fillId="0" borderId="0" xfId="0" applyNumberFormat="1" applyFont="1" applyFill="1" applyBorder="1" applyAlignment="1">
      <alignment horizontal="left" vertical="center" wrapText="1"/>
    </xf>
    <xf numFmtId="0" fontId="0" fillId="0" borderId="0" xfId="0" applyFill="1"/>
    <xf numFmtId="172" fontId="11" fillId="0" borderId="0" xfId="0" applyNumberFormat="1" applyFont="1" applyFill="1" applyAlignment="1">
      <alignment horizontal="center" vertical="center" wrapText="1"/>
    </xf>
    <xf numFmtId="0" fontId="2" fillId="0" borderId="0" xfId="0" applyFont="1" applyFill="1"/>
    <xf numFmtId="171" fontId="7" fillId="0" borderId="0" xfId="1" applyNumberFormat="1" applyFont="1" applyFill="1" applyBorder="1" applyAlignment="1">
      <alignment vertical="center" wrapText="1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173" fontId="16" fillId="0" borderId="1" xfId="1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/>
    </xf>
    <xf numFmtId="3" fontId="6" fillId="0" borderId="0" xfId="0" applyNumberFormat="1" applyFont="1" applyFill="1" applyBorder="1" applyAlignment="1">
      <alignment horizontal="center" vertical="center"/>
    </xf>
    <xf numFmtId="169" fontId="7" fillId="0" borderId="0" xfId="0" applyNumberFormat="1" applyFont="1" applyFill="1" applyBorder="1" applyAlignment="1">
      <alignment horizontal="center" vertical="center" wrapText="1"/>
    </xf>
    <xf numFmtId="15" fontId="7" fillId="0" borderId="0" xfId="0" applyNumberFormat="1" applyFont="1" applyFill="1" applyBorder="1" applyAlignment="1">
      <alignment horizontal="left" vertical="center"/>
    </xf>
    <xf numFmtId="170" fontId="16" fillId="0" borderId="1" xfId="1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67" fontId="17" fillId="0" borderId="1" xfId="0" applyNumberFormat="1" applyFont="1" applyFill="1" applyBorder="1" applyAlignment="1">
      <alignment horizontal="center" vertical="center" wrapText="1"/>
    </xf>
    <xf numFmtId="166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71" fontId="16" fillId="0" borderId="1" xfId="1" applyNumberFormat="1" applyFont="1" applyFill="1" applyBorder="1" applyAlignment="1">
      <alignment vertical="center" wrapText="1"/>
    </xf>
    <xf numFmtId="169" fontId="16" fillId="0" borderId="1" xfId="0" applyNumberFormat="1" applyFont="1" applyFill="1" applyBorder="1" applyAlignment="1">
      <alignment horizontal="center" vertical="center" wrapText="1"/>
    </xf>
    <xf numFmtId="9" fontId="16" fillId="0" borderId="1" xfId="3" applyFont="1" applyFill="1" applyBorder="1" applyAlignment="1">
      <alignment vertical="center" wrapText="1"/>
    </xf>
    <xf numFmtId="171" fontId="16" fillId="0" borderId="1" xfId="1" applyNumberFormat="1" applyFont="1" applyFill="1" applyBorder="1" applyAlignment="1">
      <alignment horizontal="left" vertical="center" wrapText="1"/>
    </xf>
    <xf numFmtId="171" fontId="17" fillId="0" borderId="1" xfId="1" applyNumberFormat="1" applyFont="1" applyFill="1" applyBorder="1" applyAlignment="1">
      <alignment horizontal="center" vertical="center" wrapText="1"/>
    </xf>
    <xf numFmtId="0" fontId="16" fillId="0" borderId="1" xfId="0" applyFont="1" applyFill="1" applyBorder="1"/>
    <xf numFmtId="0" fontId="16" fillId="0" borderId="1" xfId="0" applyNumberFormat="1" applyFont="1" applyFill="1" applyBorder="1" applyAlignment="1">
      <alignment vertical="center" wrapText="1"/>
    </xf>
    <xf numFmtId="0" fontId="19" fillId="0" borderId="1" xfId="0" applyFont="1" applyFill="1" applyBorder="1"/>
    <xf numFmtId="3" fontId="17" fillId="0" borderId="1" xfId="0" applyNumberFormat="1" applyFont="1" applyFill="1" applyBorder="1" applyAlignment="1">
      <alignment horizontal="center" vertical="center"/>
    </xf>
    <xf numFmtId="164" fontId="16" fillId="0" borderId="1" xfId="1" applyFont="1" applyFill="1" applyBorder="1" applyAlignment="1">
      <alignment horizontal="center" vertical="center" wrapText="1"/>
    </xf>
    <xf numFmtId="174" fontId="16" fillId="0" borderId="1" xfId="1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20" fillId="0" borderId="0" xfId="0" applyNumberFormat="1" applyFont="1" applyFill="1"/>
    <xf numFmtId="0" fontId="17" fillId="0" borderId="1" xfId="0" applyFont="1" applyFill="1" applyBorder="1" applyAlignment="1">
      <alignment horizontal="right" vertical="center" wrapText="1"/>
    </xf>
    <xf numFmtId="165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</cellXfs>
  <cellStyles count="5">
    <cellStyle name="Millares" xfId="1" builtinId="3"/>
    <cellStyle name="Normal" xfId="0" builtinId="0"/>
    <cellStyle name="Normal 2" xfId="2"/>
    <cellStyle name="Porcentaje" xfId="3" builtinId="5"/>
    <cellStyle name="S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1"/>
  <sheetViews>
    <sheetView showGridLines="0" tabSelected="1" zoomScale="80" zoomScaleNormal="80" zoomScalePageLayoutView="85" workbookViewId="0">
      <selection activeCell="M15" sqref="M15"/>
    </sheetView>
  </sheetViews>
  <sheetFormatPr baseColWidth="10" defaultColWidth="9" defaultRowHeight="18"/>
  <cols>
    <col min="1" max="1" width="9" style="29"/>
    <col min="2" max="2" width="14.5" style="29" customWidth="1"/>
    <col min="3" max="3" width="21.5" style="29" bestFit="1" customWidth="1"/>
    <col min="4" max="4" width="11.5" style="29" customWidth="1"/>
    <col min="5" max="5" width="13.25" style="29" customWidth="1"/>
    <col min="6" max="6" width="14.625" style="29" customWidth="1"/>
    <col min="7" max="7" width="11.125" style="29" customWidth="1"/>
    <col min="8" max="8" width="10.125" style="29" customWidth="1"/>
    <col min="9" max="9" width="14.25" style="29" bestFit="1" customWidth="1"/>
    <col min="10" max="10" width="15.25" style="29" customWidth="1"/>
    <col min="11" max="11" width="15" style="29" customWidth="1"/>
    <col min="12" max="12" width="9" style="29"/>
    <col min="13" max="13" width="14" style="30" bestFit="1" customWidth="1"/>
    <col min="14" max="14" width="19.75" style="29" customWidth="1"/>
    <col min="15" max="16384" width="9" style="29"/>
  </cols>
  <sheetData>
    <row r="1" spans="2:14" ht="19.5" customHeight="1">
      <c r="B1" s="73" t="s">
        <v>13</v>
      </c>
      <c r="C1" s="73"/>
      <c r="D1" s="73"/>
      <c r="E1" s="73"/>
      <c r="F1" s="73"/>
      <c r="G1" s="73"/>
      <c r="H1" s="73"/>
      <c r="I1" s="73"/>
      <c r="J1" s="73"/>
      <c r="K1" s="73"/>
    </row>
    <row r="2" spans="2:14" ht="19.5" customHeight="1">
      <c r="B2" s="73" t="s">
        <v>9</v>
      </c>
      <c r="C2" s="73"/>
      <c r="D2" s="73"/>
      <c r="E2" s="73"/>
      <c r="F2" s="73"/>
      <c r="G2" s="73"/>
      <c r="H2" s="73"/>
      <c r="I2" s="73"/>
      <c r="J2" s="73"/>
      <c r="K2" s="73"/>
    </row>
    <row r="3" spans="2:14" ht="19.5" customHeight="1">
      <c r="B3" s="73" t="s">
        <v>10</v>
      </c>
      <c r="C3" s="73"/>
      <c r="D3" s="73"/>
      <c r="E3" s="73"/>
      <c r="F3" s="73"/>
      <c r="G3" s="73"/>
      <c r="H3" s="73"/>
      <c r="I3" s="73"/>
      <c r="J3" s="73"/>
      <c r="K3" s="73"/>
    </row>
    <row r="4" spans="2:14" ht="19.5" customHeight="1">
      <c r="B4" s="73" t="s">
        <v>48</v>
      </c>
      <c r="C4" s="73"/>
      <c r="D4" s="73"/>
      <c r="E4" s="73"/>
      <c r="F4" s="73"/>
      <c r="G4" s="73"/>
      <c r="H4" s="73"/>
      <c r="I4" s="73"/>
      <c r="J4" s="73"/>
      <c r="K4" s="73"/>
    </row>
    <row r="5" spans="2:14" ht="19.5" customHeight="1">
      <c r="B5" s="34"/>
      <c r="C5" s="33"/>
      <c r="D5" s="33"/>
      <c r="E5" s="33"/>
      <c r="F5" s="33"/>
      <c r="G5" s="33"/>
      <c r="H5" s="33"/>
      <c r="I5" s="33"/>
      <c r="J5" s="3"/>
      <c r="K5" s="3"/>
    </row>
    <row r="6" spans="2:14" ht="19.5" customHeight="1">
      <c r="B6" s="74" t="s">
        <v>35</v>
      </c>
      <c r="C6" s="74"/>
      <c r="D6" s="74"/>
      <c r="E6" s="74"/>
      <c r="F6" s="74"/>
      <c r="G6" s="74"/>
      <c r="H6" s="74"/>
      <c r="I6" s="74"/>
      <c r="J6" s="74"/>
      <c r="K6" s="74"/>
    </row>
    <row r="7" spans="2:14" ht="17.25" customHeight="1">
      <c r="B7" s="2"/>
      <c r="C7" s="3"/>
      <c r="D7" s="3"/>
      <c r="E7" s="3"/>
      <c r="F7" s="3"/>
      <c r="G7" s="3"/>
      <c r="H7" s="3"/>
      <c r="I7" s="3"/>
      <c r="J7" s="3"/>
      <c r="K7" s="3"/>
    </row>
    <row r="8" spans="2:14" ht="17.25" customHeight="1">
      <c r="B8" s="36" t="s">
        <v>50</v>
      </c>
      <c r="C8" s="35"/>
      <c r="D8" s="4"/>
      <c r="E8" s="4"/>
      <c r="F8" s="4"/>
      <c r="G8" s="5"/>
      <c r="I8" s="39" t="s">
        <v>36</v>
      </c>
      <c r="J8" s="68" t="s">
        <v>52</v>
      </c>
      <c r="K8" s="40"/>
    </row>
    <row r="9" spans="2:14" ht="17.25" customHeight="1">
      <c r="B9" s="36" t="s">
        <v>47</v>
      </c>
      <c r="C9" s="35"/>
      <c r="D9" s="4"/>
      <c r="E9" s="4"/>
      <c r="F9" s="4"/>
      <c r="G9" s="5"/>
      <c r="I9" s="39" t="s">
        <v>14</v>
      </c>
      <c r="J9" s="46" t="s">
        <v>53</v>
      </c>
      <c r="K9" s="40"/>
    </row>
    <row r="10" spans="2:14" ht="17.25" customHeight="1">
      <c r="B10" s="36" t="s">
        <v>23</v>
      </c>
      <c r="C10" s="4"/>
      <c r="D10" s="4"/>
      <c r="E10" s="4"/>
      <c r="F10" s="4"/>
      <c r="G10" s="5"/>
      <c r="L10" s="9"/>
    </row>
    <row r="11" spans="2:14" ht="17.25" customHeight="1">
      <c r="B11" s="37" t="s">
        <v>24</v>
      </c>
      <c r="C11" s="6"/>
      <c r="D11" s="6"/>
      <c r="E11" s="6"/>
      <c r="F11" s="6"/>
      <c r="G11" s="7"/>
      <c r="H11" s="4"/>
      <c r="I11" s="4"/>
      <c r="J11" s="4"/>
      <c r="K11" s="4"/>
    </row>
    <row r="12" spans="2:14" ht="17.25" customHeight="1">
      <c r="B12" s="36" t="s">
        <v>2</v>
      </c>
      <c r="C12" s="4"/>
      <c r="D12" s="4"/>
      <c r="E12" s="4"/>
      <c r="F12" s="4"/>
      <c r="G12" s="5"/>
      <c r="H12" s="4"/>
      <c r="I12" s="4"/>
      <c r="J12" s="4"/>
      <c r="K12" s="4"/>
    </row>
    <row r="13" spans="2:14" ht="17.25" customHeight="1">
      <c r="B13" s="6"/>
      <c r="C13" s="4"/>
      <c r="D13" s="4"/>
      <c r="E13" s="4"/>
      <c r="F13" s="4"/>
      <c r="G13" s="5"/>
      <c r="H13" s="4"/>
      <c r="I13" s="4"/>
      <c r="J13" s="4"/>
      <c r="K13" s="4"/>
    </row>
    <row r="14" spans="2:14" ht="39.75" customHeight="1">
      <c r="B14" s="48" t="s">
        <v>49</v>
      </c>
      <c r="C14" s="48" t="s">
        <v>37</v>
      </c>
      <c r="D14" s="48" t="s">
        <v>38</v>
      </c>
      <c r="E14" s="48" t="s">
        <v>39</v>
      </c>
      <c r="F14" s="48" t="s">
        <v>40</v>
      </c>
      <c r="G14" s="49" t="s">
        <v>5</v>
      </c>
      <c r="H14" s="50" t="s">
        <v>4</v>
      </c>
      <c r="I14" s="50" t="s">
        <v>8</v>
      </c>
      <c r="J14" s="51" t="s">
        <v>41</v>
      </c>
      <c r="K14" s="67" t="s">
        <v>42</v>
      </c>
      <c r="M14" s="27"/>
      <c r="N14" s="25"/>
    </row>
    <row r="15" spans="2:14" s="24" customFormat="1" ht="70.5" customHeight="1">
      <c r="B15" s="52" t="s">
        <v>27</v>
      </c>
      <c r="C15" s="53" t="s">
        <v>15</v>
      </c>
      <c r="D15" s="54" t="s">
        <v>3</v>
      </c>
      <c r="E15" s="54" t="s">
        <v>0</v>
      </c>
      <c r="F15" s="54" t="s">
        <v>1</v>
      </c>
      <c r="G15" s="55">
        <v>24</v>
      </c>
      <c r="H15" s="38">
        <v>2406</v>
      </c>
      <c r="I15" s="56">
        <v>9624</v>
      </c>
      <c r="J15" s="47">
        <v>2.5299999999999998</v>
      </c>
      <c r="K15" s="57">
        <f>H15*J15</f>
        <v>6087.1799999999994</v>
      </c>
      <c r="M15" s="27"/>
      <c r="N15" s="28"/>
    </row>
    <row r="16" spans="2:14" s="24" customFormat="1" ht="70.5" customHeight="1">
      <c r="B16" s="52" t="s">
        <v>28</v>
      </c>
      <c r="C16" s="53" t="s">
        <v>12</v>
      </c>
      <c r="D16" s="54" t="s">
        <v>3</v>
      </c>
      <c r="E16" s="54" t="s">
        <v>0</v>
      </c>
      <c r="F16" s="54" t="s">
        <v>1</v>
      </c>
      <c r="G16" s="55">
        <v>24</v>
      </c>
      <c r="H16" s="38">
        <v>2502</v>
      </c>
      <c r="I16" s="56">
        <v>10008</v>
      </c>
      <c r="J16" s="47">
        <v>2.2200000000000002</v>
      </c>
      <c r="K16" s="57">
        <f>H16*J16</f>
        <v>5554.4400000000005</v>
      </c>
      <c r="M16" s="27"/>
      <c r="N16" s="28"/>
    </row>
    <row r="17" spans="2:14" s="24" customFormat="1" ht="70.5" customHeight="1">
      <c r="B17" s="52" t="s">
        <v>29</v>
      </c>
      <c r="C17" s="53" t="s">
        <v>11</v>
      </c>
      <c r="D17" s="54" t="s">
        <v>3</v>
      </c>
      <c r="E17" s="54" t="s">
        <v>0</v>
      </c>
      <c r="F17" s="54" t="s">
        <v>1</v>
      </c>
      <c r="G17" s="55">
        <v>24</v>
      </c>
      <c r="H17" s="38">
        <v>2346</v>
      </c>
      <c r="I17" s="56">
        <v>9384</v>
      </c>
      <c r="J17" s="47">
        <v>2.2200000000000002</v>
      </c>
      <c r="K17" s="57">
        <f>H17*J17</f>
        <v>5208.1200000000008</v>
      </c>
      <c r="M17" s="27"/>
      <c r="N17" s="28"/>
    </row>
    <row r="18" spans="2:14" s="24" customFormat="1" ht="70.5" customHeight="1">
      <c r="B18" s="52" t="s">
        <v>32</v>
      </c>
      <c r="C18" s="53" t="s">
        <v>16</v>
      </c>
      <c r="D18" s="54" t="s">
        <v>3</v>
      </c>
      <c r="E18" s="54" t="s">
        <v>0</v>
      </c>
      <c r="F18" s="54" t="s">
        <v>1</v>
      </c>
      <c r="G18" s="55">
        <v>24</v>
      </c>
      <c r="H18" s="38">
        <v>2472</v>
      </c>
      <c r="I18" s="56">
        <v>9888</v>
      </c>
      <c r="J18" s="47">
        <v>1.98</v>
      </c>
      <c r="K18" s="65">
        <f>H18*J18</f>
        <v>4894.5600000000004</v>
      </c>
      <c r="M18" s="27"/>
      <c r="N18" s="28"/>
    </row>
    <row r="19" spans="2:14" s="24" customFormat="1" ht="70.5" customHeight="1">
      <c r="B19" s="52" t="s">
        <v>34</v>
      </c>
      <c r="C19" s="53" t="s">
        <v>17</v>
      </c>
      <c r="D19" s="54" t="s">
        <v>3</v>
      </c>
      <c r="E19" s="54" t="s">
        <v>0</v>
      </c>
      <c r="F19" s="54" t="s">
        <v>1</v>
      </c>
      <c r="G19" s="55">
        <v>48</v>
      </c>
      <c r="H19" s="38">
        <v>0</v>
      </c>
      <c r="I19" s="56">
        <v>2400</v>
      </c>
      <c r="J19" s="66">
        <v>0.36399999999999999</v>
      </c>
      <c r="K19" s="57">
        <f>I19*J19</f>
        <v>873.6</v>
      </c>
      <c r="M19" s="27"/>
      <c r="N19" s="28"/>
    </row>
    <row r="20" spans="2:14" s="24" customFormat="1" ht="70.5" customHeight="1">
      <c r="B20" s="52" t="s">
        <v>33</v>
      </c>
      <c r="C20" s="53" t="s">
        <v>18</v>
      </c>
      <c r="D20" s="54" t="s">
        <v>3</v>
      </c>
      <c r="E20" s="54" t="s">
        <v>0</v>
      </c>
      <c r="F20" s="54" t="s">
        <v>1</v>
      </c>
      <c r="G20" s="55">
        <v>48</v>
      </c>
      <c r="H20" s="38">
        <v>0</v>
      </c>
      <c r="I20" s="56">
        <v>2400</v>
      </c>
      <c r="J20" s="66">
        <v>0.36099999999999999</v>
      </c>
      <c r="K20" s="57">
        <f>I20*J20</f>
        <v>866.4</v>
      </c>
      <c r="M20" s="27"/>
      <c r="N20" s="28"/>
    </row>
    <row r="21" spans="2:14" s="24" customFormat="1" ht="70.5" customHeight="1">
      <c r="B21" s="52" t="s">
        <v>25</v>
      </c>
      <c r="C21" s="53" t="s">
        <v>19</v>
      </c>
      <c r="D21" s="54" t="s">
        <v>3</v>
      </c>
      <c r="E21" s="54" t="s">
        <v>0</v>
      </c>
      <c r="F21" s="54" t="s">
        <v>1</v>
      </c>
      <c r="G21" s="55">
        <v>48</v>
      </c>
      <c r="H21" s="38">
        <v>2504</v>
      </c>
      <c r="I21" s="56">
        <v>15024</v>
      </c>
      <c r="J21" s="47">
        <v>2.25</v>
      </c>
      <c r="K21" s="57">
        <f>H21*J21</f>
        <v>5634</v>
      </c>
      <c r="M21" s="27"/>
      <c r="N21" s="28"/>
    </row>
    <row r="22" spans="2:14" s="24" customFormat="1" ht="70.5" customHeight="1">
      <c r="B22" s="52" t="s">
        <v>30</v>
      </c>
      <c r="C22" s="53" t="s">
        <v>20</v>
      </c>
      <c r="D22" s="54" t="s">
        <v>3</v>
      </c>
      <c r="E22" s="54" t="s">
        <v>0</v>
      </c>
      <c r="F22" s="54" t="s">
        <v>1</v>
      </c>
      <c r="G22" s="55">
        <v>12</v>
      </c>
      <c r="H22" s="38">
        <v>0</v>
      </c>
      <c r="I22" s="56">
        <v>2400</v>
      </c>
      <c r="J22" s="47">
        <v>0.35</v>
      </c>
      <c r="K22" s="57">
        <f>I22*J22</f>
        <v>840</v>
      </c>
      <c r="M22" s="27"/>
      <c r="N22" s="28"/>
    </row>
    <row r="23" spans="2:14" s="24" customFormat="1" ht="70.5" customHeight="1">
      <c r="B23" s="52" t="s">
        <v>31</v>
      </c>
      <c r="C23" s="53" t="s">
        <v>21</v>
      </c>
      <c r="D23" s="54" t="s">
        <v>3</v>
      </c>
      <c r="E23" s="54" t="s">
        <v>0</v>
      </c>
      <c r="F23" s="54" t="s">
        <v>1</v>
      </c>
      <c r="G23" s="55">
        <v>24</v>
      </c>
      <c r="H23" s="38">
        <v>0</v>
      </c>
      <c r="I23" s="56">
        <v>2400</v>
      </c>
      <c r="J23" s="66">
        <v>1.167</v>
      </c>
      <c r="K23" s="57">
        <f>I23*J23</f>
        <v>2800.8</v>
      </c>
      <c r="M23" s="27"/>
      <c r="N23" s="28"/>
    </row>
    <row r="24" spans="2:14" s="24" customFormat="1" ht="70.5" customHeight="1">
      <c r="B24" s="52" t="s">
        <v>26</v>
      </c>
      <c r="C24" s="53" t="s">
        <v>22</v>
      </c>
      <c r="D24" s="54" t="s">
        <v>3</v>
      </c>
      <c r="E24" s="54" t="s">
        <v>0</v>
      </c>
      <c r="F24" s="54" t="s">
        <v>1</v>
      </c>
      <c r="G24" s="55">
        <v>24</v>
      </c>
      <c r="H24" s="38">
        <v>3000</v>
      </c>
      <c r="I24" s="56">
        <v>6000</v>
      </c>
      <c r="J24" s="47">
        <v>0.98</v>
      </c>
      <c r="K24" s="57">
        <f>H24*J24</f>
        <v>2940</v>
      </c>
      <c r="M24" s="27"/>
      <c r="N24" s="28"/>
    </row>
    <row r="25" spans="2:14">
      <c r="B25" s="58"/>
      <c r="C25" s="59"/>
      <c r="D25" s="54"/>
      <c r="E25" s="54"/>
      <c r="F25" s="72" t="s">
        <v>6</v>
      </c>
      <c r="G25" s="72"/>
      <c r="H25" s="60">
        <f>SUM(H15:H24)</f>
        <v>15230</v>
      </c>
      <c r="I25" s="56"/>
      <c r="J25" s="69" t="s">
        <v>43</v>
      </c>
      <c r="K25" s="70">
        <f>SUM(K15:K24)</f>
        <v>35699.1</v>
      </c>
      <c r="M25" s="27"/>
      <c r="N25" s="26"/>
    </row>
    <row r="26" spans="2:14">
      <c r="B26" s="61"/>
      <c r="C26" s="62"/>
      <c r="D26" s="54"/>
      <c r="E26" s="54"/>
      <c r="F26" s="63"/>
      <c r="G26" s="71" t="s">
        <v>7</v>
      </c>
      <c r="H26" s="71"/>
      <c r="I26" s="64">
        <f>SUM(I15:I24)</f>
        <v>69528</v>
      </c>
      <c r="J26" s="69"/>
      <c r="K26" s="70"/>
      <c r="M26" s="27"/>
      <c r="N26" s="26"/>
    </row>
    <row r="27" spans="2:14">
      <c r="B27" s="22"/>
      <c r="C27" s="41"/>
      <c r="D27" s="42"/>
      <c r="E27" s="42"/>
      <c r="F27" s="43"/>
      <c r="G27" s="43"/>
      <c r="H27" s="43"/>
      <c r="I27" s="44"/>
      <c r="J27" s="42"/>
      <c r="K27" s="45"/>
      <c r="M27" s="27"/>
      <c r="N27" s="26"/>
    </row>
    <row r="28" spans="2:14" ht="19.5" customHeight="1">
      <c r="B28" s="17" t="s">
        <v>44</v>
      </c>
      <c r="C28" s="15"/>
      <c r="D28" s="15"/>
      <c r="E28" s="15"/>
      <c r="F28" s="15"/>
      <c r="G28" s="10"/>
      <c r="H28" s="15"/>
      <c r="I28" s="32"/>
      <c r="J28" s="15"/>
      <c r="K28" s="11"/>
    </row>
    <row r="29" spans="2:14">
      <c r="B29" s="12" t="s">
        <v>54</v>
      </c>
      <c r="C29" s="13"/>
      <c r="D29" s="13"/>
      <c r="E29" s="13"/>
      <c r="F29" s="13"/>
      <c r="G29" s="8"/>
      <c r="H29" s="13"/>
      <c r="I29" s="13"/>
      <c r="J29" s="13"/>
      <c r="K29" s="14"/>
    </row>
    <row r="30" spans="2:14">
      <c r="B30" s="17"/>
      <c r="C30" s="15"/>
      <c r="D30" s="15"/>
      <c r="E30" s="15"/>
      <c r="F30" s="15"/>
      <c r="G30" s="10"/>
      <c r="H30" s="15"/>
      <c r="I30" s="15"/>
      <c r="J30" s="15"/>
      <c r="K30" s="16"/>
    </row>
    <row r="31" spans="2:14">
      <c r="B31" s="17"/>
      <c r="C31" s="15"/>
      <c r="D31" s="15"/>
      <c r="E31" s="15"/>
      <c r="F31" s="15"/>
      <c r="G31" s="10"/>
      <c r="H31" s="15"/>
      <c r="I31" s="15"/>
      <c r="J31" s="15"/>
      <c r="K31" s="16"/>
    </row>
    <row r="32" spans="2:14">
      <c r="B32" s="19" t="s">
        <v>45</v>
      </c>
      <c r="C32" s="9"/>
      <c r="D32" s="20"/>
      <c r="E32" s="20"/>
      <c r="F32" s="20"/>
      <c r="G32" s="10"/>
      <c r="H32" s="20"/>
      <c r="I32" s="20"/>
      <c r="J32" s="20"/>
      <c r="K32" s="20"/>
    </row>
    <row r="33" spans="2:11">
      <c r="B33" s="39" t="s">
        <v>46</v>
      </c>
      <c r="C33" s="9"/>
      <c r="D33" s="21"/>
      <c r="E33" s="21"/>
      <c r="F33" s="21"/>
      <c r="G33" s="10"/>
      <c r="H33" s="22"/>
      <c r="I33" s="22"/>
      <c r="J33" s="16"/>
      <c r="K33" s="16"/>
    </row>
    <row r="34" spans="2:11">
      <c r="B34" s="39" t="s">
        <v>51</v>
      </c>
      <c r="C34" s="9"/>
      <c r="D34" s="21"/>
      <c r="E34" s="21"/>
      <c r="F34" s="21"/>
      <c r="G34" s="10"/>
      <c r="H34" s="22"/>
      <c r="I34" s="22"/>
      <c r="J34" s="16"/>
      <c r="K34" s="16"/>
    </row>
    <row r="35" spans="2:11">
      <c r="B35" s="39"/>
      <c r="C35" s="9"/>
      <c r="D35" s="21"/>
      <c r="E35" s="21"/>
      <c r="F35" s="21"/>
      <c r="G35" s="10"/>
      <c r="H35" s="22"/>
      <c r="I35" s="22"/>
      <c r="J35" s="16"/>
      <c r="K35" s="16"/>
    </row>
    <row r="36" spans="2:11">
      <c r="B36" s="18"/>
      <c r="C36" s="18"/>
      <c r="D36" s="18"/>
      <c r="E36" s="18"/>
      <c r="F36" s="18"/>
      <c r="G36"/>
      <c r="H36"/>
      <c r="I36"/>
      <c r="J36"/>
    </row>
    <row r="37" spans="2:11">
      <c r="B37" s="23"/>
      <c r="C37" s="23"/>
      <c r="D37" s="23"/>
      <c r="E37" s="23"/>
      <c r="F37" s="23"/>
      <c r="G37"/>
      <c r="H37"/>
      <c r="I37"/>
      <c r="J37"/>
    </row>
    <row r="38" spans="2:11">
      <c r="B38" s="23"/>
      <c r="C38" s="23"/>
      <c r="D38" s="23"/>
      <c r="E38" s="23"/>
      <c r="F38" s="23"/>
      <c r="G38"/>
      <c r="H38"/>
      <c r="I38"/>
      <c r="J38"/>
    </row>
    <row r="39" spans="2:11">
      <c r="B39" s="23"/>
      <c r="C39" s="23"/>
      <c r="D39" s="23"/>
      <c r="E39" s="23"/>
      <c r="F39" s="23"/>
      <c r="G39" s="23"/>
      <c r="H39" s="23"/>
      <c r="I39" s="23"/>
      <c r="J39" s="23"/>
      <c r="K39" s="23"/>
    </row>
    <row r="40" spans="2:11"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2:11"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2:11">
      <c r="B42" s="23"/>
      <c r="C42" s="23"/>
      <c r="D42" s="23"/>
      <c r="E42" s="23"/>
      <c r="F42" s="23"/>
    </row>
    <row r="43" spans="2:11">
      <c r="B43" s="1"/>
      <c r="C43" s="1"/>
      <c r="D43" s="1"/>
      <c r="E43" s="1"/>
      <c r="F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ht="18.75"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2:11" ht="18.75"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2:11" ht="18.75"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2:11" ht="18.75"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2:11" ht="18.75"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2:11" ht="18.75">
      <c r="B51" s="31"/>
      <c r="C51" s="31"/>
      <c r="D51" s="31"/>
      <c r="E51" s="31"/>
      <c r="F51" s="31"/>
      <c r="G51" s="31"/>
      <c r="H51" s="31"/>
      <c r="I51" s="31"/>
      <c r="J51" s="31"/>
      <c r="K51" s="31"/>
    </row>
  </sheetData>
  <mergeCells count="9">
    <mergeCell ref="J25:J26"/>
    <mergeCell ref="K25:K26"/>
    <mergeCell ref="G26:H26"/>
    <mergeCell ref="F25:G25"/>
    <mergeCell ref="B1:K1"/>
    <mergeCell ref="B2:K2"/>
    <mergeCell ref="B3:K3"/>
    <mergeCell ref="B4:K4"/>
    <mergeCell ref="B6:K6"/>
  </mergeCells>
  <pageMargins left="0.1028125" right="5.4901960784313725E-2" top="9.7916666666666666E-2" bottom="0.1615625" header="0.5" footer="0.5"/>
  <pageSetup scale="52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2010-03-23T07:52:19Z</cp:lastPrinted>
  <dcterms:created xsi:type="dcterms:W3CDTF">1996-12-17T01:32:42Z</dcterms:created>
  <dcterms:modified xsi:type="dcterms:W3CDTF">2017-03-07T21:25:59Z</dcterms:modified>
</cp:coreProperties>
</file>