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elch/Dropbox (Personal)/NYDSA/Work/Hackathons/NYCDSA_Hackathon_Oct_2020/James/"/>
    </mc:Choice>
  </mc:AlternateContent>
  <xr:revisionPtr revIDLastSave="0" documentId="8_{C8DD5E2E-AAE9-C54F-B5D5-2082035E2500}" xr6:coauthVersionLast="45" xr6:coauthVersionMax="45" xr10:uidLastSave="{00000000-0000-0000-0000-000000000000}"/>
  <bookViews>
    <workbookView xWindow="-220" yWindow="460" windowWidth="28040" windowHeight="17040" xr2:uid="{2267A738-B6C0-C54F-90A5-68442BFAC0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6" i="1"/>
  <c r="O12" i="1"/>
  <c r="O13" i="1"/>
  <c r="O14" i="1"/>
  <c r="O15" i="1"/>
  <c r="O11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C12" i="1"/>
  <c r="C13" i="1"/>
  <c r="C14" i="1"/>
  <c r="C15" i="1"/>
  <c r="C11" i="1"/>
  <c r="R9" i="1"/>
  <c r="R8" i="1"/>
  <c r="R7" i="1"/>
  <c r="R6" i="1"/>
  <c r="R5" i="1"/>
  <c r="R4" i="1"/>
  <c r="R3" i="1"/>
  <c r="Q9" i="1"/>
  <c r="Q8" i="1"/>
  <c r="Q7" i="1"/>
  <c r="Q6" i="1"/>
  <c r="Q5" i="1"/>
  <c r="Q4" i="1"/>
  <c r="Q3" i="1"/>
  <c r="P9" i="1"/>
  <c r="P8" i="1"/>
  <c r="P7" i="1"/>
  <c r="P6" i="1"/>
  <c r="P5" i="1"/>
  <c r="P4" i="1"/>
  <c r="P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D3" i="1"/>
  <c r="E3" i="1"/>
  <c r="F3" i="1"/>
  <c r="G3" i="1"/>
  <c r="H3" i="1"/>
  <c r="I3" i="1"/>
  <c r="J3" i="1"/>
  <c r="K3" i="1"/>
  <c r="L3" i="1"/>
  <c r="M3" i="1"/>
  <c r="N3" i="1"/>
  <c r="C3" i="1"/>
  <c r="K18" i="1"/>
  <c r="I18" i="1"/>
  <c r="H18" i="1"/>
  <c r="G18" i="1"/>
  <c r="F18" i="1"/>
  <c r="E24" i="1"/>
  <c r="E23" i="1"/>
  <c r="E22" i="1"/>
  <c r="E21" i="1"/>
  <c r="E20" i="1"/>
  <c r="E19" i="1"/>
  <c r="E18" i="1"/>
  <c r="O5" i="1" l="1"/>
  <c r="O7" i="1"/>
  <c r="O6" i="1"/>
  <c r="O4" i="1"/>
  <c r="O3" i="1"/>
  <c r="O8" i="1" l="1"/>
  <c r="O9" i="1"/>
</calcChain>
</file>

<file path=xl/sharedStrings.xml><?xml version="1.0" encoding="utf-8"?>
<sst xmlns="http://schemas.openxmlformats.org/spreadsheetml/2006/main" count="9" uniqueCount="8">
  <si>
    <t>User</t>
  </si>
  <si>
    <t>Month</t>
  </si>
  <si>
    <t>Churn rate</t>
  </si>
  <si>
    <t>sum</t>
  </si>
  <si>
    <t>average value per user for a year</t>
  </si>
  <si>
    <t>average per month</t>
  </si>
  <si>
    <t>percent rev retained</t>
  </si>
  <si>
    <t>Expected value / user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</si>
</sst>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87E9-E9B9-0D4E-978C-CE790BAA3975}">
  <dimension ref="A1:R24"/>
  <sheetViews>
    <sheetView tabSelected="1" zoomScale="139" workbookViewId="0">
      <selection activeCell="O13" sqref="O11:O13"/>
    </sheetView>
  </sheetViews>
  <sheetFormatPr baseColWidth="10" defaultRowHeight="16" x14ac:dyDescent="0.2"/>
  <cols>
    <col min="11" max="11" width="12.83203125" bestFit="1" customWidth="1"/>
  </cols>
  <sheetData>
    <row r="1" spans="1:18" x14ac:dyDescent="0.2">
      <c r="C1" t="s">
        <v>1</v>
      </c>
    </row>
    <row r="2" spans="1:18" x14ac:dyDescent="0.2">
      <c r="A2" t="s">
        <v>0</v>
      </c>
      <c r="B2" t="s">
        <v>2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 t="s">
        <v>3</v>
      </c>
      <c r="P2" t="s">
        <v>4</v>
      </c>
      <c r="Q2" t="s">
        <v>5</v>
      </c>
      <c r="R2" t="s">
        <v>6</v>
      </c>
    </row>
    <row r="3" spans="1:18" x14ac:dyDescent="0.2">
      <c r="A3">
        <v>99</v>
      </c>
      <c r="B3">
        <v>4.6899999999999997E-2</v>
      </c>
      <c r="C3">
        <f>$A3*((1-($B3))^(C$2))</f>
        <v>99</v>
      </c>
      <c r="D3">
        <f t="shared" ref="D3:N9" si="0">$A3*((1-($B3))^(D$2))</f>
        <v>94.35690000000001</v>
      </c>
      <c r="E3">
        <f t="shared" si="0"/>
        <v>89.931561390000013</v>
      </c>
      <c r="F3">
        <f t="shared" si="0"/>
        <v>85.713771160809017</v>
      </c>
      <c r="G3">
        <f t="shared" si="0"/>
        <v>81.693795293367089</v>
      </c>
      <c r="H3">
        <f t="shared" si="0"/>
        <v>77.862356294108167</v>
      </c>
      <c r="I3">
        <f t="shared" si="0"/>
        <v>74.210611783914516</v>
      </c>
      <c r="J3">
        <f t="shared" si="0"/>
        <v>70.730134091248928</v>
      </c>
      <c r="K3">
        <f t="shared" si="0"/>
        <v>67.412890802369361</v>
      </c>
      <c r="L3">
        <f t="shared" si="0"/>
        <v>64.251226223738243</v>
      </c>
      <c r="M3">
        <f t="shared" si="0"/>
        <v>61.237843713844924</v>
      </c>
      <c r="N3">
        <f t="shared" si="0"/>
        <v>58.365788843665605</v>
      </c>
      <c r="O3">
        <f>SUM(C3:N3)</f>
        <v>924.76687959706589</v>
      </c>
      <c r="P3">
        <f>O3</f>
        <v>924.76687959706589</v>
      </c>
      <c r="Q3">
        <f>P3/12</f>
        <v>77.06390663308882</v>
      </c>
      <c r="R3">
        <f>Q3/C3</f>
        <v>0.77842329932412946</v>
      </c>
    </row>
    <row r="4" spans="1:18" x14ac:dyDescent="0.2">
      <c r="A4">
        <v>100</v>
      </c>
      <c r="B4">
        <v>2.5600000000000001E-2</v>
      </c>
      <c r="C4">
        <f t="shared" ref="C4:C9" si="1">$A4*((1-($B4))^(C$2))</f>
        <v>100</v>
      </c>
      <c r="D4">
        <f t="shared" si="0"/>
        <v>97.44</v>
      </c>
      <c r="E4">
        <f t="shared" si="0"/>
        <v>94.945536000000004</v>
      </c>
      <c r="F4">
        <f t="shared" si="0"/>
        <v>92.514930278400016</v>
      </c>
      <c r="G4">
        <f t="shared" si="0"/>
        <v>90.146548063272974</v>
      </c>
      <c r="H4">
        <f t="shared" si="0"/>
        <v>87.838796432853201</v>
      </c>
      <c r="I4">
        <f t="shared" si="0"/>
        <v>85.590123244172162</v>
      </c>
      <c r="J4">
        <f t="shared" si="0"/>
        <v>83.399016089121346</v>
      </c>
      <c r="K4">
        <f t="shared" si="0"/>
        <v>81.264001277239856</v>
      </c>
      <c r="L4">
        <f t="shared" si="0"/>
        <v>79.183642844542518</v>
      </c>
      <c r="M4">
        <f t="shared" si="0"/>
        <v>77.156541587722231</v>
      </c>
      <c r="N4">
        <f t="shared" si="0"/>
        <v>75.181334123076539</v>
      </c>
      <c r="O4">
        <f>SUM(C4:N4)</f>
        <v>1044.6604699404008</v>
      </c>
      <c r="P4">
        <f t="shared" ref="P4:P9" si="2">O4</f>
        <v>1044.6604699404008</v>
      </c>
      <c r="Q4">
        <f t="shared" ref="Q4:Q9" si="3">P4/12</f>
        <v>87.055039161700066</v>
      </c>
      <c r="R4">
        <f t="shared" ref="R4:R9" si="4">Q4/C4</f>
        <v>0.87055039161700065</v>
      </c>
    </row>
    <row r="5" spans="1:18" x14ac:dyDescent="0.2">
      <c r="A5">
        <v>119</v>
      </c>
      <c r="B5">
        <v>0.5454</v>
      </c>
      <c r="C5">
        <f t="shared" si="1"/>
        <v>119</v>
      </c>
      <c r="D5">
        <f t="shared" si="0"/>
        <v>54.0974</v>
      </c>
      <c r="E5">
        <f t="shared" si="0"/>
        <v>24.592678040000003</v>
      </c>
      <c r="F5">
        <f t="shared" si="0"/>
        <v>11.179831436984001</v>
      </c>
      <c r="G5">
        <f t="shared" si="0"/>
        <v>5.0823513712529271</v>
      </c>
      <c r="H5">
        <f t="shared" si="0"/>
        <v>2.3104369333715806</v>
      </c>
      <c r="I5">
        <f t="shared" si="0"/>
        <v>1.0503246299107207</v>
      </c>
      <c r="J5">
        <f t="shared" si="0"/>
        <v>0.47747757675741359</v>
      </c>
      <c r="K5">
        <f t="shared" si="0"/>
        <v>0.21706130639392027</v>
      </c>
      <c r="L5">
        <f t="shared" si="0"/>
        <v>9.8676069886676154E-2</v>
      </c>
      <c r="M5">
        <f t="shared" si="0"/>
        <v>4.4858141370482982E-2</v>
      </c>
      <c r="N5">
        <f t="shared" si="0"/>
        <v>2.0392511067021564E-2</v>
      </c>
      <c r="O5">
        <f t="shared" ref="O5:O9" si="5">SUM(C5:N5)</f>
        <v>218.1714880169948</v>
      </c>
      <c r="P5">
        <f t="shared" si="2"/>
        <v>218.1714880169948</v>
      </c>
      <c r="Q5">
        <f t="shared" si="3"/>
        <v>18.180957334749568</v>
      </c>
      <c r="R5">
        <f t="shared" si="4"/>
        <v>0.15278115407352577</v>
      </c>
    </row>
    <row r="6" spans="1:18" x14ac:dyDescent="0.2">
      <c r="A6">
        <v>120</v>
      </c>
      <c r="B6">
        <v>0.33329999999999999</v>
      </c>
      <c r="C6">
        <f t="shared" si="1"/>
        <v>120</v>
      </c>
      <c r="D6">
        <f t="shared" si="0"/>
        <v>80.004000000000005</v>
      </c>
      <c r="E6">
        <f t="shared" si="0"/>
        <v>53.338666800000013</v>
      </c>
      <c r="F6">
        <f t="shared" si="0"/>
        <v>35.560889155560005</v>
      </c>
      <c r="G6">
        <f t="shared" si="0"/>
        <v>23.708444800011861</v>
      </c>
      <c r="H6">
        <f t="shared" si="0"/>
        <v>15.806420148167907</v>
      </c>
      <c r="I6">
        <f t="shared" si="0"/>
        <v>10.538140312783545</v>
      </c>
      <c r="J6">
        <f t="shared" si="0"/>
        <v>7.0257781465327902</v>
      </c>
      <c r="K6">
        <f t="shared" si="0"/>
        <v>4.6840862902934122</v>
      </c>
      <c r="L6">
        <f t="shared" si="0"/>
        <v>3.1228803297386181</v>
      </c>
      <c r="M6">
        <f t="shared" si="0"/>
        <v>2.0820243158367369</v>
      </c>
      <c r="N6">
        <f t="shared" si="0"/>
        <v>1.3880856113683526</v>
      </c>
      <c r="O6">
        <f t="shared" si="5"/>
        <v>357.25941591029323</v>
      </c>
      <c r="P6">
        <f t="shared" si="2"/>
        <v>357.25941591029323</v>
      </c>
      <c r="Q6">
        <f t="shared" si="3"/>
        <v>29.771617992524437</v>
      </c>
      <c r="R6">
        <f t="shared" si="4"/>
        <v>0.2480968166043703</v>
      </c>
    </row>
    <row r="7" spans="1:18" x14ac:dyDescent="0.2">
      <c r="A7">
        <v>129</v>
      </c>
      <c r="B7">
        <v>0.15060000000000001</v>
      </c>
      <c r="C7">
        <f t="shared" si="1"/>
        <v>129</v>
      </c>
      <c r="D7">
        <f t="shared" si="0"/>
        <v>109.57259999999999</v>
      </c>
      <c r="E7">
        <f t="shared" si="0"/>
        <v>93.070966439999992</v>
      </c>
      <c r="F7">
        <f t="shared" si="0"/>
        <v>79.054478894135983</v>
      </c>
      <c r="G7">
        <f t="shared" si="0"/>
        <v>67.148874372679103</v>
      </c>
      <c r="H7">
        <f t="shared" si="0"/>
        <v>57.036253892153617</v>
      </c>
      <c r="I7">
        <f t="shared" si="0"/>
        <v>48.446594055995284</v>
      </c>
      <c r="J7">
        <f t="shared" si="0"/>
        <v>41.15053699116239</v>
      </c>
      <c r="K7">
        <f t="shared" si="0"/>
        <v>34.953266120293335</v>
      </c>
      <c r="L7">
        <f t="shared" si="0"/>
        <v>29.689304242577155</v>
      </c>
      <c r="M7">
        <f t="shared" si="0"/>
        <v>25.218095023645034</v>
      </c>
      <c r="N7">
        <f t="shared" si="0"/>
        <v>21.420249913084088</v>
      </c>
      <c r="O7">
        <f t="shared" si="5"/>
        <v>735.76121994572588</v>
      </c>
      <c r="P7">
        <f t="shared" si="2"/>
        <v>735.76121994572588</v>
      </c>
      <c r="Q7">
        <f t="shared" si="3"/>
        <v>61.313434995477159</v>
      </c>
      <c r="R7">
        <f t="shared" si="4"/>
        <v>0.47529794570137335</v>
      </c>
    </row>
    <row r="8" spans="1:18" x14ac:dyDescent="0.2">
      <c r="A8">
        <v>149</v>
      </c>
      <c r="B8">
        <v>8.8700000000000001E-2</v>
      </c>
      <c r="C8">
        <f t="shared" si="1"/>
        <v>149</v>
      </c>
      <c r="D8">
        <f t="shared" si="0"/>
        <v>135.78370000000001</v>
      </c>
      <c r="E8">
        <f t="shared" si="0"/>
        <v>123.73968581</v>
      </c>
      <c r="F8">
        <f t="shared" si="0"/>
        <v>112.763975678653</v>
      </c>
      <c r="G8">
        <f t="shared" si="0"/>
        <v>102.76181103595647</v>
      </c>
      <c r="H8">
        <f t="shared" si="0"/>
        <v>93.646838397067128</v>
      </c>
      <c r="I8">
        <f t="shared" si="0"/>
        <v>85.340363831247288</v>
      </c>
      <c r="J8">
        <f t="shared" si="0"/>
        <v>77.770673559415641</v>
      </c>
      <c r="K8">
        <f t="shared" si="0"/>
        <v>70.872414814695475</v>
      </c>
      <c r="L8">
        <f t="shared" si="0"/>
        <v>64.586031620631985</v>
      </c>
      <c r="M8">
        <f t="shared" si="0"/>
        <v>58.857250615881924</v>
      </c>
      <c r="N8">
        <f t="shared" si="0"/>
        <v>53.636612486253192</v>
      </c>
      <c r="O8">
        <f t="shared" si="5"/>
        <v>1128.759357849802</v>
      </c>
      <c r="P8">
        <f t="shared" si="2"/>
        <v>1128.759357849802</v>
      </c>
      <c r="Q8">
        <f t="shared" si="3"/>
        <v>94.063279820816831</v>
      </c>
      <c r="R8">
        <f t="shared" si="4"/>
        <v>0.63129718000548207</v>
      </c>
    </row>
    <row r="9" spans="1:18" x14ac:dyDescent="0.2">
      <c r="A9">
        <v>180</v>
      </c>
      <c r="B9">
        <v>9.5399999999999999E-2</v>
      </c>
      <c r="C9">
        <f t="shared" si="1"/>
        <v>180</v>
      </c>
      <c r="D9">
        <f t="shared" si="0"/>
        <v>162.828</v>
      </c>
      <c r="E9">
        <f t="shared" si="0"/>
        <v>147.29420880000001</v>
      </c>
      <c r="F9">
        <f t="shared" si="0"/>
        <v>133.24234128047999</v>
      </c>
      <c r="G9">
        <f t="shared" si="0"/>
        <v>120.5310219223222</v>
      </c>
      <c r="H9">
        <f t="shared" si="0"/>
        <v>109.03236243093265</v>
      </c>
      <c r="I9">
        <f t="shared" si="0"/>
        <v>98.630675055021683</v>
      </c>
      <c r="J9">
        <f t="shared" si="0"/>
        <v>89.221308654772599</v>
      </c>
      <c r="K9">
        <f t="shared" si="0"/>
        <v>80.709595809107299</v>
      </c>
      <c r="L9">
        <f t="shared" si="0"/>
        <v>73.009900368918451</v>
      </c>
      <c r="M9">
        <f t="shared" si="0"/>
        <v>66.044755873723631</v>
      </c>
      <c r="N9">
        <f t="shared" si="0"/>
        <v>59.744086163370397</v>
      </c>
      <c r="O9">
        <f t="shared" si="5"/>
        <v>1320.2882563586488</v>
      </c>
      <c r="P9">
        <f t="shared" si="2"/>
        <v>1320.2882563586488</v>
      </c>
      <c r="Q9">
        <f t="shared" si="3"/>
        <v>110.02402136322074</v>
      </c>
      <c r="R9">
        <f t="shared" si="4"/>
        <v>0.6112445631290041</v>
      </c>
    </row>
    <row r="10" spans="1:18" x14ac:dyDescent="0.2"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 t="s">
        <v>3</v>
      </c>
      <c r="P10" t="s">
        <v>7</v>
      </c>
    </row>
    <row r="11" spans="1:18" x14ac:dyDescent="0.2">
      <c r="A11">
        <v>99</v>
      </c>
      <c r="B11">
        <v>2.4E-2</v>
      </c>
      <c r="C11">
        <f>$A11*((1-($B11))^(C$10))</f>
        <v>99</v>
      </c>
      <c r="D11">
        <f t="shared" ref="D11:N11" si="6">$A11*((1-($B11))^(D$10))</f>
        <v>96.623999999999995</v>
      </c>
      <c r="E11">
        <f t="shared" si="6"/>
        <v>94.305024000000003</v>
      </c>
      <c r="F11">
        <f t="shared" si="6"/>
        <v>92.041703423999991</v>
      </c>
      <c r="G11">
        <f t="shared" si="6"/>
        <v>89.832702541823991</v>
      </c>
      <c r="H11">
        <f t="shared" si="6"/>
        <v>87.676717680820218</v>
      </c>
      <c r="I11">
        <f t="shared" si="6"/>
        <v>85.57247645648053</v>
      </c>
      <c r="J11">
        <f t="shared" si="6"/>
        <v>83.518737021524998</v>
      </c>
      <c r="K11">
        <f t="shared" si="6"/>
        <v>81.514287333008397</v>
      </c>
      <c r="L11">
        <f t="shared" si="6"/>
        <v>79.557944437016189</v>
      </c>
      <c r="M11">
        <f t="shared" si="6"/>
        <v>77.648553770527798</v>
      </c>
      <c r="N11">
        <f t="shared" si="6"/>
        <v>75.784988480035139</v>
      </c>
      <c r="O11">
        <f>SUM(C11:N11)</f>
        <v>1043.0771351452372</v>
      </c>
    </row>
    <row r="12" spans="1:18" x14ac:dyDescent="0.2">
      <c r="A12">
        <v>100</v>
      </c>
      <c r="B12">
        <v>1.0999999999999999E-2</v>
      </c>
      <c r="C12">
        <f t="shared" ref="C12:N15" si="7">$A12*((1-($B12))^(C$10))</f>
        <v>100</v>
      </c>
      <c r="D12">
        <f t="shared" si="7"/>
        <v>98.9</v>
      </c>
      <c r="E12">
        <f t="shared" si="7"/>
        <v>97.812100000000001</v>
      </c>
      <c r="F12">
        <f t="shared" si="7"/>
        <v>96.736166900000001</v>
      </c>
      <c r="G12">
        <f t="shared" si="7"/>
        <v>95.6720690641</v>
      </c>
      <c r="H12">
        <f t="shared" si="7"/>
        <v>94.619676304394901</v>
      </c>
      <c r="I12">
        <f t="shared" si="7"/>
        <v>93.578859865046553</v>
      </c>
      <c r="J12">
        <f t="shared" si="7"/>
        <v>92.549492406531058</v>
      </c>
      <c r="K12">
        <f t="shared" si="7"/>
        <v>91.531447990059206</v>
      </c>
      <c r="L12">
        <f t="shared" si="7"/>
        <v>90.524602062168555</v>
      </c>
      <c r="M12">
        <f t="shared" si="7"/>
        <v>89.528831439484719</v>
      </c>
      <c r="N12">
        <f t="shared" si="7"/>
        <v>88.544014293650378</v>
      </c>
      <c r="O12">
        <f t="shared" ref="O12:O15" si="8">SUM(C12:N12)</f>
        <v>1129.9972603254355</v>
      </c>
    </row>
    <row r="13" spans="1:18" x14ac:dyDescent="0.2">
      <c r="A13">
        <v>129</v>
      </c>
      <c r="B13">
        <v>5.1999999999999998E-2</v>
      </c>
      <c r="C13">
        <f t="shared" si="7"/>
        <v>129</v>
      </c>
      <c r="D13">
        <f t="shared" si="7"/>
        <v>122.29199999999999</v>
      </c>
      <c r="E13">
        <f t="shared" si="7"/>
        <v>115.93281599999999</v>
      </c>
      <c r="F13">
        <f t="shared" si="7"/>
        <v>109.90430956799999</v>
      </c>
      <c r="G13">
        <f t="shared" si="7"/>
        <v>104.18928547046399</v>
      </c>
      <c r="H13">
        <f t="shared" si="7"/>
        <v>98.771442625999853</v>
      </c>
      <c r="I13">
        <f t="shared" si="7"/>
        <v>93.635327609447856</v>
      </c>
      <c r="J13">
        <f t="shared" si="7"/>
        <v>88.766290573756564</v>
      </c>
      <c r="K13">
        <f t="shared" si="7"/>
        <v>84.150443463921221</v>
      </c>
      <c r="L13">
        <f t="shared" si="7"/>
        <v>79.774620403797314</v>
      </c>
      <c r="M13">
        <f t="shared" si="7"/>
        <v>75.626340142799862</v>
      </c>
      <c r="N13">
        <f t="shared" si="7"/>
        <v>71.693770455374249</v>
      </c>
      <c r="O13">
        <f t="shared" si="8"/>
        <v>1173.7366463135609</v>
      </c>
    </row>
    <row r="14" spans="1:18" x14ac:dyDescent="0.2">
      <c r="A14">
        <v>149</v>
      </c>
      <c r="B14">
        <v>4.5999999999999999E-2</v>
      </c>
      <c r="C14">
        <f t="shared" si="7"/>
        <v>149</v>
      </c>
      <c r="D14">
        <f t="shared" si="7"/>
        <v>142.14599999999999</v>
      </c>
      <c r="E14">
        <f t="shared" si="7"/>
        <v>135.60728399999999</v>
      </c>
      <c r="F14">
        <f t="shared" si="7"/>
        <v>129.36934893599997</v>
      </c>
      <c r="G14">
        <f t="shared" si="7"/>
        <v>123.41835888494397</v>
      </c>
      <c r="H14">
        <f t="shared" si="7"/>
        <v>117.74111437623654</v>
      </c>
      <c r="I14">
        <f t="shared" si="7"/>
        <v>112.32502311492965</v>
      </c>
      <c r="J14">
        <f t="shared" si="7"/>
        <v>107.15807205164289</v>
      </c>
      <c r="K14">
        <f t="shared" si="7"/>
        <v>102.22880073726731</v>
      </c>
      <c r="L14">
        <f t="shared" si="7"/>
        <v>97.52627590335301</v>
      </c>
      <c r="M14">
        <f t="shared" si="7"/>
        <v>93.040067211798771</v>
      </c>
      <c r="N14">
        <f t="shared" si="7"/>
        <v>88.760224120056009</v>
      </c>
      <c r="O14">
        <f t="shared" si="8"/>
        <v>1398.3205693362279</v>
      </c>
    </row>
    <row r="15" spans="1:18" x14ac:dyDescent="0.2">
      <c r="A15">
        <v>180</v>
      </c>
      <c r="B15">
        <v>7.3999999999999996E-2</v>
      </c>
      <c r="C15">
        <f t="shared" si="7"/>
        <v>180</v>
      </c>
      <c r="D15">
        <f t="shared" si="7"/>
        <v>166.68</v>
      </c>
      <c r="E15">
        <f t="shared" si="7"/>
        <v>154.34568000000002</v>
      </c>
      <c r="F15">
        <f t="shared" si="7"/>
        <v>142.92409968000004</v>
      </c>
      <c r="G15">
        <f t="shared" si="7"/>
        <v>132.34771630368004</v>
      </c>
      <c r="H15">
        <f t="shared" si="7"/>
        <v>122.55398529720772</v>
      </c>
      <c r="I15">
        <f t="shared" si="7"/>
        <v>113.48499038521435</v>
      </c>
      <c r="J15">
        <f t="shared" si="7"/>
        <v>105.08710109670851</v>
      </c>
      <c r="K15">
        <f t="shared" si="7"/>
        <v>97.310655615552079</v>
      </c>
      <c r="L15">
        <f t="shared" si="7"/>
        <v>90.109667100001232</v>
      </c>
      <c r="M15">
        <f t="shared" si="7"/>
        <v>83.441551734601148</v>
      </c>
      <c r="N15">
        <f t="shared" si="7"/>
        <v>77.266876906240668</v>
      </c>
      <c r="O15">
        <f t="shared" si="8"/>
        <v>1465.5523241192059</v>
      </c>
    </row>
    <row r="16" spans="1:18" x14ac:dyDescent="0.2">
      <c r="O16">
        <f>O15-O14</f>
        <v>67.231754782977987</v>
      </c>
    </row>
    <row r="17" spans="3:15" x14ac:dyDescent="0.2"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K17">
        <v>5</v>
      </c>
    </row>
    <row r="18" spans="3:15" x14ac:dyDescent="0.2">
      <c r="C18">
        <v>4.6899999999999997E-2</v>
      </c>
      <c r="D18">
        <v>100</v>
      </c>
      <c r="E18">
        <f>D18*(1-$C18)</f>
        <v>95.31</v>
      </c>
      <c r="F18">
        <f>E18*(1-$C18)</f>
        <v>90.839961000000002</v>
      </c>
      <c r="G18">
        <f>F18*(1-$C18)</f>
        <v>86.579566829100003</v>
      </c>
      <c r="H18">
        <f>G18*(1-$C18)</f>
        <v>82.518985144815218</v>
      </c>
      <c r="I18">
        <f>H18*(1-$C18)</f>
        <v>78.648844741523391</v>
      </c>
      <c r="K18">
        <f>D18*((1-(C18))^(K17))</f>
        <v>78.648844741523405</v>
      </c>
      <c r="O18">
        <f>AVERAGE(O11:O12) - AVERAGE(O14:O15)</f>
        <v>-345.39924899238054</v>
      </c>
    </row>
    <row r="19" spans="3:15" x14ac:dyDescent="0.2">
      <c r="C19">
        <v>2.5600000000000001E-2</v>
      </c>
      <c r="D19">
        <v>100</v>
      </c>
      <c r="E19">
        <f t="shared" ref="E19:E24" si="9">D19*(1-$C19)</f>
        <v>97.44</v>
      </c>
    </row>
    <row r="20" spans="3:15" x14ac:dyDescent="0.2">
      <c r="C20">
        <v>0.5454</v>
      </c>
      <c r="D20">
        <v>100</v>
      </c>
      <c r="E20">
        <f t="shared" si="9"/>
        <v>45.46</v>
      </c>
    </row>
    <row r="21" spans="3:15" x14ac:dyDescent="0.2">
      <c r="C21">
        <v>0.33329999999999999</v>
      </c>
      <c r="D21">
        <v>100</v>
      </c>
      <c r="E21">
        <f t="shared" si="9"/>
        <v>66.67</v>
      </c>
    </row>
    <row r="22" spans="3:15" x14ac:dyDescent="0.2">
      <c r="C22">
        <v>0.15060000000000001</v>
      </c>
      <c r="D22">
        <v>100</v>
      </c>
      <c r="E22">
        <f t="shared" si="9"/>
        <v>84.94</v>
      </c>
    </row>
    <row r="23" spans="3:15" x14ac:dyDescent="0.2">
      <c r="C23">
        <v>8.8700000000000001E-2</v>
      </c>
      <c r="D23">
        <v>100</v>
      </c>
      <c r="E23">
        <f t="shared" si="9"/>
        <v>91.13</v>
      </c>
    </row>
    <row r="24" spans="3:15" x14ac:dyDescent="0.2">
      <c r="C24">
        <v>0.95479999999999998</v>
      </c>
      <c r="D24">
        <v>100</v>
      </c>
      <c r="E24">
        <f t="shared" si="9"/>
        <v>4.5200000000000014</v>
      </c>
    </row>
  </sheetData>
  <conditionalFormatting sqref="O3:O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Welch</dc:creator>
  <cp:lastModifiedBy>James Welch</cp:lastModifiedBy>
  <dcterms:created xsi:type="dcterms:W3CDTF">2020-11-01T14:49:51Z</dcterms:created>
  <dcterms:modified xsi:type="dcterms:W3CDTF">2020-11-01T16:45:16Z</dcterms:modified>
</cp:coreProperties>
</file>