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dsj3886/software/OHBM_TimeMachine/"/>
    </mc:Choice>
  </mc:AlternateContent>
  <xr:revisionPtr revIDLastSave="0" documentId="13_ncr:1_{5D403C7C-43D3-0B40-8809-BDF3FEED3C09}" xr6:coauthVersionLast="47" xr6:coauthVersionMax="47" xr10:uidLastSave="{00000000-0000-0000-0000-000000000000}"/>
  <bookViews>
    <workbookView xWindow="0" yWindow="900" windowWidth="29400" windowHeight="18380" xr2:uid="{AE9629BF-CAC1-5040-BF51-81E4D460C4D7}"/>
  </bookViews>
  <sheets>
    <sheet name="Data_R1_long" sheetId="6" r:id="rId1"/>
    <sheet name="Data_R1" sheetId="3" r:id="rId2"/>
    <sheet name="November data" sheetId="1" r:id="rId3"/>
    <sheet name="Older data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3" l="1"/>
  <c r="E10" i="3"/>
  <c r="D10" i="3"/>
  <c r="C10" i="3"/>
  <c r="G9" i="3"/>
  <c r="F9" i="3"/>
  <c r="E9" i="3"/>
  <c r="D9" i="3"/>
  <c r="C9" i="3"/>
  <c r="G8" i="3"/>
  <c r="F8" i="3"/>
  <c r="E8" i="3"/>
  <c r="D8" i="3"/>
  <c r="C8" i="3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5" i="2"/>
  <c r="E15" i="2"/>
  <c r="D15" i="2"/>
  <c r="C15" i="2"/>
  <c r="B15" i="2"/>
  <c r="G14" i="2"/>
  <c r="G13" i="2"/>
  <c r="G12" i="2"/>
  <c r="F7" i="2"/>
  <c r="E7" i="2"/>
  <c r="D7" i="2"/>
  <c r="C7" i="2"/>
  <c r="B7" i="2"/>
  <c r="G6" i="2"/>
  <c r="G5" i="2"/>
  <c r="G4" i="2"/>
  <c r="G7" i="2" s="1"/>
  <c r="F19" i="1"/>
  <c r="F15" i="1"/>
  <c r="E15" i="1"/>
  <c r="D15" i="1"/>
  <c r="C15" i="1"/>
  <c r="B15" i="1"/>
  <c r="G14" i="1"/>
  <c r="C21" i="1"/>
  <c r="B21" i="1"/>
  <c r="F7" i="1"/>
  <c r="E7" i="1"/>
  <c r="D7" i="1"/>
  <c r="C7" i="1"/>
  <c r="B7" i="1"/>
  <c r="B20" i="1"/>
  <c r="C20" i="1"/>
  <c r="D20" i="1"/>
  <c r="E20" i="1"/>
  <c r="F20" i="1"/>
  <c r="D21" i="1"/>
  <c r="E21" i="1"/>
  <c r="C19" i="1"/>
  <c r="D19" i="1"/>
  <c r="E19" i="1"/>
  <c r="B19" i="1"/>
  <c r="G13" i="1"/>
  <c r="G12" i="1"/>
  <c r="G6" i="1"/>
  <c r="G5" i="1"/>
  <c r="G4" i="1"/>
  <c r="G7" i="1" s="1"/>
  <c r="G19" i="2" l="1"/>
  <c r="G15" i="2"/>
  <c r="G20" i="2"/>
  <c r="G21" i="2"/>
  <c r="B22" i="2"/>
  <c r="C22" i="2"/>
  <c r="D22" i="2"/>
  <c r="E22" i="2"/>
  <c r="F22" i="2"/>
  <c r="G19" i="1"/>
  <c r="G15" i="1"/>
  <c r="G20" i="1"/>
  <c r="G21" i="1"/>
  <c r="B22" i="1"/>
  <c r="C22" i="1"/>
  <c r="D22" i="1"/>
  <c r="E22" i="1"/>
  <c r="F22" i="1"/>
  <c r="G22" i="2" l="1"/>
  <c r="G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6D6870-4FC1-C841-B866-C66DAF7A6FC5}" keepAlive="1" name="Query - wide_to_long" description="Connection to the 'wide_to_long' query in the workbook." type="5" refreshedVersion="8" background="1" saveData="1">
    <dbPr connection="Provider=Microsoft.Mashup.OleDb.1;Data Source=$Workbook$;Location=wide_to_long;Extended Properties=&quot;&quot;" command="SELECT * FROM [wide_to_long]"/>
  </connection>
</connections>
</file>

<file path=xl/sharedStrings.xml><?xml version="1.0" encoding="utf-8"?>
<sst xmlns="http://schemas.openxmlformats.org/spreadsheetml/2006/main" count="168" uniqueCount="22">
  <si>
    <t>Last updated: 30th November 2024</t>
  </si>
  <si>
    <t># Videos</t>
  </si>
  <si>
    <t>Keynote</t>
  </si>
  <si>
    <t>Educational</t>
  </si>
  <si>
    <t>Symp</t>
  </si>
  <si>
    <t>Oral</t>
  </si>
  <si>
    <t>Roundtable &amp; other</t>
  </si>
  <si>
    <t>Sum</t>
  </si>
  <si>
    <t>Total</t>
  </si>
  <si>
    <t># Views</t>
  </si>
  <si>
    <t>n/a</t>
  </si>
  <si>
    <t>Views per video</t>
  </si>
  <si>
    <t>Average</t>
  </si>
  <si>
    <t>Last updated: 14th Oct 2024</t>
  </si>
  <si>
    <t>videos</t>
  </si>
  <si>
    <t>views</t>
  </si>
  <si>
    <t>views per video</t>
  </si>
  <si>
    <t>Year</t>
  </si>
  <si>
    <t>Category</t>
  </si>
  <si>
    <t>Metric</t>
  </si>
  <si>
    <t>Value</t>
  </si>
  <si>
    <t>Symposium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</si>
</sst>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D0D0D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3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A2F1C7-1924-7640-8002-BE5EB66D62F7}" name="Table2" displayName="Table2" ref="A1:G10" totalsRowShown="0" headerRowDxfId="0" dataDxfId="1">
  <autoFilter ref="A1:G10" xr:uid="{FCA2F1C7-1924-7640-8002-BE5EB66D62F7}"/>
  <tableColumns count="7">
    <tableColumn id="1" xr3:uid="{931C8102-54CA-AE42-BD83-533CFFB32F7C}" name="Category" dataDxfId="8"/>
    <tableColumn id="2" xr3:uid="{E3241C80-E10F-EB4E-B576-381226297A2D}" name="Year" dataDxfId="7"/>
    <tableColumn id="3" xr3:uid="{6B50D6F3-9567-AE4A-8824-C6667CCCF01B}" name="Keynote" dataDxfId="6"/>
    <tableColumn id="4" xr3:uid="{98A434AB-688B-CC42-AD01-EC6D90B68FD8}" name="Educational" dataDxfId="5"/>
    <tableColumn id="5" xr3:uid="{19596333-AF12-A143-A7CE-B3401D7DCF3E}" name="Symp" dataDxfId="4"/>
    <tableColumn id="6" xr3:uid="{5634B16F-8C9D-1745-8B7D-A89563646357}" name="Oral" dataDxfId="3"/>
    <tableColumn id="7" xr3:uid="{C587AA4C-E07E-8A43-96A3-C05BDDD0F7AD}" name="Roundtable &amp; other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FA8E-FBC8-3E43-A40A-E4E932D37A49}">
  <dimension ref="A1:D46"/>
  <sheetViews>
    <sheetView tabSelected="1" workbookViewId="0">
      <selection activeCell="C4" sqref="C4"/>
    </sheetView>
  </sheetViews>
  <sheetFormatPr baseColWidth="10" defaultRowHeight="16" x14ac:dyDescent="0.2"/>
  <sheetData>
    <row r="1" spans="1:4" x14ac:dyDescent="0.2">
      <c r="A1" t="s">
        <v>19</v>
      </c>
      <c r="B1" t="s">
        <v>17</v>
      </c>
      <c r="C1" t="s">
        <v>18</v>
      </c>
      <c r="D1" t="s">
        <v>20</v>
      </c>
    </row>
    <row r="2" spans="1:4" x14ac:dyDescent="0.2">
      <c r="A2" t="s">
        <v>14</v>
      </c>
      <c r="B2">
        <v>2024</v>
      </c>
      <c r="C2" t="s">
        <v>2</v>
      </c>
      <c r="D2">
        <v>8</v>
      </c>
    </row>
    <row r="3" spans="1:4" x14ac:dyDescent="0.2">
      <c r="A3" t="s">
        <v>14</v>
      </c>
      <c r="B3">
        <v>2024</v>
      </c>
      <c r="C3" t="s">
        <v>3</v>
      </c>
      <c r="D3">
        <v>74</v>
      </c>
    </row>
    <row r="4" spans="1:4" x14ac:dyDescent="0.2">
      <c r="A4" t="s">
        <v>14</v>
      </c>
      <c r="B4">
        <v>2024</v>
      </c>
      <c r="C4" t="s">
        <v>21</v>
      </c>
      <c r="D4">
        <v>116</v>
      </c>
    </row>
    <row r="5" spans="1:4" x14ac:dyDescent="0.2">
      <c r="A5" t="s">
        <v>14</v>
      </c>
      <c r="B5">
        <v>2024</v>
      </c>
      <c r="C5" t="s">
        <v>5</v>
      </c>
      <c r="D5">
        <v>129</v>
      </c>
    </row>
    <row r="6" spans="1:4" x14ac:dyDescent="0.2">
      <c r="A6" t="s">
        <v>14</v>
      </c>
      <c r="B6">
        <v>2024</v>
      </c>
      <c r="C6" t="s">
        <v>6</v>
      </c>
      <c r="D6">
        <v>11</v>
      </c>
    </row>
    <row r="7" spans="1:4" x14ac:dyDescent="0.2">
      <c r="A7" t="s">
        <v>14</v>
      </c>
      <c r="B7">
        <v>2023</v>
      </c>
      <c r="C7" t="s">
        <v>2</v>
      </c>
      <c r="D7">
        <v>6</v>
      </c>
    </row>
    <row r="8" spans="1:4" x14ac:dyDescent="0.2">
      <c r="A8" t="s">
        <v>14</v>
      </c>
      <c r="B8">
        <v>2023</v>
      </c>
      <c r="C8" t="s">
        <v>3</v>
      </c>
      <c r="D8">
        <v>62</v>
      </c>
    </row>
    <row r="9" spans="1:4" x14ac:dyDescent="0.2">
      <c r="A9" t="s">
        <v>14</v>
      </c>
      <c r="B9">
        <v>2023</v>
      </c>
      <c r="C9" t="s">
        <v>21</v>
      </c>
      <c r="D9">
        <v>91</v>
      </c>
    </row>
    <row r="10" spans="1:4" x14ac:dyDescent="0.2">
      <c r="A10" t="s">
        <v>14</v>
      </c>
      <c r="B10">
        <v>2023</v>
      </c>
      <c r="C10" t="s">
        <v>5</v>
      </c>
      <c r="D10">
        <v>109</v>
      </c>
    </row>
    <row r="11" spans="1:4" x14ac:dyDescent="0.2">
      <c r="A11" t="s">
        <v>14</v>
      </c>
      <c r="B11">
        <v>2023</v>
      </c>
      <c r="C11" t="s">
        <v>6</v>
      </c>
      <c r="D11">
        <v>8</v>
      </c>
    </row>
    <row r="12" spans="1:4" x14ac:dyDescent="0.2">
      <c r="A12" t="s">
        <v>14</v>
      </c>
      <c r="B12">
        <v>2022</v>
      </c>
      <c r="C12" t="s">
        <v>2</v>
      </c>
      <c r="D12">
        <v>8</v>
      </c>
    </row>
    <row r="13" spans="1:4" x14ac:dyDescent="0.2">
      <c r="A13" t="s">
        <v>14</v>
      </c>
      <c r="B13">
        <v>2022</v>
      </c>
      <c r="C13" t="s">
        <v>3</v>
      </c>
      <c r="D13">
        <v>73</v>
      </c>
    </row>
    <row r="14" spans="1:4" x14ac:dyDescent="0.2">
      <c r="A14" t="s">
        <v>14</v>
      </c>
      <c r="B14">
        <v>2022</v>
      </c>
      <c r="C14" t="s">
        <v>21</v>
      </c>
      <c r="D14">
        <v>114</v>
      </c>
    </row>
    <row r="15" spans="1:4" x14ac:dyDescent="0.2">
      <c r="A15" t="s">
        <v>14</v>
      </c>
      <c r="B15">
        <v>2022</v>
      </c>
      <c r="C15" t="s">
        <v>5</v>
      </c>
      <c r="D15">
        <v>103</v>
      </c>
    </row>
    <row r="16" spans="1:4" x14ac:dyDescent="0.2">
      <c r="A16" t="s">
        <v>14</v>
      </c>
      <c r="B16">
        <v>2022</v>
      </c>
      <c r="C16" t="s">
        <v>6</v>
      </c>
      <c r="D16">
        <v>0</v>
      </c>
    </row>
    <row r="17" spans="1:4" x14ac:dyDescent="0.2">
      <c r="A17" t="s">
        <v>15</v>
      </c>
      <c r="B17">
        <v>2024</v>
      </c>
      <c r="C17" t="s">
        <v>2</v>
      </c>
      <c r="D17">
        <v>1632</v>
      </c>
    </row>
    <row r="18" spans="1:4" x14ac:dyDescent="0.2">
      <c r="A18" t="s">
        <v>15</v>
      </c>
      <c r="B18">
        <v>2024</v>
      </c>
      <c r="C18" t="s">
        <v>3</v>
      </c>
      <c r="D18">
        <v>5851</v>
      </c>
    </row>
    <row r="19" spans="1:4" x14ac:dyDescent="0.2">
      <c r="A19" t="s">
        <v>15</v>
      </c>
      <c r="B19">
        <v>2024</v>
      </c>
      <c r="C19" t="s">
        <v>21</v>
      </c>
      <c r="D19">
        <v>5741</v>
      </c>
    </row>
    <row r="20" spans="1:4" x14ac:dyDescent="0.2">
      <c r="A20" t="s">
        <v>15</v>
      </c>
      <c r="B20">
        <v>2024</v>
      </c>
      <c r="C20" t="s">
        <v>5</v>
      </c>
      <c r="D20">
        <v>5671</v>
      </c>
    </row>
    <row r="21" spans="1:4" x14ac:dyDescent="0.2">
      <c r="A21" t="s">
        <v>15</v>
      </c>
      <c r="B21">
        <v>2024</v>
      </c>
      <c r="C21" t="s">
        <v>6</v>
      </c>
      <c r="D21">
        <v>464</v>
      </c>
    </row>
    <row r="22" spans="1:4" x14ac:dyDescent="0.2">
      <c r="A22" t="s">
        <v>15</v>
      </c>
      <c r="B22">
        <v>2023</v>
      </c>
      <c r="C22" t="s">
        <v>2</v>
      </c>
      <c r="D22">
        <v>1291</v>
      </c>
    </row>
    <row r="23" spans="1:4" x14ac:dyDescent="0.2">
      <c r="A23" t="s">
        <v>15</v>
      </c>
      <c r="B23">
        <v>2023</v>
      </c>
      <c r="C23" t="s">
        <v>3</v>
      </c>
      <c r="D23">
        <v>5093</v>
      </c>
    </row>
    <row r="24" spans="1:4" x14ac:dyDescent="0.2">
      <c r="A24" t="s">
        <v>15</v>
      </c>
      <c r="B24">
        <v>2023</v>
      </c>
      <c r="C24" t="s">
        <v>21</v>
      </c>
      <c r="D24">
        <v>4213</v>
      </c>
    </row>
    <row r="25" spans="1:4" x14ac:dyDescent="0.2">
      <c r="A25" t="s">
        <v>15</v>
      </c>
      <c r="B25">
        <v>2023</v>
      </c>
      <c r="C25" t="s">
        <v>5</v>
      </c>
      <c r="D25">
        <v>5689</v>
      </c>
    </row>
    <row r="26" spans="1:4" x14ac:dyDescent="0.2">
      <c r="A26" t="s">
        <v>15</v>
      </c>
      <c r="B26">
        <v>2023</v>
      </c>
      <c r="C26" t="s">
        <v>6</v>
      </c>
      <c r="D26">
        <v>293</v>
      </c>
    </row>
    <row r="27" spans="1:4" x14ac:dyDescent="0.2">
      <c r="A27" t="s">
        <v>15</v>
      </c>
      <c r="B27">
        <v>2022</v>
      </c>
      <c r="C27" t="s">
        <v>2</v>
      </c>
      <c r="D27">
        <v>664</v>
      </c>
    </row>
    <row r="28" spans="1:4" x14ac:dyDescent="0.2">
      <c r="A28" t="s">
        <v>15</v>
      </c>
      <c r="B28">
        <v>2022</v>
      </c>
      <c r="C28" t="s">
        <v>3</v>
      </c>
      <c r="D28">
        <v>2285</v>
      </c>
    </row>
    <row r="29" spans="1:4" x14ac:dyDescent="0.2">
      <c r="A29" t="s">
        <v>15</v>
      </c>
      <c r="B29">
        <v>2022</v>
      </c>
      <c r="C29" t="s">
        <v>21</v>
      </c>
      <c r="D29">
        <v>4142</v>
      </c>
    </row>
    <row r="30" spans="1:4" x14ac:dyDescent="0.2">
      <c r="A30" t="s">
        <v>15</v>
      </c>
      <c r="B30">
        <v>2022</v>
      </c>
      <c r="C30" t="s">
        <v>5</v>
      </c>
      <c r="D30">
        <v>3302</v>
      </c>
    </row>
    <row r="31" spans="1:4" x14ac:dyDescent="0.2">
      <c r="A31" t="s">
        <v>15</v>
      </c>
      <c r="B31">
        <v>2022</v>
      </c>
      <c r="C31" t="s">
        <v>6</v>
      </c>
      <c r="D31" t="s">
        <v>10</v>
      </c>
    </row>
    <row r="32" spans="1:4" x14ac:dyDescent="0.2">
      <c r="A32" t="s">
        <v>16</v>
      </c>
      <c r="B32">
        <v>2024</v>
      </c>
      <c r="C32" t="s">
        <v>2</v>
      </c>
      <c r="D32">
        <v>204</v>
      </c>
    </row>
    <row r="33" spans="1:4" x14ac:dyDescent="0.2">
      <c r="A33" t="s">
        <v>16</v>
      </c>
      <c r="B33">
        <v>2024</v>
      </c>
      <c r="C33" t="s">
        <v>3</v>
      </c>
      <c r="D33">
        <v>79.067567569999994</v>
      </c>
    </row>
    <row r="34" spans="1:4" x14ac:dyDescent="0.2">
      <c r="A34" t="s">
        <v>16</v>
      </c>
      <c r="B34">
        <v>2024</v>
      </c>
      <c r="C34" t="s">
        <v>21</v>
      </c>
      <c r="D34">
        <v>49.491379309999999</v>
      </c>
    </row>
    <row r="35" spans="1:4" x14ac:dyDescent="0.2">
      <c r="A35" t="s">
        <v>16</v>
      </c>
      <c r="B35">
        <v>2024</v>
      </c>
      <c r="C35" t="s">
        <v>5</v>
      </c>
      <c r="D35">
        <v>43.961240310000001</v>
      </c>
    </row>
    <row r="36" spans="1:4" x14ac:dyDescent="0.2">
      <c r="A36" t="s">
        <v>16</v>
      </c>
      <c r="B36">
        <v>2024</v>
      </c>
      <c r="C36" t="s">
        <v>6</v>
      </c>
      <c r="D36">
        <v>42.18181818</v>
      </c>
    </row>
    <row r="37" spans="1:4" x14ac:dyDescent="0.2">
      <c r="A37" t="s">
        <v>16</v>
      </c>
      <c r="B37">
        <v>2023</v>
      </c>
      <c r="C37" t="s">
        <v>2</v>
      </c>
      <c r="D37">
        <v>215.16666670000001</v>
      </c>
    </row>
    <row r="38" spans="1:4" x14ac:dyDescent="0.2">
      <c r="A38" t="s">
        <v>16</v>
      </c>
      <c r="B38">
        <v>2023</v>
      </c>
      <c r="C38" t="s">
        <v>3</v>
      </c>
      <c r="D38">
        <v>82.145161290000004</v>
      </c>
    </row>
    <row r="39" spans="1:4" x14ac:dyDescent="0.2">
      <c r="A39" t="s">
        <v>16</v>
      </c>
      <c r="B39">
        <v>2023</v>
      </c>
      <c r="C39" t="s">
        <v>21</v>
      </c>
      <c r="D39">
        <v>46.296703299999997</v>
      </c>
    </row>
    <row r="40" spans="1:4" x14ac:dyDescent="0.2">
      <c r="A40" t="s">
        <v>16</v>
      </c>
      <c r="B40">
        <v>2023</v>
      </c>
      <c r="C40" t="s">
        <v>5</v>
      </c>
      <c r="D40">
        <v>52.192660549999999</v>
      </c>
    </row>
    <row r="41" spans="1:4" x14ac:dyDescent="0.2">
      <c r="A41" t="s">
        <v>16</v>
      </c>
      <c r="B41">
        <v>2023</v>
      </c>
      <c r="C41" t="s">
        <v>6</v>
      </c>
      <c r="D41">
        <v>36.625</v>
      </c>
    </row>
    <row r="42" spans="1:4" x14ac:dyDescent="0.2">
      <c r="A42" t="s">
        <v>16</v>
      </c>
      <c r="B42">
        <v>2022</v>
      </c>
      <c r="C42" t="s">
        <v>2</v>
      </c>
      <c r="D42">
        <v>83</v>
      </c>
    </row>
    <row r="43" spans="1:4" x14ac:dyDescent="0.2">
      <c r="A43" t="s">
        <v>16</v>
      </c>
      <c r="B43">
        <v>2022</v>
      </c>
      <c r="C43" t="s">
        <v>3</v>
      </c>
      <c r="D43">
        <v>31.301369860000001</v>
      </c>
    </row>
    <row r="44" spans="1:4" x14ac:dyDescent="0.2">
      <c r="A44" t="s">
        <v>16</v>
      </c>
      <c r="B44">
        <v>2022</v>
      </c>
      <c r="C44" t="s">
        <v>21</v>
      </c>
      <c r="D44">
        <v>36.333333330000002</v>
      </c>
    </row>
    <row r="45" spans="1:4" x14ac:dyDescent="0.2">
      <c r="A45" t="s">
        <v>16</v>
      </c>
      <c r="B45">
        <v>2022</v>
      </c>
      <c r="C45" t="s">
        <v>5</v>
      </c>
      <c r="D45">
        <v>32.058252430000003</v>
      </c>
    </row>
    <row r="46" spans="1:4" x14ac:dyDescent="0.2">
      <c r="A46" t="s">
        <v>16</v>
      </c>
      <c r="B46">
        <v>2022</v>
      </c>
      <c r="C46" t="s">
        <v>6</v>
      </c>
      <c r="D4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D8219-E340-2B40-A7B2-630A0028243D}">
  <dimension ref="A1:G10"/>
  <sheetViews>
    <sheetView workbookViewId="0">
      <selection activeCell="D25" sqref="D25"/>
    </sheetView>
  </sheetViews>
  <sheetFormatPr baseColWidth="10" defaultRowHeight="16" x14ac:dyDescent="0.2"/>
  <cols>
    <col min="1" max="3" width="10.83203125" style="3"/>
    <col min="4" max="4" width="13.1640625" style="3" customWidth="1"/>
    <col min="5" max="6" width="10.83203125" style="3"/>
    <col min="7" max="7" width="19" style="3" customWidth="1"/>
    <col min="8" max="16384" width="10.83203125" style="3"/>
  </cols>
  <sheetData>
    <row r="1" spans="1:7" x14ac:dyDescent="0.2">
      <c r="A1" s="2" t="s">
        <v>18</v>
      </c>
      <c r="B1" s="2" t="s">
        <v>17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 s="3" t="s">
        <v>14</v>
      </c>
      <c r="B2" s="3">
        <v>2024</v>
      </c>
      <c r="C2" s="3">
        <v>8</v>
      </c>
      <c r="D2" s="3">
        <v>74</v>
      </c>
      <c r="E2" s="3">
        <v>116</v>
      </c>
      <c r="F2" s="3">
        <v>129</v>
      </c>
      <c r="G2" s="3">
        <v>11</v>
      </c>
    </row>
    <row r="3" spans="1:7" x14ac:dyDescent="0.2">
      <c r="A3" s="3" t="s">
        <v>14</v>
      </c>
      <c r="B3" s="3">
        <v>2023</v>
      </c>
      <c r="C3" s="3">
        <v>6</v>
      </c>
      <c r="D3" s="3">
        <v>62</v>
      </c>
      <c r="E3" s="3">
        <v>91</v>
      </c>
      <c r="F3" s="3">
        <v>109</v>
      </c>
      <c r="G3" s="3">
        <v>8</v>
      </c>
    </row>
    <row r="4" spans="1:7" x14ac:dyDescent="0.2">
      <c r="A4" s="3" t="s">
        <v>14</v>
      </c>
      <c r="B4" s="3">
        <v>2022</v>
      </c>
      <c r="C4" s="3">
        <v>8</v>
      </c>
      <c r="D4" s="3">
        <v>73</v>
      </c>
      <c r="E4" s="3">
        <v>114</v>
      </c>
      <c r="F4" s="3">
        <v>103</v>
      </c>
      <c r="G4" s="3">
        <v>0</v>
      </c>
    </row>
    <row r="5" spans="1:7" x14ac:dyDescent="0.2">
      <c r="A5" s="3" t="s">
        <v>15</v>
      </c>
      <c r="B5" s="3">
        <v>2024</v>
      </c>
      <c r="C5" s="4">
        <v>1632</v>
      </c>
      <c r="D5" s="4">
        <v>5851</v>
      </c>
      <c r="E5" s="4">
        <v>5741</v>
      </c>
      <c r="F5" s="4">
        <v>5671</v>
      </c>
      <c r="G5" s="5">
        <v>464</v>
      </c>
    </row>
    <row r="6" spans="1:7" x14ac:dyDescent="0.2">
      <c r="A6" s="3" t="s">
        <v>15</v>
      </c>
      <c r="B6" s="3">
        <v>2023</v>
      </c>
      <c r="C6" s="4">
        <v>1291</v>
      </c>
      <c r="D6" s="4">
        <v>5093</v>
      </c>
      <c r="E6" s="4">
        <v>4213</v>
      </c>
      <c r="F6" s="4">
        <v>5689</v>
      </c>
      <c r="G6" s="5">
        <v>293</v>
      </c>
    </row>
    <row r="7" spans="1:7" x14ac:dyDescent="0.2">
      <c r="A7" s="3" t="s">
        <v>15</v>
      </c>
      <c r="B7" s="3">
        <v>2022</v>
      </c>
      <c r="C7" s="5">
        <v>664</v>
      </c>
      <c r="D7" s="4">
        <v>2285</v>
      </c>
      <c r="E7" s="4">
        <v>4142</v>
      </c>
      <c r="F7" s="4">
        <v>3302</v>
      </c>
      <c r="G7" s="3" t="s">
        <v>10</v>
      </c>
    </row>
    <row r="8" spans="1:7" x14ac:dyDescent="0.2">
      <c r="A8" s="3" t="s">
        <v>16</v>
      </c>
      <c r="B8" s="3">
        <v>2024</v>
      </c>
      <c r="C8" s="3">
        <f>C5/C2</f>
        <v>204</v>
      </c>
      <c r="D8" s="3">
        <f>D5/D2</f>
        <v>79.067567567567565</v>
      </c>
      <c r="E8" s="3">
        <f>E5/E2</f>
        <v>49.491379310344826</v>
      </c>
      <c r="F8" s="3">
        <f>F5/F2</f>
        <v>43.961240310077521</v>
      </c>
      <c r="G8" s="3">
        <f>G5/G2</f>
        <v>42.18181818181818</v>
      </c>
    </row>
    <row r="9" spans="1:7" x14ac:dyDescent="0.2">
      <c r="A9" s="3" t="s">
        <v>16</v>
      </c>
      <c r="B9" s="3">
        <v>2023</v>
      </c>
      <c r="C9" s="3">
        <f>C6/C3</f>
        <v>215.16666666666666</v>
      </c>
      <c r="D9" s="3">
        <f>D6/D3</f>
        <v>82.145161290322577</v>
      </c>
      <c r="E9" s="3">
        <f>E6/E3</f>
        <v>46.296703296703299</v>
      </c>
      <c r="F9" s="3">
        <f>F6/F3</f>
        <v>52.192660550458719</v>
      </c>
      <c r="G9" s="3">
        <f>G6/G3</f>
        <v>36.625</v>
      </c>
    </row>
    <row r="10" spans="1:7" x14ac:dyDescent="0.2">
      <c r="A10" s="3" t="s">
        <v>16</v>
      </c>
      <c r="B10" s="3">
        <v>2022</v>
      </c>
      <c r="C10" s="3">
        <f>C7/C4</f>
        <v>83</v>
      </c>
      <c r="D10" s="3">
        <f>D7/D4</f>
        <v>31.301369863013697</v>
      </c>
      <c r="E10" s="3">
        <f>E7/E4</f>
        <v>36.333333333333336</v>
      </c>
      <c r="F10" s="3">
        <f>F7/F4</f>
        <v>32.058252427184463</v>
      </c>
      <c r="G10" s="3" t="s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8C90C-503F-6F49-B20D-E17A7120EF09}">
  <dimension ref="A1:G22"/>
  <sheetViews>
    <sheetView workbookViewId="0">
      <selection sqref="A1:G23"/>
    </sheetView>
  </sheetViews>
  <sheetFormatPr baseColWidth="10" defaultColWidth="11" defaultRowHeight="16" x14ac:dyDescent="0.2"/>
  <sheetData>
    <row r="1" spans="1:7" x14ac:dyDescent="0.2">
      <c r="A1" t="s">
        <v>0</v>
      </c>
    </row>
    <row r="2" spans="1:7" x14ac:dyDescent="0.2">
      <c r="A2" s="1" t="s">
        <v>1</v>
      </c>
    </row>
    <row r="3" spans="1:7" x14ac:dyDescent="0.2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7" x14ac:dyDescent="0.2">
      <c r="A4">
        <v>2024</v>
      </c>
      <c r="B4">
        <v>8</v>
      </c>
      <c r="C4">
        <v>74</v>
      </c>
      <c r="D4">
        <v>116</v>
      </c>
      <c r="E4">
        <v>129</v>
      </c>
      <c r="F4">
        <v>11</v>
      </c>
      <c r="G4">
        <f>SUM(B4:F4)</f>
        <v>338</v>
      </c>
    </row>
    <row r="5" spans="1:7" x14ac:dyDescent="0.2">
      <c r="A5">
        <v>2023</v>
      </c>
      <c r="B5">
        <v>6</v>
      </c>
      <c r="C5">
        <v>62</v>
      </c>
      <c r="D5">
        <v>91</v>
      </c>
      <c r="E5">
        <v>109</v>
      </c>
      <c r="F5">
        <v>8</v>
      </c>
      <c r="G5">
        <f>SUM(B5:F5)</f>
        <v>276</v>
      </c>
    </row>
    <row r="6" spans="1:7" x14ac:dyDescent="0.2">
      <c r="A6">
        <v>2022</v>
      </c>
      <c r="B6">
        <v>8</v>
      </c>
      <c r="C6">
        <v>73</v>
      </c>
      <c r="D6">
        <v>114</v>
      </c>
      <c r="E6">
        <v>103</v>
      </c>
      <c r="F6">
        <v>0</v>
      </c>
      <c r="G6">
        <f>SUM(B6:F6)</f>
        <v>298</v>
      </c>
    </row>
    <row r="7" spans="1:7" x14ac:dyDescent="0.2">
      <c r="A7" t="s">
        <v>8</v>
      </c>
      <c r="B7">
        <f t="shared" ref="B7:G7" si="0">SUM(B4:B6)</f>
        <v>22</v>
      </c>
      <c r="C7">
        <f t="shared" si="0"/>
        <v>209</v>
      </c>
      <c r="D7">
        <f t="shared" si="0"/>
        <v>321</v>
      </c>
      <c r="E7">
        <f t="shared" si="0"/>
        <v>341</v>
      </c>
      <c r="F7">
        <f t="shared" si="0"/>
        <v>19</v>
      </c>
      <c r="G7">
        <f t="shared" si="0"/>
        <v>912</v>
      </c>
    </row>
    <row r="10" spans="1:7" x14ac:dyDescent="0.2">
      <c r="A10" s="1" t="s">
        <v>9</v>
      </c>
    </row>
    <row r="11" spans="1:7" x14ac:dyDescent="0.2">
      <c r="B11" t="s">
        <v>2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</row>
    <row r="12" spans="1:7" x14ac:dyDescent="0.2">
      <c r="A12">
        <v>2024</v>
      </c>
      <c r="B12">
        <v>1074</v>
      </c>
      <c r="C12">
        <v>3524</v>
      </c>
      <c r="D12">
        <v>3332</v>
      </c>
      <c r="E12">
        <v>3328</v>
      </c>
      <c r="F12">
        <v>342</v>
      </c>
      <c r="G12">
        <f>SUM(B12:F12)</f>
        <v>11600</v>
      </c>
    </row>
    <row r="13" spans="1:7" x14ac:dyDescent="0.2">
      <c r="A13">
        <v>2023</v>
      </c>
      <c r="B13">
        <v>854</v>
      </c>
      <c r="C13">
        <v>3697</v>
      </c>
      <c r="D13">
        <v>3217</v>
      </c>
      <c r="E13">
        <v>4669</v>
      </c>
      <c r="F13">
        <v>229</v>
      </c>
      <c r="G13">
        <f>SUM(B13:F13)</f>
        <v>12666</v>
      </c>
    </row>
    <row r="14" spans="1:7" x14ac:dyDescent="0.2">
      <c r="A14">
        <v>2022</v>
      </c>
      <c r="B14">
        <v>349</v>
      </c>
      <c r="C14">
        <v>1425</v>
      </c>
      <c r="D14">
        <v>2891</v>
      </c>
      <c r="E14">
        <v>2482</v>
      </c>
      <c r="F14" t="s">
        <v>10</v>
      </c>
      <c r="G14">
        <f>SUM(B14:F14)</f>
        <v>7147</v>
      </c>
    </row>
    <row r="15" spans="1:7" x14ac:dyDescent="0.2">
      <c r="A15" t="s">
        <v>8</v>
      </c>
      <c r="B15">
        <f t="shared" ref="B15:G15" si="1">SUM(B12:B14)</f>
        <v>2277</v>
      </c>
      <c r="C15">
        <f t="shared" si="1"/>
        <v>8646</v>
      </c>
      <c r="D15">
        <f t="shared" si="1"/>
        <v>9440</v>
      </c>
      <c r="E15">
        <f t="shared" si="1"/>
        <v>10479</v>
      </c>
      <c r="F15">
        <f t="shared" si="1"/>
        <v>571</v>
      </c>
      <c r="G15">
        <f t="shared" si="1"/>
        <v>31413</v>
      </c>
    </row>
    <row r="17" spans="1:7" x14ac:dyDescent="0.2">
      <c r="A17" s="1" t="s">
        <v>11</v>
      </c>
    </row>
    <row r="18" spans="1:7" x14ac:dyDescent="0.2">
      <c r="B18" t="s">
        <v>2</v>
      </c>
      <c r="C18" t="s">
        <v>3</v>
      </c>
      <c r="D18" t="s">
        <v>4</v>
      </c>
      <c r="E18" t="s">
        <v>5</v>
      </c>
      <c r="F18" t="s">
        <v>6</v>
      </c>
      <c r="G18" t="s">
        <v>12</v>
      </c>
    </row>
    <row r="19" spans="1:7" x14ac:dyDescent="0.2">
      <c r="A19">
        <v>2024</v>
      </c>
      <c r="B19">
        <f t="shared" ref="B19:G20" si="2">B12/B4</f>
        <v>134.25</v>
      </c>
      <c r="C19">
        <f t="shared" si="2"/>
        <v>47.621621621621621</v>
      </c>
      <c r="D19">
        <f t="shared" si="2"/>
        <v>28.724137931034484</v>
      </c>
      <c r="E19">
        <f t="shared" si="2"/>
        <v>25.7984496124031</v>
      </c>
      <c r="F19">
        <f t="shared" si="2"/>
        <v>31.09090909090909</v>
      </c>
      <c r="G19">
        <f t="shared" si="2"/>
        <v>34.319526627218934</v>
      </c>
    </row>
    <row r="20" spans="1:7" x14ac:dyDescent="0.2">
      <c r="A20">
        <v>2023</v>
      </c>
      <c r="B20">
        <f t="shared" si="2"/>
        <v>142.33333333333334</v>
      </c>
      <c r="C20">
        <f t="shared" si="2"/>
        <v>59.62903225806452</v>
      </c>
      <c r="D20">
        <f t="shared" si="2"/>
        <v>35.35164835164835</v>
      </c>
      <c r="E20">
        <f t="shared" si="2"/>
        <v>42.834862385321102</v>
      </c>
      <c r="F20">
        <f t="shared" si="2"/>
        <v>28.625</v>
      </c>
      <c r="G20">
        <f t="shared" si="2"/>
        <v>45.891304347826086</v>
      </c>
    </row>
    <row r="21" spans="1:7" x14ac:dyDescent="0.2">
      <c r="A21">
        <v>2022</v>
      </c>
      <c r="B21">
        <f t="shared" ref="B21:E22" si="3">B14/B6</f>
        <v>43.625</v>
      </c>
      <c r="C21">
        <f t="shared" si="3"/>
        <v>19.520547945205479</v>
      </c>
      <c r="D21">
        <f t="shared" si="3"/>
        <v>25.359649122807017</v>
      </c>
      <c r="E21">
        <f t="shared" si="3"/>
        <v>24.097087378640776</v>
      </c>
      <c r="F21" t="s">
        <v>10</v>
      </c>
      <c r="G21">
        <f>G14/G6</f>
        <v>23.983221476510067</v>
      </c>
    </row>
    <row r="22" spans="1:7" x14ac:dyDescent="0.2">
      <c r="A22" t="s">
        <v>12</v>
      </c>
      <c r="B22">
        <f t="shared" si="3"/>
        <v>103.5</v>
      </c>
      <c r="C22">
        <f t="shared" si="3"/>
        <v>41.368421052631582</v>
      </c>
      <c r="D22">
        <f t="shared" si="3"/>
        <v>29.40809968847352</v>
      </c>
      <c r="E22">
        <f t="shared" si="3"/>
        <v>30.730205278592376</v>
      </c>
      <c r="F22">
        <f>F15/F7</f>
        <v>30.05263157894737</v>
      </c>
      <c r="G22">
        <f>AVERAGE(B22:F22)</f>
        <v>47.01187151972897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15123-9706-4D41-AA69-8D0F98B0859F}">
  <dimension ref="A1:G22"/>
  <sheetViews>
    <sheetView workbookViewId="0">
      <selection activeCell="N9" sqref="N9"/>
    </sheetView>
  </sheetViews>
  <sheetFormatPr baseColWidth="10" defaultColWidth="8.83203125" defaultRowHeight="16" x14ac:dyDescent="0.2"/>
  <sheetData>
    <row r="1" spans="1:7" x14ac:dyDescent="0.2">
      <c r="A1" t="s">
        <v>13</v>
      </c>
    </row>
    <row r="2" spans="1:7" x14ac:dyDescent="0.2">
      <c r="A2" s="1" t="s">
        <v>1</v>
      </c>
    </row>
    <row r="3" spans="1:7" x14ac:dyDescent="0.2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7" x14ac:dyDescent="0.2">
      <c r="A4">
        <v>2024</v>
      </c>
      <c r="B4">
        <v>8</v>
      </c>
      <c r="C4">
        <v>74</v>
      </c>
      <c r="D4">
        <v>116</v>
      </c>
      <c r="E4">
        <v>129</v>
      </c>
      <c r="F4">
        <v>11</v>
      </c>
      <c r="G4">
        <f>SUM(B4:F4)</f>
        <v>338</v>
      </c>
    </row>
    <row r="5" spans="1:7" x14ac:dyDescent="0.2">
      <c r="A5">
        <v>2023</v>
      </c>
      <c r="B5">
        <v>6</v>
      </c>
      <c r="C5">
        <v>62</v>
      </c>
      <c r="D5">
        <v>91</v>
      </c>
      <c r="E5">
        <v>109</v>
      </c>
      <c r="F5">
        <v>8</v>
      </c>
      <c r="G5">
        <f>SUM(B5:F5)</f>
        <v>276</v>
      </c>
    </row>
    <row r="6" spans="1:7" x14ac:dyDescent="0.2">
      <c r="A6">
        <v>2022</v>
      </c>
      <c r="B6">
        <v>8</v>
      </c>
      <c r="C6">
        <v>73</v>
      </c>
      <c r="D6">
        <v>114</v>
      </c>
      <c r="E6">
        <v>103</v>
      </c>
      <c r="F6">
        <v>0</v>
      </c>
      <c r="G6">
        <f>SUM(B6:F6)</f>
        <v>298</v>
      </c>
    </row>
    <row r="7" spans="1:7" x14ac:dyDescent="0.2">
      <c r="A7" t="s">
        <v>8</v>
      </c>
      <c r="B7">
        <f t="shared" ref="B7:G7" si="0">SUM(B4:B6)</f>
        <v>22</v>
      </c>
      <c r="C7">
        <f t="shared" si="0"/>
        <v>209</v>
      </c>
      <c r="D7">
        <f t="shared" si="0"/>
        <v>321</v>
      </c>
      <c r="E7">
        <f t="shared" si="0"/>
        <v>341</v>
      </c>
      <c r="F7">
        <f t="shared" si="0"/>
        <v>19</v>
      </c>
      <c r="G7">
        <f t="shared" si="0"/>
        <v>912</v>
      </c>
    </row>
    <row r="10" spans="1:7" x14ac:dyDescent="0.2">
      <c r="A10" s="1" t="s">
        <v>9</v>
      </c>
    </row>
    <row r="11" spans="1:7" x14ac:dyDescent="0.2">
      <c r="B11" t="s">
        <v>2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</row>
    <row r="12" spans="1:7" x14ac:dyDescent="0.2">
      <c r="A12">
        <v>2024</v>
      </c>
      <c r="B12">
        <v>789</v>
      </c>
      <c r="C12">
        <v>2710</v>
      </c>
      <c r="D12">
        <v>2232</v>
      </c>
      <c r="E12">
        <v>2129</v>
      </c>
      <c r="F12">
        <v>265</v>
      </c>
      <c r="G12">
        <f>SUM(B12:F12)</f>
        <v>8125</v>
      </c>
    </row>
    <row r="13" spans="1:7" x14ac:dyDescent="0.2">
      <c r="A13">
        <v>2023</v>
      </c>
      <c r="B13">
        <v>722</v>
      </c>
      <c r="C13">
        <v>3298</v>
      </c>
      <c r="D13">
        <v>2844</v>
      </c>
      <c r="E13">
        <v>4270</v>
      </c>
      <c r="F13">
        <v>205</v>
      </c>
      <c r="G13">
        <f>SUM(B13:F13)</f>
        <v>11339</v>
      </c>
    </row>
    <row r="14" spans="1:7" x14ac:dyDescent="0.2">
      <c r="A14">
        <v>2022</v>
      </c>
      <c r="B14">
        <v>279</v>
      </c>
      <c r="C14">
        <v>1213</v>
      </c>
      <c r="D14">
        <v>2489</v>
      </c>
      <c r="E14">
        <v>2172</v>
      </c>
      <c r="F14" t="s">
        <v>10</v>
      </c>
      <c r="G14">
        <f>SUM(B14:F14)</f>
        <v>6153</v>
      </c>
    </row>
    <row r="15" spans="1:7" x14ac:dyDescent="0.2">
      <c r="A15" t="s">
        <v>8</v>
      </c>
      <c r="B15">
        <f t="shared" ref="B15:G15" si="1">SUM(B12:B14)</f>
        <v>1790</v>
      </c>
      <c r="C15">
        <f t="shared" si="1"/>
        <v>7221</v>
      </c>
      <c r="D15">
        <f t="shared" si="1"/>
        <v>7565</v>
      </c>
      <c r="E15">
        <f t="shared" si="1"/>
        <v>8571</v>
      </c>
      <c r="F15">
        <f t="shared" si="1"/>
        <v>470</v>
      </c>
      <c r="G15">
        <f t="shared" si="1"/>
        <v>25617</v>
      </c>
    </row>
    <row r="17" spans="1:7" x14ac:dyDescent="0.2">
      <c r="A17" s="1" t="s">
        <v>11</v>
      </c>
    </row>
    <row r="18" spans="1:7" x14ac:dyDescent="0.2">
      <c r="B18" t="s">
        <v>2</v>
      </c>
      <c r="C18" t="s">
        <v>3</v>
      </c>
      <c r="D18" t="s">
        <v>4</v>
      </c>
      <c r="E18" t="s">
        <v>5</v>
      </c>
      <c r="F18" t="s">
        <v>6</v>
      </c>
      <c r="G18" t="s">
        <v>12</v>
      </c>
    </row>
    <row r="19" spans="1:7" x14ac:dyDescent="0.2">
      <c r="A19">
        <v>2024</v>
      </c>
      <c r="B19">
        <f t="shared" ref="B19:G20" si="2">B12/B4</f>
        <v>98.625</v>
      </c>
      <c r="C19">
        <f t="shared" si="2"/>
        <v>36.621621621621621</v>
      </c>
      <c r="D19">
        <f t="shared" si="2"/>
        <v>19.241379310344829</v>
      </c>
      <c r="E19">
        <f t="shared" si="2"/>
        <v>16.503875968992247</v>
      </c>
      <c r="F19">
        <f t="shared" si="2"/>
        <v>24.09090909090909</v>
      </c>
      <c r="G19">
        <f t="shared" si="2"/>
        <v>24.03846153846154</v>
      </c>
    </row>
    <row r="20" spans="1:7" x14ac:dyDescent="0.2">
      <c r="A20">
        <v>2023</v>
      </c>
      <c r="B20">
        <f t="shared" si="2"/>
        <v>120.33333333333333</v>
      </c>
      <c r="C20">
        <f t="shared" si="2"/>
        <v>53.193548387096776</v>
      </c>
      <c r="D20">
        <f t="shared" si="2"/>
        <v>31.252747252747252</v>
      </c>
      <c r="E20">
        <f t="shared" si="2"/>
        <v>39.174311926605505</v>
      </c>
      <c r="F20">
        <f t="shared" si="2"/>
        <v>25.625</v>
      </c>
      <c r="G20">
        <f t="shared" si="2"/>
        <v>41.083333333333336</v>
      </c>
    </row>
    <row r="21" spans="1:7" x14ac:dyDescent="0.2">
      <c r="A21">
        <v>2022</v>
      </c>
      <c r="B21">
        <f t="shared" ref="B21:E22" si="3">B14/B6</f>
        <v>34.875</v>
      </c>
      <c r="C21">
        <f t="shared" si="3"/>
        <v>16.616438356164384</v>
      </c>
      <c r="D21">
        <f t="shared" si="3"/>
        <v>21.833333333333332</v>
      </c>
      <c r="E21">
        <f t="shared" si="3"/>
        <v>21.087378640776699</v>
      </c>
      <c r="F21" t="s">
        <v>10</v>
      </c>
      <c r="G21">
        <f>G14/G6</f>
        <v>20.64765100671141</v>
      </c>
    </row>
    <row r="22" spans="1:7" x14ac:dyDescent="0.2">
      <c r="A22" t="s">
        <v>12</v>
      </c>
      <c r="B22">
        <f t="shared" si="3"/>
        <v>81.36363636363636</v>
      </c>
      <c r="C22">
        <f t="shared" si="3"/>
        <v>34.550239234449762</v>
      </c>
      <c r="D22">
        <f t="shared" si="3"/>
        <v>23.566978193146419</v>
      </c>
      <c r="E22">
        <f t="shared" si="3"/>
        <v>25.134897360703814</v>
      </c>
      <c r="F22">
        <f>F15/F7</f>
        <v>24.736842105263158</v>
      </c>
      <c r="G22">
        <f>AVERAGE(B22:F22)</f>
        <v>37.870518651439895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A C A g A u k 2 k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C 6 T a R a v B 4 / R r A B A A A 9 A w A A E w A A A E Z v c m 1 1 b G F z L 1 N l Y 3 R p b 2 4 x L m 1 t k F 9 r 2 z A U x d 8 D / Q 5 C e 0 n B x A 3 d S q H s o c s 6 W k q W U b s b J Q Q j 2 7 e x V l k K 0 l X + E P L d d 2 V 7 a 9 f 4 y e i e 6 3 P O 7 z o o U B r N k v Y 7 v j o Z n A x c J S y U b C N L y N B k y u g l + 8 w U 4 I C x x H h b A D 1 v t g W o 0 S 9 j X 3 J j X o b f p I L R x G g E j W 7 I 4 0 c H 1 s W l + 3 1 + e X k R O / O M G z K N Z 7 d f p l k q a 5 i K o p I a 4 r W E j c t W Y L M 1 x Z n s y f j U 5 5 C d f T o 7 H 2 2 V 2 / L T i G m v V M T Q e j i N q M M H / l 2 s 5 V I 0 z c e c y r S t 9 v M 7 h J q e / K t A k T 2 M e c T u p S 7 D J K k A k C 8 O 8 y A t W p c f 1 t Q G i b Q C U V L d 4 J S K n E A 6 5 b a d D 9 8 F R m z e L V w r l R R C C e v o 1 9 B v 0 R W c V E I v y b k w y t e a 4 W 4 F r + 6 p F d o 9 G 1 t P G j U l M W Q c 1 Y n Y f s 8 n A m F p 7 I 5 e w Y U h b P F A C n 8 C Y W l 4 p / H i 4 y h 4 N N N 7 2 G k y + b u t f Z 2 D b Z S b 0 h c N g V A 9 a r K r V z 3 j m T 3 a P n S I j 3 o l 1 0 3 f F v L N + T p p h h X Y l j H w 9 d 0 k Z L w h b K E o m V 8 j W p n 7 h o T / F M o D 7 3 I f Q I u 6 L 7 U V X v O O C 7 4 / K J 8 C p R S 8 Q f 0 v 8 d 8 S 4 Q 6 k 7 g 2 + + g N Q S w M E F A A A C A g A u k 2 k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6 T a R a c X L I t K Q A A A D 2 A A A A E g A A A A A A A A A A A A A A p I E A A A A A Q 2 9 u Z m l n L 1 B h Y 2 t h Z 2 U u e G 1 s U E s B A h Q D F A A A C A g A u k 2 k W r w e P 0 a w A Q A A P Q M A A B M A A A A A A A A A A A A A A K S B 1 A A A A E Z v c m 1 1 b G F z L 1 N l Y 3 R p b 2 4 x L m 1 Q S w E C F A M U A A A I C A C 6 T a R a D 8 r p q 6 Q A A A D p A A A A E w A A A A A A A A A A A A A A p I G 1 A g A A W 0 N v b n R l b n R f V H l w Z X N d L n h t b F B L B Q Y A A A A A A w A D A M I A A A C K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D g A A A A A A A O 0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d p Z G V f d G 9 f b G 9 u Z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R d W V y e U l E I i B W Y W x 1 Z T 0 i c 2 J i N m Z i N G Y 1 L W R l N D c t N D l i Z S 0 5 M 2 M 4 L T d h N D J h M m R k M T k z N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V 9 S M S 9 B d X R v U m V t b 3 Z l Z E N v b H V t b n M x L n t D Y X R l Z 2 9 y e S w w f S Z x d W 9 0 O y w m c X V v d D t T Z W N 0 a W 9 u M S 9 E Y X R h X 1 I x L 0 F 1 d G 9 S Z W 1 v d m V k Q 2 9 s d W 1 u c z E u e 1 l l Y X I s M X 0 m c X V v d D s s J n F 1 b 3 Q 7 U 2 V j d G l v b j E v R G F 0 Y V 9 S M S 9 B d X R v U m V t b 3 Z l Z E N v b H V t b n M x L n t L Z X l u b 3 R l L D J 9 J n F 1 b 3 Q 7 L C Z x d W 9 0 O 1 N l Y 3 R p b 2 4 x L 0 R h d G F f U j E v Q X V 0 b 1 J l b W 9 2 Z W R D b 2 x 1 b W 5 z M S 5 7 R W R 1 Y 2 F 0 a W 9 u Y W w s M 3 0 m c X V v d D s s J n F 1 b 3 Q 7 U 2 V j d G l v b j E v R G F 0 Y V 9 S M S 9 B d X R v U m V t b 3 Z l Z E N v b H V t b n M x L n t T e W 1 w L D R 9 J n F 1 b 3 Q 7 L C Z x d W 9 0 O 1 N l Y 3 R p b 2 4 x L 0 R h d G F f U j E v Q X V 0 b 1 J l b W 9 2 Z W R D b 2 x 1 b W 5 z M S 5 7 T 3 J h b C w 1 f S Z x d W 9 0 O y w m c X V v d D t T Z W N 0 a W 9 u M S 9 E Y X R h X 1 I x L 0 F 1 d G 9 S Z W 1 v d m V k Q 2 9 s d W 1 u c z E u e 1 J v d W 5 k d G F i b G U g X H U w M D I 2 I G 9 0 a G V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h d G F f U j E v Q X V 0 b 1 J l b W 9 2 Z W R D b 2 x 1 b W 5 z M S 5 7 Q 2 F 0 Z W d v c n k s M H 0 m c X V v d D s s J n F 1 b 3 Q 7 U 2 V j d G l v b j E v R G F 0 Y V 9 S M S 9 B d X R v U m V t b 3 Z l Z E N v b H V t b n M x L n t Z Z W F y L D F 9 J n F 1 b 3 Q 7 L C Z x d W 9 0 O 1 N l Y 3 R p b 2 4 x L 0 R h d G F f U j E v Q X V 0 b 1 J l b W 9 2 Z W R D b 2 x 1 b W 5 z M S 5 7 S 2 V 5 b m 9 0 Z S w y f S Z x d W 9 0 O y w m c X V v d D t T Z W N 0 a W 9 u M S 9 E Y X R h X 1 I x L 0 F 1 d G 9 S Z W 1 v d m V k Q 2 9 s d W 1 u c z E u e 0 V k d W N h d G l v b m F s L D N 9 J n F 1 b 3 Q 7 L C Z x d W 9 0 O 1 N l Y 3 R p b 2 4 x L 0 R h d G F f U j E v Q X V 0 b 1 J l b W 9 2 Z W R D b 2 x 1 b W 5 z M S 5 7 U 3 l t c C w 0 f S Z x d W 9 0 O y w m c X V v d D t T Z W N 0 a W 9 u M S 9 E Y X R h X 1 I x L 0 F 1 d G 9 S Z W 1 v d m V k Q 2 9 s d W 1 u c z E u e 0 9 y Y W w s N X 0 m c X V v d D s s J n F 1 b 3 Q 7 U 2 V j d G l v b j E v R G F 0 Y V 9 S M S 9 B d X R v U m V t b 3 Z l Z E N v b H V t b n M x L n t S b 3 V u Z H R h Y m x l I F x 1 M D A y N i B v d G h l c i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F 0 Z W d v c n k m c X V v d D s s J n F 1 b 3 Q 7 W W V h c i Z x d W 9 0 O y w m c X V v d D t L Z X l u b 3 R l J n F 1 b 3 Q 7 L C Z x d W 9 0 O 0 V k d W N h d G l v b m F s J n F 1 b 3 Q 7 L C Z x d W 9 0 O 1 N 5 b X A m c X V v d D s s J n F 1 b 3 Q 7 T 3 J h b C Z x d W 9 0 O y w m c X V v d D t S b 3 V u Z H R h Y m x l I F x 1 M D A y N i B v d G h l c i Z x d W 9 0 O 1 0 i I C 8 + P E V u d H J 5 I F R 5 c G U 9 I k Z p b G x D b 2 x 1 b W 5 U e X B l c y I g V m F s d W U 9 I n N C Z 0 1 G Q l F V R k F B P T 0 i I C 8 + P E V u d H J 5 I F R 5 c G U 9 I k Z p b G x M Y X N 0 V X B k Y X R l Z C I g V m F s d W U 9 I m Q y M D I 1 L T A 1 L T A 0 V D E 0 O j M 2 O j Q 2 L j k w O T I w N D B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p Z G V f d G 9 f b G 9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R l X 3 R v X 2 x v b m c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R l X 3 R v X 2 x v b m c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k Z V 9 0 b 1 9 s b 2 5 n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k Z V 9 0 b 1 9 s b 2 5 n L 1 V u c G l 2 b 3 R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R l X 3 R v X 2 x v b m c v U m V u Y W 1 l Z C U y M G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I R w J M t 0 H v / 9 L p X 1 c n K G Q 9 z I B 9 9 m I J k R I 6 z l B c 5 c x R h G n B 7 S J h I m m 2 2 e z u 9 S n j N Q A G D d i Z K V W W 8 r N V r 1 U z 6 2 Q y Z b g 7 p I 9 5 O U U 5 l f e / U x e s r d w 8 Y Y b Z b 1 I 2 W v p W w 4 b a e r u 4 O x y h A = = < / D a t a M a s h u p > 
</file>

<file path=customXml/itemProps1.xml><?xml version="1.0" encoding="utf-8"?>
<ds:datastoreItem xmlns:ds="http://schemas.openxmlformats.org/officeDocument/2006/customXml" ds:itemID="{44C59A9E-7167-4547-AD3A-476E9F87BB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Data_R1_long</vt:lpstr>
      <vt:lpstr>Data_R1</vt:lpstr>
      <vt:lpstr>November data</vt:lpstr>
      <vt:lpstr>Older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Alfie Rudolf Wearn, Dr</dc:creator>
  <cp:keywords/>
  <dc:description/>
  <cp:lastModifiedBy>Kevin R Sitek</cp:lastModifiedBy>
  <cp:revision/>
  <dcterms:created xsi:type="dcterms:W3CDTF">2024-10-12T13:09:12Z</dcterms:created>
  <dcterms:modified xsi:type="dcterms:W3CDTF">2025-05-04T14:48:07Z</dcterms:modified>
  <cp:category/>
  <cp:contentStatus/>
</cp:coreProperties>
</file>