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ille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3" i="1" l="1"/>
  <c r="K29" i="1" l="1"/>
  <c r="L29" i="1"/>
  <c r="M29" i="1"/>
  <c r="N29" i="1"/>
  <c r="K30" i="1"/>
  <c r="K31" i="1" s="1"/>
  <c r="L30" i="1"/>
  <c r="M30" i="1"/>
  <c r="N30" i="1"/>
  <c r="N31" i="1" s="1"/>
  <c r="J29" i="1"/>
  <c r="J30" i="1"/>
  <c r="K7" i="1"/>
  <c r="K8" i="1" s="1"/>
  <c r="L7" i="1"/>
  <c r="L8" i="1" s="1"/>
  <c r="M7" i="1"/>
  <c r="M8" i="1" s="1"/>
  <c r="N7" i="1"/>
  <c r="N8" i="1" s="1"/>
  <c r="L31" i="1" l="1"/>
  <c r="M31" i="1"/>
  <c r="M47" i="1" s="1"/>
  <c r="N42" i="1"/>
  <c r="N52" i="1" s="1"/>
  <c r="M42" i="1"/>
  <c r="M52" i="1" s="1"/>
  <c r="L42" i="1"/>
  <c r="L52" i="1" s="1"/>
  <c r="K42" i="1"/>
  <c r="K52" i="1" s="1"/>
  <c r="J42" i="1"/>
  <c r="J52" i="1" s="1"/>
  <c r="N37" i="1"/>
  <c r="N39" i="1" s="1"/>
  <c r="M37" i="1"/>
  <c r="M41" i="1" s="1"/>
  <c r="M43" i="1" s="1"/>
  <c r="L37" i="1"/>
  <c r="L39" i="1" s="1"/>
  <c r="K37" i="1"/>
  <c r="K41" i="1" s="1"/>
  <c r="J37" i="1"/>
  <c r="J39" i="1" s="1"/>
  <c r="N34" i="1"/>
  <c r="N35" i="1" s="1"/>
  <c r="M34" i="1"/>
  <c r="M35" i="1" s="1"/>
  <c r="L34" i="1"/>
  <c r="L35" i="1" s="1"/>
  <c r="K34" i="1"/>
  <c r="K35" i="1" s="1"/>
  <c r="J34" i="1"/>
  <c r="J35" i="1" s="1"/>
  <c r="N47" i="1"/>
  <c r="K47" i="1"/>
  <c r="J31" i="1"/>
  <c r="J47" i="1" s="1"/>
  <c r="N26" i="1"/>
  <c r="M26" i="1"/>
  <c r="L26" i="1"/>
  <c r="K26" i="1"/>
  <c r="N22" i="1"/>
  <c r="M22" i="1"/>
  <c r="L22" i="1"/>
  <c r="K22" i="1"/>
  <c r="J22" i="1"/>
  <c r="N15" i="1"/>
  <c r="N16" i="1" s="1"/>
  <c r="N17" i="1" s="1"/>
  <c r="M15" i="1"/>
  <c r="M16" i="1" s="1"/>
  <c r="M17" i="1" s="1"/>
  <c r="L15" i="1"/>
  <c r="L16" i="1" s="1"/>
  <c r="L17" i="1" s="1"/>
  <c r="K15" i="1"/>
  <c r="K16" i="1" s="1"/>
  <c r="K17" i="1" s="1"/>
  <c r="N11" i="1"/>
  <c r="M11" i="1"/>
  <c r="L11" i="1"/>
  <c r="K11" i="1"/>
  <c r="N9" i="1"/>
  <c r="M9" i="1"/>
  <c r="L9" i="1"/>
  <c r="K9" i="1"/>
  <c r="N49" i="1"/>
  <c r="N51" i="1" s="1"/>
  <c r="M49" i="1"/>
  <c r="M51" i="1" s="1"/>
  <c r="L49" i="1"/>
  <c r="L51" i="1" s="1"/>
  <c r="K49" i="1"/>
  <c r="K51" i="1" s="1"/>
  <c r="J49" i="1"/>
  <c r="J51" i="1" s="1"/>
  <c r="N48" i="1"/>
  <c r="M48" i="1"/>
  <c r="L48" i="1"/>
  <c r="K48" i="1"/>
  <c r="J48" i="1"/>
  <c r="L47" i="1"/>
  <c r="C49" i="1"/>
  <c r="C51" i="1" s="1"/>
  <c r="D49" i="1"/>
  <c r="D51" i="1" s="1"/>
  <c r="E49" i="1"/>
  <c r="E51" i="1" s="1"/>
  <c r="F49" i="1"/>
  <c r="F51" i="1" s="1"/>
  <c r="B49" i="1"/>
  <c r="B51" i="1" s="1"/>
  <c r="C48" i="1"/>
  <c r="D48" i="1"/>
  <c r="E48" i="1"/>
  <c r="F48" i="1"/>
  <c r="B48" i="1"/>
  <c r="C42" i="1"/>
  <c r="C52" i="1" s="1"/>
  <c r="D42" i="1"/>
  <c r="D52" i="1" s="1"/>
  <c r="E42" i="1"/>
  <c r="E52" i="1" s="1"/>
  <c r="F42" i="1"/>
  <c r="F52" i="1" s="1"/>
  <c r="B42" i="1"/>
  <c r="B52" i="1" s="1"/>
  <c r="C37" i="1"/>
  <c r="C41" i="1" s="1"/>
  <c r="C43" i="1" s="1"/>
  <c r="D37" i="1"/>
  <c r="D39" i="1" s="1"/>
  <c r="E37" i="1"/>
  <c r="E39" i="1" s="1"/>
  <c r="F37" i="1"/>
  <c r="F39" i="1" s="1"/>
  <c r="B37" i="1"/>
  <c r="B39" i="1" s="1"/>
  <c r="D7" i="1"/>
  <c r="D8" i="1" s="1"/>
  <c r="E7" i="1"/>
  <c r="E8" i="1" s="1"/>
  <c r="F7" i="1"/>
  <c r="F8" i="1" s="1"/>
  <c r="C31" i="1"/>
  <c r="C47" i="1" s="1"/>
  <c r="D31" i="1"/>
  <c r="D47" i="1" s="1"/>
  <c r="E31" i="1"/>
  <c r="E47" i="1" s="1"/>
  <c r="F31" i="1"/>
  <c r="F47" i="1" s="1"/>
  <c r="B31" i="1"/>
  <c r="B47" i="1" s="1"/>
  <c r="C34" i="1"/>
  <c r="C35" i="1" s="1"/>
  <c r="D34" i="1"/>
  <c r="D35" i="1" s="1"/>
  <c r="E34" i="1"/>
  <c r="E35" i="1" s="1"/>
  <c r="F34" i="1"/>
  <c r="F35" i="1" s="1"/>
  <c r="B34" i="1"/>
  <c r="B35" i="1" s="1"/>
  <c r="E26" i="1"/>
  <c r="D26" i="1"/>
  <c r="F26" i="1"/>
  <c r="C26" i="1"/>
  <c r="C22" i="1"/>
  <c r="D22" i="1"/>
  <c r="E22" i="1"/>
  <c r="E23" i="1" s="1"/>
  <c r="F22" i="1"/>
  <c r="B22" i="1"/>
  <c r="D15" i="1"/>
  <c r="D16" i="1" s="1"/>
  <c r="D17" i="1" s="1"/>
  <c r="E15" i="1"/>
  <c r="E16" i="1" s="1"/>
  <c r="E17" i="1" s="1"/>
  <c r="F15" i="1"/>
  <c r="F16" i="1" s="1"/>
  <c r="F17" i="1" s="1"/>
  <c r="C15" i="1"/>
  <c r="C16" i="1" s="1"/>
  <c r="C17" i="1" s="1"/>
  <c r="D11" i="1"/>
  <c r="E11" i="1"/>
  <c r="E12" i="1" s="1"/>
  <c r="F11" i="1"/>
  <c r="C11" i="1"/>
  <c r="C12" i="1" s="1"/>
  <c r="C7" i="1"/>
  <c r="C8" i="1" l="1"/>
  <c r="C9" i="1" s="1"/>
  <c r="L12" i="1"/>
  <c r="L13" i="1" s="1"/>
  <c r="D12" i="1"/>
  <c r="D13" i="1" s="1"/>
  <c r="N12" i="1"/>
  <c r="N13" i="1" s="1"/>
  <c r="M23" i="1"/>
  <c r="M12" i="1"/>
  <c r="M13" i="1" s="1"/>
  <c r="F12" i="1"/>
  <c r="F13" i="1" s="1"/>
  <c r="F23" i="1"/>
  <c r="K12" i="1"/>
  <c r="K13" i="1" s="1"/>
  <c r="D23" i="1"/>
  <c r="D50" i="1"/>
  <c r="K23" i="1"/>
  <c r="N23" i="1"/>
  <c r="C23" i="1"/>
  <c r="L23" i="1"/>
  <c r="C39" i="1"/>
  <c r="B50" i="1"/>
  <c r="C50" i="1"/>
  <c r="E53" i="1"/>
  <c r="F50" i="1"/>
  <c r="B41" i="1"/>
  <c r="B43" i="1" s="1"/>
  <c r="C53" i="1"/>
  <c r="C54" i="1" s="1"/>
  <c r="L53" i="1"/>
  <c r="E41" i="1"/>
  <c r="E43" i="1" s="1"/>
  <c r="E50" i="1"/>
  <c r="K43" i="1"/>
  <c r="N53" i="1"/>
  <c r="J53" i="1"/>
  <c r="M50" i="1"/>
  <c r="K50" i="1"/>
  <c r="M39" i="1"/>
  <c r="K39" i="1"/>
  <c r="J41" i="1"/>
  <c r="J43" i="1" s="1"/>
  <c r="L41" i="1"/>
  <c r="L43" i="1" s="1"/>
  <c r="N41" i="1"/>
  <c r="N43" i="1" s="1"/>
  <c r="J50" i="1"/>
  <c r="J54" i="1" s="1"/>
  <c r="L50" i="1"/>
  <c r="N50" i="1"/>
  <c r="K53" i="1"/>
  <c r="M53" i="1"/>
  <c r="F53" i="1"/>
  <c r="D53" i="1"/>
  <c r="F41" i="1"/>
  <c r="F43" i="1" s="1"/>
  <c r="D41" i="1"/>
  <c r="D43" i="1" s="1"/>
  <c r="B53" i="1"/>
  <c r="B54" i="1" s="1"/>
  <c r="C13" i="1"/>
  <c r="E9" i="1"/>
  <c r="D9" i="1"/>
  <c r="F9" i="1"/>
  <c r="E13" i="1"/>
  <c r="D54" i="1" l="1"/>
  <c r="N54" i="1"/>
  <c r="F54" i="1"/>
  <c r="E54" i="1"/>
  <c r="L54" i="1"/>
  <c r="M54" i="1"/>
  <c r="K54" i="1"/>
</calcChain>
</file>

<file path=xl/sharedStrings.xml><?xml version="1.0" encoding="utf-8"?>
<sst xmlns="http://schemas.openxmlformats.org/spreadsheetml/2006/main" count="96" uniqueCount="30">
  <si>
    <t>Sales Growth</t>
  </si>
  <si>
    <t>Net Income Growth</t>
  </si>
  <si>
    <t xml:space="preserve">Sales </t>
  </si>
  <si>
    <t>Difference</t>
  </si>
  <si>
    <t>Diff/2011</t>
  </si>
  <si>
    <t>Net Income</t>
  </si>
  <si>
    <t>Billion</t>
  </si>
  <si>
    <t>Free Cash Flow</t>
  </si>
  <si>
    <t>Financial Analysis</t>
  </si>
  <si>
    <t>Debt and Leverage Analysis</t>
  </si>
  <si>
    <t>Debt Equity Ratio</t>
  </si>
  <si>
    <t>Total Debt</t>
  </si>
  <si>
    <t>Total Equity</t>
  </si>
  <si>
    <t>Long Term Debt</t>
  </si>
  <si>
    <t>Change in Debt</t>
  </si>
  <si>
    <t>Profitability Analysis</t>
  </si>
  <si>
    <t>Sales</t>
  </si>
  <si>
    <t>Net Profit Margin</t>
  </si>
  <si>
    <t>Gross Profit</t>
  </si>
  <si>
    <t>Gross Profit Margin</t>
  </si>
  <si>
    <t>Total Assets</t>
  </si>
  <si>
    <t>ROA</t>
  </si>
  <si>
    <t>ROE</t>
  </si>
  <si>
    <t>DUPONT BREAKDOWN</t>
  </si>
  <si>
    <t>Profit Margin</t>
  </si>
  <si>
    <t>Total Asset Turnover</t>
  </si>
  <si>
    <t>Equity Multiplier</t>
  </si>
  <si>
    <t>Total Sales</t>
  </si>
  <si>
    <t>Free CF Growth</t>
  </si>
  <si>
    <t>Change In D/E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</si>
</sst>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name val="Times New Roman"/>
      <family val="1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0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9" xfId="0" applyBorder="1"/>
    <xf numFmtId="0" fontId="3" fillId="3" borderId="10" xfId="0" applyFont="1" applyFill="1" applyBorder="1"/>
    <xf numFmtId="0" fontId="0" fillId="3" borderId="10" xfId="0" applyFill="1" applyBorder="1"/>
    <xf numFmtId="9" fontId="3" fillId="3" borderId="10" xfId="1" applyFont="1" applyFill="1" applyBorder="1"/>
    <xf numFmtId="10" fontId="3" fillId="3" borderId="10" xfId="1" applyNumberFormat="1" applyFont="1" applyFill="1" applyBorder="1"/>
    <xf numFmtId="10" fontId="4" fillId="3" borderId="10" xfId="1" applyNumberFormat="1" applyFont="1" applyFill="1" applyBorder="1"/>
    <xf numFmtId="10" fontId="0" fillId="3" borderId="10" xfId="1" applyNumberFormat="1" applyFont="1" applyFill="1" applyBorder="1"/>
    <xf numFmtId="0" fontId="3" fillId="2" borderId="14" xfId="0" applyFont="1" applyFill="1" applyBorder="1"/>
    <xf numFmtId="10" fontId="0" fillId="3" borderId="10" xfId="0" applyNumberFormat="1" applyFill="1" applyBorder="1"/>
    <xf numFmtId="165" fontId="0" fillId="0" borderId="0" xfId="0" applyNumberFormat="1"/>
    <xf numFmtId="164" fontId="0" fillId="0" borderId="0" xfId="0" applyNumberFormat="1"/>
    <xf numFmtId="10" fontId="0" fillId="2" borderId="14" xfId="1" applyNumberFormat="1" applyFont="1" applyFill="1" applyBorder="1"/>
    <xf numFmtId="10" fontId="13" fillId="3" borderId="10" xfId="1" applyNumberFormat="1" applyFont="1" applyFill="1" applyBorder="1"/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4" borderId="12" xfId="0" applyFont="1" applyFill="1" applyBorder="1"/>
    <xf numFmtId="0" fontId="10" fillId="4" borderId="13" xfId="0" applyFont="1" applyFill="1" applyBorder="1"/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Border="1"/>
    <xf numFmtId="0" fontId="3" fillId="3" borderId="16" xfId="0" applyFont="1" applyFill="1" applyBorder="1"/>
    <xf numFmtId="164" fontId="0" fillId="3" borderId="16" xfId="0" applyNumberFormat="1" applyFill="1" applyBorder="1"/>
    <xf numFmtId="0" fontId="3" fillId="3" borderId="15" xfId="0" applyFont="1" applyFill="1" applyBorder="1"/>
    <xf numFmtId="10" fontId="0" fillId="3" borderId="15" xfId="0" applyNumberFormat="1" applyFill="1" applyBorder="1"/>
    <xf numFmtId="164" fontId="0" fillId="3" borderId="17" xfId="0" applyNumberFormat="1" applyFill="1" applyBorder="1"/>
    <xf numFmtId="10" fontId="0" fillId="3" borderId="18" xfId="0" applyNumberFormat="1" applyFill="1" applyBorder="1"/>
    <xf numFmtId="0" fontId="0" fillId="0" borderId="19" xfId="0" applyBorder="1"/>
    <xf numFmtId="10" fontId="0" fillId="3" borderId="20" xfId="0" applyNumberFormat="1" applyFill="1" applyBorder="1"/>
    <xf numFmtId="10" fontId="0" fillId="3" borderId="0" xfId="0" applyNumberFormat="1" applyFill="1" applyBorder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876300</xdr:colOff>
      <xdr:row>0</xdr:row>
      <xdr:rowOff>0</xdr:rowOff>
    </xdr:from>
    <xdr:to>
      <xdr:col>12</xdr:col>
      <xdr:colOff>161925</xdr:colOff>
      <xdr:row>2</xdr:row>
      <xdr:rowOff>194681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0"/>
          <a:ext cx="1866900" cy="57568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0</xdr:row>
      <xdr:rowOff>28576</xdr:rowOff>
    </xdr:from>
    <xdr:to>
      <xdr:col>4</xdr:col>
      <xdr:colOff>262307</xdr:colOff>
      <xdr:row>2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28576"/>
          <a:ext cx="2472107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workbookViewId="0">
      <selection activeCell="A8" sqref="A8:XFD8"/>
    </sheetView>
  </sheetViews>
  <sheetFormatPr defaultRowHeight="15" x14ac:dyDescent="0.25"/>
  <cols>
    <col min="1" max="1" width="19.42578125" bestFit="1" customWidth="1"/>
    <col min="2" max="2" width="11.42578125" customWidth="1"/>
    <col min="3" max="3" width="12.5703125" customWidth="1"/>
    <col min="4" max="4" width="12.42578125" customWidth="1"/>
    <col min="5" max="5" width="11.85546875" customWidth="1"/>
    <col min="6" max="6" width="11.28515625" customWidth="1"/>
    <col min="7" max="7" width="8.42578125" customWidth="1"/>
    <col min="8" max="8" width="9.140625" hidden="1" customWidth="1"/>
    <col min="9" max="9" width="19.42578125" bestFit="1" customWidth="1"/>
    <col min="10" max="10" width="14.85546875" customWidth="1"/>
    <col min="11" max="11" width="14.7109375" customWidth="1"/>
    <col min="13" max="13" width="11.5703125" customWidth="1"/>
    <col min="14" max="14" width="11.140625" customWidth="1"/>
  </cols>
  <sheetData>
    <row r="1" spans="1:15" x14ac:dyDescent="0.25">
      <c r="A1" s="22"/>
      <c r="B1" s="23"/>
      <c r="C1" s="23"/>
      <c r="D1" s="23"/>
      <c r="E1" s="23"/>
      <c r="F1" s="23"/>
      <c r="G1" s="23"/>
      <c r="H1" s="24"/>
      <c r="I1" s="22"/>
      <c r="J1" s="37"/>
      <c r="K1" s="37"/>
      <c r="L1" s="37"/>
      <c r="M1" s="37"/>
      <c r="N1" s="37"/>
      <c r="O1" s="38"/>
    </row>
    <row r="2" spans="1:15" x14ac:dyDescent="0.25">
      <c r="A2" s="25"/>
      <c r="B2" s="26"/>
      <c r="C2" s="26"/>
      <c r="D2" s="26"/>
      <c r="E2" s="26"/>
      <c r="F2" s="26"/>
      <c r="G2" s="26"/>
      <c r="H2" s="27"/>
      <c r="I2" s="39"/>
      <c r="J2" s="40"/>
      <c r="K2" s="40"/>
      <c r="L2" s="40"/>
      <c r="M2" s="40"/>
      <c r="N2" s="40"/>
      <c r="O2" s="41"/>
    </row>
    <row r="3" spans="1:15" ht="15.75" thickBot="1" x14ac:dyDescent="0.3">
      <c r="A3" s="28"/>
      <c r="B3" s="29"/>
      <c r="C3" s="29"/>
      <c r="D3" s="29"/>
      <c r="E3" s="29"/>
      <c r="F3" s="29"/>
      <c r="G3" s="29"/>
      <c r="H3" s="30"/>
      <c r="I3" s="42"/>
      <c r="J3" s="43"/>
      <c r="K3" s="43"/>
      <c r="L3" s="43"/>
      <c r="M3" s="43"/>
      <c r="N3" s="43"/>
      <c r="O3" s="44"/>
    </row>
    <row r="4" spans="1:15" ht="16.5" thickBot="1" x14ac:dyDescent="0.3">
      <c r="A4" s="16" t="s">
        <v>8</v>
      </c>
      <c r="B4" s="31"/>
      <c r="C4" s="31"/>
      <c r="D4" s="31"/>
      <c r="E4" s="31"/>
      <c r="F4" s="32"/>
      <c r="G4" s="2"/>
      <c r="H4" s="2"/>
      <c r="I4" s="16" t="s">
        <v>8</v>
      </c>
      <c r="J4" s="17"/>
      <c r="K4" s="17"/>
      <c r="L4" s="17"/>
      <c r="M4" s="17"/>
      <c r="N4" s="17"/>
      <c r="O4" s="18"/>
    </row>
    <row r="5" spans="1:15" ht="24.75" customHeight="1" x14ac:dyDescent="0.25">
      <c r="A5" s="3"/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I5" s="3"/>
      <c r="J5" s="1">
        <v>2011</v>
      </c>
      <c r="K5" s="1">
        <v>2012</v>
      </c>
      <c r="L5" s="1">
        <v>2013</v>
      </c>
      <c r="M5" s="1">
        <v>2014</v>
      </c>
      <c r="N5" s="1">
        <v>2015</v>
      </c>
    </row>
    <row r="6" spans="1:15" x14ac:dyDescent="0.25">
      <c r="A6" t="s">
        <v>2</v>
      </c>
      <c r="B6" s="57">
        <v>67.39</v>
      </c>
      <c r="C6" s="57">
        <v>69.87</v>
      </c>
      <c r="D6" s="57">
        <v>73.3</v>
      </c>
      <c r="E6" s="57">
        <v>71.28</v>
      </c>
      <c r="F6" s="57">
        <v>72.62</v>
      </c>
      <c r="G6" t="s">
        <v>6</v>
      </c>
      <c r="I6" t="s">
        <v>2</v>
      </c>
      <c r="J6" s="57">
        <v>88.92</v>
      </c>
      <c r="K6" s="57">
        <v>99.14</v>
      </c>
      <c r="L6" s="57">
        <v>105.16</v>
      </c>
      <c r="M6" s="57">
        <v>112.64</v>
      </c>
      <c r="N6" s="57">
        <v>116.2</v>
      </c>
    </row>
    <row r="7" spans="1:15" x14ac:dyDescent="0.25">
      <c r="A7" t="s">
        <v>3</v>
      </c>
      <c r="C7" s="57">
        <f>C6-B6</f>
        <v>2.480000000000004</v>
      </c>
      <c r="D7" s="57">
        <f t="shared" ref="D7:F7" si="0">D6-C6</f>
        <v>3.4299999999999926</v>
      </c>
      <c r="E7" s="57">
        <f t="shared" si="0"/>
        <v>-2.019999999999996</v>
      </c>
      <c r="F7" s="57">
        <f t="shared" si="0"/>
        <v>1.3400000000000034</v>
      </c>
      <c r="I7" t="s">
        <v>3</v>
      </c>
      <c r="J7" s="57"/>
      <c r="K7" s="57">
        <f>K6-J6</f>
        <v>10.219999999999999</v>
      </c>
      <c r="L7" s="57">
        <f t="shared" ref="L7" si="1">L6-K6</f>
        <v>6.019999999999996</v>
      </c>
      <c r="M7" s="57">
        <f t="shared" ref="M7" si="2">M6-L6</f>
        <v>7.480000000000004</v>
      </c>
      <c r="N7" s="57">
        <f t="shared" ref="N7" si="3">N6-M6</f>
        <v>3.5600000000000023</v>
      </c>
    </row>
    <row r="8" spans="1:15" x14ac:dyDescent="0.25">
      <c r="A8" t="s">
        <v>4</v>
      </c>
      <c r="C8" s="12">
        <f>C7/B6</f>
        <v>3.6800712271850479E-2</v>
      </c>
      <c r="D8" s="12">
        <f>D7/C6</f>
        <v>4.9091169314440998E-2</v>
      </c>
      <c r="E8" s="12">
        <f>E7/D6</f>
        <v>-2.7557980900409222E-2</v>
      </c>
      <c r="F8" s="12">
        <f>F7/E6</f>
        <v>1.8799102132435512E-2</v>
      </c>
      <c r="I8" t="s">
        <v>4</v>
      </c>
      <c r="K8" s="12">
        <f>K7/J6</f>
        <v>0.11493477282950966</v>
      </c>
      <c r="L8" s="12">
        <f>L7/K6</f>
        <v>6.0722211014726607E-2</v>
      </c>
      <c r="M8" s="12">
        <f>M7/L6</f>
        <v>7.1129707112970758E-2</v>
      </c>
      <c r="N8" s="12">
        <f>N7/M6</f>
        <v>3.1605113636363653E-2</v>
      </c>
    </row>
    <row r="9" spans="1:15" ht="15.75" thickBot="1" x14ac:dyDescent="0.3">
      <c r="A9" s="4" t="s">
        <v>0</v>
      </c>
      <c r="B9" s="4"/>
      <c r="C9" s="7">
        <f>C8</f>
        <v>3.6800712271850479E-2</v>
      </c>
      <c r="D9" s="7">
        <f>D8</f>
        <v>4.9091169314440998E-2</v>
      </c>
      <c r="E9" s="8">
        <f>E8</f>
        <v>-2.7557980900409222E-2</v>
      </c>
      <c r="F9" s="7">
        <f>F8</f>
        <v>1.8799102132435512E-2</v>
      </c>
      <c r="I9" s="4" t="s">
        <v>0</v>
      </c>
      <c r="J9" s="4"/>
      <c r="K9" s="7">
        <f>K8</f>
        <v>0.11493477282950966</v>
      </c>
      <c r="L9" s="7">
        <f>L8</f>
        <v>6.0722211014726607E-2</v>
      </c>
      <c r="M9" s="15">
        <f>M8</f>
        <v>7.1129707112970758E-2</v>
      </c>
      <c r="N9" s="7">
        <f>N8</f>
        <v>3.1605113636363653E-2</v>
      </c>
    </row>
    <row r="10" spans="1:15" ht="15.75" thickTop="1" x14ac:dyDescent="0.25">
      <c r="A10" t="s">
        <v>5</v>
      </c>
      <c r="B10" s="57">
        <v>2.92</v>
      </c>
      <c r="C10" s="57">
        <v>2.93</v>
      </c>
      <c r="D10" s="57">
        <v>3</v>
      </c>
      <c r="E10" s="57">
        <v>2.69</v>
      </c>
      <c r="F10" s="57">
        <v>2.54</v>
      </c>
      <c r="G10" t="s">
        <v>6</v>
      </c>
      <c r="I10" t="s">
        <v>5</v>
      </c>
      <c r="J10" s="57">
        <v>1.46</v>
      </c>
      <c r="K10" s="57">
        <v>1.71</v>
      </c>
      <c r="L10" s="57">
        <v>2.04</v>
      </c>
      <c r="M10" s="57">
        <v>2.06</v>
      </c>
      <c r="N10" s="57">
        <v>2.38</v>
      </c>
    </row>
    <row r="11" spans="1:15" x14ac:dyDescent="0.25">
      <c r="A11" t="s">
        <v>3</v>
      </c>
      <c r="B11" s="57"/>
      <c r="C11" s="57">
        <f>C10-B10</f>
        <v>1.0000000000000231E-2</v>
      </c>
      <c r="D11" s="57">
        <f>D10-C10</f>
        <v>6.999999999999984E-2</v>
      </c>
      <c r="E11" s="57">
        <f>E10-D10</f>
        <v>-0.31000000000000005</v>
      </c>
      <c r="F11" s="57">
        <f>F10-E10</f>
        <v>-0.14999999999999991</v>
      </c>
      <c r="I11" t="s">
        <v>3</v>
      </c>
      <c r="J11" s="57"/>
      <c r="K11" s="57">
        <f>K10-J10</f>
        <v>0.25</v>
      </c>
      <c r="L11" s="57">
        <f>L10-K10</f>
        <v>0.33000000000000007</v>
      </c>
      <c r="M11" s="57">
        <f>M10-L10</f>
        <v>2.0000000000000018E-2</v>
      </c>
      <c r="N11" s="57">
        <f>N10-M10</f>
        <v>0.31999999999999984</v>
      </c>
    </row>
    <row r="12" spans="1:15" x14ac:dyDescent="0.25">
      <c r="A12" t="s">
        <v>4</v>
      </c>
      <c r="C12" s="12">
        <f>C11/B10</f>
        <v>3.4246575342466545E-3</v>
      </c>
      <c r="D12" s="12">
        <f>D11/C10</f>
        <v>2.3890784982935096E-2</v>
      </c>
      <c r="E12" s="12">
        <f>E11/D10</f>
        <v>-0.10333333333333335</v>
      </c>
      <c r="F12" s="12">
        <f>F11/E10</f>
        <v>-5.5762081784386588E-2</v>
      </c>
      <c r="I12" t="s">
        <v>4</v>
      </c>
      <c r="K12" s="12">
        <f>K11/J10</f>
        <v>0.17123287671232876</v>
      </c>
      <c r="L12" s="12">
        <f>L11/K10</f>
        <v>0.19298245614035092</v>
      </c>
      <c r="M12" s="12">
        <f>M11/L10</f>
        <v>9.8039215686274595E-3</v>
      </c>
      <c r="N12" s="12">
        <f>N11/M10</f>
        <v>0.15533980582524265</v>
      </c>
    </row>
    <row r="13" spans="1:15" ht="15.75" thickBot="1" x14ac:dyDescent="0.3">
      <c r="A13" s="6" t="s">
        <v>1</v>
      </c>
      <c r="B13" s="6"/>
      <c r="C13" s="7">
        <f>C12</f>
        <v>3.4246575342466545E-3</v>
      </c>
      <c r="D13" s="7">
        <f>D12</f>
        <v>2.3890784982935096E-2</v>
      </c>
      <c r="E13" s="8">
        <f>E12</f>
        <v>-0.10333333333333335</v>
      </c>
      <c r="F13" s="8">
        <f>F12</f>
        <v>-5.5762081784386588E-2</v>
      </c>
      <c r="I13" s="6" t="s">
        <v>1</v>
      </c>
      <c r="J13" s="6"/>
      <c r="K13" s="7">
        <f>K12</f>
        <v>0.17123287671232876</v>
      </c>
      <c r="L13" s="7">
        <f>L12</f>
        <v>0.19298245614035092</v>
      </c>
      <c r="M13" s="15">
        <f>M12</f>
        <v>9.8039215686274595E-3</v>
      </c>
      <c r="N13" s="15">
        <f>N12</f>
        <v>0.15533980582524265</v>
      </c>
    </row>
    <row r="14" spans="1:15" ht="15.75" thickTop="1" x14ac:dyDescent="0.25">
      <c r="A14" t="s">
        <v>7</v>
      </c>
      <c r="B14" s="57">
        <v>3.14</v>
      </c>
      <c r="C14" s="57">
        <v>1.07</v>
      </c>
      <c r="D14" s="57">
        <v>2.0499999999999998</v>
      </c>
      <c r="E14" s="57">
        <v>4.63</v>
      </c>
      <c r="F14" s="57">
        <v>2.65</v>
      </c>
      <c r="G14" t="s">
        <v>6</v>
      </c>
      <c r="I14" s="57" t="s">
        <v>7</v>
      </c>
      <c r="J14" s="57">
        <v>1.91</v>
      </c>
      <c r="K14" s="57">
        <v>1.58</v>
      </c>
      <c r="L14" s="57">
        <v>1.35</v>
      </c>
      <c r="M14" s="57">
        <v>1.99</v>
      </c>
      <c r="N14" s="57">
        <v>1.89</v>
      </c>
    </row>
    <row r="15" spans="1:15" x14ac:dyDescent="0.25">
      <c r="A15" t="s">
        <v>3</v>
      </c>
      <c r="B15" s="57"/>
      <c r="C15" s="57">
        <f>C14-B14</f>
        <v>-2.0700000000000003</v>
      </c>
      <c r="D15" s="57">
        <f t="shared" ref="D15:F15" si="4">D14-C14</f>
        <v>0.97999999999999976</v>
      </c>
      <c r="E15" s="57">
        <f t="shared" si="4"/>
        <v>2.58</v>
      </c>
      <c r="F15" s="57">
        <f t="shared" si="4"/>
        <v>-1.98</v>
      </c>
      <c r="I15" s="57" t="s">
        <v>3</v>
      </c>
      <c r="J15" s="57"/>
      <c r="K15" s="57">
        <f>K14-J14</f>
        <v>-0.32999999999999985</v>
      </c>
      <c r="L15" s="57">
        <f t="shared" ref="L15" si="5">L14-K14</f>
        <v>-0.22999999999999998</v>
      </c>
      <c r="M15" s="57">
        <f t="shared" ref="M15" si="6">M14-L14</f>
        <v>0.6399999999999999</v>
      </c>
      <c r="N15" s="57">
        <f t="shared" ref="N15" si="7">N14-M14</f>
        <v>-0.10000000000000009</v>
      </c>
    </row>
    <row r="16" spans="1:15" x14ac:dyDescent="0.25">
      <c r="A16" t="s">
        <v>4</v>
      </c>
      <c r="C16" s="13">
        <f>C15/B14</f>
        <v>-0.65923566878980899</v>
      </c>
      <c r="D16" s="13">
        <f t="shared" ref="D16:F16" si="8">D15/C14</f>
        <v>0.91588785046728949</v>
      </c>
      <c r="E16" s="13">
        <f>E15/D14</f>
        <v>1.2585365853658539</v>
      </c>
      <c r="F16" s="13">
        <f t="shared" si="8"/>
        <v>-0.42764578833693306</v>
      </c>
      <c r="I16" t="s">
        <v>4</v>
      </c>
      <c r="K16" s="13">
        <f>K15/J14</f>
        <v>-0.17277486910994758</v>
      </c>
      <c r="L16" s="13">
        <f t="shared" ref="L16" si="9">L15/K14</f>
        <v>-0.14556962025316453</v>
      </c>
      <c r="M16" s="13">
        <f>M15/L14</f>
        <v>0.47407407407407398</v>
      </c>
      <c r="N16" s="13">
        <f t="shared" ref="N16" si="10">N15/M14</f>
        <v>-5.0251256281407079E-2</v>
      </c>
    </row>
    <row r="17" spans="1:15" ht="15.75" thickBot="1" x14ac:dyDescent="0.3">
      <c r="A17" s="4" t="s">
        <v>28</v>
      </c>
      <c r="B17" s="4"/>
      <c r="C17" s="8">
        <f>C16</f>
        <v>-0.65923566878980899</v>
      </c>
      <c r="D17" s="7">
        <f t="shared" ref="D17:E17" si="11">D16</f>
        <v>0.91588785046728949</v>
      </c>
      <c r="E17" s="7">
        <f t="shared" si="11"/>
        <v>1.2585365853658539</v>
      </c>
      <c r="F17" s="8">
        <f>F16</f>
        <v>-0.42764578833693306</v>
      </c>
      <c r="I17" s="4" t="s">
        <v>28</v>
      </c>
      <c r="J17" s="4"/>
      <c r="K17" s="15">
        <f>K16</f>
        <v>-0.17277486910994758</v>
      </c>
      <c r="L17" s="7">
        <f t="shared" ref="L17:M17" si="12">L16</f>
        <v>-0.14556962025316453</v>
      </c>
      <c r="M17" s="7">
        <f t="shared" si="12"/>
        <v>0.47407407407407398</v>
      </c>
      <c r="N17" s="15">
        <f>N16</f>
        <v>-5.0251256281407079E-2</v>
      </c>
    </row>
    <row r="18" spans="1:15" ht="16.5" thickTop="1" thickBot="1" x14ac:dyDescent="0.3"/>
    <row r="19" spans="1:15" ht="16.5" customHeight="1" thickBot="1" x14ac:dyDescent="0.35">
      <c r="A19" s="19" t="s">
        <v>9</v>
      </c>
      <c r="B19" s="33"/>
      <c r="C19" s="33"/>
      <c r="D19" s="33"/>
      <c r="E19" s="33"/>
      <c r="F19" s="34"/>
      <c r="I19" s="16" t="s">
        <v>9</v>
      </c>
      <c r="J19" s="45"/>
      <c r="K19" s="45"/>
      <c r="L19" s="45"/>
      <c r="M19" s="45"/>
      <c r="N19" s="45"/>
      <c r="O19" s="46"/>
    </row>
    <row r="20" spans="1:15" x14ac:dyDescent="0.25">
      <c r="A20" t="s">
        <v>11</v>
      </c>
      <c r="B20" s="57">
        <v>28.22</v>
      </c>
      <c r="C20" s="57">
        <v>30.81</v>
      </c>
      <c r="D20" s="57">
        <v>31.61</v>
      </c>
      <c r="E20" s="57">
        <v>28.32</v>
      </c>
      <c r="F20" s="57">
        <v>27.41</v>
      </c>
      <c r="G20" t="s">
        <v>6</v>
      </c>
      <c r="I20" t="s">
        <v>11</v>
      </c>
      <c r="J20" s="57">
        <v>14.19</v>
      </c>
      <c r="K20" s="57">
        <v>14.62</v>
      </c>
      <c r="L20" s="57">
        <v>19.27</v>
      </c>
      <c r="M20" s="57">
        <v>20.51</v>
      </c>
      <c r="N20" s="57">
        <v>22.6</v>
      </c>
    </row>
    <row r="21" spans="1:15" x14ac:dyDescent="0.25">
      <c r="A21" t="s">
        <v>12</v>
      </c>
      <c r="B21" s="57">
        <v>15.49</v>
      </c>
      <c r="C21" s="57">
        <v>15.82</v>
      </c>
      <c r="D21" s="57">
        <v>16.559999999999999</v>
      </c>
      <c r="E21" s="57">
        <v>16.23</v>
      </c>
      <c r="F21" s="57">
        <v>14</v>
      </c>
      <c r="G21" t="s">
        <v>6</v>
      </c>
      <c r="I21" t="s">
        <v>12</v>
      </c>
      <c r="J21" s="57">
        <v>12.57</v>
      </c>
      <c r="K21" s="57">
        <v>12.52</v>
      </c>
      <c r="L21" s="57">
        <v>11.01</v>
      </c>
      <c r="M21" s="57">
        <v>12.52</v>
      </c>
      <c r="N21" s="57">
        <v>10.84</v>
      </c>
    </row>
    <row r="22" spans="1:15" x14ac:dyDescent="0.25">
      <c r="A22" s="48" t="s">
        <v>10</v>
      </c>
      <c r="B22" s="49">
        <f>B20/B21</f>
        <v>1.8218205293737895</v>
      </c>
      <c r="C22" s="49">
        <f>C20/C21</f>
        <v>1.9475347661188367</v>
      </c>
      <c r="D22" s="49">
        <f>D20/D21</f>
        <v>1.9088164251207731</v>
      </c>
      <c r="E22" s="49">
        <f>E20/E21</f>
        <v>1.7449168207024028</v>
      </c>
      <c r="F22" s="52">
        <f>F20/F21</f>
        <v>1.957857142857143</v>
      </c>
      <c r="G22" s="47"/>
      <c r="H22" s="54"/>
      <c r="I22" s="48" t="s">
        <v>10</v>
      </c>
      <c r="J22" s="49">
        <f>J20/J21</f>
        <v>1.1288782816229117</v>
      </c>
      <c r="K22" s="49">
        <f>K20/K21</f>
        <v>1.1677316293929711</v>
      </c>
      <c r="L22" s="49">
        <f>L20/L21</f>
        <v>1.7502270663033606</v>
      </c>
      <c r="M22" s="49">
        <f>M20/M21</f>
        <v>1.6381789137380194</v>
      </c>
      <c r="N22" s="49">
        <f>N20/N21</f>
        <v>2.084870848708487</v>
      </c>
    </row>
    <row r="23" spans="1:15" ht="15.75" thickBot="1" x14ac:dyDescent="0.3">
      <c r="A23" s="50" t="s">
        <v>29</v>
      </c>
      <c r="B23" s="51"/>
      <c r="C23" s="51">
        <f>(C22-B22)/B22</f>
        <v>6.9004731650630105E-2</v>
      </c>
      <c r="D23" s="51">
        <f t="shared" ref="D23:N23" si="13">(D22-C22)/C22</f>
        <v>-1.9880693105789229E-2</v>
      </c>
      <c r="E23" s="51">
        <f t="shared" si="13"/>
        <v>-8.5864519113198715E-2</v>
      </c>
      <c r="F23" s="53">
        <f t="shared" si="13"/>
        <v>0.12203465496368053</v>
      </c>
      <c r="G23" s="56"/>
      <c r="H23" s="55" t="e">
        <f t="shared" si="13"/>
        <v>#DIV/0!</v>
      </c>
      <c r="I23" s="51"/>
      <c r="J23" s="51"/>
      <c r="K23" s="51">
        <f t="shared" si="13"/>
        <v>3.4417659018297901E-2</v>
      </c>
      <c r="L23" s="51">
        <f t="shared" si="13"/>
        <v>0.49882646170438277</v>
      </c>
      <c r="M23" s="51">
        <f t="shared" si="13"/>
        <v>-6.4019209120104115E-2</v>
      </c>
      <c r="N23" s="51">
        <f t="shared" si="13"/>
        <v>0.27267591544759895</v>
      </c>
    </row>
    <row r="24" spans="1:15" ht="15.75" thickTop="1" x14ac:dyDescent="0.25"/>
    <row r="25" spans="1:15" x14ac:dyDescent="0.25">
      <c r="A25" t="s">
        <v>13</v>
      </c>
      <c r="B25" s="57">
        <v>15.61</v>
      </c>
      <c r="C25" s="57">
        <v>13.7</v>
      </c>
      <c r="D25" s="57">
        <v>14.65</v>
      </c>
      <c r="E25" s="57">
        <v>11.43</v>
      </c>
      <c r="F25" s="57">
        <v>12.71</v>
      </c>
      <c r="G25" t="s">
        <v>6</v>
      </c>
      <c r="I25" t="s">
        <v>13</v>
      </c>
      <c r="J25" s="57">
        <v>1.25</v>
      </c>
      <c r="K25" s="57">
        <v>1.56</v>
      </c>
      <c r="L25" s="57">
        <v>5.19</v>
      </c>
      <c r="M25" s="57">
        <v>5.28</v>
      </c>
      <c r="N25" s="57">
        <v>5.15</v>
      </c>
    </row>
    <row r="26" spans="1:15" ht="15.75" thickBot="1" x14ac:dyDescent="0.3">
      <c r="A26" s="4" t="s">
        <v>14</v>
      </c>
      <c r="B26" s="5"/>
      <c r="C26" s="5">
        <f>C25-B25</f>
        <v>-1.9100000000000001</v>
      </c>
      <c r="D26" s="5">
        <f>D25-C25</f>
        <v>0.95000000000000107</v>
      </c>
      <c r="E26" s="5">
        <f>E25-D25</f>
        <v>-3.2200000000000006</v>
      </c>
      <c r="F26" s="5">
        <f t="shared" ref="F26" si="14">F25-E25</f>
        <v>1.2800000000000011</v>
      </c>
      <c r="I26" s="4" t="s">
        <v>14</v>
      </c>
      <c r="J26" s="5"/>
      <c r="K26" s="5">
        <f>K25-J25</f>
        <v>0.31000000000000005</v>
      </c>
      <c r="L26" s="5">
        <f>L25-K25</f>
        <v>3.6300000000000003</v>
      </c>
      <c r="M26" s="5">
        <f>M25-L25</f>
        <v>8.9999999999999858E-2</v>
      </c>
      <c r="N26" s="5">
        <f t="shared" ref="N26" si="15">N25-M25</f>
        <v>-0.12999999999999989</v>
      </c>
    </row>
    <row r="27" spans="1:15" ht="16.5" thickTop="1" thickBot="1" x14ac:dyDescent="0.3"/>
    <row r="28" spans="1:15" ht="16.5" thickBot="1" x14ac:dyDescent="0.3">
      <c r="A28" s="16" t="s">
        <v>15</v>
      </c>
      <c r="B28" s="35"/>
      <c r="C28" s="35"/>
      <c r="D28" s="35"/>
      <c r="E28" s="35"/>
      <c r="F28" s="36"/>
      <c r="I28" s="19" t="s">
        <v>15</v>
      </c>
      <c r="J28" s="20"/>
      <c r="K28" s="20"/>
      <c r="L28" s="20"/>
      <c r="M28" s="20"/>
      <c r="N28" s="20"/>
      <c r="O28" s="21"/>
    </row>
    <row r="29" spans="1:15" x14ac:dyDescent="0.25">
      <c r="A29" t="s">
        <v>5</v>
      </c>
      <c r="B29" s="57">
        <v>2.92</v>
      </c>
      <c r="C29" s="57">
        <v>2.93</v>
      </c>
      <c r="D29" s="57">
        <v>3</v>
      </c>
      <c r="E29" s="57">
        <v>2.69</v>
      </c>
      <c r="F29" s="57">
        <v>2.4500000000000002</v>
      </c>
      <c r="G29" t="s">
        <v>6</v>
      </c>
      <c r="I29" t="s">
        <v>5</v>
      </c>
      <c r="J29" s="57">
        <f>J10</f>
        <v>1.46</v>
      </c>
      <c r="K29" s="57">
        <f>K10</f>
        <v>1.71</v>
      </c>
      <c r="L29" s="57">
        <f>L10</f>
        <v>2.04</v>
      </c>
      <c r="M29" s="57">
        <f>M10</f>
        <v>2.06</v>
      </c>
      <c r="N29" s="57">
        <f>N10</f>
        <v>2.38</v>
      </c>
    </row>
    <row r="30" spans="1:15" x14ac:dyDescent="0.25">
      <c r="A30" t="s">
        <v>16</v>
      </c>
      <c r="B30" s="57">
        <v>67.39</v>
      </c>
      <c r="C30" s="57">
        <v>69.87</v>
      </c>
      <c r="D30" s="57">
        <v>73.3</v>
      </c>
      <c r="E30" s="57">
        <v>71.28</v>
      </c>
      <c r="F30" s="57">
        <v>72.62</v>
      </c>
      <c r="I30" t="s">
        <v>16</v>
      </c>
      <c r="J30" s="57">
        <f>J6</f>
        <v>88.92</v>
      </c>
      <c r="K30" s="57">
        <f>K6</f>
        <v>99.14</v>
      </c>
      <c r="L30" s="57">
        <f>L6</f>
        <v>105.16</v>
      </c>
      <c r="M30" s="57">
        <f>M6</f>
        <v>112.64</v>
      </c>
      <c r="N30" s="57">
        <f>N6</f>
        <v>116.2</v>
      </c>
    </row>
    <row r="31" spans="1:15" ht="15.75" thickBot="1" x14ac:dyDescent="0.3">
      <c r="A31" s="4" t="s">
        <v>17</v>
      </c>
      <c r="B31" s="9">
        <f>B29/B30</f>
        <v>4.332987090072711E-2</v>
      </c>
      <c r="C31" s="9">
        <f t="shared" ref="C31:F31" si="16">C29/C30</f>
        <v>4.1935022184056106E-2</v>
      </c>
      <c r="D31" s="9">
        <f t="shared" si="16"/>
        <v>4.0927694406548434E-2</v>
      </c>
      <c r="E31" s="9">
        <f t="shared" si="16"/>
        <v>3.7738496071829407E-2</v>
      </c>
      <c r="F31" s="9">
        <f t="shared" si="16"/>
        <v>3.3737262462131642E-2</v>
      </c>
      <c r="I31" s="4" t="s">
        <v>17</v>
      </c>
      <c r="J31" s="9">
        <f>J29/J30</f>
        <v>1.6419253261358523E-2</v>
      </c>
      <c r="K31" s="9">
        <f t="shared" ref="K31:N31" si="17">K29/K30</f>
        <v>1.7248335686907403E-2</v>
      </c>
      <c r="L31" s="9">
        <f t="shared" si="17"/>
        <v>1.9399011030810195E-2</v>
      </c>
      <c r="M31" s="9">
        <f t="shared" si="17"/>
        <v>1.8288352272727272E-2</v>
      </c>
      <c r="N31" s="9">
        <f t="shared" si="17"/>
        <v>2.0481927710843371E-2</v>
      </c>
    </row>
    <row r="32" spans="1:15" ht="15.75" thickTop="1" x14ac:dyDescent="0.25"/>
    <row r="33" spans="1:14" x14ac:dyDescent="0.25">
      <c r="A33" t="s">
        <v>18</v>
      </c>
      <c r="B33" s="57">
        <v>18.72</v>
      </c>
      <c r="C33" s="57">
        <v>19.43</v>
      </c>
      <c r="D33" s="57">
        <v>20.21</v>
      </c>
      <c r="E33" s="57">
        <v>19.239999999999998</v>
      </c>
      <c r="F33" s="57">
        <v>19.21</v>
      </c>
      <c r="G33" t="s">
        <v>6</v>
      </c>
      <c r="I33" t="s">
        <v>18</v>
      </c>
      <c r="J33" s="57">
        <v>11.18</v>
      </c>
      <c r="K33" s="57">
        <v>12.31</v>
      </c>
      <c r="L33" s="57">
        <v>13.21</v>
      </c>
      <c r="M33" s="57">
        <v>14.18</v>
      </c>
      <c r="N33" s="57">
        <v>15.13</v>
      </c>
    </row>
    <row r="34" spans="1:14" x14ac:dyDescent="0.25">
      <c r="A34" t="s">
        <v>16</v>
      </c>
      <c r="B34" s="57">
        <f>B30</f>
        <v>67.39</v>
      </c>
      <c r="C34" s="57">
        <f t="shared" ref="C34:F34" si="18">C30</f>
        <v>69.87</v>
      </c>
      <c r="D34" s="57">
        <f t="shared" si="18"/>
        <v>73.3</v>
      </c>
      <c r="E34" s="57">
        <f t="shared" si="18"/>
        <v>71.28</v>
      </c>
      <c r="F34" s="57">
        <f t="shared" si="18"/>
        <v>72.62</v>
      </c>
      <c r="I34" t="s">
        <v>16</v>
      </c>
      <c r="J34" s="57">
        <f>J30</f>
        <v>88.92</v>
      </c>
      <c r="K34" s="57">
        <f t="shared" ref="K34:N34" si="19">K30</f>
        <v>99.14</v>
      </c>
      <c r="L34" s="57">
        <f t="shared" si="19"/>
        <v>105.16</v>
      </c>
      <c r="M34" s="57">
        <f t="shared" si="19"/>
        <v>112.64</v>
      </c>
      <c r="N34" s="57">
        <f t="shared" si="19"/>
        <v>116.2</v>
      </c>
    </row>
    <row r="35" spans="1:14" ht="15.75" thickBot="1" x14ac:dyDescent="0.3">
      <c r="A35" s="4" t="s">
        <v>19</v>
      </c>
      <c r="B35" s="9">
        <f>B33/B34</f>
        <v>0.27778602166493543</v>
      </c>
      <c r="C35" s="9">
        <f t="shared" ref="C35:F35" si="20">C33/C34</f>
        <v>0.27808787748676111</v>
      </c>
      <c r="D35" s="9">
        <f t="shared" si="20"/>
        <v>0.27571623465211464</v>
      </c>
      <c r="E35" s="9">
        <f t="shared" si="20"/>
        <v>0.26992143658810325</v>
      </c>
      <c r="F35" s="9">
        <f t="shared" si="20"/>
        <v>0.26452767832553015</v>
      </c>
      <c r="I35" s="4" t="s">
        <v>19</v>
      </c>
      <c r="J35" s="9">
        <f>J33/J34</f>
        <v>0.12573099415204678</v>
      </c>
      <c r="K35" s="9">
        <f t="shared" ref="K35:N35" si="21">K33/K34</f>
        <v>0.12416784345370184</v>
      </c>
      <c r="L35" s="9">
        <f t="shared" si="21"/>
        <v>0.12561810574362878</v>
      </c>
      <c r="M35" s="9">
        <f t="shared" si="21"/>
        <v>0.12588778409090909</v>
      </c>
      <c r="N35" s="9">
        <f t="shared" si="21"/>
        <v>0.13020654044750429</v>
      </c>
    </row>
    <row r="36" spans="1:14" ht="15.75" thickTop="1" x14ac:dyDescent="0.25"/>
    <row r="37" spans="1:14" x14ac:dyDescent="0.25">
      <c r="A37" t="s">
        <v>5</v>
      </c>
      <c r="B37" s="57">
        <f>B29</f>
        <v>2.92</v>
      </c>
      <c r="C37" s="57">
        <f t="shared" ref="C37:F37" si="22">C29</f>
        <v>2.93</v>
      </c>
      <c r="D37" s="57">
        <f t="shared" si="22"/>
        <v>3</v>
      </c>
      <c r="E37" s="57">
        <f t="shared" si="22"/>
        <v>2.69</v>
      </c>
      <c r="F37" s="57">
        <f t="shared" si="22"/>
        <v>2.4500000000000002</v>
      </c>
      <c r="G37" t="s">
        <v>6</v>
      </c>
      <c r="I37" t="s">
        <v>5</v>
      </c>
      <c r="J37" s="57">
        <f>J29</f>
        <v>1.46</v>
      </c>
      <c r="K37" s="57">
        <f t="shared" ref="K37:N37" si="23">K29</f>
        <v>1.71</v>
      </c>
      <c r="L37" s="57">
        <f t="shared" si="23"/>
        <v>2.04</v>
      </c>
      <c r="M37" s="57">
        <f t="shared" si="23"/>
        <v>2.06</v>
      </c>
      <c r="N37" s="57">
        <f t="shared" si="23"/>
        <v>2.38</v>
      </c>
    </row>
    <row r="38" spans="1:14" x14ac:dyDescent="0.25">
      <c r="A38" t="s">
        <v>20</v>
      </c>
      <c r="B38" s="57">
        <v>43.71</v>
      </c>
      <c r="C38" s="57">
        <v>46.63</v>
      </c>
      <c r="D38" s="57">
        <v>48.16</v>
      </c>
      <c r="E38" s="57">
        <v>44.55</v>
      </c>
      <c r="F38" s="57">
        <v>41.4</v>
      </c>
      <c r="I38" t="s">
        <v>20</v>
      </c>
      <c r="J38" s="57">
        <v>26.76</v>
      </c>
      <c r="K38" s="57">
        <v>27.14</v>
      </c>
      <c r="L38" s="57">
        <v>30.28</v>
      </c>
      <c r="M38" s="57">
        <v>33.020000000000003</v>
      </c>
      <c r="N38" s="57">
        <v>33.44</v>
      </c>
    </row>
    <row r="39" spans="1:14" ht="15.75" thickBot="1" x14ac:dyDescent="0.3">
      <c r="A39" s="4" t="s">
        <v>21</v>
      </c>
      <c r="B39" s="9">
        <f>B37/B38</f>
        <v>6.6803935026309769E-2</v>
      </c>
      <c r="C39" s="9">
        <f t="shared" ref="C39:F39" si="24">C37/C38</f>
        <v>6.283508470941454E-2</v>
      </c>
      <c r="D39" s="9">
        <f t="shared" si="24"/>
        <v>6.2292358803986717E-2</v>
      </c>
      <c r="E39" s="9">
        <f t="shared" si="24"/>
        <v>6.0381593714927052E-2</v>
      </c>
      <c r="F39" s="9">
        <f t="shared" si="24"/>
        <v>5.9178743961352663E-2</v>
      </c>
      <c r="I39" s="4" t="s">
        <v>21</v>
      </c>
      <c r="J39" s="9">
        <f>J37/J38</f>
        <v>5.455904334828101E-2</v>
      </c>
      <c r="K39" s="9">
        <f t="shared" ref="K39:N39" si="25">K37/K38</f>
        <v>6.3006632277081795E-2</v>
      </c>
      <c r="L39" s="9">
        <f t="shared" si="25"/>
        <v>6.7371202113606338E-2</v>
      </c>
      <c r="M39" s="9">
        <f t="shared" si="25"/>
        <v>6.2386432465172621E-2</v>
      </c>
      <c r="N39" s="9">
        <f t="shared" si="25"/>
        <v>7.1172248803827748E-2</v>
      </c>
    </row>
    <row r="40" spans="1:14" ht="15.75" thickTop="1" x14ac:dyDescent="0.25"/>
    <row r="41" spans="1:14" x14ac:dyDescent="0.25">
      <c r="A41" t="s">
        <v>5</v>
      </c>
      <c r="B41" s="57">
        <f>B37</f>
        <v>2.92</v>
      </c>
      <c r="C41" s="57">
        <f t="shared" ref="C41:F41" si="26">C37</f>
        <v>2.93</v>
      </c>
      <c r="D41" s="57">
        <f t="shared" si="26"/>
        <v>3</v>
      </c>
      <c r="E41" s="57">
        <f t="shared" si="26"/>
        <v>2.69</v>
      </c>
      <c r="F41" s="57">
        <f t="shared" si="26"/>
        <v>2.4500000000000002</v>
      </c>
      <c r="G41" t="s">
        <v>6</v>
      </c>
      <c r="I41" t="s">
        <v>5</v>
      </c>
      <c r="J41" s="57">
        <f>J37</f>
        <v>1.46</v>
      </c>
      <c r="K41" s="57">
        <f t="shared" ref="K41:N41" si="27">K37</f>
        <v>1.71</v>
      </c>
      <c r="L41" s="57">
        <f t="shared" si="27"/>
        <v>2.04</v>
      </c>
      <c r="M41" s="57">
        <f t="shared" si="27"/>
        <v>2.06</v>
      </c>
      <c r="N41" s="57">
        <f t="shared" si="27"/>
        <v>2.38</v>
      </c>
    </row>
    <row r="42" spans="1:14" x14ac:dyDescent="0.25">
      <c r="A42" t="s">
        <v>12</v>
      </c>
      <c r="B42" s="57">
        <f>B21</f>
        <v>15.49</v>
      </c>
      <c r="C42" s="57">
        <f>C21</f>
        <v>15.82</v>
      </c>
      <c r="D42" s="57">
        <f>D21</f>
        <v>16.559999999999999</v>
      </c>
      <c r="E42" s="57">
        <f>E21</f>
        <v>16.23</v>
      </c>
      <c r="F42" s="57">
        <f>F21</f>
        <v>14</v>
      </c>
      <c r="G42" t="s">
        <v>6</v>
      </c>
      <c r="I42" t="s">
        <v>12</v>
      </c>
      <c r="J42" s="57">
        <f>J21</f>
        <v>12.57</v>
      </c>
      <c r="K42" s="57">
        <f>K21</f>
        <v>12.52</v>
      </c>
      <c r="L42" s="57">
        <f>L21</f>
        <v>11.01</v>
      </c>
      <c r="M42" s="57">
        <f>M21</f>
        <v>12.52</v>
      </c>
      <c r="N42" s="57">
        <f>N21</f>
        <v>10.84</v>
      </c>
    </row>
    <row r="43" spans="1:14" ht="15.75" thickBot="1" x14ac:dyDescent="0.3">
      <c r="A43" s="4" t="s">
        <v>22</v>
      </c>
      <c r="B43" s="9">
        <f>B41/B42</f>
        <v>0.18850871530019367</v>
      </c>
      <c r="C43" s="9">
        <f t="shared" ref="C43:F43" si="28">C41/C42</f>
        <v>0.18520859671302151</v>
      </c>
      <c r="D43" s="9">
        <f t="shared" si="28"/>
        <v>0.1811594202898551</v>
      </c>
      <c r="E43" s="9">
        <f t="shared" si="28"/>
        <v>0.16574245224892173</v>
      </c>
      <c r="F43" s="9">
        <f t="shared" si="28"/>
        <v>0.17500000000000002</v>
      </c>
      <c r="I43" s="4" t="s">
        <v>22</v>
      </c>
      <c r="J43" s="9">
        <f>J41/J42</f>
        <v>0.11614956245027844</v>
      </c>
      <c r="K43" s="9">
        <f t="shared" ref="K43:N43" si="29">K41/K42</f>
        <v>0.1365814696485623</v>
      </c>
      <c r="L43" s="9">
        <f t="shared" si="29"/>
        <v>0.18528610354223435</v>
      </c>
      <c r="M43" s="9">
        <f t="shared" si="29"/>
        <v>0.16453674121405751</v>
      </c>
      <c r="N43" s="9">
        <f t="shared" si="29"/>
        <v>0.21955719557195572</v>
      </c>
    </row>
    <row r="44" spans="1:14" ht="15.75" thickTop="1" x14ac:dyDescent="0.25"/>
    <row r="45" spans="1:14" ht="15.75" thickBot="1" x14ac:dyDescent="0.3"/>
    <row r="46" spans="1:14" ht="16.5" thickBot="1" x14ac:dyDescent="0.3">
      <c r="A46" s="16" t="s">
        <v>23</v>
      </c>
      <c r="B46" s="17"/>
      <c r="C46" s="17"/>
      <c r="D46" s="17"/>
      <c r="E46" s="17"/>
      <c r="F46" s="18"/>
      <c r="I46" s="16" t="s">
        <v>23</v>
      </c>
      <c r="J46" s="17"/>
      <c r="K46" s="17"/>
      <c r="L46" s="17"/>
      <c r="M46" s="17"/>
      <c r="N46" s="18"/>
    </row>
    <row r="47" spans="1:14" ht="15.75" thickBot="1" x14ac:dyDescent="0.3">
      <c r="A47" s="4" t="s">
        <v>24</v>
      </c>
      <c r="B47" s="11">
        <f>B31</f>
        <v>4.332987090072711E-2</v>
      </c>
      <c r="C47" s="11">
        <f t="shared" ref="C47:F47" si="30">C31</f>
        <v>4.1935022184056106E-2</v>
      </c>
      <c r="D47" s="11">
        <f t="shared" si="30"/>
        <v>4.0927694406548434E-2</v>
      </c>
      <c r="E47" s="11">
        <f t="shared" si="30"/>
        <v>3.7738496071829407E-2</v>
      </c>
      <c r="F47" s="11">
        <f t="shared" si="30"/>
        <v>3.3737262462131642E-2</v>
      </c>
      <c r="I47" s="4" t="s">
        <v>24</v>
      </c>
      <c r="J47" s="11">
        <f>J31</f>
        <v>1.6419253261358523E-2</v>
      </c>
      <c r="K47" s="11">
        <f t="shared" ref="K47:N47" si="31">K31</f>
        <v>1.7248335686907403E-2</v>
      </c>
      <c r="L47" s="11">
        <f t="shared" si="31"/>
        <v>1.9399011030810195E-2</v>
      </c>
      <c r="M47" s="11">
        <f t="shared" si="31"/>
        <v>1.8288352272727272E-2</v>
      </c>
      <c r="N47" s="11">
        <f t="shared" si="31"/>
        <v>2.0481927710843371E-2</v>
      </c>
    </row>
    <row r="48" spans="1:14" ht="15.75" thickTop="1" x14ac:dyDescent="0.25">
      <c r="A48" t="s">
        <v>27</v>
      </c>
      <c r="B48" s="57">
        <f>B6</f>
        <v>67.39</v>
      </c>
      <c r="C48" s="57">
        <f>C6</f>
        <v>69.87</v>
      </c>
      <c r="D48" s="57">
        <f>D6</f>
        <v>73.3</v>
      </c>
      <c r="E48" s="57">
        <f>E6</f>
        <v>71.28</v>
      </c>
      <c r="F48" s="57">
        <f>F6</f>
        <v>72.62</v>
      </c>
      <c r="G48" t="s">
        <v>6</v>
      </c>
      <c r="I48" t="s">
        <v>27</v>
      </c>
      <c r="J48" s="57">
        <f>J6</f>
        <v>88.92</v>
      </c>
      <c r="K48" s="57">
        <f>K6</f>
        <v>99.14</v>
      </c>
      <c r="L48" s="57">
        <f>L6</f>
        <v>105.16</v>
      </c>
      <c r="M48" s="57">
        <f>M6</f>
        <v>112.64</v>
      </c>
      <c r="N48" s="57">
        <f>N6</f>
        <v>116.2</v>
      </c>
    </row>
    <row r="49" spans="1:14" x14ac:dyDescent="0.25">
      <c r="A49" t="s">
        <v>20</v>
      </c>
      <c r="B49" s="57">
        <f>B38</f>
        <v>43.71</v>
      </c>
      <c r="C49" s="57">
        <f t="shared" ref="C49:F49" si="32">C38</f>
        <v>46.63</v>
      </c>
      <c r="D49" s="57">
        <f t="shared" si="32"/>
        <v>48.16</v>
      </c>
      <c r="E49" s="57">
        <f t="shared" si="32"/>
        <v>44.55</v>
      </c>
      <c r="F49" s="57">
        <f t="shared" si="32"/>
        <v>41.4</v>
      </c>
      <c r="I49" t="s">
        <v>20</v>
      </c>
      <c r="J49" s="57">
        <f>J38</f>
        <v>26.76</v>
      </c>
      <c r="K49" s="57">
        <f t="shared" ref="K49:N49" si="33">K38</f>
        <v>27.14</v>
      </c>
      <c r="L49" s="57">
        <f t="shared" si="33"/>
        <v>30.28</v>
      </c>
      <c r="M49" s="57">
        <f t="shared" si="33"/>
        <v>33.020000000000003</v>
      </c>
      <c r="N49" s="57">
        <f t="shared" si="33"/>
        <v>33.44</v>
      </c>
    </row>
    <row r="50" spans="1:14" ht="15.75" thickBot="1" x14ac:dyDescent="0.3">
      <c r="A50" s="4" t="s">
        <v>25</v>
      </c>
      <c r="B50" s="9">
        <f>B48/B49</f>
        <v>1.5417524593914436</v>
      </c>
      <c r="C50" s="9">
        <f t="shared" ref="C50:F50" si="34">C48/C49</f>
        <v>1.4983915933948102</v>
      </c>
      <c r="D50" s="9">
        <f t="shared" si="34"/>
        <v>1.5220099667774087</v>
      </c>
      <c r="E50" s="9">
        <f t="shared" si="34"/>
        <v>1.6</v>
      </c>
      <c r="F50" s="9">
        <f t="shared" si="34"/>
        <v>1.7541062801932368</v>
      </c>
      <c r="I50" s="4" t="s">
        <v>25</v>
      </c>
      <c r="J50" s="9">
        <f>J48/J49</f>
        <v>3.3228699551569507</v>
      </c>
      <c r="K50" s="9">
        <f t="shared" ref="K50:N50" si="35">K48/K49</f>
        <v>3.6529108327192334</v>
      </c>
      <c r="L50" s="9">
        <f t="shared" si="35"/>
        <v>3.4729194187582562</v>
      </c>
      <c r="M50" s="9">
        <f t="shared" si="35"/>
        <v>3.4112658994548757</v>
      </c>
      <c r="N50" s="9">
        <f t="shared" si="35"/>
        <v>3.4748803827751198</v>
      </c>
    </row>
    <row r="51" spans="1:14" ht="15.75" thickTop="1" x14ac:dyDescent="0.25">
      <c r="A51" t="s">
        <v>20</v>
      </c>
      <c r="B51" s="57">
        <f>B49</f>
        <v>43.71</v>
      </c>
      <c r="C51" s="57">
        <f t="shared" ref="C51:F51" si="36">C49</f>
        <v>46.63</v>
      </c>
      <c r="D51" s="57">
        <f t="shared" si="36"/>
        <v>48.16</v>
      </c>
      <c r="E51" s="57">
        <f t="shared" si="36"/>
        <v>44.55</v>
      </c>
      <c r="F51" s="57">
        <f t="shared" si="36"/>
        <v>41.4</v>
      </c>
      <c r="G51" t="s">
        <v>6</v>
      </c>
      <c r="I51" t="s">
        <v>20</v>
      </c>
      <c r="J51" s="57">
        <f>J49</f>
        <v>26.76</v>
      </c>
      <c r="K51" s="57">
        <f t="shared" ref="K51:N51" si="37">K49</f>
        <v>27.14</v>
      </c>
      <c r="L51" s="57">
        <f t="shared" si="37"/>
        <v>30.28</v>
      </c>
      <c r="M51" s="57">
        <f t="shared" si="37"/>
        <v>33.020000000000003</v>
      </c>
      <c r="N51" s="57">
        <f t="shared" si="37"/>
        <v>33.44</v>
      </c>
    </row>
    <row r="52" spans="1:14" x14ac:dyDescent="0.25">
      <c r="A52" t="s">
        <v>12</v>
      </c>
      <c r="B52" s="57">
        <f>B42</f>
        <v>15.49</v>
      </c>
      <c r="C52" s="57">
        <f t="shared" ref="C52:F52" si="38">C42</f>
        <v>15.82</v>
      </c>
      <c r="D52" s="57">
        <f t="shared" si="38"/>
        <v>16.559999999999999</v>
      </c>
      <c r="E52" s="57">
        <f t="shared" si="38"/>
        <v>16.23</v>
      </c>
      <c r="F52" s="57">
        <f t="shared" si="38"/>
        <v>14</v>
      </c>
      <c r="I52" t="s">
        <v>12</v>
      </c>
      <c r="J52" s="57">
        <f>J42</f>
        <v>12.57</v>
      </c>
      <c r="K52" s="57">
        <f t="shared" ref="K52:N52" si="39">K42</f>
        <v>12.52</v>
      </c>
      <c r="L52" s="57">
        <f t="shared" si="39"/>
        <v>11.01</v>
      </c>
      <c r="M52" s="57">
        <f t="shared" si="39"/>
        <v>12.52</v>
      </c>
      <c r="N52" s="57">
        <f t="shared" si="39"/>
        <v>10.84</v>
      </c>
    </row>
    <row r="53" spans="1:14" ht="15.75" thickBot="1" x14ac:dyDescent="0.3">
      <c r="A53" s="4" t="s">
        <v>26</v>
      </c>
      <c r="B53" s="9">
        <f>B51/B52</f>
        <v>2.8218205293737895</v>
      </c>
      <c r="C53" s="9">
        <f t="shared" ref="C53:F53" si="40">C51/C52</f>
        <v>2.9475347661188369</v>
      </c>
      <c r="D53" s="9">
        <f t="shared" si="40"/>
        <v>2.9082125603864735</v>
      </c>
      <c r="E53" s="9">
        <f t="shared" si="40"/>
        <v>2.7449168207024028</v>
      </c>
      <c r="F53" s="9">
        <f t="shared" si="40"/>
        <v>2.9571428571428569</v>
      </c>
      <c r="I53" s="4" t="s">
        <v>26</v>
      </c>
      <c r="J53" s="9">
        <f>J51/J52</f>
        <v>2.1288782816229119</v>
      </c>
      <c r="K53" s="9">
        <f t="shared" ref="K53:N53" si="41">K51/K52</f>
        <v>2.1677316293929714</v>
      </c>
      <c r="L53" s="9">
        <f t="shared" si="41"/>
        <v>2.7502270663033608</v>
      </c>
      <c r="M53" s="9">
        <f t="shared" si="41"/>
        <v>2.6373801916932909</v>
      </c>
      <c r="N53" s="9">
        <f t="shared" si="41"/>
        <v>3.084870848708487</v>
      </c>
    </row>
    <row r="54" spans="1:14" ht="16.5" thickTop="1" thickBot="1" x14ac:dyDescent="0.3">
      <c r="A54" s="10" t="s">
        <v>22</v>
      </c>
      <c r="B54" s="14">
        <f>B47*B50*B53</f>
        <v>0.18850871530019367</v>
      </c>
      <c r="C54" s="14">
        <f t="shared" ref="C54:F54" si="42">C47*C50*C53</f>
        <v>0.18520859671302151</v>
      </c>
      <c r="D54" s="14">
        <f t="shared" si="42"/>
        <v>0.1811594202898551</v>
      </c>
      <c r="E54" s="14">
        <f t="shared" si="42"/>
        <v>0.16574245224892176</v>
      </c>
      <c r="F54" s="14">
        <f t="shared" si="42"/>
        <v>0.17499999999999999</v>
      </c>
      <c r="I54" s="10" t="s">
        <v>22</v>
      </c>
      <c r="J54" s="14">
        <f>J47*J50*J53</f>
        <v>0.11614956245027845</v>
      </c>
      <c r="K54" s="14">
        <f t="shared" ref="K54:N54" si="43">K47*K50*K53</f>
        <v>0.1365814696485623</v>
      </c>
      <c r="L54" s="14">
        <f t="shared" si="43"/>
        <v>0.18528610354223435</v>
      </c>
      <c r="M54" s="14">
        <f t="shared" si="43"/>
        <v>0.16453674121405748</v>
      </c>
      <c r="N54" s="14">
        <f t="shared" si="43"/>
        <v>0.21955719557195572</v>
      </c>
    </row>
  </sheetData>
  <mergeCells count="10">
    <mergeCell ref="A46:F46"/>
    <mergeCell ref="I28:O28"/>
    <mergeCell ref="A1:H3"/>
    <mergeCell ref="A4:F4"/>
    <mergeCell ref="A19:F19"/>
    <mergeCell ref="A28:F28"/>
    <mergeCell ref="I1:O3"/>
    <mergeCell ref="I4:O4"/>
    <mergeCell ref="I19:O19"/>
    <mergeCell ref="I46:N46"/>
  </mergeCells>
  <pageMargins left="0.7" right="0.7" top="0.75" bottom="0.75" header="0.3" footer="0.3"/>
  <pageSetup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 Kay Sandberg</dc:creator>
  <cp:lastModifiedBy>David Tille</cp:lastModifiedBy>
  <cp:lastPrinted>2016-03-21T17:37:26Z</cp:lastPrinted>
  <dcterms:created xsi:type="dcterms:W3CDTF">2016-02-21T01:10:27Z</dcterms:created>
  <dcterms:modified xsi:type="dcterms:W3CDTF">2016-03-21T22:33:01Z</dcterms:modified>
</cp:coreProperties>
</file>