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-PUPUK KUJANG\"/>
    </mc:Choice>
  </mc:AlternateContent>
  <xr:revisionPtr revIDLastSave="0" documentId="8_{AFE0E280-4CF4-4157-8C55-BAC886262BCC}" xr6:coauthVersionLast="32" xr6:coauthVersionMax="32" xr10:uidLastSave="{00000000-0000-0000-0000-000000000000}"/>
  <bookViews>
    <workbookView xWindow="0" yWindow="0" windowWidth="20490" windowHeight="7545" xr2:uid="{7BCBB261-50C8-4BAE-A9AA-6244CBF1C9C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" i="1" l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J74" i="1"/>
  <c r="J73" i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I48" i="1"/>
  <c r="J48" i="1" s="1"/>
  <c r="H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<sst xmlns="http://schemas.openxmlformats.org/spreadsheetml/2006/main" count="347" uniqueCount="183">
  <si>
    <t xml:space="preserve">No PR </t>
  </si>
  <si>
    <t xml:space="preserve">Nama Barang </t>
  </si>
  <si>
    <t>Qty</t>
  </si>
  <si>
    <t>UoM</t>
  </si>
  <si>
    <t xml:space="preserve">Tanggal e-Auction </t>
  </si>
  <si>
    <t xml:space="preserve">Nilai Total  PR </t>
  </si>
  <si>
    <t xml:space="preserve">Harga Akhir e-Auction              ( Harga Satuan) </t>
  </si>
  <si>
    <t xml:space="preserve">Nilai Total </t>
  </si>
  <si>
    <t xml:space="preserve">Penghematan </t>
  </si>
  <si>
    <t xml:space="preserve">Supplier Pemenang </t>
  </si>
  <si>
    <t xml:space="preserve">Bagian </t>
  </si>
  <si>
    <t>ROD WELDING</t>
  </si>
  <si>
    <t>Lot</t>
  </si>
  <si>
    <t xml:space="preserve"> BHINEKA BAJANAS</t>
  </si>
  <si>
    <t>PLC</t>
  </si>
  <si>
    <t>TUBE,STR,19.05 X2,11X6096MM,TP304</t>
  </si>
  <si>
    <t>EA</t>
  </si>
  <si>
    <t>DWIHARSA STEEL INTERNATIONAL *)</t>
  </si>
  <si>
    <t>PSC</t>
  </si>
  <si>
    <t>SACK:UREA PRILL;NITREA;NS;25KG</t>
  </si>
  <si>
    <t>LBR</t>
  </si>
  <si>
    <t>SAMI SURYA INDAH PLASTIK INDUSTRI</t>
  </si>
  <si>
    <t>BBP</t>
  </si>
  <si>
    <t>CONTROL,PRESSURE:DIRECT;3-15PSI</t>
  </si>
  <si>
    <t>UN</t>
  </si>
  <si>
    <t>PRIMA CITRA DINAMIKA</t>
  </si>
  <si>
    <t>WHEEL,PNEU TYRE:KOMATSU;WA180-3;LOADER</t>
  </si>
  <si>
    <t>Set</t>
  </si>
  <si>
    <t>Wibitama, CV.  *)</t>
  </si>
  <si>
    <t>MODULE:ANLOG OUT;HONEYWELL 80363969-150</t>
  </si>
  <si>
    <t>BRAZAMUSTI CV</t>
  </si>
  <si>
    <t>COATING OIL,COMPOUND:HARD PASTA ;NON TOX</t>
  </si>
  <si>
    <t>L</t>
  </si>
  <si>
    <t>ANTABOGA MANUNGGAL KARSA</t>
  </si>
  <si>
    <t>CLAY:AL2O3 12%MIN;MOISTURE 10%MAKS</t>
  </si>
  <si>
    <t>MT</t>
  </si>
  <si>
    <t>CEMARA LAUT PERSADA</t>
  </si>
  <si>
    <t>Liquid Nitrogen</t>
  </si>
  <si>
    <t>NM3</t>
  </si>
  <si>
    <t>PT Aneka Gas Industries</t>
  </si>
  <si>
    <t>TOLUENE,TECHNICAL</t>
  </si>
  <si>
    <t>YARCO JAYA</t>
  </si>
  <si>
    <t>CIRCUIT BREAKER:STARTER;3P;25A;690VAC</t>
  </si>
  <si>
    <t xml:space="preserve">PRIMA CITRA DINAMIKA </t>
  </si>
  <si>
    <t xml:space="preserve">Karung Plastik Urea Subsidi </t>
  </si>
  <si>
    <t>Poliplas Makmur Santosa</t>
  </si>
  <si>
    <t xml:space="preserve">Karung Plastik Urea Non Subsidi </t>
  </si>
  <si>
    <t>Kalrung Plastik NPK Subsidi Phonska</t>
  </si>
  <si>
    <t xml:space="preserve">Hardo Soloplast </t>
  </si>
  <si>
    <t>CHLORINE,TECH:[Cl2];99.5%MIN;LIQUID</t>
  </si>
  <si>
    <t>KG</t>
  </si>
  <si>
    <t xml:space="preserve"> GRESIK CIPTA SEJAHTERA *)</t>
  </si>
  <si>
    <t>VALVE,REG :1/4IN NPT;800KPA;PILOT;CL-420</t>
  </si>
  <si>
    <t>SARANA SEJAHTERA *)</t>
  </si>
  <si>
    <t>VALVE,PLUG:2-1/2IN;150LB;RF;2WAY;CF3M</t>
  </si>
  <si>
    <t>ADIKARI WISESA INDONESIA</t>
  </si>
  <si>
    <t xml:space="preserve">FILTER BODY INTAKE-  </t>
  </si>
  <si>
    <t>INTIMANDALA RINJANI</t>
  </si>
  <si>
    <t xml:space="preserve">Cation Resin </t>
  </si>
  <si>
    <t>FT3</t>
  </si>
  <si>
    <t>PELANGI DWIPUTRA KIMIARAYA *)</t>
  </si>
  <si>
    <t>AUX FUNCTS &amp; BOARD,GE</t>
  </si>
  <si>
    <t>IMECO INTER SARANA</t>
  </si>
  <si>
    <t>Nitrate Based NPK 16-11-11</t>
  </si>
  <si>
    <t xml:space="preserve">Hyosung Corp </t>
  </si>
  <si>
    <t>MAP;GRANULE;50%P2O5;10%N</t>
  </si>
  <si>
    <t>Posco Daewoo Corp.</t>
  </si>
  <si>
    <t>SACK:UREA;PIHC;SS;50KG</t>
  </si>
  <si>
    <t>KANTONG:NITREA;PRILL;50KG;NONSUB</t>
  </si>
  <si>
    <t>Samisurya Indah Plastik</t>
  </si>
  <si>
    <t>SACK:NPK;15-15-15;SUB;50KG</t>
  </si>
  <si>
    <t>Hardo Soloplast</t>
  </si>
  <si>
    <t>Pewarna NPK</t>
  </si>
  <si>
    <t>VERONA MULTIKIMIA ABADI</t>
  </si>
  <si>
    <t xml:space="preserve"> Liquid Chlorine </t>
  </si>
  <si>
    <t>Lamurindo, PT *)</t>
  </si>
  <si>
    <t>GEARCASE MOTOR BREVINI</t>
  </si>
  <si>
    <t>Forbesindo Sarana Sejahtera, PT *)</t>
  </si>
  <si>
    <t>PLUG VALVE, YAMATAKE</t>
  </si>
  <si>
    <t>Fajar Hari Utama *)</t>
  </si>
  <si>
    <t xml:space="preserve"> Dew Point Meter (Shaw) </t>
  </si>
  <si>
    <t>DELTASINDO GLOBAL SCIENTIFIC</t>
  </si>
  <si>
    <t xml:space="preserve"> Gas Freon R-22 </t>
  </si>
  <si>
    <t>BH</t>
  </si>
  <si>
    <t>BERKAT ABADI *)</t>
  </si>
  <si>
    <t>ZA NS @50 KG</t>
  </si>
  <si>
    <t>Golden Barley International</t>
  </si>
  <si>
    <t xml:space="preserve">Pupuk DAP </t>
  </si>
  <si>
    <t>Hubei Forbon Technology</t>
  </si>
  <si>
    <t>HEAT SPY DHS520L2, WHAL</t>
  </si>
  <si>
    <t xml:space="preserve"> Thermocouple  Data Logger Additel </t>
  </si>
  <si>
    <t>ERWEMAS PRATAMA</t>
  </si>
  <si>
    <t>Riding &amp; Pinion Gear Set</t>
  </si>
  <si>
    <t>JM Mutu Utama</t>
  </si>
  <si>
    <t>SEAL MECHANICAL</t>
  </si>
  <si>
    <t xml:space="preserve">Benua Marga Jaya PT </t>
  </si>
  <si>
    <t>GASKET</t>
  </si>
  <si>
    <t>Nursari, CV</t>
  </si>
  <si>
    <t>SISTEM ONLINE ANALYZER PABRIK K1B</t>
  </si>
  <si>
    <t>AU</t>
  </si>
  <si>
    <t>UNGGUL DAYA PRATAMA PT</t>
  </si>
  <si>
    <t>Jasa</t>
  </si>
  <si>
    <t>INDICATOR,SIGHT,LIQ:REFLEX;320X34X17MM</t>
  </si>
  <si>
    <t>MITRA SELARAS CV</t>
  </si>
  <si>
    <t xml:space="preserve">KCL </t>
  </si>
  <si>
    <t>Agri Mandiri Sejahtera, PT</t>
  </si>
  <si>
    <t>Angkutan Pupuk DAP</t>
  </si>
  <si>
    <t>Bhanda Ghara Reksa PT</t>
  </si>
  <si>
    <t xml:space="preserve">Angkutan KCL </t>
  </si>
  <si>
    <t>Trans Trijaya Samudra, PT</t>
  </si>
  <si>
    <t>Angkutan MAP</t>
  </si>
  <si>
    <t>Angkutan NPK</t>
  </si>
  <si>
    <t>Angkutan  ZA</t>
  </si>
  <si>
    <t>GREEN LAND HOLDINGS PTE LTD</t>
  </si>
  <si>
    <t>LED FLASH WHITE</t>
  </si>
  <si>
    <t>ROHTEK AMANAH GLOBAL PT</t>
  </si>
  <si>
    <t xml:space="preserve">TYRE PNEUMATIC </t>
  </si>
  <si>
    <t>DYFA MUNJUL JAYA CV</t>
  </si>
  <si>
    <t>PORTABLE LIGHTING COMPLETE</t>
  </si>
  <si>
    <t>Yudha Tama CV</t>
  </si>
  <si>
    <t xml:space="preserve">Gas Laboratorium </t>
  </si>
  <si>
    <t xml:space="preserve">BERKAT ABADI </t>
  </si>
  <si>
    <t xml:space="preserve">Kayu Balok </t>
  </si>
  <si>
    <t xml:space="preserve">Dewi CV *) </t>
  </si>
  <si>
    <t>ANGLE VALVE INNER SET YAMATAKE</t>
  </si>
  <si>
    <t>Fajar Hari Utama PT</t>
  </si>
  <si>
    <t>BBM Solar</t>
  </si>
  <si>
    <t>LT</t>
  </si>
  <si>
    <t>INDOMOBIL PRIMA ENERGI PT *)</t>
  </si>
  <si>
    <t>Pakan Ternak</t>
  </si>
  <si>
    <t xml:space="preserve">Kawasan Industri Kujang Cikampek *) </t>
  </si>
  <si>
    <t>NOZZLE,FIRE HOSE:1-1/2IN;SFL;BRASS</t>
  </si>
  <si>
    <t>TEMIDA CV</t>
  </si>
  <si>
    <t>AMBIENT AIR PUMP ALLEGRO</t>
  </si>
  <si>
    <t>MITRA SELARAS INDONESI PT</t>
  </si>
  <si>
    <t>TRAP,STEAM:DISC;1/2IN;600LB;THD</t>
  </si>
  <si>
    <t>GRASIKA KARYA PRIMA, PT</t>
  </si>
  <si>
    <t>ANGLE:50X50X5MM;6M;A36/SS41</t>
  </si>
  <si>
    <t>Sugema CV</t>
  </si>
  <si>
    <t>Jasa Penyediaan Bahan Baku Alat Cetak</t>
  </si>
  <si>
    <t>TRIMITRA DATA TEKNOLOGI PT</t>
  </si>
  <si>
    <t>Installasi Alat Presentasi</t>
  </si>
  <si>
    <t>KARYA ANUGRAH TEKNOLOGI PT</t>
  </si>
  <si>
    <t>Jasa Instalasi Peripheral &amp; Command Control</t>
  </si>
  <si>
    <t>VALVE,PLUG:1IN;150LB;RF;2WAY;CS-PFA</t>
  </si>
  <si>
    <t xml:space="preserve">ANUGRAH CAHAYA ENGINEERING, PT </t>
  </si>
  <si>
    <t>FULL FACE MASK, TYPE X-PLORE 6300</t>
  </si>
  <si>
    <t>NAGA SENTOSA GEMILANG PT *)</t>
  </si>
  <si>
    <t>BOLT,MACHINE:1/2IN UNCX2IN;HEX;B8;NUT-8</t>
  </si>
  <si>
    <t xml:space="preserve">VINCO PERKASA MANDIRI </t>
  </si>
  <si>
    <t xml:space="preserve">MITRA SIGMA TEKINDO </t>
  </si>
  <si>
    <t>COATING OIL</t>
  </si>
  <si>
    <t>Liter</t>
  </si>
  <si>
    <t>PETROSIDA GRESIK</t>
  </si>
  <si>
    <t>INDOCHEMICAL CITRA KIMIA</t>
  </si>
  <si>
    <t xml:space="preserve">NAGA SENTOSA GEMILANG PT </t>
  </si>
  <si>
    <t>SWITCH,PRESS:-50-6KG/CM2;125-250V;SPDT</t>
  </si>
  <si>
    <t>NITROGEN,LIQUID:(N2): 99.99%</t>
  </si>
  <si>
    <t xml:space="preserve">AIR LIQUIDE INDONESIA </t>
  </si>
  <si>
    <t>DAP:(NH4)2HPO4;GRANULAR</t>
  </si>
  <si>
    <t>Biocura Indonesia PT</t>
  </si>
  <si>
    <t>Aries Fertilizer Group Pte.Ltd</t>
  </si>
  <si>
    <t>KALIUM CHLORIDE:KCL;FINE;PWDR</t>
  </si>
  <si>
    <t>VALVE,REG :RED;1IN FNPT;250PSI;35-80PSI</t>
  </si>
  <si>
    <t>RACHMANDANI</t>
  </si>
  <si>
    <t>CUPROUS CHLORIDE:[CuCl];99.5%WT MIN</t>
  </si>
  <si>
    <t xml:space="preserve">LB </t>
  </si>
  <si>
    <t>Praja Billionmas Lestari</t>
  </si>
  <si>
    <t>WATER PURIFICATION, W3T324338, EVOQUA</t>
  </si>
  <si>
    <t>PT.ITS Science Indonesia</t>
  </si>
  <si>
    <t>DIESEL FUEL:SOLAR;48/51</t>
  </si>
  <si>
    <t>SUPERHEATER WHB 2003-U</t>
  </si>
  <si>
    <t>GRAND KARTECH</t>
  </si>
  <si>
    <t>TOWER PACKING:IMTP;2IN;SS304</t>
  </si>
  <si>
    <t>SULZER TURBO SERVICES INDONESIA</t>
  </si>
  <si>
    <t>BAR:ROUND;2IN;BRONZE</t>
  </si>
  <si>
    <t>TRI REJEKI SEJAHTERA</t>
  </si>
  <si>
    <t>PEMBETONAN JLN UTAMA IR SALMON AREANPKG2</t>
  </si>
  <si>
    <t xml:space="preserve"> LENTERA PERDANA</t>
  </si>
  <si>
    <t>THERMOCOUPLE:TYPE K;SGL;GRD;6.4X656MM</t>
  </si>
  <si>
    <t>RASTECH ANUGRAH MULIA PT *)</t>
  </si>
  <si>
    <t>FLANGE,BLIND:10IN;150LB;A105;RF</t>
  </si>
  <si>
    <t>BINANGKIT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</si>
</sst>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#,##0.0"/>
    <numFmt numFmtId="166" formatCode="_(* #,##0.00_);_(* \(#,##0.0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9"/>
      <color rgb="FF2C2C16"/>
      <name val="Arial Narrow"/>
      <family val="2"/>
    </font>
    <font>
      <sz val="10"/>
      <color rgb="FF2C2C16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theme="1"/>
      <name val="Arial Narrow"/>
      <family val="2"/>
    </font>
    <font>
      <sz val="9"/>
      <name val="Arial Narrow"/>
      <family val="2"/>
    </font>
    <font>
      <sz val="9"/>
      <color rgb="FF333333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5" xfId="0" applyFont="1" applyFill="1" applyBorder="1"/>
    <xf numFmtId="0" fontId="3" fillId="0" borderId="6" xfId="0" applyFont="1" applyFill="1" applyBorder="1"/>
    <xf numFmtId="3" fontId="3" fillId="0" borderId="6" xfId="0" applyNumberFormat="1" applyFont="1" applyFill="1" applyBorder="1"/>
    <xf numFmtId="14" fontId="3" fillId="0" borderId="6" xfId="0" applyNumberFormat="1" applyFont="1" applyFill="1" applyBorder="1"/>
    <xf numFmtId="41" fontId="3" fillId="0" borderId="6" xfId="1" applyFont="1" applyFill="1" applyBorder="1"/>
    <xf numFmtId="41" fontId="4" fillId="0" borderId="6" xfId="1" applyFont="1" applyFill="1" applyBorder="1"/>
    <xf numFmtId="41" fontId="3" fillId="0" borderId="7" xfId="1" applyFont="1" applyFill="1" applyBorder="1"/>
    <xf numFmtId="41" fontId="3" fillId="0" borderId="8" xfId="1" applyFont="1" applyBorder="1"/>
    <xf numFmtId="0" fontId="4" fillId="0" borderId="9" xfId="0" applyFont="1" applyFill="1" applyBorder="1"/>
    <xf numFmtId="0" fontId="5" fillId="0" borderId="0" xfId="0" applyFont="1" applyFill="1" applyBorder="1"/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164" fontId="3" fillId="0" borderId="7" xfId="0" applyNumberFormat="1" applyFont="1" applyFill="1" applyBorder="1"/>
    <xf numFmtId="0" fontId="7" fillId="0" borderId="9" xfId="0" applyFont="1" applyFill="1" applyBorder="1"/>
    <xf numFmtId="0" fontId="8" fillId="0" borderId="0" xfId="0" applyFont="1" applyFill="1" applyBorder="1"/>
    <xf numFmtId="0" fontId="9" fillId="0" borderId="6" xfId="0" applyFont="1" applyFill="1" applyBorder="1"/>
    <xf numFmtId="0" fontId="3" fillId="0" borderId="9" xfId="0" applyFont="1" applyFill="1" applyBorder="1"/>
    <xf numFmtId="0" fontId="9" fillId="0" borderId="6" xfId="0" applyFont="1" applyFill="1" applyBorder="1" applyAlignment="1">
      <alignment horizontal="right"/>
    </xf>
    <xf numFmtId="165" fontId="3" fillId="0" borderId="6" xfId="0" applyNumberFormat="1" applyFont="1" applyFill="1" applyBorder="1"/>
    <xf numFmtId="0" fontId="10" fillId="0" borderId="0" xfId="0" applyFont="1" applyFill="1"/>
    <xf numFmtId="0" fontId="9" fillId="0" borderId="6" xfId="0" applyFont="1" applyBorder="1"/>
    <xf numFmtId="3" fontId="3" fillId="0" borderId="6" xfId="0" applyNumberFormat="1" applyFont="1" applyBorder="1"/>
    <xf numFmtId="14" fontId="3" fillId="0" borderId="6" xfId="0" applyNumberFormat="1" applyFont="1" applyBorder="1"/>
    <xf numFmtId="41" fontId="3" fillId="0" borderId="6" xfId="1" applyFont="1" applyBorder="1"/>
    <xf numFmtId="164" fontId="3" fillId="0" borderId="6" xfId="0" applyNumberFormat="1" applyFont="1" applyBorder="1"/>
    <xf numFmtId="0" fontId="7" fillId="0" borderId="10" xfId="0" applyFont="1" applyBorder="1"/>
    <xf numFmtId="0" fontId="8" fillId="0" borderId="0" xfId="0" applyFont="1" applyBorder="1"/>
    <xf numFmtId="0" fontId="3" fillId="0" borderId="10" xfId="0" applyFont="1" applyBorder="1"/>
    <xf numFmtId="4" fontId="3" fillId="0" borderId="6" xfId="0" applyNumberFormat="1" applyFont="1" applyBorder="1"/>
    <xf numFmtId="166" fontId="3" fillId="0" borderId="6" xfId="1" applyNumberFormat="1" applyFont="1" applyBorder="1"/>
    <xf numFmtId="0" fontId="11" fillId="0" borderId="10" xfId="0" applyFont="1" applyBorder="1"/>
    <xf numFmtId="0" fontId="3" fillId="0" borderId="6" xfId="0" applyFont="1" applyBorder="1"/>
    <xf numFmtId="0" fontId="9" fillId="0" borderId="8" xfId="0" applyFont="1" applyBorder="1"/>
    <xf numFmtId="3" fontId="3" fillId="0" borderId="8" xfId="0" applyNumberFormat="1" applyFont="1" applyBorder="1"/>
    <xf numFmtId="14" fontId="3" fillId="0" borderId="8" xfId="0" applyNumberFormat="1" applyFont="1" applyBorder="1"/>
    <xf numFmtId="0" fontId="3" fillId="0" borderId="11" xfId="0" applyFont="1" applyBorder="1"/>
    <xf numFmtId="0" fontId="3" fillId="0" borderId="12" xfId="0" applyFont="1" applyFill="1" applyBorder="1"/>
    <xf numFmtId="4" fontId="3" fillId="0" borderId="8" xfId="0" applyNumberFormat="1" applyFont="1" applyBorder="1"/>
    <xf numFmtId="166" fontId="3" fillId="0" borderId="8" xfId="1" applyNumberFormat="1" applyFont="1" applyBorder="1"/>
    <xf numFmtId="41" fontId="3" fillId="0" borderId="8" xfId="1" applyFont="1" applyBorder="1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6274-CE65-4F2A-BD92-290BC988621D}">
  <dimension ref="A1:L85"/>
  <sheetViews>
    <sheetView tabSelected="1" topLeftCell="A6" workbookViewId="0">
      <selection activeCell="H1" sqref="H1:H1048576"/>
    </sheetView>
  </sheetViews>
  <sheetFormatPr defaultRowHeight="15" x14ac:dyDescent="0.25"/>
  <cols>
    <col min="7" max="7" width="11.7109375" bestFit="1" customWidth="1"/>
    <col min="9" max="10" width="11.7109375" bestFit="1" customWidth="1"/>
  </cols>
  <sheetData>
    <row r="1" spans="1:12" ht="63.7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2" t="s">
        <v>8</v>
      </c>
      <c r="K1" s="5" t="s">
        <v>9</v>
      </c>
      <c r="L1" s="6" t="s">
        <v>10</v>
      </c>
    </row>
    <row r="2" spans="1:12" x14ac:dyDescent="0.25">
      <c r="A2" s="7"/>
      <c r="B2" s="8">
        <v>2300007056</v>
      </c>
      <c r="C2" s="8" t="s">
        <v>11</v>
      </c>
      <c r="D2" s="9">
        <v>1</v>
      </c>
      <c r="E2" s="9" t="s">
        <v>12</v>
      </c>
      <c r="F2" s="10">
        <v>43104</v>
      </c>
      <c r="G2" s="11">
        <v>227016260</v>
      </c>
      <c r="H2" s="12">
        <v>173860000</v>
      </c>
      <c r="I2" s="13">
        <f t="shared" ref="I2:I17" si="0">H2*D2</f>
        <v>173860000</v>
      </c>
      <c r="J2" s="14">
        <f t="shared" ref="J2:J47" si="1">G2-I2</f>
        <v>53156260</v>
      </c>
      <c r="K2" s="15" t="s">
        <v>13</v>
      </c>
      <c r="L2" s="16" t="s">
        <v>14</v>
      </c>
    </row>
    <row r="3" spans="1:12" x14ac:dyDescent="0.25">
      <c r="A3" s="7"/>
      <c r="B3" s="17">
        <v>2300009066</v>
      </c>
      <c r="C3" s="18" t="s">
        <v>15</v>
      </c>
      <c r="D3" s="9">
        <v>300</v>
      </c>
      <c r="E3" s="9" t="s">
        <v>16</v>
      </c>
      <c r="F3" s="10">
        <v>43104</v>
      </c>
      <c r="G3" s="11">
        <v>182070000</v>
      </c>
      <c r="H3" s="11">
        <v>378000000</v>
      </c>
      <c r="I3" s="19">
        <f>H3</f>
        <v>378000000</v>
      </c>
      <c r="J3" s="14">
        <f t="shared" si="1"/>
        <v>-195930000</v>
      </c>
      <c r="K3" s="20" t="s">
        <v>17</v>
      </c>
      <c r="L3" s="21" t="s">
        <v>18</v>
      </c>
    </row>
    <row r="4" spans="1:12" x14ac:dyDescent="0.25">
      <c r="A4" s="7"/>
      <c r="B4" s="22">
        <v>2300009313</v>
      </c>
      <c r="C4" s="22" t="s">
        <v>19</v>
      </c>
      <c r="D4" s="9">
        <v>40000</v>
      </c>
      <c r="E4" s="9" t="s">
        <v>20</v>
      </c>
      <c r="F4" s="10">
        <v>43104</v>
      </c>
      <c r="G4" s="11">
        <v>156880000</v>
      </c>
      <c r="H4" s="11">
        <v>2677</v>
      </c>
      <c r="I4" s="19">
        <f t="shared" si="0"/>
        <v>107080000</v>
      </c>
      <c r="J4" s="14">
        <f t="shared" si="1"/>
        <v>49800000</v>
      </c>
      <c r="K4" s="23" t="s">
        <v>21</v>
      </c>
      <c r="L4" s="21" t="s">
        <v>22</v>
      </c>
    </row>
    <row r="5" spans="1:12" x14ac:dyDescent="0.25">
      <c r="A5" s="7"/>
      <c r="B5" s="24">
        <v>2300007623</v>
      </c>
      <c r="C5" s="22" t="s">
        <v>23</v>
      </c>
      <c r="D5" s="9">
        <v>1</v>
      </c>
      <c r="E5" s="9" t="s">
        <v>24</v>
      </c>
      <c r="F5" s="10">
        <v>43105</v>
      </c>
      <c r="G5" s="11">
        <v>202300000</v>
      </c>
      <c r="H5" s="11">
        <v>53886000</v>
      </c>
      <c r="I5" s="19">
        <f t="shared" si="0"/>
        <v>53886000</v>
      </c>
      <c r="J5" s="14">
        <f t="shared" si="1"/>
        <v>148414000</v>
      </c>
      <c r="K5" s="23" t="s">
        <v>25</v>
      </c>
      <c r="L5" s="21" t="s">
        <v>18</v>
      </c>
    </row>
    <row r="6" spans="1:12" x14ac:dyDescent="0.25">
      <c r="A6" s="7"/>
      <c r="B6" s="22">
        <v>2300009326</v>
      </c>
      <c r="C6" s="22" t="s">
        <v>26</v>
      </c>
      <c r="D6" s="9">
        <v>4</v>
      </c>
      <c r="E6" s="9" t="s">
        <v>27</v>
      </c>
      <c r="F6" s="10">
        <v>43109</v>
      </c>
      <c r="G6" s="11">
        <v>96000000</v>
      </c>
      <c r="H6" s="12">
        <v>24900000</v>
      </c>
      <c r="I6" s="19">
        <f t="shared" si="0"/>
        <v>99600000</v>
      </c>
      <c r="J6" s="14">
        <f t="shared" si="1"/>
        <v>-3600000</v>
      </c>
      <c r="K6" s="20" t="s">
        <v>28</v>
      </c>
      <c r="L6" s="21" t="s">
        <v>14</v>
      </c>
    </row>
    <row r="7" spans="1:12" x14ac:dyDescent="0.25">
      <c r="A7" s="7"/>
      <c r="B7" s="22">
        <v>2300009093</v>
      </c>
      <c r="C7" s="22" t="s">
        <v>29</v>
      </c>
      <c r="D7" s="9">
        <v>1</v>
      </c>
      <c r="E7" s="9" t="s">
        <v>24</v>
      </c>
      <c r="F7" s="10">
        <v>43112</v>
      </c>
      <c r="G7" s="11">
        <v>168000000</v>
      </c>
      <c r="H7" s="11">
        <v>64000000</v>
      </c>
      <c r="I7" s="19">
        <f t="shared" si="0"/>
        <v>64000000</v>
      </c>
      <c r="J7" s="14">
        <f t="shared" si="1"/>
        <v>104000000</v>
      </c>
      <c r="K7" s="23" t="s">
        <v>30</v>
      </c>
      <c r="L7" s="21" t="s">
        <v>14</v>
      </c>
    </row>
    <row r="8" spans="1:12" x14ac:dyDescent="0.25">
      <c r="A8" s="7"/>
      <c r="B8" s="22">
        <v>2300009245</v>
      </c>
      <c r="C8" s="22" t="s">
        <v>31</v>
      </c>
      <c r="D8" s="9">
        <v>30000</v>
      </c>
      <c r="E8" s="9" t="s">
        <v>32</v>
      </c>
      <c r="F8" s="10">
        <v>43115</v>
      </c>
      <c r="G8" s="11">
        <v>409500000</v>
      </c>
      <c r="H8" s="11">
        <v>13475</v>
      </c>
      <c r="I8" s="19">
        <f t="shared" si="0"/>
        <v>404250000</v>
      </c>
      <c r="J8" s="14">
        <f t="shared" si="1"/>
        <v>5250000</v>
      </c>
      <c r="K8" s="23" t="s">
        <v>33</v>
      </c>
      <c r="L8" s="21" t="s">
        <v>22</v>
      </c>
    </row>
    <row r="9" spans="1:12" x14ac:dyDescent="0.25">
      <c r="A9" s="7"/>
      <c r="B9" s="22">
        <v>2300009012</v>
      </c>
      <c r="C9" s="22" t="s">
        <v>34</v>
      </c>
      <c r="D9" s="9">
        <v>5000</v>
      </c>
      <c r="E9" s="9" t="s">
        <v>35</v>
      </c>
      <c r="F9" s="10">
        <v>43117</v>
      </c>
      <c r="G9" s="11">
        <v>3325000000</v>
      </c>
      <c r="H9" s="11">
        <v>660500</v>
      </c>
      <c r="I9" s="19">
        <f t="shared" si="0"/>
        <v>3302500000</v>
      </c>
      <c r="J9" s="14">
        <f t="shared" si="1"/>
        <v>22500000</v>
      </c>
      <c r="K9" s="23" t="s">
        <v>36</v>
      </c>
      <c r="L9" s="21" t="s">
        <v>22</v>
      </c>
    </row>
    <row r="10" spans="1:12" x14ac:dyDescent="0.25">
      <c r="A10" s="7"/>
      <c r="B10" s="22">
        <v>2300009317</v>
      </c>
      <c r="C10" s="22" t="s">
        <v>37</v>
      </c>
      <c r="D10" s="9">
        <v>734100</v>
      </c>
      <c r="E10" s="9" t="s">
        <v>38</v>
      </c>
      <c r="F10" s="10">
        <v>43117</v>
      </c>
      <c r="G10" s="11">
        <v>884590500</v>
      </c>
      <c r="H10" s="11">
        <v>1195</v>
      </c>
      <c r="I10" s="19">
        <f t="shared" si="0"/>
        <v>877249500</v>
      </c>
      <c r="J10" s="14">
        <f t="shared" si="1"/>
        <v>7341000</v>
      </c>
      <c r="K10" s="23" t="s">
        <v>39</v>
      </c>
      <c r="L10" s="21" t="s">
        <v>22</v>
      </c>
    </row>
    <row r="11" spans="1:12" x14ac:dyDescent="0.25">
      <c r="A11" s="7"/>
      <c r="B11" s="22">
        <v>2300009444</v>
      </c>
      <c r="C11" s="22" t="s">
        <v>40</v>
      </c>
      <c r="D11" s="25">
        <v>17.2</v>
      </c>
      <c r="E11" s="9" t="s">
        <v>35</v>
      </c>
      <c r="F11" s="10">
        <v>43118</v>
      </c>
      <c r="G11" s="11">
        <v>242520000</v>
      </c>
      <c r="H11" s="12">
        <v>13200000</v>
      </c>
      <c r="I11" s="13">
        <f t="shared" si="0"/>
        <v>227040000</v>
      </c>
      <c r="J11" s="14">
        <f t="shared" si="1"/>
        <v>15480000</v>
      </c>
      <c r="K11" s="15" t="s">
        <v>41</v>
      </c>
      <c r="L11" s="21" t="s">
        <v>22</v>
      </c>
    </row>
    <row r="12" spans="1:12" x14ac:dyDescent="0.25">
      <c r="A12" s="7"/>
      <c r="B12" s="22">
        <v>2300008980</v>
      </c>
      <c r="C12" s="22" t="s">
        <v>42</v>
      </c>
      <c r="D12" s="9">
        <v>1</v>
      </c>
      <c r="E12" s="9" t="s">
        <v>12</v>
      </c>
      <c r="F12" s="10">
        <v>43123</v>
      </c>
      <c r="G12" s="11">
        <v>76531675</v>
      </c>
      <c r="H12" s="12">
        <v>71667000</v>
      </c>
      <c r="I12" s="13">
        <f t="shared" si="0"/>
        <v>71667000</v>
      </c>
      <c r="J12" s="14">
        <f t="shared" si="1"/>
        <v>4864675</v>
      </c>
      <c r="K12" s="15" t="s">
        <v>43</v>
      </c>
      <c r="L12" s="26" t="s">
        <v>18</v>
      </c>
    </row>
    <row r="13" spans="1:12" x14ac:dyDescent="0.25">
      <c r="A13" s="7"/>
      <c r="B13" s="22">
        <v>230000</v>
      </c>
      <c r="C13" s="22" t="s">
        <v>44</v>
      </c>
      <c r="D13" s="9">
        <v>7000000</v>
      </c>
      <c r="E13" s="9" t="s">
        <v>20</v>
      </c>
      <c r="F13" s="10">
        <v>43123</v>
      </c>
      <c r="G13" s="11">
        <v>24108000000</v>
      </c>
      <c r="H13" s="12">
        <v>3444</v>
      </c>
      <c r="I13" s="13">
        <f t="shared" si="0"/>
        <v>24108000000</v>
      </c>
      <c r="J13" s="14">
        <f t="shared" si="1"/>
        <v>0</v>
      </c>
      <c r="K13" s="15" t="s">
        <v>45</v>
      </c>
      <c r="L13" s="26" t="s">
        <v>22</v>
      </c>
    </row>
    <row r="14" spans="1:12" x14ac:dyDescent="0.25">
      <c r="A14" s="7"/>
      <c r="B14" s="22">
        <v>230000</v>
      </c>
      <c r="C14" s="22" t="s">
        <v>46</v>
      </c>
      <c r="D14" s="9">
        <v>3000000</v>
      </c>
      <c r="E14" s="9" t="s">
        <v>20</v>
      </c>
      <c r="F14" s="10">
        <v>43123</v>
      </c>
      <c r="G14" s="11">
        <v>10623000000</v>
      </c>
      <c r="H14" s="12">
        <v>3541</v>
      </c>
      <c r="I14" s="13">
        <f t="shared" si="0"/>
        <v>10623000000</v>
      </c>
      <c r="J14" s="14">
        <f t="shared" si="1"/>
        <v>0</v>
      </c>
      <c r="K14" s="15" t="s">
        <v>21</v>
      </c>
      <c r="L14" s="26" t="s">
        <v>22</v>
      </c>
    </row>
    <row r="15" spans="1:12" x14ac:dyDescent="0.25">
      <c r="A15" s="7"/>
      <c r="B15" s="22">
        <v>230000</v>
      </c>
      <c r="C15" s="22" t="s">
        <v>47</v>
      </c>
      <c r="D15" s="9">
        <v>750000</v>
      </c>
      <c r="E15" s="9" t="s">
        <v>20</v>
      </c>
      <c r="F15" s="10">
        <v>43123</v>
      </c>
      <c r="G15" s="11">
        <v>2946000000</v>
      </c>
      <c r="H15" s="12">
        <v>3928</v>
      </c>
      <c r="I15" s="13">
        <f t="shared" si="0"/>
        <v>2946000000</v>
      </c>
      <c r="J15" s="14">
        <f t="shared" si="1"/>
        <v>0</v>
      </c>
      <c r="K15" s="15" t="s">
        <v>48</v>
      </c>
      <c r="L15" s="26" t="s">
        <v>22</v>
      </c>
    </row>
    <row r="16" spans="1:12" x14ac:dyDescent="0.25">
      <c r="A16" s="7"/>
      <c r="B16" s="22">
        <v>2300009165</v>
      </c>
      <c r="C16" s="22" t="s">
        <v>49</v>
      </c>
      <c r="D16" s="9">
        <v>49500</v>
      </c>
      <c r="E16" s="9" t="s">
        <v>50</v>
      </c>
      <c r="F16" s="10">
        <v>43125</v>
      </c>
      <c r="G16" s="11">
        <v>441292500</v>
      </c>
      <c r="H16" s="11">
        <v>15000</v>
      </c>
      <c r="I16" s="19">
        <f>H16*D16</f>
        <v>742500000</v>
      </c>
      <c r="J16" s="14">
        <f t="shared" si="1"/>
        <v>-301207500</v>
      </c>
      <c r="K16" s="20" t="s">
        <v>51</v>
      </c>
      <c r="L16" s="21" t="s">
        <v>22</v>
      </c>
    </row>
    <row r="17" spans="1:12" x14ac:dyDescent="0.25">
      <c r="A17" s="7"/>
      <c r="B17" s="27">
        <v>2300008967</v>
      </c>
      <c r="C17" s="27" t="s">
        <v>52</v>
      </c>
      <c r="D17" s="28">
        <v>1</v>
      </c>
      <c r="E17" s="28" t="s">
        <v>12</v>
      </c>
      <c r="F17" s="29">
        <v>43126</v>
      </c>
      <c r="G17" s="30">
        <v>111959500</v>
      </c>
      <c r="H17" s="30">
        <v>127865000</v>
      </c>
      <c r="I17" s="31">
        <f t="shared" si="0"/>
        <v>127865000</v>
      </c>
      <c r="J17" s="14">
        <f t="shared" si="1"/>
        <v>-15905500</v>
      </c>
      <c r="K17" s="32" t="s">
        <v>53</v>
      </c>
      <c r="L17" s="33" t="s">
        <v>14</v>
      </c>
    </row>
    <row r="18" spans="1:12" x14ac:dyDescent="0.25">
      <c r="A18" s="7"/>
      <c r="B18" s="27">
        <v>2300009304</v>
      </c>
      <c r="C18" s="27" t="s">
        <v>54</v>
      </c>
      <c r="D18" s="28">
        <v>5</v>
      </c>
      <c r="E18" s="28" t="s">
        <v>16</v>
      </c>
      <c r="F18" s="29">
        <v>43130</v>
      </c>
      <c r="G18" s="30">
        <v>314380635</v>
      </c>
      <c r="H18" s="30">
        <v>54000000</v>
      </c>
      <c r="I18" s="30">
        <f>H18*D18</f>
        <v>270000000</v>
      </c>
      <c r="J18" s="14">
        <f t="shared" si="1"/>
        <v>44380635</v>
      </c>
      <c r="K18" s="34" t="s">
        <v>55</v>
      </c>
      <c r="L18" s="33" t="s">
        <v>18</v>
      </c>
    </row>
    <row r="19" spans="1:12" x14ac:dyDescent="0.25">
      <c r="A19" s="7"/>
      <c r="B19" s="27">
        <v>2300008358</v>
      </c>
      <c r="C19" s="27" t="s">
        <v>56</v>
      </c>
      <c r="D19" s="28">
        <v>72</v>
      </c>
      <c r="E19" s="28" t="s">
        <v>16</v>
      </c>
      <c r="F19" s="29">
        <v>43133</v>
      </c>
      <c r="G19" s="30">
        <v>152712000</v>
      </c>
      <c r="H19" s="30">
        <v>2110000</v>
      </c>
      <c r="I19" s="30">
        <v>151920000</v>
      </c>
      <c r="J19" s="14">
        <f t="shared" si="1"/>
        <v>792000</v>
      </c>
      <c r="K19" s="34" t="s">
        <v>57</v>
      </c>
      <c r="L19" s="33" t="s">
        <v>18</v>
      </c>
    </row>
    <row r="20" spans="1:12" x14ac:dyDescent="0.25">
      <c r="A20" s="7"/>
      <c r="B20" s="27">
        <v>2300008796</v>
      </c>
      <c r="C20" s="27" t="s">
        <v>58</v>
      </c>
      <c r="D20" s="35">
        <v>367.12</v>
      </c>
      <c r="E20" s="28" t="s">
        <v>59</v>
      </c>
      <c r="F20" s="29">
        <v>43137</v>
      </c>
      <c r="G20" s="30">
        <v>330956844</v>
      </c>
      <c r="H20" s="36">
        <v>909321</v>
      </c>
      <c r="I20" s="30">
        <v>333829925.51999998</v>
      </c>
      <c r="J20" s="14">
        <f t="shared" si="1"/>
        <v>-2873081.5199999809</v>
      </c>
      <c r="K20" s="32" t="s">
        <v>60</v>
      </c>
      <c r="L20" s="33" t="s">
        <v>22</v>
      </c>
    </row>
    <row r="21" spans="1:12" x14ac:dyDescent="0.25">
      <c r="A21" s="7"/>
      <c r="B21" s="27">
        <v>2300004815</v>
      </c>
      <c r="C21" s="27" t="s">
        <v>61</v>
      </c>
      <c r="D21" s="28">
        <v>1</v>
      </c>
      <c r="E21" s="28" t="s">
        <v>12</v>
      </c>
      <c r="F21" s="29">
        <v>43138</v>
      </c>
      <c r="G21" s="30">
        <v>233947285</v>
      </c>
      <c r="H21" s="30">
        <v>213000000</v>
      </c>
      <c r="I21" s="30">
        <v>213000000</v>
      </c>
      <c r="J21" s="14">
        <f t="shared" si="1"/>
        <v>20947285</v>
      </c>
      <c r="K21" s="37" t="s">
        <v>62</v>
      </c>
      <c r="L21" s="33" t="s">
        <v>18</v>
      </c>
    </row>
    <row r="22" spans="1:12" x14ac:dyDescent="0.25">
      <c r="A22" s="7"/>
      <c r="B22" s="27">
        <v>2300009190</v>
      </c>
      <c r="C22" s="27" t="s">
        <v>63</v>
      </c>
      <c r="D22" s="28">
        <v>2000</v>
      </c>
      <c r="E22" s="28" t="s">
        <v>35</v>
      </c>
      <c r="F22" s="29">
        <v>43138</v>
      </c>
      <c r="G22" s="30">
        <v>11448016000</v>
      </c>
      <c r="H22" s="30">
        <v>5184000</v>
      </c>
      <c r="I22" s="30">
        <v>10368000000</v>
      </c>
      <c r="J22" s="14">
        <f t="shared" si="1"/>
        <v>1080016000</v>
      </c>
      <c r="K22" s="34" t="s">
        <v>64</v>
      </c>
      <c r="L22" s="33" t="s">
        <v>22</v>
      </c>
    </row>
    <row r="23" spans="1:12" x14ac:dyDescent="0.25">
      <c r="A23" s="7"/>
      <c r="B23" s="27">
        <v>2300009589</v>
      </c>
      <c r="C23" s="27" t="s">
        <v>65</v>
      </c>
      <c r="D23" s="28">
        <v>1000</v>
      </c>
      <c r="E23" s="28" t="s">
        <v>35</v>
      </c>
      <c r="F23" s="29">
        <v>43138</v>
      </c>
      <c r="G23" s="30">
        <v>5881115000</v>
      </c>
      <c r="H23" s="30">
        <v>5427000</v>
      </c>
      <c r="I23" s="30">
        <v>5427000000</v>
      </c>
      <c r="J23" s="14">
        <f t="shared" si="1"/>
        <v>454115000</v>
      </c>
      <c r="K23" s="37" t="s">
        <v>66</v>
      </c>
      <c r="L23" s="33" t="s">
        <v>22</v>
      </c>
    </row>
    <row r="24" spans="1:12" x14ac:dyDescent="0.25">
      <c r="A24" s="7"/>
      <c r="B24" s="27">
        <v>2300009757</v>
      </c>
      <c r="C24" s="27" t="s">
        <v>67</v>
      </c>
      <c r="D24" s="28">
        <v>7000000</v>
      </c>
      <c r="E24" s="28" t="s">
        <v>20</v>
      </c>
      <c r="F24" s="29">
        <v>43139</v>
      </c>
      <c r="G24" s="30">
        <v>24108000000</v>
      </c>
      <c r="H24" s="30">
        <v>3444</v>
      </c>
      <c r="I24" s="30">
        <v>24108000000</v>
      </c>
      <c r="J24" s="14">
        <f t="shared" si="1"/>
        <v>0</v>
      </c>
      <c r="K24" s="37" t="s">
        <v>45</v>
      </c>
      <c r="L24" s="33" t="s">
        <v>22</v>
      </c>
    </row>
    <row r="25" spans="1:12" x14ac:dyDescent="0.25">
      <c r="A25" s="7"/>
      <c r="B25" s="27">
        <v>2300009987</v>
      </c>
      <c r="C25" s="27" t="s">
        <v>68</v>
      </c>
      <c r="D25" s="28">
        <v>3000000</v>
      </c>
      <c r="E25" s="28" t="s">
        <v>20</v>
      </c>
      <c r="F25" s="29">
        <v>43139</v>
      </c>
      <c r="G25" s="30">
        <v>10623000000</v>
      </c>
      <c r="H25" s="30">
        <v>3541</v>
      </c>
      <c r="I25" s="30">
        <v>10623000000</v>
      </c>
      <c r="J25" s="14">
        <f t="shared" si="1"/>
        <v>0</v>
      </c>
      <c r="K25" s="34" t="s">
        <v>69</v>
      </c>
      <c r="L25" s="33" t="s">
        <v>22</v>
      </c>
    </row>
    <row r="26" spans="1:12" x14ac:dyDescent="0.25">
      <c r="A26" s="7"/>
      <c r="B26" s="27">
        <v>2300009943</v>
      </c>
      <c r="C26" s="27" t="s">
        <v>70</v>
      </c>
      <c r="D26" s="28">
        <v>750000</v>
      </c>
      <c r="E26" s="28" t="s">
        <v>20</v>
      </c>
      <c r="F26" s="29">
        <v>43139</v>
      </c>
      <c r="G26" s="30">
        <v>2946000000</v>
      </c>
      <c r="H26" s="30">
        <v>3928</v>
      </c>
      <c r="I26" s="30">
        <v>2946000000</v>
      </c>
      <c r="J26" s="14">
        <f t="shared" si="1"/>
        <v>0</v>
      </c>
      <c r="K26" s="34" t="s">
        <v>71</v>
      </c>
      <c r="L26" s="33" t="s">
        <v>22</v>
      </c>
    </row>
    <row r="27" spans="1:12" x14ac:dyDescent="0.25">
      <c r="A27" s="7"/>
      <c r="B27" s="27">
        <v>2300009510</v>
      </c>
      <c r="C27" s="27" t="s">
        <v>72</v>
      </c>
      <c r="D27" s="28">
        <v>30000</v>
      </c>
      <c r="E27" s="28" t="s">
        <v>50</v>
      </c>
      <c r="F27" s="29">
        <v>43140</v>
      </c>
      <c r="G27" s="30">
        <v>552000000</v>
      </c>
      <c r="H27" s="30">
        <v>16945</v>
      </c>
      <c r="I27" s="30">
        <v>508350000</v>
      </c>
      <c r="J27" s="14">
        <f t="shared" si="1"/>
        <v>43650000</v>
      </c>
      <c r="K27" s="34" t="s">
        <v>73</v>
      </c>
      <c r="L27" s="33" t="s">
        <v>22</v>
      </c>
    </row>
    <row r="28" spans="1:12" x14ac:dyDescent="0.25">
      <c r="A28" s="7"/>
      <c r="B28" s="27">
        <v>2300009165</v>
      </c>
      <c r="C28" s="27" t="s">
        <v>74</v>
      </c>
      <c r="D28" s="28">
        <v>49500</v>
      </c>
      <c r="E28" s="28" t="s">
        <v>50</v>
      </c>
      <c r="F28" s="29">
        <v>43143</v>
      </c>
      <c r="G28" s="30">
        <v>441292500</v>
      </c>
      <c r="H28" s="30">
        <v>9500</v>
      </c>
      <c r="I28" s="30">
        <v>470250000</v>
      </c>
      <c r="J28" s="14">
        <f t="shared" si="1"/>
        <v>-28957500</v>
      </c>
      <c r="K28" s="32" t="s">
        <v>75</v>
      </c>
      <c r="L28" s="33" t="s">
        <v>22</v>
      </c>
    </row>
    <row r="29" spans="1:12" x14ac:dyDescent="0.25">
      <c r="A29" s="7"/>
      <c r="B29" s="27">
        <v>2300008862</v>
      </c>
      <c r="C29" s="27" t="s">
        <v>76</v>
      </c>
      <c r="D29" s="28">
        <v>1</v>
      </c>
      <c r="E29" s="28" t="s">
        <v>12</v>
      </c>
      <c r="F29" s="29">
        <v>43145</v>
      </c>
      <c r="G29" s="30">
        <v>464601147</v>
      </c>
      <c r="H29" s="30">
        <v>475000000</v>
      </c>
      <c r="I29" s="30">
        <v>475000000</v>
      </c>
      <c r="J29" s="14">
        <f t="shared" si="1"/>
        <v>-10398853</v>
      </c>
      <c r="K29" s="32" t="s">
        <v>77</v>
      </c>
      <c r="L29" s="33" t="s">
        <v>18</v>
      </c>
    </row>
    <row r="30" spans="1:12" x14ac:dyDescent="0.25">
      <c r="A30" s="7"/>
      <c r="B30" s="27">
        <v>2300009701</v>
      </c>
      <c r="C30" s="38" t="s">
        <v>78</v>
      </c>
      <c r="D30" s="28">
        <v>1</v>
      </c>
      <c r="E30" s="28" t="s">
        <v>12</v>
      </c>
      <c r="F30" s="29">
        <v>43146</v>
      </c>
      <c r="G30" s="30">
        <v>138045250</v>
      </c>
      <c r="H30" s="30">
        <v>158845000</v>
      </c>
      <c r="I30" s="30">
        <v>158845000</v>
      </c>
      <c r="J30" s="14">
        <f t="shared" si="1"/>
        <v>-20799750</v>
      </c>
      <c r="K30" s="32" t="s">
        <v>79</v>
      </c>
      <c r="L30" s="33" t="s">
        <v>18</v>
      </c>
    </row>
    <row r="31" spans="1:12" x14ac:dyDescent="0.25">
      <c r="A31" s="7"/>
      <c r="B31" s="27">
        <v>2300009653</v>
      </c>
      <c r="C31" s="27" t="s">
        <v>80</v>
      </c>
      <c r="D31" s="28">
        <v>2</v>
      </c>
      <c r="E31" s="28" t="s">
        <v>27</v>
      </c>
      <c r="F31" s="29">
        <v>43146</v>
      </c>
      <c r="G31" s="30">
        <v>215781992</v>
      </c>
      <c r="H31" s="30">
        <v>100000000</v>
      </c>
      <c r="I31" s="30">
        <v>200000000</v>
      </c>
      <c r="J31" s="14">
        <f t="shared" si="1"/>
        <v>15781992</v>
      </c>
      <c r="K31" s="34" t="s">
        <v>81</v>
      </c>
      <c r="L31" s="33" t="s">
        <v>22</v>
      </c>
    </row>
    <row r="32" spans="1:12" x14ac:dyDescent="0.25">
      <c r="A32" s="7"/>
      <c r="B32" s="27">
        <v>2300009683</v>
      </c>
      <c r="C32" s="27" t="s">
        <v>82</v>
      </c>
      <c r="D32" s="28">
        <v>20</v>
      </c>
      <c r="E32" s="28" t="s">
        <v>83</v>
      </c>
      <c r="F32" s="29">
        <v>43151</v>
      </c>
      <c r="G32" s="30">
        <v>107600000</v>
      </c>
      <c r="H32" s="30">
        <v>6300000</v>
      </c>
      <c r="I32" s="30">
        <v>126000000</v>
      </c>
      <c r="J32" s="14">
        <f t="shared" si="1"/>
        <v>-18400000</v>
      </c>
      <c r="K32" s="32" t="s">
        <v>84</v>
      </c>
      <c r="L32" s="33" t="s">
        <v>22</v>
      </c>
    </row>
    <row r="33" spans="1:12" x14ac:dyDescent="0.25">
      <c r="A33" s="7"/>
      <c r="B33" s="27">
        <v>2300009798</v>
      </c>
      <c r="C33" s="27" t="s">
        <v>85</v>
      </c>
      <c r="D33" s="28">
        <v>6000</v>
      </c>
      <c r="E33" s="28" t="s">
        <v>35</v>
      </c>
      <c r="F33" s="29">
        <v>43157</v>
      </c>
      <c r="G33" s="30">
        <v>13398270000</v>
      </c>
      <c r="H33" s="30">
        <v>1701000</v>
      </c>
      <c r="I33" s="30">
        <v>10206000000</v>
      </c>
      <c r="J33" s="14">
        <f t="shared" si="1"/>
        <v>3192270000</v>
      </c>
      <c r="K33" s="34" t="s">
        <v>86</v>
      </c>
      <c r="L33" s="33" t="s">
        <v>22</v>
      </c>
    </row>
    <row r="34" spans="1:12" x14ac:dyDescent="0.25">
      <c r="A34" s="7"/>
      <c r="B34" s="27">
        <v>2300010063</v>
      </c>
      <c r="C34" s="27" t="s">
        <v>87</v>
      </c>
      <c r="D34" s="28">
        <v>10000</v>
      </c>
      <c r="E34" s="28" t="s">
        <v>35</v>
      </c>
      <c r="F34" s="29">
        <v>43157</v>
      </c>
      <c r="G34" s="30">
        <v>67741760000</v>
      </c>
      <c r="H34" s="30">
        <v>5871825</v>
      </c>
      <c r="I34" s="30">
        <v>58718250000</v>
      </c>
      <c r="J34" s="14">
        <f t="shared" si="1"/>
        <v>9023510000</v>
      </c>
      <c r="K34" s="34" t="s">
        <v>88</v>
      </c>
      <c r="L34" s="33" t="s">
        <v>22</v>
      </c>
    </row>
    <row r="35" spans="1:12" x14ac:dyDescent="0.25">
      <c r="A35" s="7"/>
      <c r="B35" s="27">
        <v>2300009786</v>
      </c>
      <c r="C35" s="27" t="s">
        <v>89</v>
      </c>
      <c r="D35" s="28">
        <v>1</v>
      </c>
      <c r="E35" s="28" t="s">
        <v>24</v>
      </c>
      <c r="F35" s="29">
        <v>43158</v>
      </c>
      <c r="G35" s="30">
        <v>118734594</v>
      </c>
      <c r="H35" s="30">
        <v>188200000</v>
      </c>
      <c r="I35" s="30">
        <v>188200000</v>
      </c>
      <c r="J35" s="14">
        <f t="shared" si="1"/>
        <v>-69465406</v>
      </c>
      <c r="K35" s="32" t="s">
        <v>53</v>
      </c>
      <c r="L35" s="33" t="s">
        <v>18</v>
      </c>
    </row>
    <row r="36" spans="1:12" x14ac:dyDescent="0.25">
      <c r="A36" s="7"/>
      <c r="B36" s="27">
        <v>2300009655</v>
      </c>
      <c r="C36" s="27" t="s">
        <v>90</v>
      </c>
      <c r="D36" s="28">
        <v>1</v>
      </c>
      <c r="E36" s="28" t="s">
        <v>27</v>
      </c>
      <c r="F36" s="29">
        <v>43159</v>
      </c>
      <c r="G36" s="30">
        <v>92360000</v>
      </c>
      <c r="H36" s="30">
        <v>66000000</v>
      </c>
      <c r="I36" s="30">
        <v>66000000</v>
      </c>
      <c r="J36" s="14">
        <f t="shared" si="1"/>
        <v>26360000</v>
      </c>
      <c r="K36" s="34" t="s">
        <v>91</v>
      </c>
      <c r="L36" s="33" t="s">
        <v>22</v>
      </c>
    </row>
    <row r="37" spans="1:12" x14ac:dyDescent="0.25">
      <c r="A37" s="7"/>
      <c r="B37" s="39">
        <v>230000</v>
      </c>
      <c r="C37" s="39" t="s">
        <v>92</v>
      </c>
      <c r="D37" s="40">
        <v>1</v>
      </c>
      <c r="E37" s="40" t="s">
        <v>27</v>
      </c>
      <c r="F37" s="41">
        <v>43160</v>
      </c>
      <c r="G37" s="14">
        <v>3313670900</v>
      </c>
      <c r="H37" s="14">
        <v>2708000000</v>
      </c>
      <c r="I37" s="14">
        <v>2708000000</v>
      </c>
      <c r="J37" s="14">
        <f t="shared" si="1"/>
        <v>605670900</v>
      </c>
      <c r="K37" s="42" t="s">
        <v>93</v>
      </c>
      <c r="L37" s="33" t="s">
        <v>18</v>
      </c>
    </row>
    <row r="38" spans="1:12" x14ac:dyDescent="0.25">
      <c r="A38" s="7"/>
      <c r="B38" s="39">
        <v>2300009846</v>
      </c>
      <c r="C38" s="39" t="s">
        <v>94</v>
      </c>
      <c r="D38" s="40">
        <v>1</v>
      </c>
      <c r="E38" s="40" t="s">
        <v>27</v>
      </c>
      <c r="F38" s="41">
        <v>43165</v>
      </c>
      <c r="G38" s="14">
        <v>244250000</v>
      </c>
      <c r="H38" s="14">
        <v>230000000</v>
      </c>
      <c r="I38" s="14">
        <v>230000000</v>
      </c>
      <c r="J38" s="14">
        <f t="shared" si="1"/>
        <v>14250000</v>
      </c>
      <c r="K38" s="42" t="s">
        <v>95</v>
      </c>
      <c r="L38" s="33" t="s">
        <v>18</v>
      </c>
    </row>
    <row r="39" spans="1:12" x14ac:dyDescent="0.25">
      <c r="A39" s="7"/>
      <c r="B39" s="39">
        <v>2300009814</v>
      </c>
      <c r="C39" s="39" t="s">
        <v>96</v>
      </c>
      <c r="D39" s="40">
        <v>1</v>
      </c>
      <c r="E39" s="40" t="s">
        <v>27</v>
      </c>
      <c r="F39" s="41">
        <v>43165</v>
      </c>
      <c r="G39" s="14">
        <v>137928000</v>
      </c>
      <c r="H39" s="14">
        <v>131380000</v>
      </c>
      <c r="I39" s="14">
        <v>131380000</v>
      </c>
      <c r="J39" s="14">
        <f t="shared" si="1"/>
        <v>6548000</v>
      </c>
      <c r="K39" s="42" t="s">
        <v>97</v>
      </c>
      <c r="L39" s="33" t="s">
        <v>18</v>
      </c>
    </row>
    <row r="40" spans="1:12" x14ac:dyDescent="0.25">
      <c r="A40" s="7"/>
      <c r="B40" s="39">
        <v>2300009181</v>
      </c>
      <c r="C40" s="39" t="s">
        <v>98</v>
      </c>
      <c r="D40" s="40">
        <v>1</v>
      </c>
      <c r="E40" s="40" t="s">
        <v>99</v>
      </c>
      <c r="F40" s="41">
        <v>43165</v>
      </c>
      <c r="G40" s="14">
        <v>4084810000</v>
      </c>
      <c r="H40" s="14">
        <v>4150000000</v>
      </c>
      <c r="I40" s="14">
        <v>4150000000</v>
      </c>
      <c r="J40" s="14">
        <f t="shared" si="1"/>
        <v>-65190000</v>
      </c>
      <c r="K40" s="42" t="s">
        <v>100</v>
      </c>
      <c r="L40" s="33" t="s">
        <v>101</v>
      </c>
    </row>
    <row r="41" spans="1:12" x14ac:dyDescent="0.25">
      <c r="A41" s="7"/>
      <c r="B41" s="39">
        <v>2300009864</v>
      </c>
      <c r="C41" s="39" t="s">
        <v>102</v>
      </c>
      <c r="D41" s="40">
        <v>1</v>
      </c>
      <c r="E41" s="40" t="s">
        <v>27</v>
      </c>
      <c r="F41" s="41">
        <v>43167</v>
      </c>
      <c r="G41" s="14">
        <v>63760000</v>
      </c>
      <c r="H41" s="14">
        <v>63920000</v>
      </c>
      <c r="I41" s="14">
        <v>63920000</v>
      </c>
      <c r="J41" s="14">
        <f t="shared" si="1"/>
        <v>-160000</v>
      </c>
      <c r="K41" s="42" t="s">
        <v>103</v>
      </c>
      <c r="L41" s="33" t="s">
        <v>18</v>
      </c>
    </row>
    <row r="42" spans="1:12" x14ac:dyDescent="0.25">
      <c r="A42" s="7"/>
      <c r="B42" s="39">
        <v>2300010039</v>
      </c>
      <c r="C42" s="39" t="s">
        <v>104</v>
      </c>
      <c r="D42" s="40">
        <v>3000000</v>
      </c>
      <c r="E42" s="40" t="s">
        <v>50</v>
      </c>
      <c r="F42" s="41">
        <v>43167</v>
      </c>
      <c r="G42" s="14">
        <v>13645272000</v>
      </c>
      <c r="H42" s="14">
        <v>5030</v>
      </c>
      <c r="I42" s="14">
        <v>15090000000</v>
      </c>
      <c r="J42" s="14">
        <f t="shared" si="1"/>
        <v>-1444728000</v>
      </c>
      <c r="K42" s="42" t="s">
        <v>105</v>
      </c>
      <c r="L42" s="33" t="s">
        <v>22</v>
      </c>
    </row>
    <row r="43" spans="1:12" x14ac:dyDescent="0.25">
      <c r="A43" s="7"/>
      <c r="B43" s="39">
        <v>2300010063</v>
      </c>
      <c r="C43" s="39" t="s">
        <v>106</v>
      </c>
      <c r="D43" s="40">
        <v>10000</v>
      </c>
      <c r="E43" s="40" t="s">
        <v>35</v>
      </c>
      <c r="F43" s="41">
        <v>43167</v>
      </c>
      <c r="G43" s="14">
        <v>1675010000</v>
      </c>
      <c r="H43" s="14">
        <v>167000</v>
      </c>
      <c r="I43" s="14">
        <v>1670000000</v>
      </c>
      <c r="J43" s="14">
        <f t="shared" si="1"/>
        <v>5010000</v>
      </c>
      <c r="K43" s="42" t="s">
        <v>107</v>
      </c>
      <c r="L43" s="33" t="s">
        <v>22</v>
      </c>
    </row>
    <row r="44" spans="1:12" x14ac:dyDescent="0.25">
      <c r="A44" s="7"/>
      <c r="B44" s="39">
        <v>2300009648</v>
      </c>
      <c r="C44" s="39" t="s">
        <v>108</v>
      </c>
      <c r="D44" s="40">
        <v>15000</v>
      </c>
      <c r="E44" s="40" t="s">
        <v>35</v>
      </c>
      <c r="F44" s="41">
        <v>43167</v>
      </c>
      <c r="G44" s="14">
        <v>2548500000</v>
      </c>
      <c r="H44" s="14">
        <v>169900</v>
      </c>
      <c r="I44" s="14">
        <v>2548500000</v>
      </c>
      <c r="J44" s="14">
        <f t="shared" si="1"/>
        <v>0</v>
      </c>
      <c r="K44" s="42" t="s">
        <v>109</v>
      </c>
      <c r="L44" s="33" t="s">
        <v>22</v>
      </c>
    </row>
    <row r="45" spans="1:12" x14ac:dyDescent="0.25">
      <c r="A45" s="7"/>
      <c r="B45" s="39">
        <v>2300009585</v>
      </c>
      <c r="C45" s="39" t="s">
        <v>110</v>
      </c>
      <c r="D45" s="40">
        <v>1000</v>
      </c>
      <c r="E45" s="40" t="s">
        <v>35</v>
      </c>
      <c r="F45" s="41">
        <v>43167</v>
      </c>
      <c r="G45" s="14">
        <v>444000000</v>
      </c>
      <c r="H45" s="14">
        <v>444000</v>
      </c>
      <c r="I45" s="14">
        <v>444000000</v>
      </c>
      <c r="J45" s="14">
        <f t="shared" si="1"/>
        <v>0</v>
      </c>
      <c r="K45" s="42" t="s">
        <v>107</v>
      </c>
      <c r="L45" s="33" t="s">
        <v>22</v>
      </c>
    </row>
    <row r="46" spans="1:12" x14ac:dyDescent="0.25">
      <c r="A46" s="7"/>
      <c r="B46" s="39">
        <v>2300009190</v>
      </c>
      <c r="C46" s="39" t="s">
        <v>111</v>
      </c>
      <c r="D46" s="40">
        <v>2000</v>
      </c>
      <c r="E46" s="40" t="s">
        <v>35</v>
      </c>
      <c r="F46" s="41">
        <v>43167</v>
      </c>
      <c r="G46" s="14">
        <v>888000000</v>
      </c>
      <c r="H46" s="14">
        <v>444000</v>
      </c>
      <c r="I46" s="14">
        <v>888000000</v>
      </c>
      <c r="J46" s="14">
        <f t="shared" si="1"/>
        <v>0</v>
      </c>
      <c r="K46" s="42" t="s">
        <v>107</v>
      </c>
      <c r="L46" s="33" t="s">
        <v>22</v>
      </c>
    </row>
    <row r="47" spans="1:12" x14ac:dyDescent="0.25">
      <c r="A47" s="7"/>
      <c r="B47" s="39">
        <v>2300009798</v>
      </c>
      <c r="C47" s="39" t="s">
        <v>112</v>
      </c>
      <c r="D47" s="40">
        <v>6000</v>
      </c>
      <c r="E47" s="40" t="s">
        <v>35</v>
      </c>
      <c r="F47" s="41">
        <v>43167</v>
      </c>
      <c r="G47" s="14">
        <v>2664000000</v>
      </c>
      <c r="H47" s="14">
        <v>444000</v>
      </c>
      <c r="I47" s="14">
        <v>2664000000</v>
      </c>
      <c r="J47" s="14">
        <f t="shared" si="1"/>
        <v>0</v>
      </c>
      <c r="K47" s="42" t="s">
        <v>107</v>
      </c>
      <c r="L47" s="33" t="s">
        <v>22</v>
      </c>
    </row>
    <row r="48" spans="1:12" x14ac:dyDescent="0.25">
      <c r="A48" s="7"/>
      <c r="B48" s="39">
        <v>2300009648</v>
      </c>
      <c r="C48" s="39" t="s">
        <v>104</v>
      </c>
      <c r="D48" s="40">
        <v>15000</v>
      </c>
      <c r="E48" s="40" t="s">
        <v>35</v>
      </c>
      <c r="F48" s="41">
        <v>43168</v>
      </c>
      <c r="G48" s="14">
        <v>68226360000</v>
      </c>
      <c r="H48" s="14">
        <f>293*N48</f>
        <v>0</v>
      </c>
      <c r="I48" s="14">
        <f>H48*D48</f>
        <v>0</v>
      </c>
      <c r="J48" s="14">
        <f>G48-I48</f>
        <v>68226360000</v>
      </c>
      <c r="K48" s="42" t="s">
        <v>113</v>
      </c>
      <c r="L48" s="33" t="s">
        <v>22</v>
      </c>
    </row>
    <row r="49" spans="1:12" x14ac:dyDescent="0.25">
      <c r="A49" s="7"/>
      <c r="B49" s="39">
        <v>2300008756</v>
      </c>
      <c r="C49" s="39" t="s">
        <v>114</v>
      </c>
      <c r="D49" s="40">
        <v>1</v>
      </c>
      <c r="E49" s="40" t="s">
        <v>27</v>
      </c>
      <c r="F49" s="41">
        <v>43171</v>
      </c>
      <c r="G49" s="14">
        <v>87414250</v>
      </c>
      <c r="H49" s="14">
        <v>83691500</v>
      </c>
      <c r="I49" s="14">
        <v>83691500</v>
      </c>
      <c r="J49" s="14">
        <f t="shared" ref="J49:J85" si="2">G49-I49</f>
        <v>3722750</v>
      </c>
      <c r="K49" s="42" t="s">
        <v>115</v>
      </c>
      <c r="L49" s="33" t="s">
        <v>18</v>
      </c>
    </row>
    <row r="50" spans="1:12" x14ac:dyDescent="0.25">
      <c r="A50" s="7"/>
      <c r="B50" s="39">
        <v>2300009796</v>
      </c>
      <c r="C50" s="39" t="s">
        <v>116</v>
      </c>
      <c r="D50" s="40">
        <v>1</v>
      </c>
      <c r="E50" s="40" t="s">
        <v>27</v>
      </c>
      <c r="F50" s="41">
        <v>43175</v>
      </c>
      <c r="G50" s="14">
        <v>278886110</v>
      </c>
      <c r="H50" s="14">
        <v>278834000</v>
      </c>
      <c r="I50" s="14">
        <v>278834000</v>
      </c>
      <c r="J50" s="14">
        <f t="shared" si="2"/>
        <v>52110</v>
      </c>
      <c r="K50" s="42" t="s">
        <v>117</v>
      </c>
      <c r="L50" s="33" t="s">
        <v>14</v>
      </c>
    </row>
    <row r="51" spans="1:12" x14ac:dyDescent="0.25">
      <c r="A51" s="7"/>
      <c r="B51" s="39">
        <v>2300009849</v>
      </c>
      <c r="C51" s="39" t="s">
        <v>118</v>
      </c>
      <c r="D51" s="40">
        <v>10</v>
      </c>
      <c r="E51" s="40" t="s">
        <v>16</v>
      </c>
      <c r="F51" s="41">
        <v>43178</v>
      </c>
      <c r="G51" s="14">
        <v>148088420</v>
      </c>
      <c r="H51" s="14">
        <v>1450000</v>
      </c>
      <c r="I51" s="14">
        <v>14500000</v>
      </c>
      <c r="J51" s="14">
        <f t="shared" si="2"/>
        <v>133588420</v>
      </c>
      <c r="K51" s="42" t="s">
        <v>119</v>
      </c>
      <c r="L51" s="33" t="s">
        <v>18</v>
      </c>
    </row>
    <row r="52" spans="1:12" x14ac:dyDescent="0.25">
      <c r="A52" s="7"/>
      <c r="B52" s="39">
        <v>2300010035</v>
      </c>
      <c r="C52" s="39" t="s">
        <v>120</v>
      </c>
      <c r="D52" s="40">
        <v>1</v>
      </c>
      <c r="E52" s="40" t="s">
        <v>27</v>
      </c>
      <c r="F52" s="41">
        <v>43178</v>
      </c>
      <c r="G52" s="14">
        <v>85125000</v>
      </c>
      <c r="H52" s="14">
        <v>75000000</v>
      </c>
      <c r="I52" s="14">
        <v>75000000</v>
      </c>
      <c r="J52" s="14">
        <f t="shared" si="2"/>
        <v>10125000</v>
      </c>
      <c r="K52" s="42" t="s">
        <v>121</v>
      </c>
      <c r="L52" s="33" t="s">
        <v>22</v>
      </c>
    </row>
    <row r="53" spans="1:12" x14ac:dyDescent="0.25">
      <c r="A53" s="7"/>
      <c r="B53" s="39">
        <v>2300009746</v>
      </c>
      <c r="C53" s="39" t="s">
        <v>122</v>
      </c>
      <c r="D53" s="40">
        <v>5000</v>
      </c>
      <c r="E53" s="40" t="s">
        <v>16</v>
      </c>
      <c r="F53" s="41">
        <v>43178</v>
      </c>
      <c r="G53" s="14">
        <v>160000000</v>
      </c>
      <c r="H53" s="14">
        <v>165000000</v>
      </c>
      <c r="I53" s="14">
        <v>165000000</v>
      </c>
      <c r="J53" s="14">
        <f t="shared" si="2"/>
        <v>-5000000</v>
      </c>
      <c r="K53" s="42" t="s">
        <v>123</v>
      </c>
      <c r="L53" s="33" t="s">
        <v>14</v>
      </c>
    </row>
    <row r="54" spans="1:12" x14ac:dyDescent="0.25">
      <c r="A54" s="7"/>
      <c r="B54" s="39">
        <v>2300009929</v>
      </c>
      <c r="C54" s="39" t="s">
        <v>124</v>
      </c>
      <c r="D54" s="40">
        <v>1</v>
      </c>
      <c r="E54" s="40" t="s">
        <v>27</v>
      </c>
      <c r="F54" s="41">
        <v>43181</v>
      </c>
      <c r="G54" s="14">
        <v>303462500</v>
      </c>
      <c r="H54" s="14">
        <v>300404000</v>
      </c>
      <c r="I54" s="14">
        <v>300404000</v>
      </c>
      <c r="J54" s="14">
        <f t="shared" si="2"/>
        <v>3058500</v>
      </c>
      <c r="K54" s="42" t="s">
        <v>125</v>
      </c>
      <c r="L54" s="33" t="s">
        <v>14</v>
      </c>
    </row>
    <row r="55" spans="1:12" x14ac:dyDescent="0.25">
      <c r="A55" s="7"/>
      <c r="B55" s="39">
        <v>2300010045</v>
      </c>
      <c r="C55" s="39" t="s">
        <v>126</v>
      </c>
      <c r="D55" s="40">
        <v>16000</v>
      </c>
      <c r="E55" s="40" t="s">
        <v>127</v>
      </c>
      <c r="F55" s="41">
        <v>43182</v>
      </c>
      <c r="G55" s="14">
        <v>119072000</v>
      </c>
      <c r="H55" s="14">
        <v>126560000</v>
      </c>
      <c r="I55" s="14">
        <v>126560000</v>
      </c>
      <c r="J55" s="14">
        <f t="shared" si="2"/>
        <v>-7488000</v>
      </c>
      <c r="K55" s="42" t="s">
        <v>128</v>
      </c>
      <c r="L55" s="33" t="s">
        <v>22</v>
      </c>
    </row>
    <row r="56" spans="1:12" x14ac:dyDescent="0.25">
      <c r="A56" s="7"/>
      <c r="B56" s="39">
        <v>2300009645</v>
      </c>
      <c r="C56" s="39" t="s">
        <v>129</v>
      </c>
      <c r="D56" s="40">
        <v>1</v>
      </c>
      <c r="E56" s="40" t="s">
        <v>27</v>
      </c>
      <c r="F56" s="41">
        <v>43182</v>
      </c>
      <c r="G56" s="14">
        <v>194196000</v>
      </c>
      <c r="H56" s="14">
        <v>224000000</v>
      </c>
      <c r="I56" s="14">
        <v>224000000</v>
      </c>
      <c r="J56" s="14">
        <f t="shared" si="2"/>
        <v>-29804000</v>
      </c>
      <c r="K56" s="42" t="s">
        <v>130</v>
      </c>
      <c r="L56" s="33" t="s">
        <v>22</v>
      </c>
    </row>
    <row r="57" spans="1:12" x14ac:dyDescent="0.25">
      <c r="A57" s="7"/>
      <c r="B57" s="39">
        <v>2300009893</v>
      </c>
      <c r="C57" s="39" t="s">
        <v>131</v>
      </c>
      <c r="D57" s="40">
        <v>1</v>
      </c>
      <c r="E57" s="40" t="s">
        <v>27</v>
      </c>
      <c r="F57" s="41">
        <v>43185</v>
      </c>
      <c r="G57" s="14">
        <v>119884122</v>
      </c>
      <c r="H57" s="14">
        <v>118350000</v>
      </c>
      <c r="I57" s="14">
        <v>118350000</v>
      </c>
      <c r="J57" s="14">
        <f t="shared" si="2"/>
        <v>1534122</v>
      </c>
      <c r="K57" s="42" t="s">
        <v>132</v>
      </c>
      <c r="L57" s="33" t="s">
        <v>14</v>
      </c>
    </row>
    <row r="58" spans="1:12" x14ac:dyDescent="0.25">
      <c r="A58" s="7"/>
      <c r="B58" s="39">
        <v>2300009937</v>
      </c>
      <c r="C58" s="39" t="s">
        <v>133</v>
      </c>
      <c r="D58" s="40">
        <v>1</v>
      </c>
      <c r="E58" s="40" t="s">
        <v>24</v>
      </c>
      <c r="F58" s="41">
        <v>43185</v>
      </c>
      <c r="G58" s="14">
        <v>89970027</v>
      </c>
      <c r="H58" s="14">
        <v>118000000</v>
      </c>
      <c r="I58" s="14">
        <v>118000000</v>
      </c>
      <c r="J58" s="14">
        <f t="shared" si="2"/>
        <v>-28029973</v>
      </c>
      <c r="K58" s="42" t="s">
        <v>134</v>
      </c>
      <c r="L58" s="33" t="s">
        <v>14</v>
      </c>
    </row>
    <row r="59" spans="1:12" x14ac:dyDescent="0.25">
      <c r="A59" s="7"/>
      <c r="B59" s="39">
        <v>2300010044</v>
      </c>
      <c r="C59" s="39" t="s">
        <v>135</v>
      </c>
      <c r="D59" s="40">
        <v>35</v>
      </c>
      <c r="E59" s="40" t="s">
        <v>16</v>
      </c>
      <c r="F59" s="41">
        <v>43187</v>
      </c>
      <c r="G59" s="14">
        <v>150500000</v>
      </c>
      <c r="H59" s="14">
        <v>4150000</v>
      </c>
      <c r="I59" s="14">
        <v>145250000</v>
      </c>
      <c r="J59" s="14">
        <f t="shared" si="2"/>
        <v>5250000</v>
      </c>
      <c r="K59" s="42" t="s">
        <v>136</v>
      </c>
      <c r="L59" s="33" t="s">
        <v>14</v>
      </c>
    </row>
    <row r="60" spans="1:12" x14ac:dyDescent="0.25">
      <c r="A60" s="7"/>
      <c r="B60" s="39">
        <v>2300009999</v>
      </c>
      <c r="C60" s="39" t="s">
        <v>137</v>
      </c>
      <c r="D60" s="40">
        <v>1</v>
      </c>
      <c r="E60" s="40" t="s">
        <v>27</v>
      </c>
      <c r="F60" s="41">
        <v>43187</v>
      </c>
      <c r="G60" s="14">
        <v>90059600</v>
      </c>
      <c r="H60" s="14">
        <v>78631500</v>
      </c>
      <c r="I60" s="14">
        <v>78631500</v>
      </c>
      <c r="J60" s="14">
        <f t="shared" si="2"/>
        <v>11428100</v>
      </c>
      <c r="K60" s="42" t="s">
        <v>138</v>
      </c>
      <c r="L60" s="33" t="s">
        <v>14</v>
      </c>
    </row>
    <row r="61" spans="1:12" x14ac:dyDescent="0.25">
      <c r="A61" s="7"/>
      <c r="B61" s="39">
        <v>2300009771</v>
      </c>
      <c r="C61" s="39" t="s">
        <v>139</v>
      </c>
      <c r="D61" s="40">
        <v>1</v>
      </c>
      <c r="E61" s="40" t="s">
        <v>99</v>
      </c>
      <c r="F61" s="41">
        <v>43188</v>
      </c>
      <c r="G61" s="14">
        <v>170000000</v>
      </c>
      <c r="H61" s="14">
        <v>169000000</v>
      </c>
      <c r="I61" s="14">
        <v>169000000</v>
      </c>
      <c r="J61" s="14">
        <f t="shared" si="2"/>
        <v>1000000</v>
      </c>
      <c r="K61" s="42" t="s">
        <v>140</v>
      </c>
      <c r="L61" s="33" t="s">
        <v>101</v>
      </c>
    </row>
    <row r="62" spans="1:12" x14ac:dyDescent="0.25">
      <c r="A62" s="7"/>
      <c r="B62" s="39">
        <v>2300009690</v>
      </c>
      <c r="C62" s="39" t="s">
        <v>141</v>
      </c>
      <c r="D62" s="40">
        <v>1</v>
      </c>
      <c r="E62" s="40" t="s">
        <v>99</v>
      </c>
      <c r="F62" s="41">
        <v>43188</v>
      </c>
      <c r="G62" s="14">
        <v>100000000</v>
      </c>
      <c r="H62" s="14">
        <v>99500000</v>
      </c>
      <c r="I62" s="14">
        <v>99500000</v>
      </c>
      <c r="J62" s="14">
        <f t="shared" si="2"/>
        <v>500000</v>
      </c>
      <c r="K62" s="42" t="s">
        <v>142</v>
      </c>
      <c r="L62" s="33" t="s">
        <v>101</v>
      </c>
    </row>
    <row r="63" spans="1:12" x14ac:dyDescent="0.25">
      <c r="A63" s="7"/>
      <c r="B63" s="39">
        <v>2300009638</v>
      </c>
      <c r="C63" s="39" t="s">
        <v>143</v>
      </c>
      <c r="D63" s="40">
        <v>1</v>
      </c>
      <c r="E63" s="40" t="s">
        <v>99</v>
      </c>
      <c r="F63" s="41">
        <v>43188</v>
      </c>
      <c r="G63" s="14">
        <v>100000000</v>
      </c>
      <c r="H63" s="14">
        <v>88150000</v>
      </c>
      <c r="I63" s="14">
        <v>88150000</v>
      </c>
      <c r="J63" s="14">
        <f t="shared" si="2"/>
        <v>11850000</v>
      </c>
      <c r="K63" s="42" t="s">
        <v>142</v>
      </c>
      <c r="L63" s="33" t="s">
        <v>101</v>
      </c>
    </row>
    <row r="64" spans="1:12" x14ac:dyDescent="0.25">
      <c r="A64" s="43"/>
      <c r="B64" s="39">
        <v>2300010000</v>
      </c>
      <c r="C64" s="39" t="s">
        <v>144</v>
      </c>
      <c r="D64" s="40">
        <v>1</v>
      </c>
      <c r="E64" s="40" t="s">
        <v>12</v>
      </c>
      <c r="F64" s="41">
        <v>43193</v>
      </c>
      <c r="G64" s="14">
        <v>164974000</v>
      </c>
      <c r="H64" s="14">
        <v>91760000</v>
      </c>
      <c r="I64" s="14">
        <v>91760000</v>
      </c>
      <c r="J64" s="14">
        <f t="shared" si="2"/>
        <v>73214000</v>
      </c>
      <c r="K64" s="42" t="s">
        <v>145</v>
      </c>
      <c r="L64" s="33" t="s">
        <v>14</v>
      </c>
    </row>
    <row r="65" spans="1:12" x14ac:dyDescent="0.25">
      <c r="A65" s="43"/>
      <c r="B65" s="39">
        <v>2300009973</v>
      </c>
      <c r="C65" s="39" t="s">
        <v>146</v>
      </c>
      <c r="D65" s="40">
        <v>50</v>
      </c>
      <c r="E65" s="40" t="s">
        <v>16</v>
      </c>
      <c r="F65" s="41">
        <v>43192</v>
      </c>
      <c r="G65" s="14">
        <v>112500000</v>
      </c>
      <c r="H65" s="14">
        <v>2300000</v>
      </c>
      <c r="I65" s="14">
        <f t="shared" ref="I65:I72" si="3">H65*D65</f>
        <v>115000000</v>
      </c>
      <c r="J65" s="14">
        <f t="shared" si="2"/>
        <v>-2500000</v>
      </c>
      <c r="K65" s="42" t="s">
        <v>147</v>
      </c>
      <c r="L65" s="33" t="s">
        <v>14</v>
      </c>
    </row>
    <row r="66" spans="1:12" x14ac:dyDescent="0.25">
      <c r="A66" s="43"/>
      <c r="B66" s="39">
        <v>2300009839</v>
      </c>
      <c r="C66" s="39" t="s">
        <v>148</v>
      </c>
      <c r="D66" s="40">
        <v>1</v>
      </c>
      <c r="E66" s="40" t="s">
        <v>12</v>
      </c>
      <c r="F66" s="41">
        <v>43193</v>
      </c>
      <c r="G66" s="14">
        <v>73002000</v>
      </c>
      <c r="H66" s="14">
        <v>46230000</v>
      </c>
      <c r="I66" s="14">
        <f t="shared" si="3"/>
        <v>46230000</v>
      </c>
      <c r="J66" s="14">
        <f t="shared" si="2"/>
        <v>26772000</v>
      </c>
      <c r="K66" s="42" t="s">
        <v>149</v>
      </c>
      <c r="L66" s="33" t="s">
        <v>14</v>
      </c>
    </row>
    <row r="67" spans="1:12" x14ac:dyDescent="0.25">
      <c r="A67" s="43"/>
      <c r="B67" s="39">
        <v>2300010000</v>
      </c>
      <c r="C67" s="39" t="s">
        <v>144</v>
      </c>
      <c r="D67" s="40">
        <v>1</v>
      </c>
      <c r="E67" s="40" t="s">
        <v>12</v>
      </c>
      <c r="F67" s="41">
        <v>43194</v>
      </c>
      <c r="G67" s="14">
        <v>164974000</v>
      </c>
      <c r="H67" s="14">
        <v>125000000</v>
      </c>
      <c r="I67" s="14">
        <f t="shared" si="3"/>
        <v>125000000</v>
      </c>
      <c r="J67" s="14">
        <f t="shared" si="2"/>
        <v>39974000</v>
      </c>
      <c r="K67" s="42" t="s">
        <v>150</v>
      </c>
      <c r="L67" s="33" t="s">
        <v>14</v>
      </c>
    </row>
    <row r="68" spans="1:12" x14ac:dyDescent="0.25">
      <c r="A68" s="43"/>
      <c r="B68" s="39">
        <v>2300009945</v>
      </c>
      <c r="C68" s="39" t="s">
        <v>151</v>
      </c>
      <c r="D68" s="40">
        <v>61000</v>
      </c>
      <c r="E68" s="40" t="s">
        <v>152</v>
      </c>
      <c r="F68" s="41">
        <v>43196</v>
      </c>
      <c r="G68" s="14">
        <v>832650000</v>
      </c>
      <c r="H68" s="14">
        <v>12190</v>
      </c>
      <c r="I68" s="14">
        <f t="shared" si="3"/>
        <v>743590000</v>
      </c>
      <c r="J68" s="14">
        <f t="shared" si="2"/>
        <v>89060000</v>
      </c>
      <c r="K68" s="42" t="s">
        <v>153</v>
      </c>
      <c r="L68" s="33" t="s">
        <v>22</v>
      </c>
    </row>
    <row r="69" spans="1:12" x14ac:dyDescent="0.25">
      <c r="A69" s="43"/>
      <c r="B69" s="39">
        <v>2300010139</v>
      </c>
      <c r="C69" s="39" t="s">
        <v>40</v>
      </c>
      <c r="D69" s="44">
        <v>8.6</v>
      </c>
      <c r="E69" s="40" t="s">
        <v>35</v>
      </c>
      <c r="F69" s="41">
        <v>43196</v>
      </c>
      <c r="G69" s="14">
        <v>126420000</v>
      </c>
      <c r="H69" s="14">
        <v>14900000</v>
      </c>
      <c r="I69" s="14">
        <f t="shared" si="3"/>
        <v>128140000</v>
      </c>
      <c r="J69" s="14">
        <f t="shared" si="2"/>
        <v>-1720000</v>
      </c>
      <c r="K69" s="42" t="s">
        <v>154</v>
      </c>
      <c r="L69" s="33" t="s">
        <v>22</v>
      </c>
    </row>
    <row r="70" spans="1:12" x14ac:dyDescent="0.25">
      <c r="A70" s="43"/>
      <c r="B70" s="39">
        <v>2300009973</v>
      </c>
      <c r="C70" s="39" t="s">
        <v>146</v>
      </c>
      <c r="D70" s="40">
        <v>50</v>
      </c>
      <c r="E70" s="40" t="s">
        <v>16</v>
      </c>
      <c r="F70" s="41">
        <v>43196</v>
      </c>
      <c r="G70" s="14">
        <v>112500000</v>
      </c>
      <c r="H70" s="14">
        <v>2235000</v>
      </c>
      <c r="I70" s="14">
        <f t="shared" si="3"/>
        <v>111750000</v>
      </c>
      <c r="J70" s="14">
        <f t="shared" si="2"/>
        <v>750000</v>
      </c>
      <c r="K70" s="42" t="s">
        <v>155</v>
      </c>
      <c r="L70" s="33" t="s">
        <v>14</v>
      </c>
    </row>
    <row r="71" spans="1:12" x14ac:dyDescent="0.25">
      <c r="A71" s="43"/>
      <c r="B71" s="39">
        <v>2300010160</v>
      </c>
      <c r="C71" s="39" t="s">
        <v>156</v>
      </c>
      <c r="D71" s="40">
        <v>1</v>
      </c>
      <c r="E71" s="40" t="s">
        <v>12</v>
      </c>
      <c r="F71" s="41">
        <v>43202</v>
      </c>
      <c r="G71" s="14">
        <v>130130000</v>
      </c>
      <c r="H71" s="14">
        <v>130620000</v>
      </c>
      <c r="I71" s="14">
        <f t="shared" si="3"/>
        <v>130620000</v>
      </c>
      <c r="J71" s="14">
        <f t="shared" si="2"/>
        <v>-490000</v>
      </c>
      <c r="K71" s="42" t="s">
        <v>103</v>
      </c>
      <c r="L71" s="33" t="s">
        <v>18</v>
      </c>
    </row>
    <row r="72" spans="1:12" x14ac:dyDescent="0.25">
      <c r="A72" s="43"/>
      <c r="B72" s="39">
        <v>2300010163</v>
      </c>
      <c r="C72" s="39" t="s">
        <v>157</v>
      </c>
      <c r="D72" s="40">
        <v>734100</v>
      </c>
      <c r="E72" s="40" t="s">
        <v>38</v>
      </c>
      <c r="F72" s="41">
        <v>43202</v>
      </c>
      <c r="G72" s="14">
        <v>877249500</v>
      </c>
      <c r="H72" s="14">
        <v>1325</v>
      </c>
      <c r="I72" s="14">
        <f t="shared" si="3"/>
        <v>972682500</v>
      </c>
      <c r="J72" s="14">
        <f t="shared" si="2"/>
        <v>-95433000</v>
      </c>
      <c r="K72" s="42" t="s">
        <v>158</v>
      </c>
      <c r="L72" s="33" t="s">
        <v>22</v>
      </c>
    </row>
    <row r="73" spans="1:12" x14ac:dyDescent="0.25">
      <c r="A73" s="43"/>
      <c r="B73" s="39">
        <v>2300010548</v>
      </c>
      <c r="C73" s="39" t="s">
        <v>159</v>
      </c>
      <c r="D73" s="40">
        <v>18000</v>
      </c>
      <c r="E73" s="40" t="s">
        <v>35</v>
      </c>
      <c r="F73" s="41">
        <v>43203</v>
      </c>
      <c r="G73" s="14">
        <v>120940254000</v>
      </c>
      <c r="H73" s="14">
        <v>432</v>
      </c>
      <c r="I73" s="14">
        <v>107946432000</v>
      </c>
      <c r="J73" s="14">
        <f t="shared" si="2"/>
        <v>12993822000</v>
      </c>
      <c r="K73" s="42" t="s">
        <v>160</v>
      </c>
      <c r="L73" s="33" t="s">
        <v>22</v>
      </c>
    </row>
    <row r="74" spans="1:12" x14ac:dyDescent="0.25">
      <c r="A74" s="43"/>
      <c r="B74" s="39">
        <v>2300010631</v>
      </c>
      <c r="C74" s="39" t="s">
        <v>85</v>
      </c>
      <c r="D74" s="40">
        <v>5000</v>
      </c>
      <c r="E74" s="40" t="s">
        <v>35</v>
      </c>
      <c r="F74" s="41">
        <v>43203</v>
      </c>
      <c r="G74" s="14">
        <v>18114575000</v>
      </c>
      <c r="H74" s="45">
        <v>124.95</v>
      </c>
      <c r="I74" s="14">
        <v>8672779500</v>
      </c>
      <c r="J74" s="14">
        <f t="shared" si="2"/>
        <v>9441795500</v>
      </c>
      <c r="K74" s="42" t="s">
        <v>161</v>
      </c>
      <c r="L74" s="33" t="s">
        <v>22</v>
      </c>
    </row>
    <row r="75" spans="1:12" x14ac:dyDescent="0.25">
      <c r="A75" s="43"/>
      <c r="B75" s="39">
        <v>2300010630</v>
      </c>
      <c r="C75" s="39" t="s">
        <v>162</v>
      </c>
      <c r="D75" s="40">
        <v>9000</v>
      </c>
      <c r="E75" s="40" t="s">
        <v>35</v>
      </c>
      <c r="F75" s="41">
        <v>43203</v>
      </c>
      <c r="G75" s="14">
        <v>40339611000</v>
      </c>
      <c r="H75" s="14">
        <v>298</v>
      </c>
      <c r="I75" s="14">
        <f>(H75*N75)*D75</f>
        <v>0</v>
      </c>
      <c r="J75" s="14">
        <f t="shared" si="2"/>
        <v>40339611000</v>
      </c>
      <c r="K75" s="42" t="s">
        <v>113</v>
      </c>
      <c r="L75" s="33" t="s">
        <v>22</v>
      </c>
    </row>
    <row r="76" spans="1:12" x14ac:dyDescent="0.25">
      <c r="A76" s="43"/>
      <c r="B76" s="39">
        <v>2300010131</v>
      </c>
      <c r="C76" s="39" t="s">
        <v>163</v>
      </c>
      <c r="D76" s="40">
        <v>1</v>
      </c>
      <c r="E76" s="40" t="s">
        <v>12</v>
      </c>
      <c r="F76" s="41">
        <v>43207</v>
      </c>
      <c r="G76" s="14">
        <v>96195000</v>
      </c>
      <c r="H76" s="14">
        <v>98450000</v>
      </c>
      <c r="I76" s="14">
        <f t="shared" ref="I76:I85" si="4">H76*D76</f>
        <v>98450000</v>
      </c>
      <c r="J76" s="14">
        <f t="shared" si="2"/>
        <v>-2255000</v>
      </c>
      <c r="K76" s="42" t="s">
        <v>164</v>
      </c>
      <c r="L76" s="33" t="s">
        <v>18</v>
      </c>
    </row>
    <row r="77" spans="1:12" x14ac:dyDescent="0.25">
      <c r="A77" s="43"/>
      <c r="B77" s="39">
        <v>2300010090</v>
      </c>
      <c r="C77" s="39" t="s">
        <v>165</v>
      </c>
      <c r="D77" s="40">
        <v>14112</v>
      </c>
      <c r="E77" s="40" t="s">
        <v>166</v>
      </c>
      <c r="F77" s="41">
        <v>43208</v>
      </c>
      <c r="G77" s="14">
        <v>874944000</v>
      </c>
      <c r="H77" s="14">
        <v>62000</v>
      </c>
      <c r="I77" s="14">
        <f t="shared" si="4"/>
        <v>874944000</v>
      </c>
      <c r="J77" s="14">
        <f t="shared" si="2"/>
        <v>0</v>
      </c>
      <c r="K77" s="42" t="s">
        <v>167</v>
      </c>
      <c r="L77" s="33" t="s">
        <v>22</v>
      </c>
    </row>
    <row r="78" spans="1:12" x14ac:dyDescent="0.25">
      <c r="A78" s="43"/>
      <c r="B78" s="39">
        <v>2300010440</v>
      </c>
      <c r="C78" s="39" t="s">
        <v>168</v>
      </c>
      <c r="D78" s="40">
        <v>1</v>
      </c>
      <c r="E78" s="40" t="s">
        <v>24</v>
      </c>
      <c r="F78" s="41">
        <v>43210</v>
      </c>
      <c r="G78" s="14">
        <v>80000000</v>
      </c>
      <c r="H78" s="14">
        <v>79980000</v>
      </c>
      <c r="I78" s="14">
        <f t="shared" si="4"/>
        <v>79980000</v>
      </c>
      <c r="J78" s="14">
        <f t="shared" si="2"/>
        <v>20000</v>
      </c>
      <c r="K78" s="42" t="s">
        <v>169</v>
      </c>
      <c r="L78" s="33" t="s">
        <v>22</v>
      </c>
    </row>
    <row r="79" spans="1:12" x14ac:dyDescent="0.25">
      <c r="A79" s="43"/>
      <c r="B79" s="39">
        <v>2300010318</v>
      </c>
      <c r="C79" s="39" t="s">
        <v>170</v>
      </c>
      <c r="D79" s="40">
        <v>16000</v>
      </c>
      <c r="E79" s="40" t="s">
        <v>152</v>
      </c>
      <c r="F79" s="41">
        <v>43210</v>
      </c>
      <c r="G79" s="14">
        <v>112160000</v>
      </c>
      <c r="H79" s="14">
        <v>8250</v>
      </c>
      <c r="I79" s="14">
        <f t="shared" si="4"/>
        <v>132000000</v>
      </c>
      <c r="J79" s="14">
        <f t="shared" si="2"/>
        <v>-19840000</v>
      </c>
      <c r="K79" s="42" t="s">
        <v>128</v>
      </c>
      <c r="L79" s="33" t="s">
        <v>22</v>
      </c>
    </row>
    <row r="80" spans="1:12" x14ac:dyDescent="0.25">
      <c r="A80" s="43"/>
      <c r="B80" s="39">
        <v>2300008892</v>
      </c>
      <c r="C80" s="39" t="s">
        <v>171</v>
      </c>
      <c r="D80" s="40">
        <v>1</v>
      </c>
      <c r="E80" s="40" t="s">
        <v>24</v>
      </c>
      <c r="F80" s="41">
        <v>43213</v>
      </c>
      <c r="G80" s="46">
        <v>1592000000</v>
      </c>
      <c r="H80" s="14">
        <v>1470000000</v>
      </c>
      <c r="I80" s="14">
        <f t="shared" si="4"/>
        <v>1470000000</v>
      </c>
      <c r="J80" s="14">
        <f t="shared" si="2"/>
        <v>122000000</v>
      </c>
      <c r="K80" s="42" t="s">
        <v>172</v>
      </c>
      <c r="L80" s="33" t="s">
        <v>18</v>
      </c>
    </row>
    <row r="81" spans="1:12" x14ac:dyDescent="0.25">
      <c r="A81" s="43"/>
      <c r="B81" s="39">
        <v>2300010092</v>
      </c>
      <c r="C81" s="39" t="s">
        <v>173</v>
      </c>
      <c r="D81" s="40">
        <v>1</v>
      </c>
      <c r="E81" s="40" t="s">
        <v>27</v>
      </c>
      <c r="F81" s="41">
        <v>43213</v>
      </c>
      <c r="G81" s="14">
        <v>2318028462</v>
      </c>
      <c r="H81" s="14">
        <v>1587000000</v>
      </c>
      <c r="I81" s="14">
        <f t="shared" si="4"/>
        <v>1587000000</v>
      </c>
      <c r="J81" s="14">
        <f t="shared" si="2"/>
        <v>731028462</v>
      </c>
      <c r="K81" s="42" t="s">
        <v>174</v>
      </c>
      <c r="L81" s="33" t="s">
        <v>18</v>
      </c>
    </row>
    <row r="82" spans="1:12" x14ac:dyDescent="0.25">
      <c r="A82" s="43"/>
      <c r="B82" s="39">
        <v>2300010156</v>
      </c>
      <c r="C82" s="39" t="s">
        <v>175</v>
      </c>
      <c r="D82" s="40">
        <v>1</v>
      </c>
      <c r="E82" s="40" t="s">
        <v>12</v>
      </c>
      <c r="F82" s="41">
        <v>43214</v>
      </c>
      <c r="G82" s="14">
        <v>211976400</v>
      </c>
      <c r="H82" s="14">
        <v>211800000</v>
      </c>
      <c r="I82" s="14">
        <f t="shared" si="4"/>
        <v>211800000</v>
      </c>
      <c r="J82" s="14">
        <f t="shared" si="2"/>
        <v>176400</v>
      </c>
      <c r="K82" s="42" t="s">
        <v>176</v>
      </c>
      <c r="L82" s="33" t="s">
        <v>14</v>
      </c>
    </row>
    <row r="83" spans="1:12" x14ac:dyDescent="0.25">
      <c r="A83" s="43"/>
      <c r="B83" s="39">
        <v>2300010152</v>
      </c>
      <c r="C83" s="39" t="s">
        <v>177</v>
      </c>
      <c r="D83" s="40">
        <v>1</v>
      </c>
      <c r="E83" s="40" t="s">
        <v>12</v>
      </c>
      <c r="F83" s="41">
        <v>43214</v>
      </c>
      <c r="G83" s="14">
        <v>708468250</v>
      </c>
      <c r="H83" s="14">
        <v>698500000</v>
      </c>
      <c r="I83" s="14">
        <f t="shared" si="4"/>
        <v>698500000</v>
      </c>
      <c r="J83" s="14">
        <f t="shared" si="2"/>
        <v>9968250</v>
      </c>
      <c r="K83" s="42" t="s">
        <v>178</v>
      </c>
      <c r="L83" s="33" t="s">
        <v>101</v>
      </c>
    </row>
    <row r="84" spans="1:12" x14ac:dyDescent="0.25">
      <c r="A84" s="43"/>
      <c r="B84" s="39">
        <v>2300010184</v>
      </c>
      <c r="C84" s="39" t="s">
        <v>179</v>
      </c>
      <c r="D84" s="40">
        <v>1</v>
      </c>
      <c r="E84" s="40" t="s">
        <v>12</v>
      </c>
      <c r="F84" s="41">
        <v>43216</v>
      </c>
      <c r="G84" s="14">
        <v>311832928</v>
      </c>
      <c r="H84" s="14">
        <v>315000000</v>
      </c>
      <c r="I84" s="14">
        <f t="shared" si="4"/>
        <v>315000000</v>
      </c>
      <c r="J84" s="14">
        <f t="shared" si="2"/>
        <v>-3167072</v>
      </c>
      <c r="K84" s="42" t="s">
        <v>180</v>
      </c>
      <c r="L84" s="33" t="s">
        <v>18</v>
      </c>
    </row>
    <row r="85" spans="1:12" x14ac:dyDescent="0.25">
      <c r="A85" s="43"/>
      <c r="B85" s="39">
        <v>2300008781</v>
      </c>
      <c r="C85" s="39" t="s">
        <v>181</v>
      </c>
      <c r="D85" s="40">
        <v>1</v>
      </c>
      <c r="E85" s="40" t="s">
        <v>12</v>
      </c>
      <c r="F85" s="41">
        <v>43220</v>
      </c>
      <c r="G85" s="14">
        <v>108463600</v>
      </c>
      <c r="H85" s="14">
        <v>72671150</v>
      </c>
      <c r="I85" s="14">
        <f t="shared" si="4"/>
        <v>72671150</v>
      </c>
      <c r="J85" s="14">
        <f t="shared" si="2"/>
        <v>35792450</v>
      </c>
      <c r="K85" s="42" t="s">
        <v>182</v>
      </c>
      <c r="L85" s="3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Awl</dc:creator>
  <cp:lastModifiedBy>Awl</cp:lastModifiedBy>
  <dcterms:created xsi:type="dcterms:W3CDTF">2018-05-25T01:38:47Z</dcterms:created>
  <dcterms:modified xsi:type="dcterms:W3CDTF">2018-05-25T01:39:43Z</dcterms:modified>
</cp:coreProperties>
</file>