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Siva\Desktop\"/>
    </mc:Choice>
  </mc:AlternateContent>
  <xr:revisionPtr revIDLastSave="0" documentId="13_ncr:1_{D2D26E76-29BB-4A6F-917A-AB7188D5B347}" xr6:coauthVersionLast="47" xr6:coauthVersionMax="47" xr10:uidLastSave="{00000000-0000-0000-0000-000000000000}"/>
  <bookViews>
    <workbookView xWindow="-110" yWindow="-110" windowWidth="19420" windowHeight="10300" xr2:uid="{00000000-000D-0000-FFFF-FFFF00000000}"/>
  </bookViews>
  <sheets>
    <sheet name="Dashboard" sheetId="21" r:id="rId1"/>
    <sheet name="TotalSales (2)" sheetId="20" r:id="rId2"/>
    <sheet name="CustomerSales" sheetId="18" r:id="rId3"/>
    <sheet name="orders" sheetId="17" r:id="rId4"/>
    <sheet name="customers" sheetId="13" r:id="rId5"/>
    <sheet name="products" sheetId="2" r:id="rId6"/>
  </sheets>
  <definedNames>
    <definedName name="_xlnm._FilterDatabase" localSheetId="3" hidden="1">orders!$A$1:$M$1001</definedName>
    <definedName name="_xlnm._FilterDatabase" localSheetId="5" hidden="1">products!$A$1:$G$49</definedName>
    <definedName name="NativeTimeline_Order_Date1">#N/A</definedName>
    <definedName name="Slicer_Loyalty_Card1">#N/A</definedName>
    <definedName name="Slicer_Roast_Type_Name1">#N/A</definedName>
    <definedName name="Slicer_Size1">#N/A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45" i="17"/>
  <c r="O49" i="17"/>
  <c r="O53" i="17"/>
  <c r="O65" i="17"/>
  <c r="O113" i="17"/>
  <c r="O189" i="17"/>
  <c r="O197" i="17"/>
  <c r="O217" i="17"/>
  <c r="O229" i="17"/>
  <c r="O253" i="17"/>
  <c r="O269" i="17"/>
  <c r="O281" i="17"/>
  <c r="O349" i="17"/>
  <c r="O365" i="17"/>
  <c r="O397" i="17"/>
  <c r="O401" i="17"/>
  <c r="O402" i="17"/>
  <c r="O437" i="17"/>
  <c r="O438" i="17"/>
  <c r="O517" i="17"/>
  <c r="O537" i="17"/>
  <c r="O586" i="17"/>
  <c r="O597" i="17"/>
  <c r="O601" i="17"/>
  <c r="O665" i="17"/>
  <c r="O717" i="17"/>
  <c r="O729" i="17"/>
  <c r="O745" i="17"/>
  <c r="O781" i="17"/>
  <c r="O785" i="17"/>
  <c r="O786" i="17"/>
  <c r="O801" i="17"/>
  <c r="O897" i="17"/>
  <c r="O917" i="17"/>
  <c r="O921" i="17"/>
  <c r="O929" i="17"/>
  <c r="O936" i="17"/>
  <c r="O938" i="17"/>
  <c r="O997" i="17"/>
  <c r="N21" i="17"/>
  <c r="N22" i="17"/>
  <c r="N33" i="17"/>
  <c r="N46" i="17"/>
  <c r="N49" i="17"/>
  <c r="N50" i="17"/>
  <c r="N161" i="17"/>
  <c r="N177" i="17"/>
  <c r="N185" i="17"/>
  <c r="N200" i="17"/>
  <c r="N225" i="17"/>
  <c r="N285" i="17"/>
  <c r="N357" i="17"/>
  <c r="N369" i="17"/>
  <c r="N370" i="17"/>
  <c r="N381" i="17"/>
  <c r="N409" i="17"/>
  <c r="N410" i="17"/>
  <c r="N538" i="17"/>
  <c r="N597" i="17"/>
  <c r="N598" i="17"/>
  <c r="N599" i="17"/>
  <c r="N729" i="17"/>
  <c r="N742" i="17"/>
  <c r="N743" i="17"/>
  <c r="N750" i="17"/>
  <c r="N766" i="17"/>
  <c r="N769" i="17"/>
  <c r="N781" i="17"/>
  <c r="N862" i="17"/>
  <c r="N898" i="17"/>
  <c r="N911" i="17"/>
  <c r="N913" i="17"/>
  <c r="N957" i="17"/>
  <c r="M41" i="17"/>
  <c r="M43" i="17"/>
  <c r="M58" i="17"/>
  <c r="M63" i="17"/>
  <c r="M155" i="17"/>
  <c r="M173" i="17"/>
  <c r="M189" i="17"/>
  <c r="M217" i="17"/>
  <c r="M218" i="17"/>
  <c r="M225" i="17"/>
  <c r="M292" i="17"/>
  <c r="M293" i="17"/>
  <c r="M325" i="17"/>
  <c r="M329" i="17"/>
  <c r="M363" i="17"/>
  <c r="M415" i="17"/>
  <c r="M435" i="17"/>
  <c r="M481" i="17"/>
  <c r="M487" i="17"/>
  <c r="M493" i="17"/>
  <c r="M555" i="17"/>
  <c r="M593" i="17"/>
  <c r="M597" i="17"/>
  <c r="M607" i="17"/>
  <c r="M609" i="17"/>
  <c r="M697" i="17"/>
  <c r="M712" i="17"/>
  <c r="M713" i="17"/>
  <c r="M749" i="17"/>
  <c r="M750" i="17"/>
  <c r="M869" i="17"/>
  <c r="M871" i="17"/>
  <c r="M882" i="17"/>
  <c r="M959" i="17"/>
  <c r="M960" i="17"/>
  <c r="M964" i="17"/>
  <c r="M1001"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M31" i="17" s="1"/>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J42" i="17"/>
  <c r="O42" i="17" s="1"/>
  <c r="K42" i="17"/>
  <c r="L42" i="17"/>
  <c r="M42" i="17" s="1"/>
  <c r="J43" i="17"/>
  <c r="O43" i="17" s="1"/>
  <c r="K43" i="17"/>
  <c r="L43" i="17"/>
  <c r="J44" i="17"/>
  <c r="O44" i="17" s="1"/>
  <c r="K44" i="17"/>
  <c r="L44" i="17"/>
  <c r="M44" i="17" s="1"/>
  <c r="J45" i="17"/>
  <c r="K45" i="17"/>
  <c r="L45" i="17"/>
  <c r="M45" i="17" s="1"/>
  <c r="J46" i="17"/>
  <c r="O46" i="17" s="1"/>
  <c r="K46" i="17"/>
  <c r="L46" i="17"/>
  <c r="M46" i="17" s="1"/>
  <c r="J47" i="17"/>
  <c r="O47" i="17" s="1"/>
  <c r="K47" i="17"/>
  <c r="L47" i="17"/>
  <c r="M47" i="17" s="1"/>
  <c r="J48" i="17"/>
  <c r="O48" i="17" s="1"/>
  <c r="K48" i="17"/>
  <c r="L48" i="17"/>
  <c r="M48" i="17" s="1"/>
  <c r="J49" i="17"/>
  <c r="K49" i="17"/>
  <c r="L49" i="17"/>
  <c r="M49" i="17" s="1"/>
  <c r="J50" i="17"/>
  <c r="O50" i="17" s="1"/>
  <c r="K50" i="17"/>
  <c r="L50" i="17"/>
  <c r="M50" i="17" s="1"/>
  <c r="J51" i="17"/>
  <c r="O51" i="17" s="1"/>
  <c r="K51" i="17"/>
  <c r="L51" i="17"/>
  <c r="M51" i="17" s="1"/>
  <c r="J52" i="17"/>
  <c r="O52" i="17" s="1"/>
  <c r="K52" i="17"/>
  <c r="L52" i="17"/>
  <c r="M52" i="17" s="1"/>
  <c r="J53" i="17"/>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J59" i="17"/>
  <c r="O59" i="17" s="1"/>
  <c r="K59" i="17"/>
  <c r="L59" i="17"/>
  <c r="M59" i="17" s="1"/>
  <c r="J60" i="17"/>
  <c r="O60" i="17" s="1"/>
  <c r="K60" i="17"/>
  <c r="L60" i="17"/>
  <c r="M60" i="17" s="1"/>
  <c r="J61" i="17"/>
  <c r="O61" i="17" s="1"/>
  <c r="K61" i="17"/>
  <c r="L61" i="17"/>
  <c r="M61" i="17" s="1"/>
  <c r="J62" i="17"/>
  <c r="O62" i="17" s="1"/>
  <c r="K62" i="17"/>
  <c r="L62" i="17"/>
  <c r="M62" i="17" s="1"/>
  <c r="J63" i="17"/>
  <c r="O63" i="17" s="1"/>
  <c r="K63" i="17"/>
  <c r="L63" i="17"/>
  <c r="J64" i="17"/>
  <c r="O64" i="17" s="1"/>
  <c r="K64" i="17"/>
  <c r="L64" i="17"/>
  <c r="M64" i="17" s="1"/>
  <c r="J65" i="17"/>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K113" i="17"/>
  <c r="L113" i="17"/>
  <c r="M113" i="17" s="1"/>
  <c r="J114" i="17"/>
  <c r="O114" i="17" s="1"/>
  <c r="K114" i="17"/>
  <c r="L114" i="17"/>
  <c r="M114" i="17" s="1"/>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M161" i="17" s="1"/>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K189" i="17"/>
  <c r="L189" i="17"/>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K197" i="17"/>
  <c r="L197" i="17"/>
  <c r="M197" i="17" s="1"/>
  <c r="J198" i="17"/>
  <c r="O198" i="17" s="1"/>
  <c r="K198" i="17"/>
  <c r="L198" i="17"/>
  <c r="M198" i="17" s="1"/>
  <c r="J199" i="17"/>
  <c r="O199" i="17" s="1"/>
  <c r="K199" i="17"/>
  <c r="L199" i="17"/>
  <c r="M199" i="17" s="1"/>
  <c r="J200" i="17"/>
  <c r="O200" i="17" s="1"/>
  <c r="K200" i="17"/>
  <c r="L200" i="17"/>
  <c r="M200" i="17" s="1"/>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K217" i="17"/>
  <c r="L217" i="17"/>
  <c r="J218" i="17"/>
  <c r="O218" i="17" s="1"/>
  <c r="K218" i="17"/>
  <c r="L218" i="17"/>
  <c r="J219" i="17"/>
  <c r="O219" i="17" s="1"/>
  <c r="K219" i="17"/>
  <c r="L219" i="17"/>
  <c r="M219" i="17" s="1"/>
  <c r="J220" i="17"/>
  <c r="O220" i="17" s="1"/>
  <c r="K220" i="17"/>
  <c r="L220" i="17"/>
  <c r="M220" i="17" s="1"/>
  <c r="J221" i="17"/>
  <c r="O221" i="17" s="1"/>
  <c r="K221" i="17"/>
  <c r="L221" i="17"/>
  <c r="M221" i="17" s="1"/>
  <c r="J222" i="17"/>
  <c r="O222" i="17" s="1"/>
  <c r="K222" i="17"/>
  <c r="L222" i="17"/>
  <c r="M222" i="17" s="1"/>
  <c r="J223" i="17"/>
  <c r="O223" i="17" s="1"/>
  <c r="K223" i="17"/>
  <c r="L223" i="17"/>
  <c r="M223" i="17" s="1"/>
  <c r="J224" i="17"/>
  <c r="O224" i="17" s="1"/>
  <c r="K224" i="17"/>
  <c r="L224" i="17"/>
  <c r="M224" i="17" s="1"/>
  <c r="J225" i="17"/>
  <c r="O225" i="17" s="1"/>
  <c r="K225" i="17"/>
  <c r="L225" i="17"/>
  <c r="J226" i="17"/>
  <c r="O226" i="17" s="1"/>
  <c r="K226" i="17"/>
  <c r="L226" i="17"/>
  <c r="M226" i="17" s="1"/>
  <c r="J227" i="17"/>
  <c r="O227" i="17" s="1"/>
  <c r="K227" i="17"/>
  <c r="L227" i="17"/>
  <c r="M227" i="17" s="1"/>
  <c r="J228" i="17"/>
  <c r="O228" i="17" s="1"/>
  <c r="K228" i="17"/>
  <c r="L228" i="17"/>
  <c r="M228" i="17" s="1"/>
  <c r="J229" i="17"/>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K281" i="17"/>
  <c r="L281" i="17"/>
  <c r="M281" i="17" s="1"/>
  <c r="J282" i="17"/>
  <c r="O282" i="17" s="1"/>
  <c r="K282" i="17"/>
  <c r="L282" i="17"/>
  <c r="M282" i="17" s="1"/>
  <c r="J283" i="17"/>
  <c r="O283" i="17" s="1"/>
  <c r="K283" i="17"/>
  <c r="L283" i="17"/>
  <c r="M283" i="17" s="1"/>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J293" i="17"/>
  <c r="O293" i="17" s="1"/>
  <c r="K293" i="17"/>
  <c r="L293" i="17"/>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M324" i="17" s="1"/>
  <c r="J325" i="17"/>
  <c r="O325" i="17" s="1"/>
  <c r="K325" i="17"/>
  <c r="L325" i="17"/>
  <c r="J326" i="17"/>
  <c r="O326" i="17" s="1"/>
  <c r="K326" i="17"/>
  <c r="L326" i="17"/>
  <c r="M326" i="17" s="1"/>
  <c r="J327" i="17"/>
  <c r="O327" i="17" s="1"/>
  <c r="K327" i="17"/>
  <c r="L327" i="17"/>
  <c r="M327" i="17" s="1"/>
  <c r="J328" i="17"/>
  <c r="O328" i="17" s="1"/>
  <c r="K328" i="17"/>
  <c r="L328" i="17"/>
  <c r="M328" i="17" s="1"/>
  <c r="J329" i="17"/>
  <c r="O329" i="17" s="1"/>
  <c r="K329" i="17"/>
  <c r="L329" i="17"/>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J364" i="17"/>
  <c r="O364" i="17" s="1"/>
  <c r="K364" i="17"/>
  <c r="L364" i="17"/>
  <c r="M364" i="17" s="1"/>
  <c r="J365" i="17"/>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K397" i="17"/>
  <c r="L397" i="17"/>
  <c r="M397" i="17" s="1"/>
  <c r="J398" i="17"/>
  <c r="O398" i="17" s="1"/>
  <c r="K398" i="17"/>
  <c r="L398" i="17"/>
  <c r="M398" i="17" s="1"/>
  <c r="J399" i="17"/>
  <c r="O399" i="17" s="1"/>
  <c r="K399" i="17"/>
  <c r="L399" i="17"/>
  <c r="M399" i="17" s="1"/>
  <c r="J400" i="17"/>
  <c r="O400" i="17" s="1"/>
  <c r="K400" i="17"/>
  <c r="L400" i="17"/>
  <c r="M400" i="17" s="1"/>
  <c r="J401" i="17"/>
  <c r="K401" i="17"/>
  <c r="L401" i="17"/>
  <c r="M401" i="17" s="1"/>
  <c r="J402" i="17"/>
  <c r="K402" i="17"/>
  <c r="L402" i="17"/>
  <c r="M402" i="17" s="1"/>
  <c r="J403" i="17"/>
  <c r="O403" i="17" s="1"/>
  <c r="K403" i="17"/>
  <c r="L403" i="17"/>
  <c r="M403" i="17" s="1"/>
  <c r="J404" i="17"/>
  <c r="O404" i="17" s="1"/>
  <c r="K404" i="17"/>
  <c r="L404" i="17"/>
  <c r="M404" i="17" s="1"/>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M424" i="17" s="1"/>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J436" i="17"/>
  <c r="O436" i="17" s="1"/>
  <c r="K436" i="17"/>
  <c r="L436" i="17"/>
  <c r="M436" i="17" s="1"/>
  <c r="J437" i="17"/>
  <c r="K437" i="17"/>
  <c r="L437" i="17"/>
  <c r="M437" i="17" s="1"/>
  <c r="J438" i="17"/>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M575" i="17" s="1"/>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J594" i="17"/>
  <c r="O594" i="17" s="1"/>
  <c r="K594" i="17"/>
  <c r="L594" i="17"/>
  <c r="M594" i="17" s="1"/>
  <c r="J595" i="17"/>
  <c r="O595" i="17" s="1"/>
  <c r="K595" i="17"/>
  <c r="L595" i="17"/>
  <c r="M595" i="17" s="1"/>
  <c r="J596" i="17"/>
  <c r="O596" i="17" s="1"/>
  <c r="K596" i="17"/>
  <c r="L596" i="17"/>
  <c r="M596" i="17" s="1"/>
  <c r="J597" i="17"/>
  <c r="K597" i="17"/>
  <c r="L597" i="17"/>
  <c r="J598" i="17"/>
  <c r="O598" i="17" s="1"/>
  <c r="K598" i="17"/>
  <c r="L598" i="17"/>
  <c r="M598" i="17" s="1"/>
  <c r="J599" i="17"/>
  <c r="O599" i="17" s="1"/>
  <c r="K599" i="17"/>
  <c r="L599" i="17"/>
  <c r="M599" i="17" s="1"/>
  <c r="J600" i="17"/>
  <c r="O600" i="17" s="1"/>
  <c r="K600" i="17"/>
  <c r="L600" i="17"/>
  <c r="M600" i="17" s="1"/>
  <c r="J601" i="17"/>
  <c r="K601" i="17"/>
  <c r="L601" i="17"/>
  <c r="M601" i="17" s="1"/>
  <c r="J602" i="17"/>
  <c r="O602" i="17" s="1"/>
  <c r="K602" i="17"/>
  <c r="L602" i="17"/>
  <c r="M602" i="17" s="1"/>
  <c r="J603" i="17"/>
  <c r="O603" i="17" s="1"/>
  <c r="K603" i="17"/>
  <c r="L603" i="17"/>
  <c r="M603" i="17" s="1"/>
  <c r="J604" i="17"/>
  <c r="O604" i="17" s="1"/>
  <c r="K604" i="17"/>
  <c r="L604" i="17"/>
  <c r="M604" i="17" s="1"/>
  <c r="J605" i="17"/>
  <c r="O605" i="17" s="1"/>
  <c r="K605" i="17"/>
  <c r="L605" i="17"/>
  <c r="M605" i="17" s="1"/>
  <c r="J606" i="17"/>
  <c r="O606" i="17" s="1"/>
  <c r="K606" i="17"/>
  <c r="L606" i="17"/>
  <c r="M606" i="17" s="1"/>
  <c r="J607" i="17"/>
  <c r="O607" i="17" s="1"/>
  <c r="K607" i="17"/>
  <c r="L607" i="17"/>
  <c r="J608" i="17"/>
  <c r="O608" i="17" s="1"/>
  <c r="K608" i="17"/>
  <c r="L608" i="17"/>
  <c r="M608" i="17" s="1"/>
  <c r="J609" i="17"/>
  <c r="O609" i="17" s="1"/>
  <c r="K609" i="17"/>
  <c r="L609" i="17"/>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M618" i="17" s="1"/>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M690" i="17" s="1"/>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J713" i="17"/>
  <c r="O713" i="17" s="1"/>
  <c r="K713" i="17"/>
  <c r="L713" i="17"/>
  <c r="J714" i="17"/>
  <c r="O714" i="17" s="1"/>
  <c r="K714" i="17"/>
  <c r="L714" i="17"/>
  <c r="M714" i="17" s="1"/>
  <c r="J715" i="17"/>
  <c r="O715" i="17" s="1"/>
  <c r="K715" i="17"/>
  <c r="L715" i="17"/>
  <c r="M715" i="17" s="1"/>
  <c r="J716" i="17"/>
  <c r="O716" i="17" s="1"/>
  <c r="K716" i="17"/>
  <c r="L716" i="17"/>
  <c r="M716" i="17" s="1"/>
  <c r="J717" i="17"/>
  <c r="K717" i="17"/>
  <c r="L717" i="17"/>
  <c r="M717" i="17" s="1"/>
  <c r="J718" i="17"/>
  <c r="O718" i="17" s="1"/>
  <c r="K718" i="17"/>
  <c r="L718" i="17"/>
  <c r="M718" i="17" s="1"/>
  <c r="J719" i="17"/>
  <c r="O719" i="17" s="1"/>
  <c r="K719" i="17"/>
  <c r="L719" i="17"/>
  <c r="M719" i="17" s="1"/>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K745" i="17"/>
  <c r="L745" i="17"/>
  <c r="M745" i="17" s="1"/>
  <c r="J746" i="17"/>
  <c r="O746" i="17" s="1"/>
  <c r="K746" i="17"/>
  <c r="L746" i="17"/>
  <c r="M746" i="17" s="1"/>
  <c r="J747" i="17"/>
  <c r="O747" i="17" s="1"/>
  <c r="K747" i="17"/>
  <c r="L747" i="17"/>
  <c r="M747" i="17" s="1"/>
  <c r="J748" i="17"/>
  <c r="O748" i="17" s="1"/>
  <c r="K748" i="17"/>
  <c r="L748" i="17"/>
  <c r="M748" i="17" s="1"/>
  <c r="J749" i="17"/>
  <c r="O749" i="17" s="1"/>
  <c r="K749" i="17"/>
  <c r="L749" i="17"/>
  <c r="J750" i="17"/>
  <c r="O750" i="17" s="1"/>
  <c r="K750" i="17"/>
  <c r="L750" i="17"/>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K781" i="17"/>
  <c r="L781" i="17"/>
  <c r="M781" i="17" s="1"/>
  <c r="J782" i="17"/>
  <c r="O782" i="17" s="1"/>
  <c r="K782" i="17"/>
  <c r="L782" i="17"/>
  <c r="M782" i="17" s="1"/>
  <c r="J783" i="17"/>
  <c r="O783" i="17" s="1"/>
  <c r="K783" i="17"/>
  <c r="L783" i="17"/>
  <c r="M783" i="17" s="1"/>
  <c r="J784" i="17"/>
  <c r="O784" i="17" s="1"/>
  <c r="K784" i="17"/>
  <c r="L784" i="17"/>
  <c r="M784" i="17" s="1"/>
  <c r="J785" i="17"/>
  <c r="K785" i="17"/>
  <c r="L785" i="17"/>
  <c r="M785" i="17" s="1"/>
  <c r="J786" i="17"/>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J870" i="17"/>
  <c r="O870" i="17" s="1"/>
  <c r="K870" i="17"/>
  <c r="L870" i="17"/>
  <c r="M870" i="17" s="1"/>
  <c r="J871" i="17"/>
  <c r="O871" i="17" s="1"/>
  <c r="K871" i="17"/>
  <c r="L871" i="17"/>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O881" i="17" s="1"/>
  <c r="K881" i="17"/>
  <c r="L881" i="17"/>
  <c r="M881" i="17" s="1"/>
  <c r="J882" i="17"/>
  <c r="O882" i="17" s="1"/>
  <c r="K882" i="17"/>
  <c r="L882" i="17"/>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M906" i="17" s="1"/>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K917" i="17"/>
  <c r="L917" i="17"/>
  <c r="M917" i="17" s="1"/>
  <c r="J918" i="17"/>
  <c r="O918" i="17" s="1"/>
  <c r="K918" i="17"/>
  <c r="L918" i="17"/>
  <c r="M918" i="17" s="1"/>
  <c r="J919" i="17"/>
  <c r="O919" i="17" s="1"/>
  <c r="K919" i="17"/>
  <c r="L919" i="17"/>
  <c r="M919" i="17" s="1"/>
  <c r="J920" i="17"/>
  <c r="O920" i="17" s="1"/>
  <c r="K920" i="17"/>
  <c r="L920" i="17"/>
  <c r="M920" i="17" s="1"/>
  <c r="J921" i="17"/>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M935" i="17" s="1"/>
  <c r="J936" i="17"/>
  <c r="K936" i="17"/>
  <c r="L936" i="17"/>
  <c r="M936" i="17" s="1"/>
  <c r="J937" i="17"/>
  <c r="O937" i="17" s="1"/>
  <c r="K937" i="17"/>
  <c r="L937" i="17"/>
  <c r="M937" i="17" s="1"/>
  <c r="J938" i="17"/>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J960" i="17"/>
  <c r="O960" i="17" s="1"/>
  <c r="K960" i="17"/>
  <c r="L960" i="17"/>
  <c r="J961" i="17"/>
  <c r="O961" i="17" s="1"/>
  <c r="K961" i="17"/>
  <c r="L961" i="17"/>
  <c r="M961" i="17" s="1"/>
  <c r="J962" i="17"/>
  <c r="O962" i="17" s="1"/>
  <c r="K962" i="17"/>
  <c r="L962" i="17"/>
  <c r="M962" i="17" s="1"/>
  <c r="J963" i="17"/>
  <c r="O963" i="17" s="1"/>
  <c r="K963" i="17"/>
  <c r="L963" i="17"/>
  <c r="M963" i="17" s="1"/>
  <c r="J964" i="17"/>
  <c r="O964" i="17" s="1"/>
  <c r="K964" i="17"/>
  <c r="L964" i="17"/>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M978" i="17" s="1"/>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K2" i="17"/>
  <c r="L2" i="17"/>
  <c r="M2"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I22" i="17"/>
  <c r="I23" i="17"/>
  <c r="N23" i="17" s="1"/>
  <c r="I24" i="17"/>
  <c r="N24" i="17" s="1"/>
  <c r="I25" i="17"/>
  <c r="N25" i="17" s="1"/>
  <c r="I26" i="17"/>
  <c r="N26" i="17" s="1"/>
  <c r="I27" i="17"/>
  <c r="N27" i="17" s="1"/>
  <c r="I28" i="17"/>
  <c r="N28" i="17" s="1"/>
  <c r="I29" i="17"/>
  <c r="N29" i="17" s="1"/>
  <c r="I30" i="17"/>
  <c r="N30" i="17" s="1"/>
  <c r="I31" i="17"/>
  <c r="N31" i="17" s="1"/>
  <c r="I32" i="17"/>
  <c r="N32" i="17" s="1"/>
  <c r="I33" i="17"/>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I47" i="17"/>
  <c r="N47" i="17" s="1"/>
  <c r="I48" i="17"/>
  <c r="N48" i="17" s="1"/>
  <c r="I49" i="17"/>
  <c r="I50" i="17"/>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I178" i="17"/>
  <c r="N178" i="17" s="1"/>
  <c r="I179" i="17"/>
  <c r="N179" i="17" s="1"/>
  <c r="I180" i="17"/>
  <c r="N180" i="17" s="1"/>
  <c r="I181" i="17"/>
  <c r="N181" i="17" s="1"/>
  <c r="I182" i="17"/>
  <c r="N182" i="17" s="1"/>
  <c r="I183" i="17"/>
  <c r="N183" i="17" s="1"/>
  <c r="I184" i="17"/>
  <c r="N184" i="17" s="1"/>
  <c r="I185" i="17"/>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I370" i="17"/>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I410" i="17"/>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I598" i="17"/>
  <c r="I599" i="17"/>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I743" i="17"/>
  <c r="I744" i="17"/>
  <c r="N744" i="17" s="1"/>
  <c r="I745" i="17"/>
  <c r="N745" i="17" s="1"/>
  <c r="I746" i="17"/>
  <c r="N746" i="17" s="1"/>
  <c r="I747" i="17"/>
  <c r="N747" i="17" s="1"/>
  <c r="I748" i="17"/>
  <c r="N748" i="17" s="1"/>
  <c r="I749" i="17"/>
  <c r="N749" i="17" s="1"/>
  <c r="I750" i="17"/>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I767" i="17"/>
  <c r="N767" i="17" s="1"/>
  <c r="I768" i="17"/>
  <c r="N768" i="17" s="1"/>
  <c r="I769" i="17"/>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I912" i="17"/>
  <c r="N912" i="17" s="1"/>
  <c r="I913" i="17"/>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c r="G5" i="17" a="1"/>
  <c r="G5" i="17" s="1"/>
  <c r="G6" i="17" a="1"/>
  <c r="G6" i="17" s="1"/>
  <c r="G7" i="17" a="1"/>
  <c r="G7" i="17" s="1"/>
  <c r="G8" i="17" a="1"/>
  <c r="G8" i="17"/>
  <c r="G9" i="17" a="1"/>
  <c r="G9" i="17" s="1"/>
  <c r="G10" i="17" a="1"/>
  <c r="G10" i="17" s="1"/>
  <c r="G11" i="17" a="1"/>
  <c r="G11" i="17" s="1"/>
  <c r="G12" i="17" a="1"/>
  <c r="G12" i="17" s="1"/>
  <c r="G13" i="17" a="1"/>
  <c r="G13" i="17" s="1"/>
  <c r="G14" i="17" a="1"/>
  <c r="G14" i="17" s="1"/>
  <c r="G15" i="17" a="1"/>
  <c r="G15" i="17" s="1"/>
  <c r="G16" i="17" a="1"/>
  <c r="G16" i="17" s="1"/>
  <c r="G17" i="17" a="1"/>
  <c r="G17" i="17"/>
  <c r="G18" i="17" a="1"/>
  <c r="G18" i="17" s="1"/>
  <c r="G19" i="17" a="1"/>
  <c r="G19" i="17" s="1"/>
  <c r="G20" i="17" a="1"/>
  <c r="G20" i="17" s="1"/>
  <c r="G21" i="17" a="1"/>
  <c r="G21" i="17" s="1"/>
  <c r="G22" i="17" a="1"/>
  <c r="G22" i="17" s="1"/>
  <c r="G23" i="17" a="1"/>
  <c r="G23" i="17" s="1"/>
  <c r="G24" i="17" a="1"/>
  <c r="G24" i="17"/>
  <c r="G25" i="17" a="1"/>
  <c r="G25" i="17" s="1"/>
  <c r="G26" i="17" a="1"/>
  <c r="G26" i="17" s="1"/>
  <c r="G27" i="17" a="1"/>
  <c r="G27" i="17" s="1"/>
  <c r="G28" i="17" a="1"/>
  <c r="G28" i="17" s="1"/>
  <c r="G29" i="17" a="1"/>
  <c r="G29" i="17" s="1"/>
  <c r="G30" i="17" a="1"/>
  <c r="G30" i="17" s="1"/>
  <c r="G31" i="17" a="1"/>
  <c r="G31" i="17"/>
  <c r="G32" i="17" a="1"/>
  <c r="G32" i="17" s="1"/>
  <c r="G33" i="17" a="1"/>
  <c r="G33" i="17" s="1"/>
  <c r="G34" i="17" a="1"/>
  <c r="G34" i="17"/>
  <c r="G35" i="17" a="1"/>
  <c r="G35" i="17"/>
  <c r="G36" i="17" a="1"/>
  <c r="G36" i="17"/>
  <c r="G37" i="17" a="1"/>
  <c r="G37" i="17" s="1"/>
  <c r="G38" i="17" a="1"/>
  <c r="G38" i="17"/>
  <c r="G39" i="17" a="1"/>
  <c r="G39" i="17" s="1"/>
  <c r="G40" i="17" a="1"/>
  <c r="G40" i="17" s="1"/>
  <c r="G41" i="17" a="1"/>
  <c r="G41" i="17" s="1"/>
  <c r="G42" i="17" a="1"/>
  <c r="G42" i="17" s="1"/>
  <c r="G43" i="17" a="1"/>
  <c r="G43" i="17" s="1"/>
  <c r="G44" i="17" a="1"/>
  <c r="G44" i="17" s="1"/>
  <c r="G45" i="17" a="1"/>
  <c r="G45" i="17" s="1"/>
  <c r="G46" i="17" a="1"/>
  <c r="G46" i="17" s="1"/>
  <c r="G47" i="17" a="1"/>
  <c r="G47" i="17" s="1"/>
  <c r="G48" i="17" a="1"/>
  <c r="G48" i="17"/>
  <c r="G49" i="17" a="1"/>
  <c r="G49" i="17"/>
  <c r="G50" i="17" a="1"/>
  <c r="G50" i="17" s="1"/>
  <c r="G51" i="17" a="1"/>
  <c r="G51" i="17" s="1"/>
  <c r="G52" i="17" a="1"/>
  <c r="G52" i="17"/>
  <c r="G53" i="17" a="1"/>
  <c r="G53" i="17" s="1"/>
  <c r="G54" i="17" a="1"/>
  <c r="G54" i="17"/>
  <c r="G55" i="17" a="1"/>
  <c r="G55" i="17" s="1"/>
  <c r="G56" i="17" a="1"/>
  <c r="G56" i="17" s="1"/>
  <c r="G57" i="17" a="1"/>
  <c r="G57" i="17" s="1"/>
  <c r="G58" i="17" a="1"/>
  <c r="G58" i="17"/>
  <c r="G59" i="17" a="1"/>
  <c r="G59" i="17" s="1"/>
  <c r="G60" i="17" a="1"/>
  <c r="G60" i="17"/>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c r="G73" i="17" a="1"/>
  <c r="G73" i="17" s="1"/>
  <c r="G74" i="17" a="1"/>
  <c r="G74" i="17" s="1"/>
  <c r="G75" i="17" a="1"/>
  <c r="G75" i="17" s="1"/>
  <c r="G76" i="17" a="1"/>
  <c r="G76" i="17" s="1"/>
  <c r="G77" i="17" a="1"/>
  <c r="G77" i="17" s="1"/>
  <c r="G78" i="17" a="1"/>
  <c r="G78" i="17" s="1"/>
  <c r="G79" i="17" a="1"/>
  <c r="G79" i="17" s="1"/>
  <c r="G80" i="17" a="1"/>
  <c r="G80" i="17"/>
  <c r="G81" i="17" a="1"/>
  <c r="G81" i="17" s="1"/>
  <c r="G82" i="17" a="1"/>
  <c r="G82" i="17"/>
  <c r="G83" i="17" a="1"/>
  <c r="G83" i="17" s="1"/>
  <c r="G84" i="17" a="1"/>
  <c r="G84" i="17" s="1"/>
  <c r="G85" i="17" a="1"/>
  <c r="G85" i="17" s="1"/>
  <c r="G86" i="17" a="1"/>
  <c r="G86" i="17" s="1"/>
  <c r="G87" i="17" a="1"/>
  <c r="G87" i="17" s="1"/>
  <c r="G88" i="17" a="1"/>
  <c r="G88" i="17" s="1"/>
  <c r="G89" i="17" a="1"/>
  <c r="G89" i="17" s="1"/>
  <c r="G90" i="17" a="1"/>
  <c r="G90" i="17"/>
  <c r="G91" i="17" a="1"/>
  <c r="G91" i="17" s="1"/>
  <c r="G92" i="17" a="1"/>
  <c r="G92" i="17" s="1"/>
  <c r="G93" i="17" a="1"/>
  <c r="G93" i="17" s="1"/>
  <c r="G94" i="17" a="1"/>
  <c r="G94" i="17"/>
  <c r="G95" i="17" a="1"/>
  <c r="G95" i="17" s="1"/>
  <c r="G96" i="17" a="1"/>
  <c r="G96" i="17"/>
  <c r="G97" i="17" a="1"/>
  <c r="G97" i="17"/>
  <c r="G98" i="17" a="1"/>
  <c r="G98" i="17"/>
  <c r="G99" i="17" a="1"/>
  <c r="G99" i="17" s="1"/>
  <c r="G100" i="17" a="1"/>
  <c r="G100" i="17" s="1"/>
  <c r="G101" i="17" a="1"/>
  <c r="G101" i="17" s="1"/>
  <c r="G102" i="17" a="1"/>
  <c r="G102" i="17"/>
  <c r="G103" i="17" a="1"/>
  <c r="G103" i="17" s="1"/>
  <c r="G104" i="17" a="1"/>
  <c r="G104" i="17" s="1"/>
  <c r="G105" i="17" a="1"/>
  <c r="G105" i="17" s="1"/>
  <c r="G106" i="17" a="1"/>
  <c r="G106" i="17" s="1"/>
  <c r="G107" i="17" a="1"/>
  <c r="G107" i="17" s="1"/>
  <c r="G108" i="17" a="1"/>
  <c r="G108" i="17" s="1"/>
  <c r="G109" i="17" a="1"/>
  <c r="G109" i="17"/>
  <c r="G110" i="17" a="1"/>
  <c r="G110" i="17"/>
  <c r="G111" i="17" a="1"/>
  <c r="G111" i="17" s="1"/>
  <c r="G112" i="17" a="1"/>
  <c r="G112" i="17" s="1"/>
  <c r="G113" i="17" a="1"/>
  <c r="G113" i="17" s="1"/>
  <c r="G114" i="17" a="1"/>
  <c r="G114" i="17" s="1"/>
  <c r="G115" i="17" a="1"/>
  <c r="G115" i="17" s="1"/>
  <c r="G116" i="17" a="1"/>
  <c r="G116" i="17" s="1"/>
  <c r="G117" i="17" a="1"/>
  <c r="G117" i="17" s="1"/>
  <c r="G118" i="17" a="1"/>
  <c r="G118" i="17"/>
  <c r="G119" i="17" a="1"/>
  <c r="G119" i="17"/>
  <c r="G120" i="17" a="1"/>
  <c r="G120" i="17" s="1"/>
  <c r="G121" i="17" a="1"/>
  <c r="G121" i="17" s="1"/>
  <c r="G122" i="17" a="1"/>
  <c r="G122" i="17" s="1"/>
  <c r="G123" i="17" a="1"/>
  <c r="G123" i="17" s="1"/>
  <c r="G124" i="17" a="1"/>
  <c r="G124" i="17" s="1"/>
  <c r="G125" i="17" a="1"/>
  <c r="G125" i="17" s="1"/>
  <c r="G126" i="17" a="1"/>
  <c r="G126" i="17" s="1"/>
  <c r="G127" i="17" a="1"/>
  <c r="G127" i="17" s="1"/>
  <c r="G128" i="17" a="1"/>
  <c r="G128" i="17"/>
  <c r="G129" i="17" a="1"/>
  <c r="G129" i="17" s="1"/>
  <c r="G130" i="17" a="1"/>
  <c r="G130" i="17" s="1"/>
  <c r="G131" i="17" a="1"/>
  <c r="G131" i="17" s="1"/>
  <c r="G132" i="17" a="1"/>
  <c r="G132" i="17" s="1"/>
  <c r="G133" i="17" a="1"/>
  <c r="G133" i="17"/>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c r="G149" i="17" a="1"/>
  <c r="G149" i="17" s="1"/>
  <c r="G150" i="17" a="1"/>
  <c r="G150" i="17"/>
  <c r="G151" i="17" a="1"/>
  <c r="G151" i="17"/>
  <c r="G152" i="17" a="1"/>
  <c r="G152" i="17" s="1"/>
  <c r="G153" i="17" a="1"/>
  <c r="G153" i="17" s="1"/>
  <c r="G154" i="17" a="1"/>
  <c r="G154" i="17" s="1"/>
  <c r="G155" i="17" a="1"/>
  <c r="G155" i="17" s="1"/>
  <c r="G156" i="17" a="1"/>
  <c r="G156" i="17"/>
  <c r="G157" i="17" a="1"/>
  <c r="G157" i="17" s="1"/>
  <c r="G158" i="17" a="1"/>
  <c r="G158" i="17"/>
  <c r="G159" i="17" a="1"/>
  <c r="G159" i="17" s="1"/>
  <c r="G160" i="17" a="1"/>
  <c r="G160" i="17" s="1"/>
  <c r="G161" i="17" a="1"/>
  <c r="G161" i="17" s="1"/>
  <c r="G162" i="17" a="1"/>
  <c r="G162" i="17" s="1"/>
  <c r="G163" i="17" a="1"/>
  <c r="G163" i="17"/>
  <c r="G164" i="17" a="1"/>
  <c r="G164" i="17" s="1"/>
  <c r="G165" i="17" a="1"/>
  <c r="G165" i="17" s="1"/>
  <c r="G166" i="17" a="1"/>
  <c r="G166" i="17" s="1"/>
  <c r="G167" i="17" a="1"/>
  <c r="G167" i="17" s="1"/>
  <c r="G168" i="17" a="1"/>
  <c r="G168" i="17" s="1"/>
  <c r="G169" i="17" a="1"/>
  <c r="G169" i="17" s="1"/>
  <c r="G170" i="17" a="1"/>
  <c r="G170" i="17"/>
  <c r="G171" i="17" a="1"/>
  <c r="G171" i="17" s="1"/>
  <c r="G172" i="17" a="1"/>
  <c r="G172" i="17" s="1"/>
  <c r="G173" i="17" a="1"/>
  <c r="G173" i="17" s="1"/>
  <c r="G174" i="17" a="1"/>
  <c r="G174" i="17"/>
  <c r="G175" i="17" a="1"/>
  <c r="G175" i="17"/>
  <c r="G176" i="17" a="1"/>
  <c r="G176" i="17" s="1"/>
  <c r="G177" i="17" a="1"/>
  <c r="G177" i="17" s="1"/>
  <c r="G178" i="17" a="1"/>
  <c r="G178" i="17" s="1"/>
  <c r="G179" i="17" a="1"/>
  <c r="G179" i="17"/>
  <c r="G180" i="17" a="1"/>
  <c r="G180" i="17" s="1"/>
  <c r="G181" i="17" a="1"/>
  <c r="G181" i="17" s="1"/>
  <c r="G182" i="17" a="1"/>
  <c r="G182" i="17"/>
  <c r="G183" i="17" a="1"/>
  <c r="G183" i="17" s="1"/>
  <c r="G184" i="17" a="1"/>
  <c r="G184" i="17" s="1"/>
  <c r="G185" i="17" a="1"/>
  <c r="G185" i="17" s="1"/>
  <c r="G186" i="17" a="1"/>
  <c r="G186" i="17" s="1"/>
  <c r="G187" i="17" a="1"/>
  <c r="G187" i="17"/>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c r="G198" i="17" a="1"/>
  <c r="G198" i="17"/>
  <c r="G199" i="17" a="1"/>
  <c r="G199" i="17" s="1"/>
  <c r="G200" i="17" a="1"/>
  <c r="G200" i="17" s="1"/>
  <c r="G201" i="17" a="1"/>
  <c r="G201" i="17" s="1"/>
  <c r="G202" i="17" a="1"/>
  <c r="G202" i="17"/>
  <c r="G203" i="17" a="1"/>
  <c r="G203" i="17" s="1"/>
  <c r="G204" i="17" a="1"/>
  <c r="G204" i="17"/>
  <c r="G205" i="17" a="1"/>
  <c r="G205" i="17" s="1"/>
  <c r="G206" i="17" a="1"/>
  <c r="G206" i="17" s="1"/>
  <c r="G207" i="17" a="1"/>
  <c r="G207" i="17" s="1"/>
  <c r="G208" i="17" a="1"/>
  <c r="G208" i="17"/>
  <c r="G209" i="17" a="1"/>
  <c r="G209" i="17" s="1"/>
  <c r="G210" i="17" a="1"/>
  <c r="G210" i="17"/>
  <c r="G211" i="17" a="1"/>
  <c r="G211" i="17" s="1"/>
  <c r="G212" i="17" a="1"/>
  <c r="G212" i="17" s="1"/>
  <c r="G213" i="17" a="1"/>
  <c r="G213" i="17" s="1"/>
  <c r="G214" i="17" a="1"/>
  <c r="G214" i="17" s="1"/>
  <c r="G215" i="17" a="1"/>
  <c r="G215" i="17" s="1"/>
  <c r="G216" i="17" a="1"/>
  <c r="G216" i="17" s="1"/>
  <c r="G217" i="17" a="1"/>
  <c r="G217" i="17"/>
  <c r="G218" i="17" a="1"/>
  <c r="G218" i="17" s="1"/>
  <c r="G219" i="17" a="1"/>
  <c r="G219" i="17" s="1"/>
  <c r="G220" i="17" a="1"/>
  <c r="G220" i="17" s="1"/>
  <c r="G221" i="17" a="1"/>
  <c r="G221" i="17" s="1"/>
  <c r="G222" i="17" a="1"/>
  <c r="G222" i="17" s="1"/>
  <c r="G223" i="17" a="1"/>
  <c r="G223" i="17" s="1"/>
  <c r="G224" i="17" a="1"/>
  <c r="G224" i="17" s="1"/>
  <c r="G225" i="17" a="1"/>
  <c r="G225" i="17" s="1"/>
  <c r="G226" i="17" a="1"/>
  <c r="G226" i="17"/>
  <c r="G227" i="17" a="1"/>
  <c r="G227" i="17"/>
  <c r="G228" i="17" a="1"/>
  <c r="G228" i="17" s="1"/>
  <c r="G229" i="17" a="1"/>
  <c r="G229" i="17" s="1"/>
  <c r="G230" i="17" a="1"/>
  <c r="G230" i="17" s="1"/>
  <c r="G231" i="17" a="1"/>
  <c r="G231" i="17" s="1"/>
  <c r="G232" i="17" a="1"/>
  <c r="G232" i="17" s="1"/>
  <c r="G233" i="17" a="1"/>
  <c r="G233" i="17"/>
  <c r="G234" i="17" a="1"/>
  <c r="G234" i="17"/>
  <c r="G235" i="17" a="1"/>
  <c r="G235" i="17"/>
  <c r="G236" i="17" a="1"/>
  <c r="G236" i="17" s="1"/>
  <c r="G237" i="17" a="1"/>
  <c r="G237" i="17" s="1"/>
  <c r="G238" i="17" a="1"/>
  <c r="G238" i="17" s="1"/>
  <c r="G239" i="17" a="1"/>
  <c r="G239" i="17"/>
  <c r="G240" i="17" a="1"/>
  <c r="G240" i="17" s="1"/>
  <c r="G241" i="17" a="1"/>
  <c r="G241" i="17" s="1"/>
  <c r="G242" i="17" a="1"/>
  <c r="G242" i="17"/>
  <c r="G243" i="17" a="1"/>
  <c r="G243" i="17" s="1"/>
  <c r="G244" i="17" a="1"/>
  <c r="G244" i="17"/>
  <c r="G245" i="17" a="1"/>
  <c r="G245" i="17" s="1"/>
  <c r="G246" i="17" a="1"/>
  <c r="G246" i="17" s="1"/>
  <c r="G247" i="17" a="1"/>
  <c r="G247" i="17" s="1"/>
  <c r="G248" i="17" a="1"/>
  <c r="G248" i="17" s="1"/>
  <c r="G249" i="17" a="1"/>
  <c r="G249" i="17" s="1"/>
  <c r="G250" i="17" a="1"/>
  <c r="G250" i="17" s="1"/>
  <c r="G251" i="17" a="1"/>
  <c r="G251" i="17"/>
  <c r="G252" i="17" a="1"/>
  <c r="G252" i="17" s="1"/>
  <c r="G253" i="17" a="1"/>
  <c r="G253" i="17"/>
  <c r="G254" i="17" a="1"/>
  <c r="G254" i="17"/>
  <c r="G255" i="17" a="1"/>
  <c r="G255" i="17" s="1"/>
  <c r="G256" i="17" a="1"/>
  <c r="G256" i="17" s="1"/>
  <c r="G257" i="17" a="1"/>
  <c r="G257" i="17" s="1"/>
  <c r="G258" i="17" a="1"/>
  <c r="G258" i="17" s="1"/>
  <c r="G259" i="17" a="1"/>
  <c r="G259" i="17"/>
  <c r="G260" i="17" a="1"/>
  <c r="G260" i="17" s="1"/>
  <c r="G261" i="17" a="1"/>
  <c r="G261" i="17" s="1"/>
  <c r="G262" i="17" a="1"/>
  <c r="G262" i="17" s="1"/>
  <c r="G263" i="17" a="1"/>
  <c r="G263" i="17"/>
  <c r="G264" i="17" a="1"/>
  <c r="G264" i="17" s="1"/>
  <c r="G265" i="17" a="1"/>
  <c r="G265" i="17" s="1"/>
  <c r="G266" i="17" a="1"/>
  <c r="G266" i="17"/>
  <c r="G267" i="17" a="1"/>
  <c r="G267" i="17" s="1"/>
  <c r="G268" i="17" a="1"/>
  <c r="G268" i="17" s="1"/>
  <c r="G269" i="17" a="1"/>
  <c r="G269" i="17" s="1"/>
  <c r="G270" i="17" a="1"/>
  <c r="G270" i="17" s="1"/>
  <c r="G271" i="17" a="1"/>
  <c r="G271" i="17" s="1"/>
  <c r="G272" i="17" a="1"/>
  <c r="G272" i="17" s="1"/>
  <c r="G273" i="17" a="1"/>
  <c r="G273" i="17" s="1"/>
  <c r="G274" i="17" a="1"/>
  <c r="G274" i="17"/>
  <c r="G275" i="17" a="1"/>
  <c r="G275" i="17" s="1"/>
  <c r="G276" i="17" a="1"/>
  <c r="G276" i="17" s="1"/>
  <c r="G277" i="17" a="1"/>
  <c r="G277" i="17" s="1"/>
  <c r="G278" i="17" a="1"/>
  <c r="G278" i="17" s="1"/>
  <c r="G279" i="17" a="1"/>
  <c r="G279" i="17" s="1"/>
  <c r="G280" i="17" a="1"/>
  <c r="G280" i="17"/>
  <c r="G281" i="17" a="1"/>
  <c r="G281" i="17" s="1"/>
  <c r="G282" i="17" a="1"/>
  <c r="G282" i="17"/>
  <c r="G283" i="17" a="1"/>
  <c r="G283" i="17" s="1"/>
  <c r="G284" i="17" a="1"/>
  <c r="G284" i="17" s="1"/>
  <c r="G285" i="17" a="1"/>
  <c r="G285" i="17" s="1"/>
  <c r="G286" i="17" a="1"/>
  <c r="G286" i="17" s="1"/>
  <c r="G287" i="17" a="1"/>
  <c r="G287" i="17"/>
  <c r="G288" i="17" a="1"/>
  <c r="G288" i="17" s="1"/>
  <c r="G289" i="17" a="1"/>
  <c r="G289" i="17" s="1"/>
  <c r="G290" i="17" a="1"/>
  <c r="G290" i="17" s="1"/>
  <c r="G291" i="17" a="1"/>
  <c r="G291" i="17" s="1"/>
  <c r="G292" i="17" a="1"/>
  <c r="G292" i="17"/>
  <c r="G293" i="17" a="1"/>
  <c r="G293" i="17" s="1"/>
  <c r="G294" i="17" a="1"/>
  <c r="G294" i="17" s="1"/>
  <c r="G295" i="17" a="1"/>
  <c r="G295" i="17"/>
  <c r="G296" i="17" a="1"/>
  <c r="G296" i="17" s="1"/>
  <c r="G297" i="17" a="1"/>
  <c r="G297" i="17" s="1"/>
  <c r="G298" i="17" a="1"/>
  <c r="G298" i="17"/>
  <c r="G299" i="17" a="1"/>
  <c r="G299" i="17"/>
  <c r="G300" i="17" a="1"/>
  <c r="G300" i="17" s="1"/>
  <c r="G301" i="17" a="1"/>
  <c r="G301" i="17"/>
  <c r="G302" i="17" a="1"/>
  <c r="G302" i="17"/>
  <c r="G303" i="17" a="1"/>
  <c r="G303" i="17" s="1"/>
  <c r="G304" i="17" a="1"/>
  <c r="G304" i="17" s="1"/>
  <c r="G305" i="17" a="1"/>
  <c r="G305" i="17"/>
  <c r="G306" i="17" a="1"/>
  <c r="G306" i="17"/>
  <c r="G307" i="17" a="1"/>
  <c r="G307" i="17" s="1"/>
  <c r="G308" i="17" a="1"/>
  <c r="G308" i="17"/>
  <c r="G309" i="17" a="1"/>
  <c r="G309" i="17" s="1"/>
  <c r="G310" i="17" a="1"/>
  <c r="G310" i="17" s="1"/>
  <c r="G311" i="17" a="1"/>
  <c r="G311" i="17" s="1"/>
  <c r="G312" i="17" a="1"/>
  <c r="G312" i="17" s="1"/>
  <c r="G313" i="17" a="1"/>
  <c r="G313" i="17" s="1"/>
  <c r="G314" i="17" a="1"/>
  <c r="G314" i="17" s="1"/>
  <c r="G315" i="17" a="1"/>
  <c r="G315" i="17" s="1"/>
  <c r="G316" i="17" a="1"/>
  <c r="G316" i="17"/>
  <c r="G317" i="17" a="1"/>
  <c r="G317" i="17" s="1"/>
  <c r="G318" i="17" a="1"/>
  <c r="G318" i="17"/>
  <c r="G319" i="17" a="1"/>
  <c r="G319" i="17" s="1"/>
  <c r="G320" i="17" a="1"/>
  <c r="G320" i="17" s="1"/>
  <c r="G321" i="17" a="1"/>
  <c r="G321" i="17" s="1"/>
  <c r="G322" i="17" a="1"/>
  <c r="G322" i="17" s="1"/>
  <c r="G323" i="17" a="1"/>
  <c r="G323" i="17"/>
  <c r="G324" i="17" a="1"/>
  <c r="G324" i="17"/>
  <c r="G325" i="17" a="1"/>
  <c r="G325" i="17" s="1"/>
  <c r="G326" i="17" a="1"/>
  <c r="G326" i="17" s="1"/>
  <c r="G327" i="17" a="1"/>
  <c r="G327" i="17" s="1"/>
  <c r="G328" i="17" a="1"/>
  <c r="G328" i="17" s="1"/>
  <c r="G329" i="17" a="1"/>
  <c r="G329" i="17" s="1"/>
  <c r="G330" i="17" a="1"/>
  <c r="G330" i="17" s="1"/>
  <c r="G331" i="17" a="1"/>
  <c r="G331" i="17"/>
  <c r="G332" i="17" a="1"/>
  <c r="G332" i="17"/>
  <c r="G333" i="17" a="1"/>
  <c r="G333" i="17" s="1"/>
  <c r="G334" i="17" a="1"/>
  <c r="G334" i="17" s="1"/>
  <c r="G335" i="17" a="1"/>
  <c r="G335" i="17" s="1"/>
  <c r="G336" i="17" a="1"/>
  <c r="G336" i="17" s="1"/>
  <c r="G337" i="17" a="1"/>
  <c r="G337" i="17" s="1"/>
  <c r="G338" i="17" a="1"/>
  <c r="G338" i="17" s="1"/>
  <c r="G339" i="17" a="1"/>
  <c r="G339" i="17" s="1"/>
  <c r="G340" i="17" a="1"/>
  <c r="G340" i="17" s="1"/>
  <c r="G341" i="17" a="1"/>
  <c r="G341" i="17"/>
  <c r="G342" i="17" a="1"/>
  <c r="G342" i="17"/>
  <c r="G343" i="17" a="1"/>
  <c r="G343" i="17" s="1"/>
  <c r="G344" i="17" a="1"/>
  <c r="G344" i="17" s="1"/>
  <c r="G345" i="17" a="1"/>
  <c r="G345" i="17" s="1"/>
  <c r="G346" i="17" a="1"/>
  <c r="G346" i="17" s="1"/>
  <c r="G347" i="17" a="1"/>
  <c r="G347" i="17"/>
  <c r="G348" i="17" a="1"/>
  <c r="G348" i="17"/>
  <c r="G349" i="17" a="1"/>
  <c r="G349" i="17"/>
  <c r="G350" i="17" a="1"/>
  <c r="G350" i="17"/>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c r="G367" i="17" a="1"/>
  <c r="G367" i="17" s="1"/>
  <c r="G368" i="17" a="1"/>
  <c r="G368" i="17"/>
  <c r="G369" i="17" a="1"/>
  <c r="G369" i="17" s="1"/>
  <c r="G370" i="17" a="1"/>
  <c r="G370" i="17"/>
  <c r="G371" i="17" a="1"/>
  <c r="G371" i="17" s="1"/>
  <c r="G372" i="17" a="1"/>
  <c r="G372" i="17" s="1"/>
  <c r="G373" i="17" a="1"/>
  <c r="G373" i="17"/>
  <c r="G374" i="17" a="1"/>
  <c r="G374" i="17" s="1"/>
  <c r="G375" i="17" a="1"/>
  <c r="G375" i="17" s="1"/>
  <c r="G376" i="17" a="1"/>
  <c r="G376" i="17" s="1"/>
  <c r="G377" i="17" a="1"/>
  <c r="G377" i="17"/>
  <c r="G378" i="17" a="1"/>
  <c r="G378" i="17"/>
  <c r="G379" i="17" a="1"/>
  <c r="G379" i="17" s="1"/>
  <c r="G380" i="17" a="1"/>
  <c r="G380" i="17"/>
  <c r="G381" i="17" a="1"/>
  <c r="G381" i="17" s="1"/>
  <c r="G382" i="17" a="1"/>
  <c r="G382" i="17"/>
  <c r="G383" i="17" a="1"/>
  <c r="G383" i="17" s="1"/>
  <c r="G384" i="17" a="1"/>
  <c r="G384" i="17" s="1"/>
  <c r="G385" i="17" a="1"/>
  <c r="G385" i="17"/>
  <c r="G386" i="17" a="1"/>
  <c r="G386" i="17" s="1"/>
  <c r="G387" i="17" a="1"/>
  <c r="G387" i="17" s="1"/>
  <c r="G388" i="17" a="1"/>
  <c r="G388" i="17" s="1"/>
  <c r="G389" i="17" a="1"/>
  <c r="G389" i="17" s="1"/>
  <c r="G390" i="17" a="1"/>
  <c r="G390" i="17" s="1"/>
  <c r="G391" i="17" a="1"/>
  <c r="G391" i="17" s="1"/>
  <c r="G392" i="17" a="1"/>
  <c r="G392" i="17"/>
  <c r="G393" i="17" a="1"/>
  <c r="G393" i="17" s="1"/>
  <c r="G394" i="17" a="1"/>
  <c r="G394" i="17" s="1"/>
  <c r="G395" i="17" a="1"/>
  <c r="G395" i="17" s="1"/>
  <c r="G396" i="17" a="1"/>
  <c r="G396" i="17" s="1"/>
  <c r="G397" i="17" a="1"/>
  <c r="G397" i="17" s="1"/>
  <c r="G398" i="17" a="1"/>
  <c r="G398" i="17"/>
  <c r="G399" i="17" a="1"/>
  <c r="G399" i="17" s="1"/>
  <c r="G400" i="17" a="1"/>
  <c r="G400" i="17" s="1"/>
  <c r="G401" i="17" a="1"/>
  <c r="G401" i="17"/>
  <c r="G402" i="17" a="1"/>
  <c r="G402" i="17" s="1"/>
  <c r="G403" i="17" a="1"/>
  <c r="G403" i="17" s="1"/>
  <c r="G404" i="17" a="1"/>
  <c r="G404" i="17" s="1"/>
  <c r="G405" i="17" a="1"/>
  <c r="G405" i="17" s="1"/>
  <c r="G406" i="17" a="1"/>
  <c r="G406" i="17"/>
  <c r="G407" i="17" a="1"/>
  <c r="G407" i="17"/>
  <c r="G408" i="17" a="1"/>
  <c r="G408" i="17" s="1"/>
  <c r="G409" i="17" a="1"/>
  <c r="G409" i="17" s="1"/>
  <c r="G410" i="17" a="1"/>
  <c r="G410" i="17" s="1"/>
  <c r="G411" i="17" a="1"/>
  <c r="G411" i="17" s="1"/>
  <c r="G412" i="17" a="1"/>
  <c r="G412" i="17" s="1"/>
  <c r="G413" i="17" a="1"/>
  <c r="G413" i="17" s="1"/>
  <c r="G414" i="17" a="1"/>
  <c r="G414" i="17" s="1"/>
  <c r="G415" i="17" a="1"/>
  <c r="G415" i="17" s="1"/>
  <c r="G416" i="17" a="1"/>
  <c r="G416" i="17"/>
  <c r="G417" i="17" a="1"/>
  <c r="G417" i="17" s="1"/>
  <c r="G418" i="17" a="1"/>
  <c r="G418" i="17" s="1"/>
  <c r="G419" i="17" a="1"/>
  <c r="G419" i="17" s="1"/>
  <c r="G420" i="17" a="1"/>
  <c r="G420" i="17" s="1"/>
  <c r="G421" i="17" a="1"/>
  <c r="G421" i="17" s="1"/>
  <c r="G422" i="17" a="1"/>
  <c r="G422" i="17" s="1"/>
  <c r="G423" i="17" a="1"/>
  <c r="G423" i="17" s="1"/>
  <c r="G424" i="17" a="1"/>
  <c r="G424" i="17" s="1"/>
  <c r="G425" i="17" a="1"/>
  <c r="G425" i="17"/>
  <c r="G426" i="17" a="1"/>
  <c r="G426" i="17"/>
  <c r="G427" i="17" a="1"/>
  <c r="G427" i="17" s="1"/>
  <c r="G428" i="17" a="1"/>
  <c r="G428" i="17" s="1"/>
  <c r="G429" i="17" a="1"/>
  <c r="G429" i="17" s="1"/>
  <c r="G430" i="17" a="1"/>
  <c r="G430" i="17" s="1"/>
  <c r="G431" i="17" a="1"/>
  <c r="G431" i="17" s="1"/>
  <c r="G432" i="17" a="1"/>
  <c r="G432" i="17"/>
  <c r="G433" i="17" a="1"/>
  <c r="G433" i="17" s="1"/>
  <c r="G434" i="17" a="1"/>
  <c r="G434" i="17" s="1"/>
  <c r="G435" i="17" a="1"/>
  <c r="G435" i="17" s="1"/>
  <c r="G436" i="17" a="1"/>
  <c r="G436" i="17" s="1"/>
  <c r="G437" i="17" a="1"/>
  <c r="G437" i="17" s="1"/>
  <c r="G438" i="17" a="1"/>
  <c r="G438" i="17" s="1"/>
  <c r="G439" i="17" a="1"/>
  <c r="G439" i="17"/>
  <c r="G440" i="17" a="1"/>
  <c r="G440" i="17" s="1"/>
  <c r="G441" i="17" a="1"/>
  <c r="G441" i="17" s="1"/>
  <c r="G442" i="17" a="1"/>
  <c r="G442" i="17" s="1"/>
  <c r="G443" i="17" a="1"/>
  <c r="G443" i="17" s="1"/>
  <c r="G444" i="17" a="1"/>
  <c r="G444" i="17"/>
  <c r="G445" i="17" a="1"/>
  <c r="G445" i="17" s="1"/>
  <c r="G446" i="17" a="1"/>
  <c r="G446" i="17" s="1"/>
  <c r="G447" i="17" a="1"/>
  <c r="G447" i="17" s="1"/>
  <c r="G448" i="17" a="1"/>
  <c r="G448" i="17" s="1"/>
  <c r="G449" i="17" a="1"/>
  <c r="G449" i="17"/>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c r="G467" i="17" a="1"/>
  <c r="G467" i="17" s="1"/>
  <c r="G468" i="17" a="1"/>
  <c r="G468" i="17"/>
  <c r="G469" i="17" a="1"/>
  <c r="G469" i="17" s="1"/>
  <c r="G470" i="17" a="1"/>
  <c r="G470" i="17"/>
  <c r="G471" i="17" a="1"/>
  <c r="G471" i="17" s="1"/>
  <c r="G472" i="17" a="1"/>
  <c r="G472" i="17"/>
  <c r="G473" i="17" a="1"/>
  <c r="G473" i="17" s="1"/>
  <c r="G474" i="17" a="1"/>
  <c r="G474" i="17" s="1"/>
  <c r="G475" i="17" a="1"/>
  <c r="G475" i="17" s="1"/>
  <c r="G476" i="17" a="1"/>
  <c r="G476" i="17"/>
  <c r="G477" i="17" a="1"/>
  <c r="G477" i="17" s="1"/>
  <c r="G478" i="17" a="1"/>
  <c r="G478" i="17"/>
  <c r="G479" i="17" a="1"/>
  <c r="G479" i="17" s="1"/>
  <c r="G480" i="17" a="1"/>
  <c r="G480" i="17" s="1"/>
  <c r="G481" i="17" a="1"/>
  <c r="G481" i="17" s="1"/>
  <c r="G482" i="17" a="1"/>
  <c r="G482" i="17" s="1"/>
  <c r="G483" i="17" a="1"/>
  <c r="G483" i="17" s="1"/>
  <c r="G484" i="17" a="1"/>
  <c r="G484" i="17"/>
  <c r="G485" i="17" a="1"/>
  <c r="G485" i="17" s="1"/>
  <c r="G486" i="17" a="1"/>
  <c r="G486" i="17" s="1"/>
  <c r="G487" i="17" a="1"/>
  <c r="G487" i="17" s="1"/>
  <c r="G488" i="17" a="1"/>
  <c r="G488" i="17" s="1"/>
  <c r="G489" i="17" a="1"/>
  <c r="G489" i="17" s="1"/>
  <c r="G490" i="17" a="1"/>
  <c r="G490" i="17"/>
  <c r="G491" i="17" a="1"/>
  <c r="G491" i="17"/>
  <c r="G492" i="17" a="1"/>
  <c r="G492" i="17"/>
  <c r="G493" i="17" a="1"/>
  <c r="G493" i="17" s="1"/>
  <c r="G494" i="17" a="1"/>
  <c r="G494" i="17"/>
  <c r="G495" i="17" a="1"/>
  <c r="G495" i="17" s="1"/>
  <c r="G496" i="17" a="1"/>
  <c r="G496" i="17" s="1"/>
  <c r="G497" i="17" a="1"/>
  <c r="G497" i="17" s="1"/>
  <c r="G498" i="17" a="1"/>
  <c r="G498" i="17"/>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c r="G509" i="17" a="1"/>
  <c r="G509" i="17" s="1"/>
  <c r="G510" i="17" a="1"/>
  <c r="G510" i="17" s="1"/>
  <c r="G511" i="17" a="1"/>
  <c r="G511" i="17" s="1"/>
  <c r="G512" i="17" a="1"/>
  <c r="G512" i="17" s="1"/>
  <c r="G513" i="17" a="1"/>
  <c r="G513" i="17" s="1"/>
  <c r="G514" i="17" a="1"/>
  <c r="G514" i="17"/>
  <c r="G515" i="17" a="1"/>
  <c r="G515" i="17" s="1"/>
  <c r="G516" i="17" a="1"/>
  <c r="G516" i="17" s="1"/>
  <c r="G517" i="17" a="1"/>
  <c r="G517" i="17" s="1"/>
  <c r="G518" i="17" a="1"/>
  <c r="G518" i="17" s="1"/>
  <c r="G519" i="17" a="1"/>
  <c r="G519" i="17" s="1"/>
  <c r="G520" i="17" a="1"/>
  <c r="G520" i="17"/>
  <c r="G521" i="17" a="1"/>
  <c r="G521" i="17" s="1"/>
  <c r="G522" i="17" a="1"/>
  <c r="G522" i="17" s="1"/>
  <c r="G523" i="17" a="1"/>
  <c r="G523" i="17" s="1"/>
  <c r="G524" i="17" a="1"/>
  <c r="G524" i="17"/>
  <c r="G525" i="17" a="1"/>
  <c r="G525" i="17" s="1"/>
  <c r="G526" i="17" a="1"/>
  <c r="G526" i="17" s="1"/>
  <c r="G527" i="17" a="1"/>
  <c r="G527" i="17"/>
  <c r="G528" i="17" a="1"/>
  <c r="G528" i="17" s="1"/>
  <c r="G529" i="17" a="1"/>
  <c r="G529" i="17"/>
  <c r="G530" i="17" a="1"/>
  <c r="G530" i="17" s="1"/>
  <c r="G531" i="17" a="1"/>
  <c r="G531" i="17" s="1"/>
  <c r="G532" i="17" a="1"/>
  <c r="G532" i="17"/>
  <c r="G533" i="17" a="1"/>
  <c r="G533" i="17"/>
  <c r="G534" i="17" a="1"/>
  <c r="G534" i="17" s="1"/>
  <c r="G535" i="17" a="1"/>
  <c r="G535" i="17"/>
  <c r="G536" i="17" a="1"/>
  <c r="G536" i="17"/>
  <c r="G537" i="17" a="1"/>
  <c r="G537" i="17" s="1"/>
  <c r="G538" i="17" a="1"/>
  <c r="G538" i="17" s="1"/>
  <c r="G539" i="17" a="1"/>
  <c r="G539" i="17" s="1"/>
  <c r="G540" i="17" a="1"/>
  <c r="G540" i="17"/>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c r="G558" i="17" a="1"/>
  <c r="G558" i="17" s="1"/>
  <c r="G559" i="17" a="1"/>
  <c r="G559" i="17" s="1"/>
  <c r="G560" i="17" a="1"/>
  <c r="G560" i="17" s="1"/>
  <c r="G561" i="17" a="1"/>
  <c r="G561" i="17" s="1"/>
  <c r="G562" i="17" a="1"/>
  <c r="G562" i="17" s="1"/>
  <c r="G563" i="17" a="1"/>
  <c r="G563" i="17" s="1"/>
  <c r="G564" i="17" a="1"/>
  <c r="G564" i="17"/>
  <c r="G565" i="17" a="1"/>
  <c r="G565" i="17"/>
  <c r="G566" i="17" a="1"/>
  <c r="G566" i="17"/>
  <c r="G567" i="17" a="1"/>
  <c r="G567" i="17" s="1"/>
  <c r="G568" i="17" a="1"/>
  <c r="G568" i="17" s="1"/>
  <c r="G569" i="17" a="1"/>
  <c r="G569" i="17" s="1"/>
  <c r="G570" i="17" a="1"/>
  <c r="G570" i="17" s="1"/>
  <c r="G571" i="17" a="1"/>
  <c r="G571" i="17"/>
  <c r="G572" i="17" a="1"/>
  <c r="G572" i="17"/>
  <c r="G573" i="17" a="1"/>
  <c r="G573" i="17" s="1"/>
  <c r="G574" i="17" a="1"/>
  <c r="G574" i="17" s="1"/>
  <c r="G575" i="17" a="1"/>
  <c r="G575" i="17"/>
  <c r="G576" i="17" a="1"/>
  <c r="G576" i="17" s="1"/>
  <c r="G577" i="17" a="1"/>
  <c r="G577" i="17" s="1"/>
  <c r="G578" i="17" a="1"/>
  <c r="G578" i="17" s="1"/>
  <c r="G579" i="17" a="1"/>
  <c r="G579" i="17" s="1"/>
  <c r="G580" i="17" a="1"/>
  <c r="G580" i="17"/>
  <c r="G581" i="17" a="1"/>
  <c r="G581" i="17"/>
  <c r="G582" i="17" a="1"/>
  <c r="G582" i="17"/>
  <c r="G583" i="17" a="1"/>
  <c r="G583" i="17"/>
  <c r="G584" i="17" a="1"/>
  <c r="G584" i="17"/>
  <c r="G585" i="17" a="1"/>
  <c r="G585" i="17" s="1"/>
  <c r="G586" i="17" a="1"/>
  <c r="G586" i="17"/>
  <c r="G587" i="17" a="1"/>
  <c r="G587" i="17" s="1"/>
  <c r="G588" i="17" a="1"/>
  <c r="G588" i="17"/>
  <c r="G589" i="17" a="1"/>
  <c r="G589" i="17" s="1"/>
  <c r="G590" i="17" a="1"/>
  <c r="G590" i="17"/>
  <c r="G591" i="17" a="1"/>
  <c r="G591" i="17" s="1"/>
  <c r="G592" i="17" a="1"/>
  <c r="G592" i="17"/>
  <c r="G593" i="17" a="1"/>
  <c r="G593" i="17"/>
  <c r="G594" i="17" a="1"/>
  <c r="G594" i="17"/>
  <c r="G595" i="17" a="1"/>
  <c r="G595" i="17"/>
  <c r="G596" i="17" a="1"/>
  <c r="G596" i="17"/>
  <c r="G597" i="17" a="1"/>
  <c r="G597" i="17" s="1"/>
  <c r="G598" i="17" a="1"/>
  <c r="G598" i="17" s="1"/>
  <c r="G599" i="17" a="1"/>
  <c r="G599" i="17"/>
  <c r="G600" i="17" a="1"/>
  <c r="G600" i="17" s="1"/>
  <c r="G601" i="17" a="1"/>
  <c r="G601" i="17"/>
  <c r="G602" i="17" a="1"/>
  <c r="G602" i="17" s="1"/>
  <c r="G603" i="17" a="1"/>
  <c r="G603" i="17" s="1"/>
  <c r="G604" i="17" a="1"/>
  <c r="G604" i="17" s="1"/>
  <c r="G605" i="17" a="1"/>
  <c r="G605" i="17"/>
  <c r="G606" i="17" a="1"/>
  <c r="G606" i="17" s="1"/>
  <c r="G607" i="17" a="1"/>
  <c r="G607" i="17" s="1"/>
  <c r="G608" i="17" a="1"/>
  <c r="G608" i="17"/>
  <c r="G609" i="17" a="1"/>
  <c r="G609" i="17" s="1"/>
  <c r="G610" i="17" a="1"/>
  <c r="G610" i="17" s="1"/>
  <c r="G611" i="17" a="1"/>
  <c r="G611" i="17"/>
  <c r="G612" i="17" a="1"/>
  <c r="G612" i="17" s="1"/>
  <c r="G613" i="17" a="1"/>
  <c r="G613" i="17" s="1"/>
  <c r="G614" i="17" a="1"/>
  <c r="G614" i="17"/>
  <c r="G615" i="17" a="1"/>
  <c r="G615" i="17" s="1"/>
  <c r="G616" i="17" a="1"/>
  <c r="G616" i="17" s="1"/>
  <c r="G617" i="17" a="1"/>
  <c r="G617" i="17" s="1"/>
  <c r="G618" i="17" a="1"/>
  <c r="G618" i="17"/>
  <c r="G619" i="17" a="1"/>
  <c r="G619" i="17"/>
  <c r="G620" i="17" a="1"/>
  <c r="G620" i="17" s="1"/>
  <c r="G621" i="17" a="1"/>
  <c r="G621" i="17" s="1"/>
  <c r="G622" i="17" a="1"/>
  <c r="G622" i="17" s="1"/>
  <c r="G623" i="17" a="1"/>
  <c r="G623" i="17" s="1"/>
  <c r="G624" i="17" a="1"/>
  <c r="G624" i="17" s="1"/>
  <c r="G625" i="17" a="1"/>
  <c r="G625" i="17" s="1"/>
  <c r="G626" i="17" a="1"/>
  <c r="G626" i="17" s="1"/>
  <c r="G627" i="17" a="1"/>
  <c r="G627" i="17" s="1"/>
  <c r="G628" i="17" a="1"/>
  <c r="G628" i="17"/>
  <c r="G629" i="17" a="1"/>
  <c r="G629" i="17" s="1"/>
  <c r="G630" i="17" a="1"/>
  <c r="G630" i="17" s="1"/>
  <c r="G631" i="17" a="1"/>
  <c r="G631" i="17" s="1"/>
  <c r="G632" i="17" a="1"/>
  <c r="G632" i="17" s="1"/>
  <c r="G633" i="17" a="1"/>
  <c r="G633" i="17" s="1"/>
  <c r="G634" i="17" a="1"/>
  <c r="G634" i="17"/>
  <c r="G635" i="17" a="1"/>
  <c r="G635" i="17" s="1"/>
  <c r="G636" i="17" a="1"/>
  <c r="G636" i="17" s="1"/>
  <c r="G637" i="17" a="1"/>
  <c r="G637" i="17"/>
  <c r="G638" i="17" a="1"/>
  <c r="G638" i="17" s="1"/>
  <c r="G639" i="17" a="1"/>
  <c r="G639" i="17" s="1"/>
  <c r="G640" i="17" a="1"/>
  <c r="G640" i="17"/>
  <c r="G641" i="17" a="1"/>
  <c r="G641" i="17" s="1"/>
  <c r="G642" i="17" a="1"/>
  <c r="G642" i="17"/>
  <c r="G643" i="17" a="1"/>
  <c r="G643" i="17" s="1"/>
  <c r="G644" i="17" a="1"/>
  <c r="G644" i="17"/>
  <c r="G645" i="17" a="1"/>
  <c r="G645" i="17" s="1"/>
  <c r="G646" i="17" a="1"/>
  <c r="G646" i="17" s="1"/>
  <c r="G647" i="17" a="1"/>
  <c r="G647" i="17" s="1"/>
  <c r="G648" i="17" a="1"/>
  <c r="G648" i="17" s="1"/>
  <c r="G649" i="17" a="1"/>
  <c r="G649" i="17"/>
  <c r="G650" i="17" a="1"/>
  <c r="G650" i="17"/>
  <c r="G651" i="17" a="1"/>
  <c r="G651" i="17" s="1"/>
  <c r="G652" i="17" a="1"/>
  <c r="G652" i="17" s="1"/>
  <c r="G653" i="17" a="1"/>
  <c r="G653" i="17" s="1"/>
  <c r="G654" i="17" a="1"/>
  <c r="G654" i="17" s="1"/>
  <c r="G655" i="17" a="1"/>
  <c r="G655" i="17" s="1"/>
  <c r="G656" i="17" a="1"/>
  <c r="G656" i="17"/>
  <c r="G657" i="17" a="1"/>
  <c r="G657" i="17" s="1"/>
  <c r="G658" i="17" a="1"/>
  <c r="G658" i="17"/>
  <c r="G659" i="17" a="1"/>
  <c r="G659" i="17" s="1"/>
  <c r="G660" i="17" a="1"/>
  <c r="G660" i="17"/>
  <c r="G661" i="17" a="1"/>
  <c r="G661" i="17" s="1"/>
  <c r="G662" i="17" a="1"/>
  <c r="G662" i="17" s="1"/>
  <c r="G663" i="17" a="1"/>
  <c r="G663" i="17" s="1"/>
  <c r="G664" i="17" a="1"/>
  <c r="G664" i="17"/>
  <c r="G665" i="17" a="1"/>
  <c r="G665" i="17" s="1"/>
  <c r="G666" i="17" a="1"/>
  <c r="G666" i="17"/>
  <c r="G667" i="17" a="1"/>
  <c r="G667" i="17"/>
  <c r="G668" i="17" a="1"/>
  <c r="G668" i="17"/>
  <c r="G669" i="17" a="1"/>
  <c r="G669" i="17" s="1"/>
  <c r="G670" i="17" a="1"/>
  <c r="G670" i="17"/>
  <c r="G671" i="17" a="1"/>
  <c r="G671" i="17"/>
  <c r="G672" i="17" a="1"/>
  <c r="G672" i="17" s="1"/>
  <c r="G673" i="17" a="1"/>
  <c r="G673" i="17"/>
  <c r="G674" i="17" a="1"/>
  <c r="G674" i="17" s="1"/>
  <c r="G675" i="17" a="1"/>
  <c r="G675" i="17" s="1"/>
  <c r="G676" i="17" a="1"/>
  <c r="G676" i="17"/>
  <c r="G677" i="17" a="1"/>
  <c r="G677" i="17" s="1"/>
  <c r="G678" i="17" a="1"/>
  <c r="G678" i="17"/>
  <c r="G679" i="17" a="1"/>
  <c r="G679" i="17" s="1"/>
  <c r="G680" i="17" a="1"/>
  <c r="G680" i="17"/>
  <c r="G681" i="17" a="1"/>
  <c r="G681" i="17" s="1"/>
  <c r="G682" i="17" a="1"/>
  <c r="G682" i="17"/>
  <c r="G683" i="17" a="1"/>
  <c r="G683" i="17"/>
  <c r="G684" i="17" a="1"/>
  <c r="G684" i="17" s="1"/>
  <c r="G685" i="17" a="1"/>
  <c r="G685" i="17" s="1"/>
  <c r="G686" i="17" a="1"/>
  <c r="G686" i="17" s="1"/>
  <c r="G687" i="17" a="1"/>
  <c r="G687" i="17" s="1"/>
  <c r="G688" i="17" a="1"/>
  <c r="G688" i="17" s="1"/>
  <c r="G689" i="17" a="1"/>
  <c r="G689" i="17"/>
  <c r="G690" i="17" a="1"/>
  <c r="G690" i="17"/>
  <c r="G691" i="17" a="1"/>
  <c r="G691" i="17"/>
  <c r="G692" i="17" a="1"/>
  <c r="G692" i="17" s="1"/>
  <c r="G693" i="17" a="1"/>
  <c r="G693" i="17" s="1"/>
  <c r="G694" i="17" a="1"/>
  <c r="G694" i="17" s="1"/>
  <c r="G695" i="17" a="1"/>
  <c r="G695" i="17" s="1"/>
  <c r="G696" i="17" a="1"/>
  <c r="G696" i="17" s="1"/>
  <c r="G697" i="17" a="1"/>
  <c r="G697" i="17"/>
  <c r="G698" i="17" a="1"/>
  <c r="G698" i="17" s="1"/>
  <c r="G699" i="17" a="1"/>
  <c r="G699" i="17" s="1"/>
  <c r="G700" i="17" a="1"/>
  <c r="G700" i="17" s="1"/>
  <c r="G701" i="17" a="1"/>
  <c r="G701" i="17" s="1"/>
  <c r="G702" i="17" a="1"/>
  <c r="G702" i="17" s="1"/>
  <c r="G703" i="17" a="1"/>
  <c r="G703" i="17"/>
  <c r="G704" i="17" a="1"/>
  <c r="G704" i="17" s="1"/>
  <c r="G705" i="17" a="1"/>
  <c r="G705" i="17" s="1"/>
  <c r="G706" i="17" a="1"/>
  <c r="G706" i="17"/>
  <c r="G707" i="17" a="1"/>
  <c r="G707" i="17" s="1"/>
  <c r="G708" i="17" a="1"/>
  <c r="G708" i="17"/>
  <c r="G709" i="17" a="1"/>
  <c r="G709" i="17" s="1"/>
  <c r="G710" i="17" a="1"/>
  <c r="G710" i="17"/>
  <c r="G711" i="17" a="1"/>
  <c r="G711" i="17" s="1"/>
  <c r="G712" i="17" a="1"/>
  <c r="G712" i="17" s="1"/>
  <c r="G713" i="17" a="1"/>
  <c r="G713" i="17"/>
  <c r="G714" i="17" a="1"/>
  <c r="G714" i="17" s="1"/>
  <c r="G715" i="17" a="1"/>
  <c r="G715" i="17"/>
  <c r="G716" i="17" a="1"/>
  <c r="G716" i="17"/>
  <c r="G717" i="17" a="1"/>
  <c r="G717" i="17" s="1"/>
  <c r="G718" i="17" a="1"/>
  <c r="G718" i="17" s="1"/>
  <c r="G719" i="17" a="1"/>
  <c r="G719" i="17"/>
  <c r="G720" i="17" a="1"/>
  <c r="G720" i="17" s="1"/>
  <c r="G721" i="17" a="1"/>
  <c r="G721" i="17"/>
  <c r="G722" i="17" a="1"/>
  <c r="G722" i="17" s="1"/>
  <c r="G723" i="17" a="1"/>
  <c r="G723" i="17" s="1"/>
  <c r="G724" i="17" a="1"/>
  <c r="G724" i="17" s="1"/>
  <c r="G725" i="17" a="1"/>
  <c r="G725" i="17"/>
  <c r="G726" i="17" a="1"/>
  <c r="G726" i="17"/>
  <c r="G727" i="17" a="1"/>
  <c r="G727" i="17"/>
  <c r="G728" i="17" a="1"/>
  <c r="G728" i="17" s="1"/>
  <c r="G729" i="17" a="1"/>
  <c r="G729" i="17" s="1"/>
  <c r="G730" i="17" a="1"/>
  <c r="G730" i="17" s="1"/>
  <c r="G731" i="17" a="1"/>
  <c r="G731" i="17" s="1"/>
  <c r="G732" i="17" a="1"/>
  <c r="G732" i="17"/>
  <c r="G733" i="17" a="1"/>
  <c r="G733" i="17" s="1"/>
  <c r="G734" i="17" a="1"/>
  <c r="G734" i="17"/>
  <c r="G735" i="17" a="1"/>
  <c r="G735" i="17" s="1"/>
  <c r="G736" i="17" a="1"/>
  <c r="G736" i="17"/>
  <c r="G737" i="17" a="1"/>
  <c r="G737" i="17" s="1"/>
  <c r="G738" i="17" a="1"/>
  <c r="G738" i="17" s="1"/>
  <c r="G739" i="17" a="1"/>
  <c r="G739" i="17" s="1"/>
  <c r="G740" i="17" a="1"/>
  <c r="G740" i="17" s="1"/>
  <c r="G741" i="17" a="1"/>
  <c r="G741" i="17" s="1"/>
  <c r="G742" i="17" a="1"/>
  <c r="G742" i="17"/>
  <c r="G743" i="17" a="1"/>
  <c r="G743" i="17"/>
  <c r="G744" i="17" a="1"/>
  <c r="G744" i="17" s="1"/>
  <c r="G745" i="17" a="1"/>
  <c r="G745" i="17" s="1"/>
  <c r="G746" i="17" a="1"/>
  <c r="G746" i="17" s="1"/>
  <c r="G747" i="17" a="1"/>
  <c r="G747" i="17" s="1"/>
  <c r="G748" i="17" a="1"/>
  <c r="G748" i="17"/>
  <c r="G749" i="17" a="1"/>
  <c r="G749" i="17"/>
  <c r="G750" i="17" a="1"/>
  <c r="G750" i="17"/>
  <c r="G751" i="17" a="1"/>
  <c r="G751" i="17" s="1"/>
  <c r="G752" i="17" a="1"/>
  <c r="G752" i="17"/>
  <c r="G753" i="17" a="1"/>
  <c r="G753" i="17" s="1"/>
  <c r="G754" i="17" a="1"/>
  <c r="G754" i="17" s="1"/>
  <c r="G755" i="17" a="1"/>
  <c r="G755" i="17" s="1"/>
  <c r="G756" i="17" a="1"/>
  <c r="G756" i="17" s="1"/>
  <c r="G757" i="17" a="1"/>
  <c r="G757" i="17" s="1"/>
  <c r="G758" i="17" a="1"/>
  <c r="G758" i="17" s="1"/>
  <c r="G759" i="17" a="1"/>
  <c r="G759" i="17" s="1"/>
  <c r="G760" i="17" a="1"/>
  <c r="G760" i="17" s="1"/>
  <c r="G761" i="17" a="1"/>
  <c r="G761" i="17"/>
  <c r="G762" i="17" a="1"/>
  <c r="G762" i="17" s="1"/>
  <c r="G763" i="17" a="1"/>
  <c r="G763" i="17"/>
  <c r="G764" i="17" a="1"/>
  <c r="G764" i="17" s="1"/>
  <c r="G765" i="17" a="1"/>
  <c r="G765" i="17" s="1"/>
  <c r="G766" i="17" a="1"/>
  <c r="G766" i="17" s="1"/>
  <c r="G767" i="17" a="1"/>
  <c r="G767" i="17" s="1"/>
  <c r="G768" i="17" a="1"/>
  <c r="G768" i="17"/>
  <c r="G769" i="17" a="1"/>
  <c r="G769" i="17"/>
  <c r="G770" i="17" a="1"/>
  <c r="G770" i="17" s="1"/>
  <c r="G771" i="17" a="1"/>
  <c r="G771" i="17" s="1"/>
  <c r="G772" i="17" a="1"/>
  <c r="G772" i="17"/>
  <c r="G773" i="17" a="1"/>
  <c r="G773" i="17" s="1"/>
  <c r="G774" i="17" a="1"/>
  <c r="G774" i="17" s="1"/>
  <c r="G775" i="17" a="1"/>
  <c r="G775" i="17"/>
  <c r="G776" i="17" a="1"/>
  <c r="G776" i="17"/>
  <c r="G777" i="17" a="1"/>
  <c r="G777" i="17" s="1"/>
  <c r="G778" i="17" a="1"/>
  <c r="G778" i="17" s="1"/>
  <c r="G779" i="17" a="1"/>
  <c r="G779" i="17" s="1"/>
  <c r="G780" i="17" a="1"/>
  <c r="G780" i="17" s="1"/>
  <c r="G781" i="17" a="1"/>
  <c r="G781" i="17"/>
  <c r="G782" i="17" a="1"/>
  <c r="G782" i="17" s="1"/>
  <c r="G783" i="17" a="1"/>
  <c r="G783" i="17" s="1"/>
  <c r="G784" i="17" a="1"/>
  <c r="G784" i="17"/>
  <c r="G785" i="17" a="1"/>
  <c r="G785" i="17"/>
  <c r="G786" i="17" a="1"/>
  <c r="G786" i="17" s="1"/>
  <c r="G787" i="17" a="1"/>
  <c r="G787" i="17"/>
  <c r="G788" i="17" a="1"/>
  <c r="G788" i="17"/>
  <c r="G789" i="17" a="1"/>
  <c r="G789" i="17" s="1"/>
  <c r="G790" i="17" a="1"/>
  <c r="G790" i="17" s="1"/>
  <c r="G791" i="17" a="1"/>
  <c r="G791" i="17" s="1"/>
  <c r="G792" i="17" a="1"/>
  <c r="G792" i="17" s="1"/>
  <c r="G793" i="17" a="1"/>
  <c r="G793" i="17"/>
  <c r="G794" i="17" a="1"/>
  <c r="G794" i="17" s="1"/>
  <c r="G795" i="17" a="1"/>
  <c r="G795" i="17" s="1"/>
  <c r="G796" i="17" a="1"/>
  <c r="G796" i="17" s="1"/>
  <c r="G797" i="17" a="1"/>
  <c r="G797" i="17" s="1"/>
  <c r="G798" i="17" a="1"/>
  <c r="G798" i="17" s="1"/>
  <c r="G799" i="17" a="1"/>
  <c r="G799" i="17" s="1"/>
  <c r="G800" i="17" a="1"/>
  <c r="G800" i="17" s="1"/>
  <c r="G801" i="17" a="1"/>
  <c r="G801" i="17" s="1"/>
  <c r="G802" i="17" a="1"/>
  <c r="G802" i="17"/>
  <c r="G803" i="17" a="1"/>
  <c r="G803" i="17" s="1"/>
  <c r="G804" i="17" a="1"/>
  <c r="G804" i="17" s="1"/>
  <c r="G805" i="17" a="1"/>
  <c r="G805" i="17" s="1"/>
  <c r="G806" i="17" a="1"/>
  <c r="G806" i="17" s="1"/>
  <c r="G807" i="17" a="1"/>
  <c r="G807" i="17" s="1"/>
  <c r="G808" i="17" a="1"/>
  <c r="G808" i="17"/>
  <c r="G809" i="17" a="1"/>
  <c r="G809" i="17" s="1"/>
  <c r="G810" i="17" a="1"/>
  <c r="G810" i="17"/>
  <c r="G811" i="17" a="1"/>
  <c r="G811" i="17" s="1"/>
  <c r="G812" i="17" a="1"/>
  <c r="G812" i="17"/>
  <c r="G813" i="17" a="1"/>
  <c r="G813" i="17" s="1"/>
  <c r="G814" i="17" a="1"/>
  <c r="G814" i="17" s="1"/>
  <c r="G815" i="17" a="1"/>
  <c r="G815" i="17"/>
  <c r="G816" i="17" a="1"/>
  <c r="G816" i="17" s="1"/>
  <c r="G817" i="17" a="1"/>
  <c r="G817" i="17" s="1"/>
  <c r="G818" i="17" a="1"/>
  <c r="G818" i="17" s="1"/>
  <c r="G819" i="17" a="1"/>
  <c r="G819" i="17" s="1"/>
  <c r="G820" i="17" a="1"/>
  <c r="G820" i="17"/>
  <c r="G821" i="17" a="1"/>
  <c r="G821" i="17"/>
  <c r="G822" i="17" a="1"/>
  <c r="G822" i="17"/>
  <c r="G823" i="17" a="1"/>
  <c r="G823" i="17" s="1"/>
  <c r="G824" i="17" a="1"/>
  <c r="G824" i="17"/>
  <c r="G825" i="17" a="1"/>
  <c r="G825" i="17" s="1"/>
  <c r="G826" i="17" a="1"/>
  <c r="G826" i="17" s="1"/>
  <c r="G827" i="17" a="1"/>
  <c r="G827" i="17" s="1"/>
  <c r="G828" i="17" a="1"/>
  <c r="G828" i="17" s="1"/>
  <c r="G829" i="17" a="1"/>
  <c r="G829" i="17" s="1"/>
  <c r="G830" i="17" a="1"/>
  <c r="G830" i="17" s="1"/>
  <c r="G831" i="17" a="1"/>
  <c r="G831" i="17"/>
  <c r="G832" i="17" a="1"/>
  <c r="G832" i="17" s="1"/>
  <c r="G833" i="17" a="1"/>
  <c r="G833" i="17" s="1"/>
  <c r="G834" i="17" a="1"/>
  <c r="G834" i="17"/>
  <c r="G835" i="17" a="1"/>
  <c r="G835" i="17" s="1"/>
  <c r="G836" i="17" a="1"/>
  <c r="G836" i="17"/>
  <c r="G837" i="17" a="1"/>
  <c r="G837" i="17" s="1"/>
  <c r="G838" i="17" a="1"/>
  <c r="G838" i="17"/>
  <c r="G839" i="17" a="1"/>
  <c r="G839" i="17"/>
  <c r="G840" i="17" a="1"/>
  <c r="G840" i="17" s="1"/>
  <c r="G841" i="17" a="1"/>
  <c r="G841" i="17" s="1"/>
  <c r="G842" i="17" a="1"/>
  <c r="G842" i="17" s="1"/>
  <c r="G843" i="17" a="1"/>
  <c r="G843" i="17" s="1"/>
  <c r="G844" i="17" a="1"/>
  <c r="G844" i="17" s="1"/>
  <c r="G845" i="17" a="1"/>
  <c r="G845" i="17"/>
  <c r="G846" i="17" a="1"/>
  <c r="G846" i="17"/>
  <c r="G847" i="17" a="1"/>
  <c r="G847" i="17" s="1"/>
  <c r="G848" i="17" a="1"/>
  <c r="G848" i="17" s="1"/>
  <c r="G849" i="17" a="1"/>
  <c r="G849" i="17" s="1"/>
  <c r="G850" i="17" a="1"/>
  <c r="G850" i="17" s="1"/>
  <c r="G851" i="17" a="1"/>
  <c r="G851" i="17" s="1"/>
  <c r="G852" i="17" a="1"/>
  <c r="G852" i="17"/>
  <c r="G853" i="17" a="1"/>
  <c r="G853" i="17" s="1"/>
  <c r="G854" i="17" a="1"/>
  <c r="G854" i="17" s="1"/>
  <c r="G855" i="17" a="1"/>
  <c r="G855" i="17"/>
  <c r="G856" i="17" a="1"/>
  <c r="G856" i="17"/>
  <c r="G857" i="17" a="1"/>
  <c r="G857" i="17"/>
  <c r="G858" i="17" a="1"/>
  <c r="G858" i="17" s="1"/>
  <c r="G859" i="17" a="1"/>
  <c r="G859" i="17" s="1"/>
  <c r="G860" i="17" a="1"/>
  <c r="G860" i="17"/>
  <c r="G861" i="17" a="1"/>
  <c r="G861" i="17" s="1"/>
  <c r="G862" i="17" a="1"/>
  <c r="G862" i="17"/>
  <c r="G863" i="17" a="1"/>
  <c r="G863" i="17"/>
  <c r="G864" i="17" a="1"/>
  <c r="G864" i="17" s="1"/>
  <c r="G865" i="17" a="1"/>
  <c r="G865" i="17" s="1"/>
  <c r="G866" i="17" a="1"/>
  <c r="G866" i="17" s="1"/>
  <c r="G867" i="17" a="1"/>
  <c r="G867" i="17"/>
  <c r="G868" i="17" a="1"/>
  <c r="G868" i="17"/>
  <c r="G869" i="17" a="1"/>
  <c r="G869" i="17" s="1"/>
  <c r="G870" i="17" a="1"/>
  <c r="G870" i="17" s="1"/>
  <c r="G871" i="17" a="1"/>
  <c r="G871" i="17" s="1"/>
  <c r="G872" i="17" a="1"/>
  <c r="G872" i="17" s="1"/>
  <c r="G873" i="17" a="1"/>
  <c r="G873" i="17" s="1"/>
  <c r="G874" i="17" a="1"/>
  <c r="G874" i="17"/>
  <c r="G875" i="17" a="1"/>
  <c r="G875" i="17"/>
  <c r="G876" i="17" a="1"/>
  <c r="G876" i="17"/>
  <c r="G877" i="17" a="1"/>
  <c r="G877" i="17" s="1"/>
  <c r="G878" i="17" a="1"/>
  <c r="G878" i="17"/>
  <c r="G879" i="17" a="1"/>
  <c r="G879" i="17"/>
  <c r="G880" i="17" a="1"/>
  <c r="G880" i="17"/>
  <c r="G881" i="17" a="1"/>
  <c r="G881" i="17" s="1"/>
  <c r="G882" i="17" a="1"/>
  <c r="G882" i="17"/>
  <c r="G883" i="17" a="1"/>
  <c r="G883" i="17" s="1"/>
  <c r="G884" i="17" a="1"/>
  <c r="G884" i="17" s="1"/>
  <c r="G885" i="17" a="1"/>
  <c r="G885" i="17" s="1"/>
  <c r="G886" i="17" a="1"/>
  <c r="G886" i="17"/>
  <c r="G887" i="17" a="1"/>
  <c r="G887" i="17"/>
  <c r="G888" i="17" a="1"/>
  <c r="G888" i="17" s="1"/>
  <c r="G889" i="17" a="1"/>
  <c r="G889" i="17" s="1"/>
  <c r="G890" i="17" a="1"/>
  <c r="G890" i="17" s="1"/>
  <c r="G891" i="17" a="1"/>
  <c r="G891" i="17" s="1"/>
  <c r="G892" i="17" a="1"/>
  <c r="G892" i="17"/>
  <c r="G893" i="17" a="1"/>
  <c r="G893" i="17" s="1"/>
  <c r="G894" i="17" a="1"/>
  <c r="G894" i="17" s="1"/>
  <c r="G895" i="17" a="1"/>
  <c r="G895" i="17" s="1"/>
  <c r="G896" i="17" a="1"/>
  <c r="G896" i="17"/>
  <c r="G897" i="17" a="1"/>
  <c r="G897" i="17" s="1"/>
  <c r="G898" i="17" a="1"/>
  <c r="G898" i="17"/>
  <c r="G899" i="17" a="1"/>
  <c r="G899" i="17"/>
  <c r="G900" i="17" a="1"/>
  <c r="G900" i="17" s="1"/>
  <c r="G901" i="17" a="1"/>
  <c r="G901" i="17" s="1"/>
  <c r="G902" i="17" a="1"/>
  <c r="G902" i="17" s="1"/>
  <c r="G903" i="17" a="1"/>
  <c r="G903" i="17" s="1"/>
  <c r="G904" i="17" a="1"/>
  <c r="G904" i="17" s="1"/>
  <c r="G905" i="17" a="1"/>
  <c r="G905" i="17"/>
  <c r="G906" i="17" a="1"/>
  <c r="G906" i="17"/>
  <c r="G907" i="17" a="1"/>
  <c r="G907" i="17" s="1"/>
  <c r="G908" i="17" a="1"/>
  <c r="G908" i="17" s="1"/>
  <c r="G909" i="17" a="1"/>
  <c r="G909" i="17"/>
  <c r="G910" i="17" a="1"/>
  <c r="G910" i="17" s="1"/>
  <c r="G911" i="17" a="1"/>
  <c r="G911" i="17"/>
  <c r="G912" i="17" a="1"/>
  <c r="G912" i="17"/>
  <c r="G913" i="17" a="1"/>
  <c r="G913" i="17" s="1"/>
  <c r="G914" i="17" a="1"/>
  <c r="G914" i="17" s="1"/>
  <c r="G915" i="17" a="1"/>
  <c r="G915" i="17" s="1"/>
  <c r="G916" i="17" a="1"/>
  <c r="G916" i="17" s="1"/>
  <c r="G917" i="17" a="1"/>
  <c r="G917" i="17" s="1"/>
  <c r="G918" i="17" a="1"/>
  <c r="G918" i="17"/>
  <c r="G919" i="17" a="1"/>
  <c r="G919" i="17" s="1"/>
  <c r="G920" i="17" a="1"/>
  <c r="G920" i="17" s="1"/>
  <c r="G921" i="17" a="1"/>
  <c r="G921" i="17"/>
  <c r="G922" i="17" a="1"/>
  <c r="G922" i="17" s="1"/>
  <c r="G923" i="17" a="1"/>
  <c r="G923" i="17" s="1"/>
  <c r="G924" i="17" a="1"/>
  <c r="G924" i="17"/>
  <c r="G925" i="17" a="1"/>
  <c r="G925" i="17" s="1"/>
  <c r="G926" i="17" a="1"/>
  <c r="G926" i="17"/>
  <c r="G927" i="17" a="1"/>
  <c r="G927" i="17" s="1"/>
  <c r="G928" i="17" a="1"/>
  <c r="G928" i="17" s="1"/>
  <c r="G929" i="17" a="1"/>
  <c r="G929" i="17"/>
  <c r="G930" i="17" a="1"/>
  <c r="G930" i="17" s="1"/>
  <c r="G931" i="17" a="1"/>
  <c r="G931" i="17" s="1"/>
  <c r="G932" i="17" a="1"/>
  <c r="G932" i="17"/>
  <c r="G933" i="17" a="1"/>
  <c r="G933" i="17"/>
  <c r="G934" i="17" a="1"/>
  <c r="G934" i="17" s="1"/>
  <c r="G935" i="17" a="1"/>
  <c r="G935" i="17"/>
  <c r="G936" i="17" a="1"/>
  <c r="G936" i="17"/>
  <c r="G937" i="17" a="1"/>
  <c r="G937" i="17" s="1"/>
  <c r="G938" i="17" a="1"/>
  <c r="G938" i="17"/>
  <c r="G939" i="17" a="1"/>
  <c r="G939" i="17"/>
  <c r="G940" i="17" a="1"/>
  <c r="G940" i="17" s="1"/>
  <c r="G941" i="17" a="1"/>
  <c r="G941" i="17"/>
  <c r="G942" i="17" a="1"/>
  <c r="G942" i="17" s="1"/>
  <c r="G943" i="17" a="1"/>
  <c r="G943" i="17" s="1"/>
  <c r="G944" i="17" a="1"/>
  <c r="G944" i="17" s="1"/>
  <c r="G945" i="17" a="1"/>
  <c r="G945" i="17"/>
  <c r="G946" i="17" a="1"/>
  <c r="G946" i="17"/>
  <c r="G947" i="17" a="1"/>
  <c r="G947" i="17"/>
  <c r="G948" i="17" a="1"/>
  <c r="G948" i="17" s="1"/>
  <c r="G949" i="17" a="1"/>
  <c r="G949" i="17" s="1"/>
  <c r="G950" i="17" a="1"/>
  <c r="G950" i="17" s="1"/>
  <c r="G951" i="17" a="1"/>
  <c r="G951" i="17"/>
  <c r="G952" i="17" a="1"/>
  <c r="G952" i="17"/>
  <c r="G953" i="17" a="1"/>
  <c r="G953" i="17" s="1"/>
  <c r="G954" i="17" a="1"/>
  <c r="G954" i="17" s="1"/>
  <c r="G955" i="17" a="1"/>
  <c r="G955" i="17" s="1"/>
  <c r="G956" i="17" a="1"/>
  <c r="G956" i="17" s="1"/>
  <c r="G957" i="17" a="1"/>
  <c r="G957" i="17" s="1"/>
  <c r="G958" i="17" a="1"/>
  <c r="G958" i="17" s="1"/>
  <c r="G959" i="17" a="1"/>
  <c r="G959" i="17"/>
  <c r="G960" i="17" a="1"/>
  <c r="G960" i="17"/>
  <c r="G961" i="17" a="1"/>
  <c r="G961" i="17" s="1"/>
  <c r="G962" i="17" a="1"/>
  <c r="G962" i="17" s="1"/>
  <c r="G963" i="17" a="1"/>
  <c r="G963" i="17" s="1"/>
  <c r="G964" i="17" a="1"/>
  <c r="G964" i="17" s="1"/>
  <c r="G965" i="17" a="1"/>
  <c r="G965" i="17" s="1"/>
  <c r="G966" i="17" a="1"/>
  <c r="G966" i="17" s="1"/>
  <c r="G967" i="17" a="1"/>
  <c r="G967" i="17" s="1"/>
  <c r="G968" i="17" a="1"/>
  <c r="G968" i="17"/>
  <c r="G969" i="17" a="1"/>
  <c r="G969" i="17"/>
  <c r="G970" i="17" a="1"/>
  <c r="G970" i="17" s="1"/>
  <c r="G971" i="17" a="1"/>
  <c r="G971" i="17" s="1"/>
  <c r="G972" i="17" a="1"/>
  <c r="G972" i="17"/>
  <c r="G973" i="17" a="1"/>
  <c r="G973" i="17" s="1"/>
  <c r="G974" i="17" a="1"/>
  <c r="G974" i="17" s="1"/>
  <c r="G975" i="17" a="1"/>
  <c r="G975" i="17"/>
  <c r="G976" i="17" a="1"/>
  <c r="G976" i="17" s="1"/>
  <c r="G977" i="17" a="1"/>
  <c r="G977" i="17" s="1"/>
  <c r="G978" i="17" a="1"/>
  <c r="G978" i="17"/>
  <c r="G979" i="17" a="1"/>
  <c r="G979" i="17" s="1"/>
  <c r="G980" i="17" a="1"/>
  <c r="G980" i="17"/>
  <c r="G981" i="17" a="1"/>
  <c r="G981" i="17"/>
  <c r="G982" i="17" a="1"/>
  <c r="G982" i="17"/>
  <c r="G983" i="17" a="1"/>
  <c r="G983" i="17"/>
  <c r="G984" i="17" a="1"/>
  <c r="G984" i="17" s="1"/>
  <c r="G985" i="17" a="1"/>
  <c r="G985" i="17" s="1"/>
  <c r="G986" i="17" a="1"/>
  <c r="G986" i="17" s="1"/>
  <c r="G987" i="17" a="1"/>
  <c r="G987" i="17" s="1"/>
  <c r="G988" i="17" a="1"/>
  <c r="G988" i="17"/>
  <c r="G989" i="17" a="1"/>
  <c r="G989" i="17" s="1"/>
  <c r="G990" i="17" a="1"/>
  <c r="G990" i="17"/>
  <c r="G991" i="17" a="1"/>
  <c r="G991" i="17" s="1"/>
  <c r="G992" i="17" a="1"/>
  <c r="G992" i="17" s="1"/>
  <c r="G993" i="17" a="1"/>
  <c r="G993" i="17"/>
  <c r="G994" i="17" a="1"/>
  <c r="G994" i="17"/>
  <c r="G995" i="17" a="1"/>
  <c r="G995" i="17" s="1"/>
  <c r="G996" i="17" a="1"/>
  <c r="G996" i="17" s="1"/>
  <c r="G997" i="17" a="1"/>
  <c r="G997" i="17" s="1"/>
  <c r="G998" i="17" a="1"/>
  <c r="G998" i="17"/>
  <c r="G999" i="17" a="1"/>
  <c r="G999" i="17" s="1"/>
  <c r="G1000" i="17" a="1"/>
  <c r="G1000" i="17"/>
  <c r="G1001" i="17" a="1"/>
  <c r="G1001" i="17"/>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<sst xmlns="http://schemas.openxmlformats.org/spreadsheetml/2006/main" count="11127" uniqueCount="6221">
  <si>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</si>
  <si>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</si>
  <si>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</si>
  <si>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</si>
  <si>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</si>
  <si>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</si>
  <si>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</si>
  <si>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</si>
  <si>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</si>
  <si>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</si>
  <si>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</si>
  <si>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</si>
  <si>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</si>
  <si>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</si>
  <si>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</si>
  <si>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</si>
  <si>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</si>
  <si>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</si>
  <si>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</si>
  <si>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</si>
  <si>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</si>
  <si>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</si>
  <si>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</si>
  <si>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</si>
  <si>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</si>
  <si>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</si>
  <si>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</si>
  <si>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</si>
  <si>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</si>
  <si>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</si>
  <si>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</si>
  <si>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</si>
  <si>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</si>
  <si>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</si>
  <si>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</si>
  <si>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</si>
  <si>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</si>
  <si>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</si>
  <si>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</si>
  <si>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</si>
  <si>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</si>
  <si>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</si>
  <si>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</si>
  <si>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</si>
  <si>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</si>
  <si>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</si>
  <si>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</si>
  <si>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</si>
  <si>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</si>
  <si>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</si>
  <si>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</si>
  <si>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</si>
  <si>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</si>
  <si>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</si>
  <si>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</si>
  <si>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</si>
  <si>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</si>
  <si>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</si>
  <si>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</si>
  <si>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</si>
  <si>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</si>
  <si>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</si>
  <si>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</si>
  <si>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</si>
  <si>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</si>
  <si>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</si>
  <si>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</si>
  <si>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</si>
  <si>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</si>
  <si>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</si>
  <si>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</si>
  <si>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</si>
  <si>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</si>
  <si>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</si>
  <si>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</si>
  <si>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</si>
  <si>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</si>
  <si>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</si>
  <si>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</si>
  <si>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</si>
  <si>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</si>
  <si>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</si>
  <si>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</si>
  <si>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</si>
  <si>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</si>
  <si>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</si>
  <si>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</si>
  <si>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</si>
  <si>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</si>
  <si>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</si>
  <si>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</si>
  <si>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</si>
  <si>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</si>
  <si>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</si>
  <si>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</si>
  <si>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</si>
  <si>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</si>
  <si>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</si>
  <si>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</si>
  <si>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</si>
  <si>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</si>
  <si>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</si>
  <si>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</si>
  <si>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</si>
  <si>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</si>
  <si>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</si>
  <si>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</si>
  <si>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</si>
  <si>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</si>
  <si>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</si>
  <si>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</si>
  <si>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</si>
  <si>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</si>
  <si>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</si>
  <si>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</si>
  <si>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</si>
  <si>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</si>
  <si>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</si>
  <si>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</si>
  <si>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</si>
  <si>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</si>
  <si>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</si>
  <si>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</si>
  <si>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</si>
  <si>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</si>
  <si>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</si>
  <si>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</si>
  <si>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</si>
  <si>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</si>
  <si>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</si>
  <si>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</si>
  <si>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</si>
  <si>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</si>
  <si>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</si>
  <si>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</si>
  <si>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</si>
  <si>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</si>
  <si>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</si>
  <si>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</si>
  <si>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</si>
  <si>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</si>
  <si>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</si>
  <si>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</si>
  <si>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</si>
  <si>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</si>
  <si>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</si>
  <si>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</si>
  <si>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</si>
  <si>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</si>
  <si>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</si>
  <si>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</si>
  <si>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</si>
  <si>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</si>
  <si>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</si>
  <si>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</si>
  <si>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</si>
  <si>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</si>
  <si>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</si>
  <si>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</si>
  <si>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</si>
  <si>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</si>
  <si>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</si>
  <si>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</si>
  <si>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</si>
  <si>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</si>
  <si>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</si>
  <si>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</si>
  <si>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</si>
  <si>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</si>
  <si>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</si>
  <si>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</si>
  <si>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</si>
  <si>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</si>
  <si>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</si>
  <si>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</si>
  <si>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</si>
  <si>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</si>
  <si>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</si>
  <si>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</si>
  <si>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</si>
  <si>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</si>
  <si>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</si>
  <si>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</si>
  <si>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</si>
  <si>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</si>
  <si>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</si>
  <si>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</si>
  <si>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</si>
  <si>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</si>
  <si>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</si>
  <si>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</si>
  <si>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</si>
  <si>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</si>
  <si>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</si>
  <si>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</si>
  <si>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</si>
  <si>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</si>
  <si>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</si>
  <si>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</si>
  <si>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</si>
  <si>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</si>
  <si>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</si>
  <si>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</si>
  <si>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</si>
  <si>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</si>
  <si>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</si>
  <si>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</si>
  <si>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</si>
  <si>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</si>
  <si>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</si>
  <si>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</si>
  <si>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</si>
  <si>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</si>
  <si>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</si>
  <si>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</si>
  <si>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</si>
  <si>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</si>
  <si>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</si>
  <si>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</si>
  <si>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</si>
  <si>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</si>
  <si>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</si>
  <si>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</si>
  <si>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</si>
  <si>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</si>
  <si>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</si>
  <si>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</si>
  <si>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</si>
  <si>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</si>
  <si>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</si>
  <si>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</si>
  <si>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</si>
  <si>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</si>
  <si>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</si>
  <si>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</si>
  <si>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</si>
  <si>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</si>
  <si>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</si>
  <si>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</si>
  <si>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</si>
  <si>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</si>
  <si>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</si>
  <si>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</si>
  <si>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</si>
  <si>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</si>
  <si>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</si>
  <si>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</si>
  <si>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</si>
  <si>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</si>
  <si>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</si>
  <si>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</si>
  <si>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</si>
  <si>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</si>
  <si>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</si>
  <si>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</si>
  <si>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</si>
  <si>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</si>
  <si>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</si>
  <si>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</si>
  <si>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</si>
  <si>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</si>
  <si>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</si>
  <si>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</si>
  <si>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</si>
  <si>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</si>
  <si>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</si>
  <si>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</si>
  <si>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</si>
  <si>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</si>
  <si>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</si>
  <si>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</si>
  <si>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</si>
  <si>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</si>
  <si>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</si>
  <si>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</si>
  <si>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</si>
  <si>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</si>
  <si>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</si>
  <si>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</si>
  <si>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</si>
  <si>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</si>
  <si>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</si>
  <si>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</si>
  <si>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</si>
  <si>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</si>
  <si>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</si>
  <si>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</si>
  <si>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</si>
  <si>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</si>
  <si>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</si>
  <si>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</si>
  <si>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</si>
  <si>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</si>
  <si>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</si>
  <si>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</si>
  <si>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</si>
  <si>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</si>
  <si>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</si>
  <si>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</si>
  <si>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</si>
  <si>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</si>
  <si>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</si>
  <si>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</si>
  <si>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</si>
  <si>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</si>
  <si>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</si>
  <si>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</si>
  <si>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</si>
  <si>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</si>
  <si>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</si>
  <si>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</si>
  <si>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</si>
  <si>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</si>
  <si>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</si>
  <si>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</si>
  <si>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</si>
  <si>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</si>
  <si>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</si>
  <si>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</si>
  <si>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</si>
  <si>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</si>
  <si>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</si>
  <si>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</si>
  <si>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</si>
  <si>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</si>
  <si>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</si>
  <si>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</si>
  <si>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</si>
  <si>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</si>
  <si>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</si>
  <si>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</si>
  <si>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</si>
  <si>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</si>
  <si>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</si>
  <si>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</si>
  <si>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</si>
  <si>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</si>
  <si>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</si>
  <si>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</si>
  <si>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</si>
  <si>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</si>
  <si>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</si>
  <si>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</si>
  <si>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</si>
  <si>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</si>
  <si>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</si>
  <si>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</si>
  <si>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</si>
  <si>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</si>
  <si>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</si>
  <si>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</si>
  <si>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</si>
  <si>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</si>
  <si>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</si>
  <si>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</si>
  <si>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</si>
  <si>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</si>
  <si>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</si>
  <si>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</si>
  <si>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</si>
  <si>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</si>
  <si>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</si>
  <si>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</si>
  <si>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</si>
  <si>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</si>
  <si>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</si>
  <si>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</si>
  <si>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</si>
  <si>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</si>
  <si>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</si>
  <si>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</si>
  <si>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</si>
  <si>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</si>
  <si>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</si>
  <si>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</si>
  <si>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</si>
  <si>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</si>
  <si>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</si>
  <si>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</si>
  <si>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</si>
  <si>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</si>
  <si>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</si>
  <si>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</si>
  <si>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</si>
  <si>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</si>
  <si>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</si>
  <si>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</si>
  <si>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</si>
  <si>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</si>
  <si>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</si>
  <si>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</si>
  <si>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</si>
  <si>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</si>
  <si>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</si>
  <si>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</si>
  <si>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</si>
  <si>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</si>
  <si>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</si>
  <si>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</si>
  <si>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</si>
  <si>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</si>
  <si>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</si>
  <si>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</si>
  <si>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</si>
  <si>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</si>
  <si>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</si>
  <si>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</si>
  <si>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</si>
  <si>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</si>
  <si>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</si>
  <si>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</si>
  <si>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</si>
  <si>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</si>
  <si>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</si>
  <si>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</si>
  <si>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</si>
  <si>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</si>
  <si>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</si>
  <si>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</si>
  <si>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</si>
  <si>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</si>
  <si>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</si>
  <si>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</si>
  <si>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</si>
  <si>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</si>
  <si>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</si>
  <si>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</si>
  <si>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</si>
  <si>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</si>
  <si>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</si>
  <si>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</si>
  <si>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</si>
  <si>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</si>
  <si>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</si>
  <si>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</si>
  <si>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</si>
  <si>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</si>
  <si>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</si>
  <si>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</si>
  <si>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</si>
  <si>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</si>
  <si>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</si>
  <si>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</si>
  <si>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</si>
  <si>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</si>
  <si>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</si>
  <si>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</si>
  <si>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</si>
  <si>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</si>
  <si>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</si>
  <si>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</si>
  <si>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</si>
  <si>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</si>
  <si>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</si>
  <si>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</si>
  <si>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</si>
  <si>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</si>
  <si>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</si>
  <si>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</si>
  <si>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</si>
  <si>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</si>
  <si>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</si>
  <si>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</si>
  <si>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</si>
  <si>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</si>
  <si>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</si>
  <si>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</si>
  <si>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</si>
  <si>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</si>
  <si>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</si>
  <si>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</si>
  <si>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</si>
  <si>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</si>
  <si>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</si>
  <si>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</si>
  <si>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</si>
  <si>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</si>
  <si>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</si>
  <si>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</si>
  <si>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</si>
  <si>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</si>
  <si>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</si>
  <si>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</si>
  <si>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</si>
  <si>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</si>
  <si>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</si>
  <si>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</si>
  <si>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</si>
  <si>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</si>
  <si>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</si>
  <si>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</si>
  <si>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</si>
  <si>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</si>
  <si>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</si>
  <si>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</si>
  <si>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</si>
  <si>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</si>
  <si>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</si>
  <si>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</si>
  <si>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</si>
  <si>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</si>
  <si>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</si>
  <si>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</si>
  <si>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</si>
  <si>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</si>
  <si>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</si>
  <si>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</si>
  <si>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</si>
  <si>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</si>
  <si>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</si>
  <si>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</si>
  <si>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</si>
  <si>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</si>
  <si>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</si>
  <si>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</si>
  <si>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</si>
  <si>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</si>
  <si>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</si>
  <si>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</si>
  <si>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</si>
  <si>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</si>
  <si>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</si>
  <si>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</si>
  <si>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</si>
  <si>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</si>
  <si>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</si>
  <si>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</si>
  <si>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</si>
  <si>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</si>
  <si>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</si>
  <si>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</si>
  <si>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</si>
  <si>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</si>
  <si>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</si>
  <si>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</si>
  <si>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</si>
  <si>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</si>
  <si>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</si>
  <si>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</si>
  <si>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</si>
  <si>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</si>
  <si>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</si>
  <si>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</si>
  <si>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</si>
  <si>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</si>
  <si>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</si>
  <si>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</si>
  <si>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</si>
  <si>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</si>
  <si>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</si>
  <si>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</si>
  <si>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</si>
  <si>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</si>
  <si>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</si>
  <si>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</si>
  <si>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</si>
  <si>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</si>
  <si>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</si>
  <si>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</si>
  <si>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</si>
  <si>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</si>
  <si>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</si>
  <si>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</si>
  <si>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</si>
  <si>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</si>
  <si>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</si>
  <si>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</si>
  <si>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</si>
  <si>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</si>
  <si>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</si>
  <si>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</si>
  <si>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</si>
  <si>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</si>
  <si>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</si>
  <si>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</si>
  <si>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</si>
  <si>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</si>
  <si>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</si>
  <si>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</si>
  <si>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</si>
  <si>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</si>
  <si>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</si>
  <si>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</si>
  <si>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</si>
  <si>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</si>
  <si>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</si>
  <si>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</si>
  <si>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</si>
  <si>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</si>
  <si>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</si>
  <si>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</si>
  <si>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</si>
  <si>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</si>
  <si>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</si>
  <si>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</si>
  <si>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</si>
  <si>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</si>
  <si>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</si>
  <si>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</si>
  <si>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</si>
  <si>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</si>
  <si>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</si>
  <si>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</si>
  <si>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</si>
  <si>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</si>
  <si>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</si>
  <si>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</si>
  <si>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</si>
  <si>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</si>
  <si>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</si>
  <si>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</si>
  <si>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</si>
  <si>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</si>
  <si>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</si>
  <si>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</si>
  <si>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</si>
  <si>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</si>
  <si>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</si>
  <si>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</si>
  <si>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</si>
  <si>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</si>
  <si>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</si>
  <si>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</si>
  <si>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</si>
  <si>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</si>
  <si>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</si>
  <si>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</si>
  <si>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</si>
  <si>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</si>
  <si>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</si>
  <si>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</si>
  <si>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</si>
  <si>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</si>
  <si>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</si>
  <si>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</si>
  <si>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</si>
  <si>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</si>
  <si>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</si>
  <si>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</si>
  <si>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</si>
  <si>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</si>
  <si>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</si>
  <si>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</si>
  <si>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</si>
  <si>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</si>
  <si>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</si>
  <si>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</si>
  <si>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</si>
  <si>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</si>
  <si>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</si>
  <si>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</si>
  <si>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</si>
  <si>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</si>
  <si>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</si>
  <si>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</si>
  <si>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</si>
  <si>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</si>
  <si>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</si>
  <si>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</si>
  <si>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</si>
  <si>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</si>
  <si>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</si>
  <si>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</si>
  <si>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</si>
  <si>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</si>
  <si>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</si>
  <si>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</si>
  <si>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</si>
  <si>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</si>
  <si>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</si>
  <si>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</si>
  <si>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</si>
  <si>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</si>
  <si>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</si>
  <si>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</si>
  <si>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</si>
  <si>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</si>
  <si>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</si>
  <si>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</si>
  <si>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</si>
  <si>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</si>
  <si>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</si>
  <si>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</si>
  <si>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</si>
  <si>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</si>
  <si>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</si>
  <si>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</si>
  <si>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</si>
  <si>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</si>
  <si>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</si>
  <si>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</si>
  <si>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</si>
  <si>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</si>
  <si>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</si>
  <si>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</si>
  <si>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</si>
  <si>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</si>
  <si>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</si>
  <si>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</si>
  <si>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</si>
  <si>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</si>
  <si>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</si>
  <si>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</si>
  <si>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</si>
  <si>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</si>
  <si>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</si>
  <si>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</si>
  <si>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</si>
  <si>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</si>
  <si>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</si>
  <si>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</si>
  <si>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</si>
  <si>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</si>
  <si>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</si>
  <si>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</si>
  <si>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</si>
  <si>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</si>
  <si>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</si>
  <si>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</si>
  <si>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</si>
  <si>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</si>
  <si>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</si>
  <si>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</si>
  <si>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</si>
  <si>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</si>
  <si>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</si>
  <si>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</si>
  <si>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</si>
  <si>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</si>
  <si>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</si>
  <si>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</si>
  <si>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</si>
  <si>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</si>
  <si>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</si>
  <si>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</si>
  <si>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</si>
  <si>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</si>
  <si>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</si>
  <si>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</si>
  <si>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</si>
  <si>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</si>
  <si>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</si>
  <si>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</si>
  <si>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</si>
  <si>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</si>
  <si>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</si>
  <si>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</si>
  <si>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</si>
  <si>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</si>
  <si>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</si>
  <si>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</si>
  <si>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</si>
  <si>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</si>
  <si>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</si>
  <si>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</si>
  <si>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</si>
  <si>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</si>
  <si>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</si>
  <si>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</si>
  <si>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</si>
  <si>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</si>
  <si>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</si>
  <si>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</si>
  <si>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</si>
  <si>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</si>
  <si>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</si>
  <si>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</si>
  <si>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</si>
  <si>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</si>
  <si>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</si>
  <si>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</si>
  <si>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</si>
  <si>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</si>
  <si>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</si>
  <si>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</si>
  <si>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</si>
  <si>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</si>
  <si>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</si>
  <si>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</si>
  <si>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</si>
  <si>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</si>
  <si>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</si>
  <si>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</si>
  <si>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</si>
  <si>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</si>
  <si>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</si>
  <si>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</si>
  <si>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</si>
  <si>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</si>
  <si>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</si>
  <si>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</si>
  <si>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</si>
  <si>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</si>
  <si>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</si>
  <si>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</si>
  <si>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</si>
  <si>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</si>
  <si>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</si>
  <si>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</si>
  <si>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</si>
  <si>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</si>
  <si>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</si>
  <si>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</si>
  <si>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</si>
  <si>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</si>
  <si>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</si>
  <si>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</si>
  <si>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</si>
  <si>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</si>
  <si>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</si>
  <si>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</si>
  <si>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</si>
  <si>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</si>
  <si>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</si>
  <si>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</si>
  <si>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</si>
  <si>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</si>
  <si>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</si>
  <si>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</si>
  <si>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</si>
  <si>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</si>
  <si>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</si>
  <si>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</si>
  <si>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</si>
  <si>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</si>
  <si>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</si>
  <si>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</si>
  <si>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</si>
  <si>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</si>
  <si>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</si>
  <si>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</si>
  <si>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</si>
  <si>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</si>
  <si>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</si>
  <si>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</si>
  <si>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</si>
  <si>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</si>
  <si>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</si>
  <si>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</si>
  <si>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</si>
  <si>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</si>
  <si>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</si>
  <si>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</si>
  <si>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</si>
  <si>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</si>
  <si>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</si>
  <si>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</si>
  <si>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</si>
  <si>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</si>
  <si>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</si>
  <si>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</si>
  <si>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</si>
  <si>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</si>
  <si>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</si>
  <si>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</si>
  <si>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</si>
  <si>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</si>
  <si>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</si>
  <si>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</si>
  <si>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</si>
  <si>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</si>
  <si>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</si>
  <si>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</si>
  <si>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</si>
  <si>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</si>
  <si>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</si>
  <si>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</si>
  <si>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</si>
  <si>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</si>
  <si>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</si>
  <si>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</si>
  <si>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</si>
  <si>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</si>
  <si>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</si>
  <si>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</si>
  <si>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</si>
  <si>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</si>
  <si>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</si>
  <si>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</si>
  <si>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</si>
  <si>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</si>
  <si>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</si>
  <si>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</si>
  <si>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</si>
  <si>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</si>
  <si>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</si>
  <si>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</si>
  <si>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</si>
  <si>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</si>
  <si>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</si>
  <si>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</si>
  <si>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</si>
  <si>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</si>
  <si>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</si>
  <si>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</si>
  <si>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</si>
  <si>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</si>
  <si>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</si>
  <si>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</si>
  <si>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</si>
  <si>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</si>
  <si>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</si>
  <si>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</si>
  <si>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</si>
  <si>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</si>
  <si>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</si>
  <si>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</si>
  <si>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</si>
  <si>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</si>
  <si>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</si>
  <si>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</si>
  <si>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</si>
  <si>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</si>
  <si>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</si>
  <si>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</si>
  <si>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</si>
  <si>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</si>
  <si>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</si>
  <si>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</si>
  <si>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</si>
  <si>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</si>
  <si>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</si>
  <si>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</si>
  <si>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</si>
  <si>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</si>
  <si>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</si>
  <si>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</si>
  <si>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</si>
  <si>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</si>
  <si>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</si>
  <si>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</si>
  <si>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</si>
  <si>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</si>
  <si>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</si>
  <si>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</si>
  <si>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</si>
  <si>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</si>
  <si>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</si>
  <si>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</si>
  <si>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</si>
  <si>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</si>
  <si>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</si>
  <si>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</si>
  <si>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</si>
  <si>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</si>
  <si>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</si>
  <si>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</si>
  <si>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</si>
  <si>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</si>
  <si>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</si>
  <si>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</si>
  <si>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</si>
  <si>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</si>
  <si>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</si>
  <si>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</si>
  <si>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</si>
  <si>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</si>
  <si>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</si>
  <si>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</si>
  <si>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</si>
  <si>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</si>
  <si>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</si>
  <si>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</si>
  <si>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</si>
  <si>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</si>
  <si>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</si>
  <si>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</si>
  <si>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</si>
  <si>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</si>
  <si>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</si>
  <si>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</si>
  <si>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</si>
  <si>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</si>
  <si>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</si>
  <si>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</si>
  <si>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</si>
  <si>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</si>
  <si>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</si>
  <si>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</si>
  <si>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</si>
  <si>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</si>
  <si>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</si>
  <si>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</si>
  <si>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</si>
  <si>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</si>
  <si>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</si>
  <si>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</si>
  <si>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</si>
  <si>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</si>
  <si>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</si>
  <si>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</si>
  <si>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</si>
  <si>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</si>
  <si>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</si>
  <si>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</si>
  <si>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</si>
  <si>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</si>
  <si>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</si>
  <si>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</si>
  <si>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</si>
  <si>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</si>
  <si>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</si>
  <si>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</si>
  <si>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</si>
  <si>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</si>
  <si>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</si>
  <si>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</si>
  <si>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</si>
  <si>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</si>
  <si>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</si>
  <si>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</si>
  <si>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</si>
  <si>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</si>
  <si>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</si>
  <si>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</si>
  <si>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</si>
  <si>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</si>
  <si>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</si>
  <si>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</si>
  <si>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</si>
  <si>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</si>
  <si>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</si>
  <si>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</si>
  <si>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</si>
  <si>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</si>
  <si>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</si>
  <si>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</si>
  <si>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</si>
  <si>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</si>
  <si>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</si>
  <si>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</si>
  <si>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</si>
  <si>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</si>
  <si>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</si>
  <si>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</si>
  <si>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</si>
  <si>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</si>
  <si>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</si>
  <si>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</si>
  <si>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</si>
  <si>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</si>
  <si>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</si>
  <si>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</si>
  <si>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</si>
  <si>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</si>
  <si>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</si>
  <si>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</si>
  <si>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</si>
  <si>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</si>
  <si>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</si>
  <si>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</si>
  <si>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</si>
  <si>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</si>
  <si>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</si>
  <si>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</si>
  <si>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</si>
  <si>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</si>
  <si>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</si>
  <si>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</si>
  <si>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</si>
  <si>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</si>
  <si>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</si>
  <si>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</si>
  <si>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</si>
  <si>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</si>
  <si>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</si>
  <si>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</si>
  <si>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</si>
  <si>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</si>
  <si>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</si>
  <si>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</si>
  <si>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</si>
  <si>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</si>
  <si>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</si>
  <si>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</si>
  <si>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</si>
  <si>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</si>
  <si>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</si>
  <si>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</si>
  <si>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</si>
  <si>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</si>
  <si>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</si>
  <si>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</si>
  <si>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</si>
  <si>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</si>
  <si>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</si>
  <si>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</si>
  <si>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</si>
  <si>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</si>
  <si>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</si>
  <si>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</si>
  <si>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</si>
  <si>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</si>
  <si>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</si>
  <si>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</si>
  <si>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</si>
  <si>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</si>
  <si>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</si>
  <si>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</si>
  <si>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</si>
  <si>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</si>
  <si>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</si>
  <si>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</si>
  <si>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</si>
  <si>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</si>
  <si>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</si>
  <si>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</si>
  <si>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</si>
  <si>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</si>
  <si>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</si>
  <si>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</si>
  <si>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</si>
  <si>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</si>
  <si>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</si>
  <si>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</si>
  <si>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</si>
  <si>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</si>
  <si>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</si>
  <si>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</si>
  <si>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</si>
  <si>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</si>
  <si>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</si>
  <si>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</si>
  <si>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</si>
  <si>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</si>
  <si>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</si>
  <si>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</si>
  <si>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</si>
  <si>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</si>
  <si>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</si>
  <si>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</si>
  <si>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</si>
  <si>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</si>
  <si>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</si>
  <si>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</si>
  <si>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</si>
  <si>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</si>
  <si>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</si>
  <si>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</si>
  <si>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</si>
  <si>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</si>
  <si>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</si>
  <si>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</si>
  <si>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</si>
  <si>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</si>
  <si>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</si>
  <si>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</si>
  <si>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</si>
  <si>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</si>
  <si>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</si>
  <si>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</si>
  <si>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</si>
  <si>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</si>
  <si>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</si>
  <si>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</si>
  <si>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</si>
  <si>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</si>
  <si>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</si>
  <si>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</si>
  <si>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</si>
  <si>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</si>
  <si>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</si>
  <si>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</si>
  <si>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</si>
  <si>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</si>
  <si>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</si>
  <si>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</si>
  <si>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</si>
  <si>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</si>
  <si>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</si>
  <si>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</si>
  <si>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</si>
  <si>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</si>
  <si>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</si>
  <si>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</si>
  <si>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</si>
  <si>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</si>
  <si>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</si>
  <si>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</si>
  <si>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</si>
  <si>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</si>
  <si>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</si>
  <si>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</si>
  <si>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</si>
  <si>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</si>
  <si>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</si>
  <si>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</si>
  <si>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</si>
  <si>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</si>
  <si>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</si>
  <si>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</si>
  <si>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</si>
  <si>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</si>
  <si>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</si>
  <si>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</si>
  <si>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</si>
  <si>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</si>
  <si>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</si>
  <si>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</si>
  <si>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</si>
  <si>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</si>
  <si>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</si>
  <si>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</si>
  <si>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</si>
  <si>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</si>
  <si>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</si>
  <si>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</si>
  <si>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</si>
  <si>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</si>
  <si>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</si>
  <si>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</si>
  <si>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</si>
  <si>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</si>
  <si>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</si>
  <si>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</si>
  <si>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</si>
  <si>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</si>
  <si>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</si>
  <si>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</si>
  <si>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</si>
  <si>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</si>
  <si>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</si>
  <si>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</si>
  <si>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</si>
  <si>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</si>
  <si>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</si>
  <si>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</si>
  <si>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</si>
  <si>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</si>
  <si>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</si>
  <si>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</si>
  <si>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</si>
  <si>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</si>
  <si>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</si>
  <si>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</si>
  <si>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</si>
  <si>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</si>
  <si>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</si>
  <si>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</si>
  <si>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</si>
  <si>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</si>
  <si>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</si>
  <si>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</si>
  <si>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</si>
  <si>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</si>
  <si>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</si>
  <si>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</si>
  <si>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</si>
  <si>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</si>
  <si>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</si>
  <si>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</si>
  <si>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</si>
  <si>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</si>
  <si>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</si>
  <si>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</si>
  <si>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</si>
  <si>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</si>
  <si>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</si>
  <si>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</si>
  <si>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</si>
  <si>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</si>
  <si>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</si>
  <si>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</si>
  <si>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</si>
  <si>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</si>
  <si>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</si>
  <si>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</si>
  <si>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</si>
  <si>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</si>
  <si>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</si>
  <si>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</si>
  <si>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</si>
  <si>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</si>
  <si>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</si>
  <si>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</si>
  <si>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</si>
  <si>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</si>
  <si>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</si>
  <si>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</si>
  <si>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</si>
  <si>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</si>
  <si>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</si>
  <si>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</si>
  <si>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</si>
  <si>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</si>
  <si>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</si>
  <si>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</si>
  <si>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</si>
  <si>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</si>
  <si>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</si>
  <si>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</si>
  <si>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</si>
  <si>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</si>
  <si>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</si>
  <si>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</si>
  <si>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</si>
  <si>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</si>
  <si>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</si>
  <si>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</si>
  <si>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</si>
  <si>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</si>
  <si>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</si>
  <si>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</si>
  <si>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</si>
  <si>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</si>
  <si>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</si>
  <si>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</si>
  <si>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</si>
  <si>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</si>
  <si>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</si>
  <si>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</si>
  <si>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</si>
  <si>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</si>
  <si>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</si>
  <si>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</si>
  <si>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</si>
  <si>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</si>
  <si>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</si>
  <si>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</si>
  <si>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</si>
  <si>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</si>
  <si>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</si>
  <si>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</si>
  <si>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</si>
  <si>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</si>
  <si>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</si>
  <si>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</si>
  <si>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</si>
  <si>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</si>
  <si>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</si>
  <si>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</si>
  <si>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</si>
  <si>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</si>
  <si>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</si>
  <si>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</si>
  <si>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</si>
  <si>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</si>
  <si>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</si>
  <si>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</si>
  <si>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</si>
  <si>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</si>
  <si>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</si>
  <si>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</si>
  <si>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</si>
  <si>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</si>
  <si>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</si>
  <si>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</si>
  <si>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</si>
  <si>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</si>
  <si>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</si>
  <si>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</si>
  <si>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</si>
  <si>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</si>
  <si>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</si>
  <si>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</si>
  <si>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</si>
  <si>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</si>
  <si>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</si>
  <si>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</si>
  <si>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</si>
  <si>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</si>
  <si>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</si>
  <si>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</si>
  <si>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</si>
  <si>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</si>
  <si>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</si>
  <si>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</si>
  <si>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</si>
  <si>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</si>
  <si>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</si>
  <si>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</si>
  <si>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</si>
  <si>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</si>
  <si>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</si>
  <si>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</si>
  <si>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</si>
  <si>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</si>
  <si>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</si>
  <si>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</si>
  <si>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</si>
  <si>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</si>
  <si>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</si>
  <si>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</si>
  <si>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</si>
  <si>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</si>
  <si>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</si>
  <si>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</si>
  <si>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</si>
  <si>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</si>
  <si>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</si>
  <si>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</si>
  <si>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</si>
  <si>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</si>
  <si>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</si>
  <si>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</si>
  <si>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</si>
  <si>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</si>
  <si>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</si>
  <si>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</si>
  <si>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</si>
  <si>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</si>
  <si>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</si>
  <si>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</si>
  <si>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</si>
  <si>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</si>
  <si>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</si>
  <si>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</si>
  <si>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</si>
  <si>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</si>
  <si>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</si>
  <si>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</si>
  <si>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</si>
  <si>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</si>
  <si>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</si>
  <si>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</si>
  <si>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</si>
  <si>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</si>
  <si>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</si>
  <si>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</si>
  <si>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</si>
  <si>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</si>
  <si>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</si>
  <si>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</si>
  <si>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</si>
  <si>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</si>
  <si>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</si>
  <si>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</si>
  <si>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</si>
  <si>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</si>
  <si>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</si>
  <si>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</si>
  <si>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</si>
  <si>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</si>
  <si>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</si>
  <si>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</si>
  <si>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</si>
  <si>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</si>
  <si>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</si>
  <si>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</si>
  <si>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</si>
  <si>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</si>
  <si>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</si>
  <si>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</si>
  <si>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</si>
  <si>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</si>
  <si>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</si>
  <si>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</si>
  <si>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</si>
  <si>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</si>
  <si>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</si>
  <si>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</si>
  <si>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</si>
  <si>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</si>
  <si>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</si>
  <si>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</si>
  <si>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</si>
  <si>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</si>
  <si>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</si>
  <si>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</si>
  <si>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</si>
  <si>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</si>
  <si>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</si>
  <si>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</si>
  <si>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</si>
  <si>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</si>
  <si>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</si>
  <si>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</si>
  <si>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</si>
  <si>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</si>
  <si>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</si>
  <si>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</si>
  <si>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</si>
  <si>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</si>
  <si>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</si>
  <si>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</si>
  <si>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</si>
  <si>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</si>
  <si>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</si>
  <si>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</si>
  <si>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</si>
  <si>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</si>
  <si>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</si>
  <si>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</si>
  <si>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</si>
  <si>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</si>
  <si>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</si>
  <si>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</si>
  <si>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</si>
  <si>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</si>
  <si>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</si>
  <si>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</si>
  <si>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</si>
  <si>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</si>
  <si>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</si>
  <si>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</si>
  <si>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</si>
  <si>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</si>
  <si>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</si>
  <si>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</si>
  <si>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</si>
  <si>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</si>
  <si>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</si>
  <si>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</si>
  <si>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</si>
  <si>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</si>
  <si>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</si>
  <si>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</si>
  <si>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</si>
  <si>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</si>
  <si>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</si>
  <si>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</si>
  <si>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</si>
  <si>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</si>
  <si>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</si>
  <si>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</si>
  <si>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</si>
  <si>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</si>
  <si>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</si>
  <si>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</si>
  <si>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</si>
  <si>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</si>
  <si>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</si>
  <si>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</si>
  <si>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</si>
  <si>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</si>
  <si>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</si>
  <si>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</si>
  <si>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</si>
  <si>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</si>
  <si>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</si>
  <si>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</si>
  <si>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</si>
  <si>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</si>
  <si>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</si>
  <si>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</si>
  <si>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</si>
  <si>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</si>
  <si>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</si>
  <si>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</si>
  <si>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</si>
  <si>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</si>
  <si>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</si>
  <si>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</si>
  <si>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</si>
  <si>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</si>
  <si>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</si>
  <si>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</si>
  <si>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</si>
  <si>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</si>
  <si>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</si>
  <si>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</si>
  <si>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</si>
  <si>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</si>
  <si>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</si>
  <si>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</si>
  <si>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</si>
  <si>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</si>
  <si>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</si>
  <si>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</si>
  <si>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</si>
  <si>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</si>
  <si>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</si>
  <si>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</si>
  <si>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</si>
  <si>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</si>
  <si>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</si>
  <si>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</si>
  <si>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</si>
  <si>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</si>
  <si>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</si>
  <si>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</si>
  <si>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</si>
  <si>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</si>
  <si>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</si>
  <si>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</si>
  <si>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</si>
  <si>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</si>
  <si>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</si>
  <si>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</si>
  <si>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</si>
  <si>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</si>
  <si>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</si>
  <si>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</si>
  <si>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</si>
  <si>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</si>
  <si>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</si>
  <si>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</si>
  <si>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</si>
  <si>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</si>
  <si>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</si>
  <si>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</si>
  <si>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</si>
  <si>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</si>
  <si>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</si>
  <si>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</si>
  <si>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</si>
  <si>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</si>
  <si>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</si>
  <si>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</si>
  <si>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</si>
  <si>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</si>
  <si>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</si>
  <si>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</si>
  <si>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</si>
  <si>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</si>
  <si>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</si>
  <si>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</si>
  <si>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</si>
  <si>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</si>
  <si>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</si>
  <si>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</si>
  <si>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</si>
  <si>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</si>
  <si>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</si>
  <si>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</si>
  <si>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</si>
  <si>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</si>
  <si>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</si>
  <si>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</si>
  <si>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</si>
  <si>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</si>
  <si>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</si>
  <si>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</si>
  <si>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</si>
  <si>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</si>
  <si>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</si>
  <si>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</si>
  <si>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</si>
  <si>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</si>
  <si>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</si>
  <si>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</si>
  <si>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</si>
  <si>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</si>
  <si>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</si>
  <si>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</si>
  <si>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</si>
  <si>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</si>
  <si>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</si>
  <si>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</si>
  <si>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</si>
  <si>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</si>
  <si>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</si>
  <si>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</si>
  <si>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</si>
  <si>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</si>
  <si>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</si>
  <si>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</si>
  <si>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</si>
  <si>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</si>
  <si>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</si>
  <si>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</si>
  <si>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</si>
  <si>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</si>
  <si>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</si>
  <si>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</si>
  <si>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</si>
  <si>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</si>
  <si>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</si>
  <si>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</si>
  <si>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</si>
  <si>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</si>
  <si>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</si>
  <si>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</si>
  <si>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</si>
  <si>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</si>
  <si>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</si>
  <si>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</si>
  <si>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</si>
  <si>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</si>
  <si>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</si>
  <si>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</si>
  <si>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</si>
  <si>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</si>
  <si>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</si>
  <si>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</si>
  <si>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</si>
  <si>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</si>
  <si>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</si>
  <si>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</si>
  <si>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</si>
  <si>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</si>
  <si>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</si>
  <si>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</si>
  <si>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</si>
  <si>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</si>
  <si>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</si>
  <si>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</si>
  <si>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</si>
  <si>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</si>
  <si>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</si>
  <si>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</si>
  <si>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</si>
  <si>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</si>
  <si>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</si>
  <si>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</si>
  <si>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</si>
  <si>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</si>
  <si>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</si>
  <si>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</si>
  <si>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</si>
  <si>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</si>
  <si>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</si>
  <si>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</si>
  <si>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</si>
  <si>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</si>
  <si>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</si>
  <si>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</si>
  <si>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</si>
  <si>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</si>
  <si>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</si>
  <si>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</si>
  <si>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</si>
  <si>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</si>
  <si>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</si>
  <si>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</si>
  <si>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</si>
  <si>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</si>
  <si>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</si>
  <si>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</si>
  <si>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</si>
  <si>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</si>
  <si>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</si>
  <si>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</si>
  <si>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</si>
  <si>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</si>
  <si>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</si>
  <si>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</si>
  <si>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</si>
  <si>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</si>
  <si>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</si>
  <si>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</si>
  <si>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</si>
  <si>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</si>
  <si>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</si>
  <si>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</si>
  <si>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</si>
  <si>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</si>
  <si>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</si>
  <si>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</si>
  <si>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</si>
  <si>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</si>
  <si>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</si>
  <si>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</si>
  <si>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</si>
  <si>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</si>
  <si>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</si>
  <si>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</si>
  <si>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</si>
  <si>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</si>
  <si>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</si>
  <si>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</si>
  <si>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</si>
  <si>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</si>
  <si>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</si>
  <si>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</si>
  <si>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</si>
  <si>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</si>
  <si>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</si>
  <si>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</si>
  <si>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</si>
  <si>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</si>
  <si>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</si>
  <si>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</si>
  <si>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</si>
  <si>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</si>
  <si>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</si>
  <si>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</si>
  <si>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</si>
  <si>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</si>
  <si>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</si>
  <si>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</si>
  <si>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</si>
  <si>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</si>
  <si>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</si>
  <si>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</si>
  <si>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</si>
  <si>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</si>
  <si>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</si>
  <si>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</si>
  <si>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</si>
  <si>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</si>
  <si>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</si>
  <si>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</si>
  <si>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</si>
  <si>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</si>
  <si>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</si>
  <si>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</si>
  <si>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</si>
  <si>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</si>
  <si>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</si>
  <si>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</si>
  <si>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</si>
  <si>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</si>
  <si>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</si>
  <si>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</si>
  <si>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</si>
  <si>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</si>
  <si>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</si>
  <si>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</si>
  <si>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</si>
  <si>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</si>
  <si>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</si>
  <si>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</si>
  <si>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</si>
  <si>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</si>
  <si>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</si>
  <si>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</si>
  <si>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</si>
  <si>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</si>
  <si>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</si>
  <si>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</si>
  <si>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</si>
  <si>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</si>
  <si>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</si>
  <si>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</si>
  <si>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</si>
  <si>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</si>
  <si>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</si>
  <si>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</si>
  <si>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</si>
  <si>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</si>
  <si>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</si>
  <si>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</si>
  <si>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</si>
  <si>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</si>
  <si>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</si>
  <si>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</si>
  <si>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</si>
  <si>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</si>
  <si>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</si>
  <si>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</si>
  <si>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</si>
  <si>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</si>
  <si>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</si>
  <si>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</si>
  <si>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</si>
  <si>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</si>
  <si>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</si>
  <si>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</si>
  <si>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</si>
  <si>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</si>
  <si>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</si>
  <si>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</si>
  <si>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</si>
  <si>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</si>
  <si>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</si>
  <si>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</si>
  <si>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</si>
  <si>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</si>
  <si>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</si>
  <si>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</si>
  <si>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</si>
  <si>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</si>
  <si>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</si>
  <si>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</si>
  <si>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</si>
  <si>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</si>
  <si>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</si>
  <si>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</si>
  <si>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</si>
  <si>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</si>
  <si>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</si>
  <si>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</si>
  <si>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</si>
  <si>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</si>
  <si>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</si>
  <si>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</si>
  <si>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</si>
  <si>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</si>
  <si>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</si>
  <si>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</si>
  <si>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</si>
  <si>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</si>
  <si>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</si>
  <si>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</si>
  <si>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</si>
  <si>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</si>
  <si>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</si>
  <si>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</si>
  <si>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</si>
  <si>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</si>
  <si>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</si>
  <si>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</si>
  <si>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</si>
  <si>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</si>
  <si>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</si>
  <si>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</si>
  <si>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</si>
  <si>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</si>
  <si>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</si>
  <si>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</si>
  <si>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</si>
  <si>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</si>
  <si>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</si>
  <si>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</si>
  <si>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</si>
  <si>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</si>
  <si>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</si>
  <si>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</si>
  <si>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</si>
  <si>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</si>
  <si>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</si>
  <si>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</si>
  <si>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</si>
  <si>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</si>
  <si>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</si>
  <si>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</si>
  <si>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</si>
  <si>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</si>
  <si>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</si>
  <si>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</si>
  <si>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</si>
  <si>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</si>
  <si>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</si>
  <si>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</si>
  <si>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</si>
  <si>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</si>
  <si>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</si>
  <si>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</si>
  <si>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</si>
  <si>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</si>
  <si>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</si>
  <si>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</si>
  <si>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</si>
  <si>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</si>
  <si>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</si>
  <si>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</si>
  <si>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</si>
  <si>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</si>
  <si>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</si>
  <si>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</si>
  <si>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</si>
  <si>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</si>
  <si>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</si>
  <si>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</si>
  <si>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</si>
  <si>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</si>
  <si>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</si>
  <si>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</si>
  <si>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</si>
  <si>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</si>
  <si>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</si>
  <si>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</si>
  <si>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</si>
  <si>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</si>
  <si>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</si>
  <si>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</si>
  <si>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</si>
  <si>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</si>
  <si>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</si>
  <si>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</si>
  <si>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</si>
  <si>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</si>
  <si>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</si>
  <si>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</si>
  <si>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</si>
  <si>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</si>
  <si>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</si>
  <si>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</si>
  <si>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</si>
  <si>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</si>
  <si>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</si>
  <si>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</si>
  <si>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</si>
  <si>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</si>
  <si>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</si>
  <si>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</si>
  <si>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</si>
  <si>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</si>
  <si>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</si>
  <si>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</si>
  <si>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</si>
  <si>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</si>
  <si>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</si>
  <si>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</si>
  <si>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</si>
  <si>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</si>
  <si>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</si>
  <si>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</si>
  <si>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</si>
  <si>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</si>
  <si>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</si>
  <si>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</si>
  <si>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</si>
  <si>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</si>
  <si>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</si>
  <si>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</si>
  <si>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</si>
  <si>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</si>
  <si>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</si>
  <si>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</si>
  <si>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</si>
  <si>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</si>
  <si>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</si>
  <si>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</si>
  <si>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</si>
  <si>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</si>
  <si>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</si>
  <si>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</si>
  <si>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</si>
  <si>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</si>
  <si>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</si>
  <si>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</si>
  <si>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</si>
  <si>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</si>
  <si>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</si>
  <si>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</si>
  <si>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</si>
  <si>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</si>
  <si>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</si>
  <si>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</si>
  <si>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</si>
  <si>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</si>
  <si>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</si>
  <si>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</si>
  <si>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</si>
  <si>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</si>
  <si>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</si>
  <si>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</si>
  <si>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</si>
  <si>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</si>
  <si>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</si>
  <si>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</si>
  <si>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</si>
  <si>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</si>
  <si>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</si>
  <si>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</si>
  <si>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</si>
  <si>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</si>
  <si>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</si>
  <si>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</si>
  <si>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</si>
  <si>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</si>
  <si>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</si>
  <si>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</si>
  <si>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</si>
  <si>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</si>
  <si>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</si>
  <si>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</si>
  <si>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</si>
  <si>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</si>
  <si>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</si>
  <si>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</si>
  <si>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</si>
  <si>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</si>
  <si>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</si>
  <si>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</si>
  <si>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</si>
  <si>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</si>
  <si>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</si>
  <si>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</si>
  <si>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</si>
  <si>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</si>
  <si>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</si>
  <si>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</si>
  <si>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</si>
  <si>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</si>
  <si>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</si>
  <si>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</si>
  <si>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</si>
  <si>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</si>
  <si>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</si>
  <si>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</si>
  <si>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</si>
  <si>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</si>
  <si>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</si>
  <si>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</si>
  <si>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</si>
  <si>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</si>
  <si>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</si>
  <si>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</si>
  <si>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</si>
  <si>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</si>
  <si>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</si>
  <si>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</si>
  <si>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</si>
  <si>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</si>
  <si>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</si>
  <si>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</si>
  <si>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</si>
  <si>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</si>
  <si>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</si>
  <si>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</si>
  <si>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</si>
  <si>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</si>
  <si>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</si>
  <si>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</si>
  <si>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</si>
  <si>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</si>
  <si>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</si>
  <si>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</si>
  <si>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</si>
  <si>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</si>
  <si>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</si>
  <si>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</si>
  <si>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</si>
  <si>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</si>
  <si>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</si>
  <si>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</si>
  <si>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</si>
  <si>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</si>
  <si>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</si>
  <si>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</si>
  <si>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</si>
  <si>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</si>
  <si>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</si>
  <si>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</si>
  <si>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</si>
  <si>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</si>
  <si>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</si>
  <si>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</si>
  <si>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</si>
  <si>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</si>
  <si>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</si>
  <si>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</si>
  <si>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</si>
  <si>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</si>
  <si>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</si>
  <si>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</si>
  <si>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</si>
  <si>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</si>
  <si>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</si>
  <si>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</si>
  <si>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</si>
  <si>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</si>
  <si>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</si>
  <si>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</si>
  <si>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</si>
  <si>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</si>
  <si>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</si>
  <si>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</si>
  <si>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</si>
  <si>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</si>
  <si>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</si>
  <si>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</si>
  <si>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</si>
  <si>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</si>
  <si>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</si>
  <si>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</si>
  <si>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</si>
  <si>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</si>
  <si>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</si>
  <si>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</si>
  <si>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</si>
  <si>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</si>
  <si>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</si>
  <si>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</si>
  <si>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</si>
  <si>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</si>
  <si>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</si>
  <si>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</si>
  <si>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</si>
  <si>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</si>
  <si>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</si>
  <si>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</si>
  <si>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</si>
  <si>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</si>
  <si>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</si>
  <si>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</si>
  <si>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</si>
  <si>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</si>
  <si>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</si>
  <si>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</si>
  <si>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</si>
  <si>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</si>
  <si>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</si>
  <si>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</si>
  <si>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</si>
  <si>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</si>
  <si>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</si>
  <si>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</si>
  <si>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</si>
  <si>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</si>
  <si>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</si>
  <si>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</si>
  <si>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</si>
  <si>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</si>
  <si>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</si>
  <si>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</si>
  <si>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</si>
  <si>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</si>
  <si>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</si>
  <si>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</si>
  <si>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</si>
  <si>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</si>
  <si>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</si>
  <si>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</si>
  <si>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</si>
  <si>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</si>
  <si>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</si>
  <si>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</si>
  <si>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</si>
  <si>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</si>
  <si>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</si>
  <si>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</si>
  <si>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</si>
  <si>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</si>
  <si>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</si>
  <si>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</si>
  <si>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</si>
  <si>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</si>
  <si>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</si>
  <si>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</si>
  <si>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</si>
  <si>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</si>
  <si>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</si>
  <si>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</si>
  <si>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</si>
  <si>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</si>
  <si>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</si>
  <si>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</si>
  <si>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</si>
  <si>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</si>
  <si>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</si>
  <si>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</si>
  <si>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</si>
  <si>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</si>
  <si>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</si>
  <si>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</si>
  <si>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</si>
  <si>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</si>
  <si>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</si>
  <si>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</si>
  <si>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</si>
  <si>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</si>
  <si>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</si>
  <si>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</si>
  <si>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</si>
  <si>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</si>
  <si>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</si>
  <si>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</si>
  <si>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</si>
  <si>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</si>
  <si>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</si>
  <si>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</si>
  <si>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</si>
  <si>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</si>
  <si>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</si>
  <si>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</si>
  <si>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</si>
  <si>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</si>
  <si>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</si>
  <si>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</si>
  <si>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</si>
  <si>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</si>
  <si>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</si>
  <si>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</si>
  <si>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</si>
  <si>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</si>
  <si>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</si>
  <si>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</si>
  <si>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</si>
  <si>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</si>
  <si>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</si>
  <si>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</si>
  <si>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</si>
  <si>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</si>
  <si>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</si>
  <si>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</si>
  <si>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</si>
  <si>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</si>
  <si>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</si>
  <si>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</si>
  <si>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</si>
  <si>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</si>
  <si>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</si>
  <si>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</si>
  <si>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</si>
  <si>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</si>
  <si>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</si>
  <si>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</si>
  <si>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</si>
  <si>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</si>
  <si>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</si>
  <si>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</si>
  <si>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</si>
  <si>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</si>
  <si>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</si>
  <si>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</si>
  <si>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</si>
  <si>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</si>
  <si>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</si>
  <si>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</si>
  <si>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</si>
  <si>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</si>
  <si>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</si>
  <si>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</si>
  <si>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</si>
  <si>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</si>
  <si>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</si>
  <si>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</si>
  <si>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</si>
  <si>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</si>
  <si>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</si>
  <si>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</si>
  <si>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</si>
  <si>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</si>
  <si>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</si>
  <si>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</si>
  <si>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</si>
  <si>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</si>
  <si>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</si>
  <si>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</si>
  <si>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</si>
  <si>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</si>
  <si>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</si>
  <si>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</si>
  <si>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</si>
  <si>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</si>
  <si>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</si>
  <si>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</si>
  <si>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</si>
  <si>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</si>
  <si>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</si>
  <si>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</si>
  <si>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</si>
  <si>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</si>
  <si>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</si>
  <si>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</si>
  <si>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</si>
  <si>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</si>
  <si>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</si>
  <si>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</si>
  <si>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</si>
  <si>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</si>
  <si>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</si>
  <si>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</si>
  <si>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</si>
  <si>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</si>
  <si>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</si>
  <si>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</si>
  <si>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</si>
  <si>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</si>
  <si>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</si>
  <si>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</si>
  <si>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</si>
  <si>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</si>
  <si>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</si>
  <si>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</si>
  <si>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</si>
  <si>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</si>
  <si>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</si>
  <si>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</si>
  <si>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</si>
  <si>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</si>
  <si>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</si>
  <si>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</si>
  <si>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</si>
  <si>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</si>
  <si>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</si>
  <si>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</si>
  <si>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</si>
  <si>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</si>
  <si>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</si>
  <si>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</si>
  <si>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</si>
  <si>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</si>
  <si>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</si>
  <si>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</si>
  <si>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</si>
  <si>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</si>
  <si>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</si>
  <si>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</si>
  <si>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</si>
  <si>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</si>
  <si>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</si>
  <si>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</si>
  <si>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</si>
  <si>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</si>
  <si>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</si>
  <si>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</si>
  <si>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</si>
  <si>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</si>
  <si>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</si>
  <si>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</si>
  <si>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</si>
  <si>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</si>
  <si>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</si>
  <si>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</si>
  <si>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</si>
  <si>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</si>
  <si>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</si>
  <si>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</si>
  <si>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</si>
  <si>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</si>
  <si>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</si>
  <si>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</si>
  <si>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</si>
  <si>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</si>
  <si>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</si>
  <si>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</si>
  <si>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</si>
  <si>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</si>
  <si>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</si>
  <si>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</si>
  <si>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</si>
  <si>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</si>
  <si>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</si>
  <si>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</si>
  <si>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</si>
  <si>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</si>
  <si>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</si>
  <si>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</si>
  <si>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</si>
  <si>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</si>
  <si>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</si>
  <si>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</si>
  <si>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</si>
  <si>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</si>
  <si>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</si>
  <si>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</si>
  <si>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</si>
  <si>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</si>
  <si>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</si>
  <si>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</si>
  <si>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</si>
  <si>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</si>
  <si>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</si>
  <si>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</si>
  <si>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</si>
  <si>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</si>
  <si>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</si>
  <si>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</si>
  <si>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</si>
  <si>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</si>
  <si>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</si>
  <si>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</si>
  <si>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</si>
  <si>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</si>
  <si>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</si>
  <si>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</si>
  <si>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</si>
  <si>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</si>
  <si>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</si>
  <si>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</si>
  <si>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</si>
  <si>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</si>
  <si>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</si>
  <si>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</si>
  <si>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</si>
  <si>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</si>
  <si>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</si>
  <si>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</si>
  <si>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</si>
  <si>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</si>
  <si>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</si>
  <si>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</si>
  <si>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</si>
  <si>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</si>
  <si>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</si>
  <si>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</si>
  <si>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</si>
  <si>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</si>
  <si>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</si>
  <si>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</si>
  <si>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</si>
  <si>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</si>
  <si>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</si>
  <si>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</si>
  <si>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</si>
  <si>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</si>
  <si>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</si>
  <si>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</si>
  <si>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</si>
  <si>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</si>
  <si>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</si>
  <si>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</si>
  <si>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</si>
  <si>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</si>
  <si>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</si>
  <si>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</si>
  <si>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</si>
  <si>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</si>
  <si>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</si>
  <si>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</si>
  <si>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</si>
  <si>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</si>
  <si>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</si>
  <si>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</si>
  <si>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</si>
  <si>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</si>
  <si>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</si>
  <si>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</si>
  <si>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</si>
  <si>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</si>
  <si>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</si>
  <si>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</si>
  <si>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</si>
  <si>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</si>
  <si>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</si>
  <si>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</si>
  <si>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</si>
  <si>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</si>
  <si>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</si>
  <si>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</si>
  <si>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</si>
  <si>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</si>
  <si>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</si>
  <si>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</si>
  <si>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</si>
  <si>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</si>
  <si>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</si>
  <si>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</si>
  <si>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</si>
  <si>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</si>
  <si>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</si>
  <si>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</si>
  <si>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</si>
  <si>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</si>
  <si>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</si>
  <si>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</si>
  <si>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</si>
  <si>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</si>
  <si>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</si>
  <si>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</si>
  <si>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</si>
  <si>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</si>
  <si>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</si>
  <si>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</si>
  <si>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</si>
  <si>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</si>
  <si>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</si>
  <si>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</si>
  <si>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</si>
  <si>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</si>
  <si>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</si>
  <si>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</si>
  <si>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</si>
  <si>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</si>
  <si>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</si>
  <si>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</si>
  <si>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</si>
  <si>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</si>
  <si>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</si>
  <si>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</si>
  <si>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</si>
  <si>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</si>
  <si>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</si>
  <si>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</si>
  <si>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</si>
  <si>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</si>
  <si>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</si>
  <si>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</si>
  <si>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</si>
  <si>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</si>
  <si>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</si>
  <si>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</si>
  <si>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</si>
  <si>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</si>
  <si>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</si>
  <si>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</si>
  <si>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</si>
  <si>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</si>
  <si>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</si>
  <si>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</si>
  <si>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</si>
  <si>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</si>
  <si>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</si>
  <si>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</si>
  <si>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</si>
  <si>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</si>
  <si>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</si>
  <si>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</si>
  <si>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</si>
  <si>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</si>
  <si>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</si>
  <si>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</si>
  <si>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</si>
  <si>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</si>
  <si>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</si>
  <si>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</si>
  <si>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</si>
  <si>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</si>
  <si>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</si>
  <si>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</si>
  <si>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</si>
  <si>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</si>
  <si>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</si>
  <si>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</si>
  <si>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</si>
  <si>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</si>
  <si>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</si>
  <si>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</si>
  <si>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</si>
  <si>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</si>
  <si>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</si>
  <si>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</si>
  <si>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</si>
  <si>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</si>
  <si>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</si>
  <si>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</si>
  <si>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</si>
  <si>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</si>
  <si>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</si>
  <si>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</si>
  <si>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</si>
  <si>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</si>
  <si>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</si>
  <si>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</si>
  <si>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</si>
  <si>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</si>
  <si>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</si>
  <si>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</si>
  <si>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</si>
  <si>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</si>
  <si>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</si>
  <si>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</si>
  <si>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</si>
  <si>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</si>
  <si>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</si>
  <si>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</si>
  <si>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</si>
  <si>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</si>
  <si>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</si>
  <si>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</si>
  <si>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</si>
  <si>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</si>
  <si>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</si>
  <si>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</si>
  <si>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</si>
  <si>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</si>
  <si>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</si>
  <si>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</si>
  <si>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</si>
  <si>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</si>
  <si>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</si>
  <si>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</si>
  <si>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</si>
  <si>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</si>
  <si>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</si>
  <si>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</si>
  <si>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</si>
  <si>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</si>
  <si>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</si>
  <si>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</si>
  <si>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</si>
  <si>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</si>
  <si>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</si>
  <si>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</si>
  <si>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</si>
  <si>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</si>
  <si>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</si>
  <si>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</si>
  <si>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</si>
  <si>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</si>
  <si>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</si>
  <si>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</si>
  <si>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</si>
  <si>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</si>
  <si>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</si>
  <si>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</si>
  <si>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</si>
  <si>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</si>
  <si>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</si>
  <si>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</si>
  <si>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</si>
  <si>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</si>
  <si>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</si>
  <si>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</si>
  <si>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</si>
  <si>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</si>
  <si>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</si>
  <si>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</si>
  <si>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</si>
  <si>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</si>
  <si>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</si>
  <si>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</si>
  <si>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</si>
  <si>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</si>
  <si>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</si>
  <si>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</si>
  <si>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</si>
  <si>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</si>
  <si>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</si>
  <si>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</si>
  <si>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</si>
  <si>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</si>
  <si>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</si>
  <si>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</si>
  <si>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</si>
  <si>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</si>
  <si>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</si>
  <si>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</si>
  <si>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</si>
  <si>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</si>
  <si>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</si>
  <si>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</si>
  <si>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</si>
  <si>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</si>
  <si>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</si>
  <si>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</si>
  <si>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</si>
  <si>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</si>
  <si>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</si>
  <si>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</si>
  <si>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</si>
  <si>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</si>
  <si>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</si>
  <si>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</si>
  <si>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</si>
  <si>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</si>
  <si>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</si>
  <si>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</si>
  <si>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</si>
  <si>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</si>
  <si>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</si>
  <si>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</si>
  <si>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</si>
  <si>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</si>
  <si>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</si>
  <si>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</si>
  <si>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</si>
  <si>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</si>
  <si>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</si>
  <si>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</si>
  <si>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</si>
  <si>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</si>
  <si>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</si>
  <si>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</si>
  <si>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</si>
  <si>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</si>
  <si>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</si>
  <si>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</si>
  <si>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</si>
  <si>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</si>
  <si>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</si>
  <si>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</si>
  <si>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</si>
  <si>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</si>
  <si>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</si>
  <si>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</si>
  <si>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</si>
  <si>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</si>
  <si>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</si>
  <si>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</si>
  <si>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</si>
  <si>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</si>
  <si>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</si>
  <si>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</si>
  <si>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</si>
  <si>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</si>
  <si>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</si>
  <si>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</si>
  <si>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</si>
  <si>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</si>
  <si>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</si>
  <si>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</si>
  <si>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</si>
  <si>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</si>
  <si>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</si>
  <si>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</si>
  <si>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</si>
  <si>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</si>
  <si>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</si>
  <si>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</si>
  <si>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</si>
  <si>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</si>
  <si>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</si>
  <si>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</si>
  <si>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</si>
  <si>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</si>
  <si>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</si>
  <si>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</si>
  <si>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</si>
  <si>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</si>
  <si>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</si>
  <si>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</si>
  <si>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</si>
  <si>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</si>
  <si>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</si>
  <si>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</si>
  <si>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</si>
  <si>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</si>
  <si>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</si>
  <si>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</si>
  <si>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</si>
  <si>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</si>
  <si>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</si>
  <si>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</si>
  <si>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</si>
  <si>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</si>
  <si>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</si>
  <si>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</si>
  <si>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</si>
  <si>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</si>
  <si>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</si>
  <si>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</si>
  <si>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</si>
  <si>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</si>
  <si>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</si>
  <si>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</si>
  <si>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</si>
  <si>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</si>
  <si>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</si>
  <si>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</si>
  <si>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</si>
  <si>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</si>
  <si>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</si>
  <si>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</si>
  <si>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</si>
  <si>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</si>
  <si>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</si>
  <si>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</si>
  <si>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</si>
  <si>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</si>
  <si>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</si>
  <si>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</si>
  <si>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</si>
  <si>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</si>
  <si>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</si>
  <si>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</si>
  <si>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</si>
  <si>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</si>
  <si>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</si>
  <si>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</si>
  <si>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</si>
  <si>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</si>
  <si>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</si>
  <si>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</si>
  <si>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</si>
  <si>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</si>
  <si>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</si>
  <si>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</si>
  <si>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</si>
  <si>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</si>
  <si>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</si>
  <si>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</si>
  <si>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</si>
  <si>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</si>
  <si>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</si>
  <si>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</si>
  <si>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</si>
  <si>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</si>
  <si>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</si>
  <si>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</si>
  <si>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</si>
  <si>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</si>
  <si>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</si>
  <si>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</si>
  <si>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</si>
  <si>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</si>
  <si>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</si>
  <si>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</si>
  <si>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</si>
  <si>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</si>
  <si>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</si>
  <si>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</si>
  <si>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</si>
  <si>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</si>
  <si>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</si>
  <si>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</si>
  <si>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</si>
  <si>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</si>
  <si>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</si>
  <si>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</si>
  <si>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</si>
  <si>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</si>
  <si>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</si>
  <si>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</si>
  <si>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</si>
  <si>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</si>
  <si>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</si>
  <si>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</si>
  <si>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</si>
  <si>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</si>
  <si>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</si>
  <si>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</si>
  <si>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</si>
  <si>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</si>
  <si>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</si>
  <si>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</si>
  <si>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</si>
  <si>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</si>
  <si>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</si>
  <si>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</si>
  <si>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</si>
  <si>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</si>
  <si>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</si>
  <si>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</si>
  <si>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</si>
  <si>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</si>
  <si>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</si>
  <si>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</si>
  <si>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</si>
  <si>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</si>
  <si>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</si>
  <si>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</si>
  <si>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</si>
  <si>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</si>
  <si>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</si>
  <si>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</si>
  <si>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</si>
  <si>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</si>
  <si>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</si>
  <si>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</si>
  <si>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</si>
  <si>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</si>
  <si>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</si>
  <si>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</si>
  <si>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</si>
  <si>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</si>
  <si>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</si>
  <si>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</si>
  <si>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</si>
  <si>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</si>
  <si>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</si>
  <si>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</si>
  <si>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</si>
  <si>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</si>
  <si>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</si>
  <si>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</si>
  <si>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</si>
  <si>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</si>
  <si>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</si>
  <si>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</si>
  <si>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</si>
  <si>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</si>
  <si>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</si>
  <si>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</si>
  <si>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</si>
  <si>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</si>
  <si>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</si>
  <si>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</si>
  <si>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</si>
  <si>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</si>
  <si>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</si>
  <si>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</si>
  <si>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</si>
  <si>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</si>
  <si>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</si>
  <si>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</si>
  <si>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</si>
  <si>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</si>
  <si>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</si>
  <si>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</si>
  <si>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</si>
  <si>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</si>
  <si>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</si>
  <si>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</si>
  <si>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</si>
  <si>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</si>
  <si>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</si>
  <si>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</si>
  <si>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</si>
  <si>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</si>
  <si>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</si>
  <si>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</si>
  <si>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</si>
  <si>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</si>
  <si>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</si>
  <si>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</si>
  <si>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</si>
  <si>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</si>
  <si>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</si>
  <si>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</si>
  <si>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</si>
  <si>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</si>
  <si>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</si>
  <si>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</si>
  <si>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</si>
  <si>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</si>
  <si>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</si>
  <si>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</si>
  <si>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</si>
  <si>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</si>
  <si>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</si>
  <si>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</si>
  <si>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</si>
  <si>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</si>
  <si>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</si>
  <si>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</si>
  <si>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</si>
  <si>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</si>
  <si>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</si>
  <si>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</si>
  <si>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</si>
  <si>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</si>
  <si>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</si>
  <si>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</si>
  <si>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</si>
  <si>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</si>
  <si>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</si>
  <si>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</si>
  <si>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</si>
  <si>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</si>
  <si>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</si>
  <si>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</si>
  <si>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</si>
  <si>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</si>
  <si>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</si>
  <si>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</si>
  <si>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</si>
  <si>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</si>
  <si>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</si>
  <si>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</si>
  <si>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</si>
  <si>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</si>
  <si>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</si>
  <si>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</si>
  <si>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</si>
  <si>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</si>
  <si>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</si>
  <si>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</si>
  <si>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</si>
  <si>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</si>
  <si>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</si>
  <si>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</si>
  <si>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</si>
  <si>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</si>
  <si>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</si>
  <si>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</si>
  <si>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</si>
  <si>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</si>
  <si>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</si>
  <si>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</si>
  <si>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</si>
  <si>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</si>
  <si>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</si>
  <si>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</si>
  <si>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</si>
  <si>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</si>
  <si>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</si>
  <si>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</si>
  <si>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</si>
  <si>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</si>
  <si>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</si>
  <si>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</si>
  <si>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</si>
  <si>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</si>
  <si>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</si>
  <si>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</si>
  <si>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</si>
  <si>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</si>
  <si>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</si>
  <si>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</si>
  <si>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</si>
  <si>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</si>
  <si>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</si>
  <si>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</si>
  <si>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</si>
  <si>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</si>
  <si>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</si>
  <si>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</si>
  <si>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</si>
  <si>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</si>
  <si>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</si>
  <si>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</si>
  <si>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</si>
  <si>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</si>
  <si>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</si>
  <si>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</si>
  <si>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</si>
  <si>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</si>
  <si>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</si>
  <si>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</si>
  <si>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</si>
  <si>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</si>
  <si>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</si>
  <si>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</si>
  <si>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</si>
  <si>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</si>
  <si>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</si>
  <si>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</si>
  <si>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</si>
  <si>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</si>
  <si>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</si>
  <si>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</si>
  <si>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</si>
  <si>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</si>
  <si>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</si>
  <si>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</si>
  <si>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</si>
  <si>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</si>
  <si>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</si>
  <si>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</si>
  <si>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</si>
  <si>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</si>
  <si>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</si>
  <si>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</si>
  <si>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</si>
  <si>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</si>
  <si>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</si>
  <si>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</si>
  <si>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</si>
  <si>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</si>
  <si>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</si>
  <si>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</si>
  <si>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</si>
  <si>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</si>
  <si>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</si>
  <si>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</si>
  <si>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</si>
  <si>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</si>
  <si>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</si>
  <si>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</si>
  <si>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</si>
  <si>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</si>
  <si>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</si>
  <si>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</si>
  <si>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</si>
  <si>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</si>
  <si>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</si>
  <si>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</si>
  <si>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</si>
  <si>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</si>
  <si>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</si>
  <si>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</si>
  <si>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</si>
  <si>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</si>
  <si>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</si>
  <si>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</si>
  <si>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</si>
  <si>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</si>
  <si>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</si>
  <si>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</si>
  <si>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</si>
  <si>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</si>
  <si>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</si>
  <si>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</si>
  <si>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</si>
  <si>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</si>
  <si>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</si>
  <si>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</si>
  <si>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</si>
  <si>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</si>
  <si>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</si>
  <si>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</si>
  <si>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</si>
  <si>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</si>
  <si>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</si>
  <si>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</si>
  <si>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</si>
  <si>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</si>
  <si>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</si>
  <si>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</si>
  <si>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</si>
  <si>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</si>
  <si>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</si>
  <si>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</si>
  <si>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</si>
  <si>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</si>
  <si>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</si>
  <si>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</si>
  <si>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</si>
  <si>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</si>
  <si>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</si>
  <si>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</si>
  <si>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</si>
  <si>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</si>
  <si>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</si>
  <si>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</si>
  <si>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</si>
  <si>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</si>
  <si>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</si>
  <si>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</si>
  <si>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</si>
  <si>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</si>
  <si>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</si>
  <si>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</si>
  <si>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</si>
  <si>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</si>
  <si>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</si>
  <si>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</si>
  <si>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</si>
  <si>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</si>
  <si>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</si>
  <si>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</si>
  <si>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</si>
  <si>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</si>
  <si>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</si>
  <si>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</si>
  <si>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</si>
  <si>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</si>
  <si>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</si>
  <si>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</si>
  <si>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</si>
  <si>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</si>
  <si>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</si>
  <si>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</si>
  <si>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</si>
  <si>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</si>
  <si>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</si>
  <si>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</si>
  <si>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</si>
  <si>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</si>
  <si>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</si>
  <si>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</si>
  <si>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</si>
  <si>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</si>
  <si>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</si>
  <si>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</si>
  <si>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</si>
  <si>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</si>
  <si>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</si>
  <si>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</si>
  <si>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</si>
  <si>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</si>
  <si>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</si>
  <si>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</si>
  <si>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</si>
  <si>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</si>
  <si>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</si>
  <si>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</si>
  <si>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</si>
  <si>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</si>
  <si>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</si>
  <si>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</si>
  <si>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</si>
  <si>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</si>
  <si>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</si>
  <si>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</si>
  <si>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</si>
  <si>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</si>
  <si>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</si>
  <si>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</si>
  <si>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</si>
  <si>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</si>
  <si>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</si>
  <si>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</si>
  <si>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</si>
  <si>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</si>
  <si>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</si>
  <si>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</si>
  <si>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</si>
  <si>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</si>
  <si>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</si>
  <si>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</si>
  <si>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</si>
  <si>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</si>
  <si>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</si>
  <si>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</si>
  <si>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</si>
  <si>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</si>
  <si>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</si>
  <si>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</si>
  <si>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</si>
  <si>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</si>
  <si>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</si>
  <si>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</si>
  <si>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</si>
  <si>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</si>
  <si>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</si>
  <si>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</si>
  <si>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</si>
  <si>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</si>
  <si>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</si>
  <si>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</si>
  <si>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</si>
  <si>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</si>
  <si>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</si>
  <si>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</si>
  <si>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</si>
  <si>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</si>
  <si>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</si>
  <si>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</si>
  <si>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</si>
  <si>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</si>
  <si>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</si>
  <si>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</si>
  <si>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</si>
  <si>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</si>
  <si>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</si>
  <si>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</si>
  <si>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</si>
  <si>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</si>
  <si>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</si>
  <si>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</si>
  <si>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</si>
  <si>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</si>
  <si>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</si>
  <si>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</si>
  <si>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</si>
  <si>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</si>
  <si>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</si>
  <si>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</si>
  <si>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</si>
  <si>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</si>
  <si>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</si>
  <si>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</si>
  <si>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</si>
  <si>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</si>
  <si>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</si>
  <si>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</si>
  <si>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</si>
  <si>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</si>
  <si>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</si>
  <si>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</si>
  <si>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</si>
  <si>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</si>
  <si>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</si>
  <si>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</si>
  <si>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</si>
  <si>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</si>
  <si>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</si>
  <si>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</si>
  <si>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</si>
  <si>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</si>
  <si>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</si>
  <si>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</si>
  <si>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</si>
  <si>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</si>
  <si>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</si>
  <si>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</si>
  <si>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</si>
  <si>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</si>
  <si>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</si>
  <si>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</si>
  <si>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</si>
  <si>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</si>
  <si>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</si>
  <si>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</si>
  <si>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</si>
  <si>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</si>
  <si>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</si>
  <si>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</si>
  <si>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</si>
  <si>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</si>
  <si>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</si>
  <si>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</si>
  <si>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</si>
  <si>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</si>
  <si>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</si>
  <si>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</si>
  <si>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</si>
  <si>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</si>
  <si>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</si>
  <si>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</si>
  <si>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</si>
  <si>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</si>
  <si>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</si>
  <si>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</si>
  <si>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</si>
  <si>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</si>
  <si>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</si>
  <si>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</si>
  <si>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</si>
  <si>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</si>
  <si>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</si>
  <si>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</si>
  <si>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</si>
  <si>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</si>
  <si>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</si>
  <si>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</si>
  <si>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</si>
  <si>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</si>
  <si>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</si>
  <si>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</si>
  <si>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</si>
  <si>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</si>
  <si>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</si>
  <si>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</si>
  <si>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</si>
  <si>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</si>
  <si>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</si>
  <si>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</si>
  <si>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</si>
  <si>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</si>
  <si>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</si>
  <si>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</si>
  <si>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</si>
  <si>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</si>
  <si>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</si>
  <si>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</si>
  <si>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</si>
  <si>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</si>
  <si>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</si>
  <si>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</si>
  <si>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</si>
  <si>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</si>
  <si>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</si>
  <si>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</si>
  <si>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</si>
  <si>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</si>
  <si>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</si>
  <si>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</si>
  <si>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</si>
  <si>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</si>
  <si>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</si>
  <si>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</si>
  <si>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</si>
  <si>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</si>
  <si>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</si>
  <si>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</si>
  <si>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</si>
  <si>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</si>
  <si>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</si>
  <si>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</si>
  <si>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</si>
  <si>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</si>
  <si>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</si>
  <si>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</si>
  <si>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</si>
  <si>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</si>
  <si>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</si>
  <si>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</si>
  <si>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</si>
  <si>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</si>
  <si>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</si>
  <si>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</si>
  <si>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</si>
  <si>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</si>
  <si>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</si>
  <si>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</si>
  <si>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</si>
  <si>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</si>
  <si>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</si>
  <si>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</si>
  <si>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</si>
  <si>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</si>
  <si>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</si>
  <si>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</si>
  <si>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</si>
  <si>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</si>
  <si>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</si>
  <si>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</si>
  <si>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</si>
  <si>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</si>
  <si>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</si>
  <si>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</si>
  <si>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</si>
  <si>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</si>
  <si>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</si>
  <si>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</si>
  <si>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</si>
  <si>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</si>
  <si>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</si>
  <si>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</si>
  <si>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</si>
  <si>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</si>
  <si>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</si>
  <si>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</si>
  <si>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</si>
  <si>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</si>
  <si>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</si>
  <si>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</si>
  <si>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</si>
  <si>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</si>
  <si>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</si>
  <si>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</si>
  <si>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</si>
  <si>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</si>
  <si>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</si>
  <si>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</si>
  <si>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</si>
  <si>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</si>
  <si>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</si>
  <si>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</si>
  <si>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</si>
  <si>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</si>
  <si>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</si>
  <si>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</si>
  <si>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</si>
  <si>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</si>
  <si>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</si>
  <si>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</si>
  <si>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</si>
  <si>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</si>
  <si>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</si>
  <si>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</si>
  <si>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</si>
  <si>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</si>
  <si>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</si>
  <si>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</si>
  <si>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</si>
  <si>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</si>
  <si>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</si>
  <si>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</si>
  <si>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</si>
  <si>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</si>
  <si>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</si>
  <si>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</si>
  <si>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</si>
  <si>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</si>
  <si>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</si>
  <si>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</si>
  <si>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</si>
  <si>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</si>
  <si>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</si>
  <si>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</si>
  <si>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</si>
  <si>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</si>
  <si>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</si>
  <si>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</si>
  <si>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</si>
  <si>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</si>
  <si>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</si>
  <si>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</si>
  <si>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</si>
  <si>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</si>
  <si>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</si>
  <si>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</si>
  <si>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</si>
  <si>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</si>
  <si>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</si>
  <si>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</si>
  <si>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</si>
  <si>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</si>
  <si>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</si>
  <si>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</si>
  <si>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</si>
  <si>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</si>
  <si>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</si>
  <si>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</si>
  <si>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</si>
  <si>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</si>
  <si>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</si>
  <si>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</si>
  <si>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</si>
  <si>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</si>
  <si>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</si>
  <si>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</si>
  <si>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</si>
  <si>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</si>
  <si>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</si>
  <si>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</si>
  <si>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</si>
  <si>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</si>
  <si>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</si>
  <si>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</si>
  <si>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</si>
  <si>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</si>
  <si>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</si>
  <si>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</si>
  <si>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</si>
  <si>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</si>
  <si>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</si>
  <si>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</si>
  <si>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</si>
  <si>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</si>
  <si>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</si>
  <si>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</si>
  <si>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</si>
  <si>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</si>
  <si>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</si>
  <si>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</si>
  <si>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</si>
  <si>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</si>
  <si>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</si>
  <si>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</si>
  <si>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</si>
  <si>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</si>
  <si>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</si>
  <si>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</si>
  <si>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</si>
  <si>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</si>
  <si>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</si>
  <si>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</si>
  <si>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</si>
  <si>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</si>
  <si>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</si>
  <si>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</si>
  <si>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</si>
  <si>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</si>
  <si>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</si>
  <si>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</si>
  <si>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</si>
  <si>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</si>
  <si>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</si>
  <si>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</si>
  <si>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</si>
  <si>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</si>
  <si>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</si>
  <si>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</si>
  <si>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</si>
  <si>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</si>
  <si>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</si>
  <si>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</si>
  <si>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</si>
  <si>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</si>
  <si>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</si>
  <si>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</si>
  <si>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</si>
  <si>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</si>
  <si>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</si>
  <si>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</si>
  <si>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</si>
  <si>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</si>
  <si>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</si>
  <si>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</si>
  <si>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</si>
  <si>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</si>
  <si>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</si>
  <si>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</si>
  <si>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</si>
  <si>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</si>
  <si>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</si>
  <si>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</si>
  <si>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</si>
  <si>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</si>
  <si>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</si>
  <si>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</si>
  <si>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</si>
  <si>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</si>
  <si>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</si>
  <si>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</si>
  <si>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</si>
  <si>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</si>
  <si>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</si>
  <si>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</si>
  <si>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</si>
  <si>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</si>
  <si>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</si>
  <si>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</si>
  <si>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</si>
  <si>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</si>
  <si>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</si>
  <si>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</si>
  <si>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</si>
  <si>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</si>
  <si>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</si>
  <si>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</si>
  <si>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</si>
  <si>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</si>
  <si>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</si>
  <si>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</si>
  <si>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</si>
  <si>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</si>
  <si>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</si>
  <si>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</si>
  <si>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</si>
  <si>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</si>
  <si>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</si>
  <si>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</si>
  <si>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</si>
  <si>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</si>
  <si>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</si>
  <si>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</si>
  <si>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</si>
  <si>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</si>
  <si>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</si>
  <si>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</si>
  <si>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</si>
  <si>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</si>
  <si>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</si>
  <si>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</si>
  <si>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</si>
  <si>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</si>
  <si>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</si>
  <si>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</si>
  <si>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</si>
  <si>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</si>
  <si>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</si>
  <si>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</si>
  <si>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</si>
  <si>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</si>
  <si>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</si>
  <si>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</si>
  <si>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</si>
  <si>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</si>
  <si>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</si>
  <si>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</si>
  <si>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</si>
  <si>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</si>
  <si>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</si>
  <si>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</si>
  <si>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</si>
  <si>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</si>
  <si>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</si>
  <si>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</si>
  <si>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</si>
  <si>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</si>
  <si>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</si>
  <si>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</si>
  <si>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</si>
  <si>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</si>
  <si>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</si>
  <si>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</si>
  <si>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</si>
  <si>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</si>
  <si>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</si>
  <si>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</si>
  <si>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</si>
  <si>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</si>
  <si>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</si>
  <si>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</si>
  <si>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</si>
  <si>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</si>
  <si>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</si>
  <si>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</si>
  <si>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</si>
  <si>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</si>
  <si>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</si>
  <si>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</si>
  <si>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</si>
  <si>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</si>
  <si>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</si>
  <si>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</si>
  <si>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</si>
  <si>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</si>
  <si>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</si>
  <si>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</si>
  <si>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</si>
  <si>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</si>
  <si>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</si>
  <si>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</si>
  <si>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</si>
  <si>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</si>
  <si>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</si>
  <si>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</si>
  <si>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</si>
  <si>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</si>
  <si>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</si>
  <si>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</si>
  <si>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</si>
  <si>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</si>
  <si>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</si>
  <si>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</si>
  <si>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</si>
  <si>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</si>
  <si>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</si>
  <si>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</si>
  <si>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</si>
  <si>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</si>
  <si>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</si>
  <si>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</si>
  <si>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</si>
  <si>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</si>
  <si>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</si>
  <si>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</si>
  <si>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</si>
  <si>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</si>
  <si>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</si>
  <si>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</si>
  <si>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</si>
  <si>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</si>
  <si>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</si>
  <si>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</si>
  <si>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</si>
  <si>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</si>
  <si>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</si>
  <si>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</si>
  <si>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</si>
  <si>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</si>
  <si>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</si>
  <si>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</si>
  <si>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</si>
  <si>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</si>
  <si>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</si>
  <si>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</si>
  <si>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</si>
  <si>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</si>
  <si>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</si>
  <si>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</si>
  <si>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</si>
  <si>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</si>
  <si>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</si>
  <si>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</si>
  <si>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</si>
  <si>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</si>
  <si>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</si>
  <si>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</si>
  <si>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</si>
  <si>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</si>
  <si>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</si>
  <si>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</si>
  <si>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</si>
  <si>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</si>
  <si>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</si>
  <si>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</si>
  <si>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</si>
  <si>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</si>
  <si>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</si>
  <si>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</si>
  <si>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</si>
  <si>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</si>
  <si>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</si>
  <si>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</si>
  <si>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</si>
  <si>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</si>
  <si>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</si>
  <si>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</si>
  <si>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</si>
  <si>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</si>
  <si>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</si>
  <si>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</si>
  <si>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</si>
  <si>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</si>
  <si>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</si>
  <si>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</si>
  <si>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</si>
  <si>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</si>
  <si>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</si>
  <si>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</si>
  <si>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</si>
  <si>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</si>
  <si>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</si>
  <si>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</si>
  <si>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</si>
  <si>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</si>
  <si>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</si>
  <si>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</si>
  <si>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</si>
  <si>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</si>
  <si>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</si>
  <si>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</si>
  <si>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</si>
  <si>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</si>
  <si>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</si>
  <si>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</si>
  <si>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</si>
  <si>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</si>
  <si>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</si>
  <si>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</si>
  <si>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</si>
  <si>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</si>
  <si>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</si>
  <si>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</si>
  <si>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</si>
  <si>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</si>
  <si>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</si>
  <si>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</si>
  <si>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</si>
  <si>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</si>
  <si>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</si>
  <si>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</si>
  <si>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</si>
  <si>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</si>
  <si>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</si>
  <si>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</si>
  <si>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</si>
  <si>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</si>
  <si>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</si>
  <si>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</si>
  <si>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</si>
  <si>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</si>
  <si>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</si>
  <si>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</si>
  <si>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</si>
  <si>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</si>
  <si>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</si>
  <si>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</si>
  <si>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</si>
  <si>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</si>
  <si>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</si>
  <si>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</si>
  <si>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</si>
  <si>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</si>
  <si>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</si>
  <si>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</si>
  <si>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</si>
  <si>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</si>
  <si>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</si>
  <si>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</si>
  <si>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</si>
  <si>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</si>
  <si>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</si>
  <si>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</si>
  <si>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</si>
  <si>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</si>
  <si>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</si>
  <si>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</si>
  <si>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</si>
  <si>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</si>
  <si>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</si>
  <si>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</si>
  <si>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</si>
  <si>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</si>
  <si>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</si>
  <si>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</si>
  <si>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</si>
  <si>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</si>
  <si>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</si>
  <si>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</si>
  <si>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</si>
  <si>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</si>
  <si>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</si>
  <si>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</si>
  <si>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</si>
  <si>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</si>
  <si>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</si>
  <si>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</si>
  <si>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</si>
  <si>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</si>
  <si>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</si>
  <si>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</si>
  <si>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</si>
  <si>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</si>
  <si>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</si>
  <si>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</si>
  <si>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</si>
  <si>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</si>
  <si>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</si>
  <si>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</si>
  <si>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</si>
  <si>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</si>
  <si>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</si>
  <si>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</si>
  <si>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</si>
  <si>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</si>
  <si>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</si>
  <si>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</si>
  <si>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</si>
  <si>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</si>
  <si>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</si>
  <si>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</si>
  <si>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</si>
  <si>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</si>
  <si>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</si>
  <si>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</si>
  <si>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</si>
  <si>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</si>
  <si>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</si>
  <si>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</si>
  <si>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</si>
  <si>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</si>
  <si>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</si>
  <si>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</si>
  <si>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</si>
  <si>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</si>
  <si>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</si>
  <si>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</si>
  <si>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</si>
  <si>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</si>
  <si>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</si>
  <si>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</si>
  <si>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</si>
  <si>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</si>
  <si>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</si>
  <si>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</si>
  <si>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</si>
  <si>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</si>
  <si>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</si>
  <si>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</si>
  <si>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</si>
  <si>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</si>
  <si>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</si>
  <si>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</si>
  <si>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</si>
  <si>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</si>
  <si>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</si>
  <si>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</si>
  <si>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</si>
  <si>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</si>
  <si>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</si>
  <si>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</si>
  <si>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</si>
  <si>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</si>
  <si>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</si>
  <si>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</si>
  <si>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</si>
  <si>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</si>
  <si>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</si>
  <si>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</si>
  <si>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</si>
  <si>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</si>
  <si>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</si>
  <si>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</si>
  <si>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</si>
  <si>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</si>
  <si>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</si>
  <si>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</si>
  <si>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</si>
  <si>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</si>
  <si>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</si>
  <si>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</si>
  <si>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</si>
  <si>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</si>
  <si>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</si>
  <si>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</si>
  <si>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</si>
  <si>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</si>
  <si>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</si>
  <si>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</si>
  <si>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</si>
  <si>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</si>
  <si>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</si>
  <si>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</si>
  <si>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</si>
  <si>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</si>
  <si>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</si>
  <si>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</si>
  <si>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</si>
  <si>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</si>
  <si>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</si>
  <si>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</si>
  <si>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</si>
  <si>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</si>
  <si>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</si>
  <si>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</si>
  <si>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</si>
  <si>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</si>
  <si>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</si>
  <si>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</si>
  <si>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</si>
  <si>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</si>
  <si>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</si>
  <si>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</si>
  <si>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</si>
  <si>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</si>
  <si>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</si>
  <si>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</si>
  <si>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</si>
  <si>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</si>
  <si>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</si>
  <si>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</si>
  <si>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</si>
  <si>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</si>
  <si>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</si>
  <si>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</si>
  <si>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</si>
  <si>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</si>
  <si>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</si>
  <si>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</si>
  <si>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</si>
  <si>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</si>
  <si>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</si>
  <si>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</si>
  <si>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</si>
  <si>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</si>
  <si>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</si>
  <si>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</si>
  <si>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</si>
  <si>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</si>
  <si>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</si>
  <si>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</si>
  <si>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</si>
  <si>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</si>
  <si>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</si>
  <si>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</si>
  <si>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</si>
  <si>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</si>
  <si>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</si>
  <si>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</si>
  <si>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</si>
  <si>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</si>
  <si>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</si>
  <si>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</si>
  <si>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</si>
  <si>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</si>
  <si>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</si>
  <si>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</si>
  <si>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</si>
  <si>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</si>
  <si>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</si>
  <si>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</si>
  <si>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</si>
  <si>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</si>
  <si>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</si>
  <si>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</si>
  <si>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</si>
  <si>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</si>
  <si>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</si>
  <si>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</si>
  <si>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</si>
  <si>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</si>
  <si>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</si>
  <si>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</si>
  <si>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</si>
  <si>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</si>
  <si>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</si>
  <si>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</si>
  <si>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</si>
  <si>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</si>
  <si>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</si>
  <si>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</si>
  <si>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</si>
  <si>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</si>
  <si>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</si>
  <si>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</si>
  <si>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</si>
  <si>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</si>
  <si>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</si>
  <si>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</si>
  <si>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</si>
  <si>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</si>
  <si>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</si>
  <si>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</si>
  <si>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</si>
  <si>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</si>
  <si>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</si>
  <si>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</si>
  <si>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</si>
  <si>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</si>
  <si>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</si>
  <si>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</si>
  <si>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</si>
  <si>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</si>
  <si>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</si>
  <si>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</si>
  <si>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</si>
  <si>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</si>
  <si>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</si>
  <si>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</si>
  <si>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</si>
  <si>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</si>
  <si>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</si>
  <si>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</si>
  <si>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</si>
  <si>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</si>
  <si>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</si>
  <si>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</si>
  <si>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</si>
  <si>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</si>
  <si>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</si>
  <si>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</si>
  <si>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</si>
  <si>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</si>
  <si>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</si>
  <si>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</si>
  <si>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</si>
  <si>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</si>
  <si>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</si>
  <si>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</si>
  <si>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</si>
  <si>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</si>
  <si>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</si>
  <si>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</si>
  <si>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</si>
  <si>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</si>
  <si>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</si>
  <si>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</si>
  <si>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</si>
  <si>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</si>
  <si>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</si>
  <si>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</si>
  <si>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</si>
  <si>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</si>
  <si>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</si>
  <si>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</si>
  <si>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</si>
  <si>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</si>
  <si>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</si>
  <si>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</si>
  <si>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</si>
  <si>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</si>
  <si>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</si>
  <si>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</si>
  <si>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</si>
  <si>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</si>
  <si>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</si>
  <si>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</si>
  <si>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</si>
  <si>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</si>
  <si>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</si>
  <si>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</si>
  <si>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</si>
  <si>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</si>
  <si>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</si>
  <si>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</si>
  <si>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</si>
  <si>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</si>
  <si>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</si>
  <si>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</si>
  <si>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</si>
  <si>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</si>
  <si>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</si>
  <si>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</si>
  <si>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</si>
  <si>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</si>
  <si>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</si>
  <si>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</si>
  <si>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</si>
  <si>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</si>
  <si>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</si>
  <si>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</si>
  <si>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</si>
  <si>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</si>
  <si>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</si>
  <si>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</si>
  <si>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</si>
  <si>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</si>
  <si>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</si>
  <si>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</si>
  <si>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</si>
  <si>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</si>
  <si>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</si>
  <si>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</si>
  <si>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</si>
  <si>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</si>
  <si>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</si>
  <si>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</si>
  <si>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</si>
  <si>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</si>
  <si>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</si>
  <si>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</si>
  <si>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</si>
  <si>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</si>
  <si>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</si>
  <si>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</si>
  <si>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</si>
  <si>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</si>
  <si>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</si>
  <si>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</si>
  <si>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</si>
  <si>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</si>
  <si>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</si>
  <si>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</si>
  <si>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</si>
  <si>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</si>
  <si>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</si>
  <si>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</si>
  <si>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</si>
  <si>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</si>
  <si>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</si>
  <si>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</si>
  <si>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</si>
  <si>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</si>
  <si>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</si>
  <si>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</si>
  <si>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</si>
  <si>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</si>
  <si>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</si>
  <si>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</si>
  <si>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</si>
  <si>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</si>
  <si>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</si>
  <si>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</si>
  <si>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</si>
  <si>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</si>
  <si>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</si>
  <si>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</si>
  <si>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</si>
  <si>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</si>
  <si>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</si>
  <si>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</si>
  <si>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</si>
  <si>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</si>
  <si>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</si>
  <si>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</si>
  <si>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</si>
  <si>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</si>
  <si>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</si>
  <si>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</si>
  <si>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</si>
  <si>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</si>
  <si>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</si>
  <si>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</si>
  <si>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</si>
  <si>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</si>
  <si>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</si>
  <si>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</si>
  <si>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</si>
  <si>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</si>
  <si>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</si>
  <si>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</si>
  <si>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</si>
  <si>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</si>
  <si>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</si>
  <si>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</si>
  <si>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</si>
  <si>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</si>
  <si>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</si>
  <si>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</si>
  <si>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</si>
  <si>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</si>
  <si>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</si>
  <si>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</si>
  <si>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</si>
  <si>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</si>
  <si>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</si>
  <si>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</si>
  <si>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</si>
  <si>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</si>
  <si>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</si>
  <si>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</si>
  <si>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</si>
  <si>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</si>
  <si>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</si>
  <si>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</si>
  <si>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</si>
  <si>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</si>
  <si>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</si>
  <si>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</si>
  <si>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</si>
  <si>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</si>
  <si>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</si>
  <si>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</si>
  <si>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</si>
  <si>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</si>
  <si>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</si>
  <si>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</si>
  <si>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</si>
  <si>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</si>
  <si>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</si>
  <si>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</si>
  <si>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</si>
  <si>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</si>
  <si>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</si>
  <si>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</si>
  <si>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</si>
  <si>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</si>
  <si>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</si>
  <si>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</si>
  <si>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</si>
  <si>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</si>
  <si>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</si>
  <si>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</si>
  <si>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</si>
  <si>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</si>
  <si>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</si>
  <si>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</si>
  <si>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</si>
  <si>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</si>
  <si>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</si>
  <si>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</si>
  <si>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</si>
  <si>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</si>
  <si>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</si>
  <si>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</si>
  <si>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</si>
  <si>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</si>
  <si>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</si>
  <si>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</si>
  <si>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</si>
  <si>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</si>
  <si>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</si>
  <si>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</si>
  <si>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</si>
  <si>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</si>
  <si>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</si>
  <si>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</si>
  <si>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</si>
  <si>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</si>
  <si>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</si>
  <si>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</si>
  <si>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</si>
  <si>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</si>
  <si>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</si>
  <si>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</si>
  <si>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</si>
  <si>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</si>
  <si>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</si>
  <si>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</si>
  <si>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</si>
  <si>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</si>
  <si>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</si>
  <si>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</si>
  <si>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</si>
  <si>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</si>
  <si>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</si>
  <si>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</si>
  <si>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</si>
  <si>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</si>
  <si>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</si>
  <si>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</si>
  <si>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</si>
  <si>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</si>
  <si>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</si>
  <si>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</si>
  <si>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</si>
  <si>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</si>
  <si>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</si>
  <si>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</si>
  <si>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</si>
  <si>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</si>
  <si>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</si>
  <si>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</si>
  <si>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</si>
  <si>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</si>
  <si>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</si>
  <si>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</si>
  <si>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</si>
  <si>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</si>
  <si>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</si>
  <si>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</si>
  <si>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</si>
  <si>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</si>
  <si>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</si>
  <si>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</si>
  <si>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</si>
  <si>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</si>
  <si>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</si>
  <si>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</si>
  <si>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</si>
  <si>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</si>
  <si>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</si>
  <si>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</si>
  <si>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</si>
  <si>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</si>
  <si>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</si>
  <si>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</si>
  <si>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</si>
  <si>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</si>
  <si>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</si>
  <si>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</si>
  <si>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</si>
  <si>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</si>
  <si>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</si>
  <si>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</si>
  <si>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</si>
  <si>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</si>
  <si>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</si>
  <si>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</si>
  <si>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</si>
  <si>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</si>
  <si>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</si>
  <si>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</si>
  <si>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</si>
  <si>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</si>
  <si>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</si>
  <si>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</si>
  <si>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</si>
  <si>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</si>
  <si>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</si>
  <si>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</si>
  <si>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</si>
  <si>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</si>
  <si>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</si>
  <si>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</si>
  <si>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</si>
  <si>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</si>
  <si>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</si>
  <si>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</si>
  <si>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</si>
  <si>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</si>
  <si>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</si>
  <si>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</si>
  <si>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</si>
  <si>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</si>
  <si>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</si>
  <si>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</si>
  <si>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</si>
  <si>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</si>
  <si>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</si>
  <si>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</si>
  <si>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</si>
  <si>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</si>
  <si>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</si>
  <si>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</si>
  <si>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</si>
  <si>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</si>
  <si>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</si>
  <si>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</si>
  <si>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</si>
  <si>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</si>
  <si>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</si>
  <si>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</si>
  <si>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</si>
  <si>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</si>
  <si>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</si>
  <si>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</si>
  <si>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</si>
  <si>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</si>
  <si>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</si>
  <si>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</si>
  <si>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</si>
  <si>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</si>
  <si>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</si>
  <si>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</si>
  <si>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</si>
  <si>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</si>
  <si>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</si>
  <si>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</si>
  <si>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</si>
  <si>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</si>
  <si>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</si>
  <si>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</si>
  <si>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</si>
  <si>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</si>
  <si>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</si>
  <si>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</si>
  <si>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</si>
  <si>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</si>
  <si>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</si>
  <si>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</si>
  <si>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</si>
  <si>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</si>
  <si>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</si>
  <si>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</si>
  <si>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</si>
  <si>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</si>
  <si>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</si>
  <si>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</si>
  <si>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</si>
  <si>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</si>
  <si>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</si>
  <si>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</si>
  <si>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</si>
  <si>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</si>
  <si>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</si>
  <si>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</si>
  <si>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</si>
  <si>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</si>
  <si>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</si>
  <si>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</si>
  <si>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</si>
  <si>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</si>
  <si>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</si>
  <si>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</si>
  <si>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</si>
  <si>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</si>
  <si>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</si>
  <si>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</si>
  <si>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</si>
  <si>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</si>
  <si>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</si>
  <si>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</si>
  <si>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</si>
  <si>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</si>
  <si>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</si>
  <si>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</si>
  <si>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</si>
  <si>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</si>
  <si>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</si>
  <si>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</si>
  <si>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</si>
  <si>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</si>
  <si>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</si>
  <si>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</si>
  <si>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</si>
  <si>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</si>
  <si>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</si>
  <si>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</si>
  <si>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</si>
  <si>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</si>
  <si>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</si>
  <si>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</si>
  <si>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</si>
  <si>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</si>
  <si>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</si>
  <si>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</si>
  <si>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</si>
  <si>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</si>
  <si>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</si>
  <si>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</si>
  <si>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</si>
  <si>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</si>
  <si>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</si>
  <si>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</si>
  <si>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</si>
  <si>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</si>
  <si>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</si>
  <si>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</si>
  <si>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</si>
  <si>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</si>
  <si>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</si>
  <si>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</si>
  <si>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</si>
  <si>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</si>
  <si>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</si>
  <si>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</si>
  <si>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</si>
  <si>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</si>
  <si>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</si>
  <si>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</si>
  <si>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</si>
  <si>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</si>
  <si>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</si>
  <si>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</si>
  <si>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</si>
  <si>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</si>
  <si>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</si>
  <si>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</si>
  <si>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</si>
  <si>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</si>
  <si>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</si>
  <si>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</si>
  <si>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</si>
  <si>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</si>
  <si>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</si>
  <si>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</si>
  <si>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</si>
  <si>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</si>
  <si>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</si>
  <si>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</si>
  <si>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</si>
  <si>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</si>
  <si>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</si>
  <si>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</si>
  <si>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</si>
  <si>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</si>
  <si>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</si>
  <si>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</si>
  <si>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</si>
  <si>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</si>
  <si>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</si>
  <si>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</si>
  <si>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</si>
  <si>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</si>
  <si>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</si>
  <si>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</si>
  <si>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</si>
  <si>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</si>
  <si>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</si>
  <si>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</si>
  <si>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</si>
  <si>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</si>
  <si>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</si>
  <si>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</si>
  <si>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</si>
  <si>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</si>
  <si>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</si>
  <si>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</si>
  <si>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</si>
  <si>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</si>
  <si>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</si>
  <si>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</si>
  <si>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</si>
  <si>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</si>
  <si>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</si>
  <si>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</si>
  <si>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</si>
  <si>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</si>
  <si>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</si>
  <si>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</si>
  <si>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</si>
  <si>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</si>
  <si>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</si>
  <si>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</si>
  <si>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</si>
  <si>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</si>
  <si>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</si>
  <si>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</si>
  <si>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</si>
  <si>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</si>
  <si>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</si>
  <si>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</si>
  <si>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</si>
  <si>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</si>
  <si>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</si>
  <si>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</si>
  <si>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</si>
  <si>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</si>
  <si>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</si>
  <si>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</si>
  <si>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</si>
  <si>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</si>
  <si>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</si>
  <si>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</si>
  <si>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</si>
  <si>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</si>
  <si>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</si>
  <si>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</si>
  <si>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</si>
  <si>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</si>
  <si>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</si>
  <si>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</si>
  <si>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</si>
  <si>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</si>
  <si>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</si>
  <si>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</si>
  <si>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</si>
  <si>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</si>
  <si>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</si>
  <si>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</si>
  <si>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</si>
  <si>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</si>
  <si>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</si>
  <si>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</si>
  <si>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</si>
  <si>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</si>
  <si>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</si>
  <si>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</si>
  <si>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</si>
  <si>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</si>
  <si>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</si>
  <si>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</si>
  <si>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</si>
  <si>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</si>
  <si>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</si>
  <si>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</si>
  <si>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</si>
  <si>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</si>
  <si>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</si>
  <si>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</si>
  <si>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</si>
  <si>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</si>
  <si>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</si>
  <si>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</si>
  <si>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</si>
  <si>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</si>
  <si>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</si>
  <si>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</si>
  <si>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</si>
  <si>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</si>
  <si>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</si>
  <si>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</si>
  <si>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</si>
  <si>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</si>
  <si>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</si>
  <si>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</si>
  <si>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</si>
  <si>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</si>
  <si>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</si>
  <si>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</si>
  <si>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</si>
  <si>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</si>
  <si>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</si>
  <si>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</si>
  <si>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</si>
  <si>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</si>
  <si>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</si>
  <si>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</si>
  <si>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</si>
  <si>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</si>
  <si>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</si>
  <si>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</si>
  <si>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</si>
  <si>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</si>
  <si>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</si>
  <si>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</si>
  <si>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</si>
  <si>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</si>
  <si>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</si>
  <si>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</si>
  <si>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</si>
  <si>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</si>
  <si>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</si>
  <si>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</si>
  <si>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</si>
  <si>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</si>
  <si>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</si>
  <si>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</si>
  <si>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</si>
  <si>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</si>
  <si>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</si>
  <si>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</si>
  <si>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</si>
  <si>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</si>
  <si>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</si>
  <si>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</si>
  <si>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</si>
  <si>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</si>
  <si>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</si>
  <si>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</si>
  <si>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</si>
  <si>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</si>
  <si>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</si>
  <si>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</si>
  <si>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</si>
  <si>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</si>
  <si>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</si>
  <si>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</si>
  <si>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</si>
  <si>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</si>
  <si>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</si>
  <si>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</si>
  <si>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</si>
  <si>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</si>
  <si>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</si>
  <si>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</si>
  <si>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</si>
  <si>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</si>
  <si>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</si>
  <si>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</si>
  <si>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</si>
  <si>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</si>
  <si>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</si>
  <si>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</si>
  <si>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</si>
  <si>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</si>
  <si>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</si>
  <si>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</si>
  <si>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</si>
  <si>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</si>
  <si>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</si>
  <si>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</si>
  <si>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</si>
  <si>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</si>
  <si>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</si>
  <si>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</si>
  <si>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</si>
  <si>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</si>
  <si>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</si>
  <si>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</si>
  <si>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</si>
  <si>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</si>
  <si>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</si>
  <si>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</si>
  <si>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</si>
  <si>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</si>
  <si>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</si>
  <si>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</si>
  <si>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</si>
  <si>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</si>
  <si>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</si>
  <si>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</si>
  <si>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</si>
  <si>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</si>
  <si>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</si>
  <si>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</si>
  <si>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</si>
  <si>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</si>
  <si>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</si>
  <si>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</si>
  <si>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</si>
  <si>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</si>
  <si>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</si>
  <si>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</si>
  <si>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</si>
  <si>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</si>
  <si>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</si>
  <si>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</si>
  <si>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</si>
  <si>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</si>
  <si>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</si>
  <si>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</si>
  <si>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</si>
  <si>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</si>
  <si>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</si>
  <si>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</si>
  <si>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</si>
  <si>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</si>
  <si>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</si>
  <si>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</si>
  <si>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</si>
  <si>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</si>
  <si>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</si>
  <si>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</si>
  <si>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</si>
  <si>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</si>
  <si>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</si>
  <si>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</si>
  <si>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</si>
  <si>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</si>
  <si>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</si>
  <si>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</si>
  <si>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</si>
  <si>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</si>
  <si>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</si>
  <si>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</si>
  <si>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</si>
  <si>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</si>
  <si>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</si>
  <si>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</si>
  <si>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</si>
  <si>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</si>
  <si>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</si>
  <si>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</si>
  <si>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</si>
  <si>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</si>
  <si>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</si>
  <si>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</si>
  <si>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</si>
  <si>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</si>
  <si>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</si>
  <si>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</si>
  <si>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</si>
  <si>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</si>
  <si>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</si>
  <si>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</si>
  <si>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</si>
  <si>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</si>
  <si>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</si>
  <si>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</si>
  <si>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</si>
  <si>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</si>
  <si>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</si>
  <si>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</si>
  <si>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</si>
  <si>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</si>
  <si>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</si>
  <si>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</si>
  <si>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</si>
  <si>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</si>
  <si>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</si>
  <si>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</si>
  <si>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</si>
  <si>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</si>
  <si>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</si>
  <si>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</si>
  <si>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</si>
  <si>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</si>
  <si>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</si>
  <si>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</si>
  <si>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</si>
  <si>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</si>
  <si>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</si>
  <si>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</si>
  <si>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</si>
  <si>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</si>
  <si>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</si>
  <si>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</si>
  <si>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</si>
  <si>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</si>
  <si>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</si>
  <si>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</si>
  <si>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</si>
  <si>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</si>
  <si>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</si>
  <si>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</si>
  <si>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</si>
  <si>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</si>
  <si>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</si>
  <si>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</si>
  <si>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</si>
  <si>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</si>
  <si>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</si>
  <si>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</si>
  <si>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</si>
  <si>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</si>
  <si>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</si>
  <si>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</si>
  <si>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</si>
  <si>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</si>
  <si>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</si>
  <si>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</si>
  <si>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</si>
  <si>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</si>
  <si>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</si>
  <si>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</si>
  <si>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</si>
  <si>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</si>
  <si>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</si>
  <si>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</si>
  <si>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</si>
  <si>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</si>
  <si>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</si>
  <si>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</si>
  <si>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</si>
  <si>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</si>
  <si>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</si>
  <si>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</si>
  <si>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</si>
  <si>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</si>
  <si>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</si>
  <si>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</si>
  <si>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</si>
  <si>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</si>
  <si>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</si>
  <si>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</si>
  <si>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</si>
  <si>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</si>
  <si>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</si>
  <si>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</si>
  <si>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</si>
  <si>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</si>
  <si>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</si>
  <si>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</si>
  <si>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</si>
  <si>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</si>
  <si>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</si>
  <si>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</si>
  <si>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</si>
  <si>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</si>
  <si>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</si>
  <si>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</si>
  <si>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</si>
  <si>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</si>
  <si>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</si>
  <si>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</si>
  <si>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</si>
  <si>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</si>
  <si>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</si>
  <si>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</si>
  <si>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</si>
  <si>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</si>
  <si>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</si>
  <si>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</si>
  <si>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</si>
  <si>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</si>
  <si>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</si>
  <si>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</si>
  <si>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</si>
  <si>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</si>
  <si>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</si>
  <si>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</si>
  <si>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</si>
  <si>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</si>
  <si>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</si>
  <si>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</si>
  <si>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</si>
  <si>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</si>
  <si>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</si>
  <si>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</si>
  <si>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</si>
  <si>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</si>
  <si>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</si>
  <si>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</si>
  <si>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</si>
  <si>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</si>
  <si>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</si>
  <si>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</si>
  <si>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</si>
  <si>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</si>
  <si>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</si>
  <si>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</si>
  <si>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</si>
  <si>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</si>
  <si>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</si>
  <si>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</si>
  <si>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</si>
  <si>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</si>
  <si>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</si>
  <si>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</si>
  <si>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</si>
  <si>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</si>
  <si>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</si>
  <si>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</si>
  <si>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</si>
  <si>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</si>
  <si>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</si>
  <si>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</si>
  <si>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</si>
  <si>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</si>
  <si>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</si>
  <si>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</si>
  <si>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</si>
  <si>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</si>
  <si>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</si>
  <si>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</si>
  <si>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</si>
  <si>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</si>
  <si>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</si>
  <si>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</si>
  <si>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</si>
  <si>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</si>
  <si>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</si>
  <si>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</si>
  <si>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</si>
  <si>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</si>
  <si>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</si>
  <si>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</si>
  <si>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</si>
  <si>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</si>
  <si>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</si>
  <si>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</si>
  <si>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</si>
  <si>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</si>
  <si>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</si>
  <si>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</si>
  <si>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</si>
  <si>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</si>
  <si>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</si>
  <si>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</si>
  <si>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</si>
  <si>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</si>
  <si>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</si>
  <si>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</si>
  <si>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</si>
  <si>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</si>
  <si>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</si>
  <si>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</si>
  <si>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</si>
  <si>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</si>
  <si>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</si>
  <si>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</si>
  <si>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</si>
  <si>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</si>
  <si>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</si>
  <si>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</si>
  <si>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</si>
  <si>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</si>
  <si>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</si>
  <si>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</si>
  <si>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</si>
  <si>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</si>
  <si>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</si>
  <si>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</si>
  <si>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</si>
  <si>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</si>
  <si>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</si>
  <si>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</si>
  <si>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</si>
  <si>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</si>
  <si>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</si>
  <si>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</si>
  <si>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</si>
  <si>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</si>
  <si>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</si>
  <si>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</si>
  <si>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</si>
  <si>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</si>
  <si>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</si>
  <si>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</si>
  <si>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</si>
  <si>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</si>
  <si>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</si>
  <si>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</si>
  <si>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</si>
  <si>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</si>
  <si>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</si>
  <si>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</si>
  <si>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</si>
  <si>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</si>
  <si>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</si>
  <si>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</si>
  <si>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</si>
  <si>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</si>
  <si>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</si>
  <si>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</si>
  <si>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</si>
  <si>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</si>
  <si>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</si>
  <si>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</si>
  <si>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</si>
  <si>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</si>
  <si>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</si>
  <si>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</si>
  <si>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</si>
  <si>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</si>
  <si>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</si>
  <si>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</si>
  <si>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</si>
  <si>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</si>
  <si>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</si>
  <si>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</si>
  <si>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</si>
  <si>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</si>
  <si>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</si>
  <si>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</si>
  <si>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</si>
  <si>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</si>
  <si>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</si>
  <si>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</si>
  <si>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</si>
  <si>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</si>
  <si>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</si>
  <si>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</si>
  <si>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</si>
  <si>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</si>
  <si>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</si>
  <si>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</si>
  <si>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</si>
  <si>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</si>
  <si>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</si>
  <si>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</si>
  <si>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</si>
  <si>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</si>
  <si>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</si>
  <si>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</si>
  <si>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</si>
  <si>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</si>
  <si>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</si>
  <si>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</si>
  <si>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</si>
  <si>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</si>
  <si>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</si>
  <si>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</si>
  <si>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</si>
  <si>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</si>
  <si>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</si>
  <si>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</si>
  <si>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</si>
  <si>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</si>
  <si>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</si>
  <si>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</si>
  <si>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</si>
  <si>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</si>
  <si>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</si>
  <si>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</si>
  <si>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</si>
  <si>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</si>
  <si>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</si>
  <si>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</si>
  <si>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</si>
  <si>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</si>
  <si>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</si>
  <si>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</si>
  <si>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</si>
  <si>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</si>
  <si>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</si>
  <si>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</si>
  <si>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</si>
  <si>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</si>
  <si>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</si>
  <si>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</si>
  <si>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</si>
  <si>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</si>
  <si>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</si>
  <si>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</si>
  <si>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</si>
  <si>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</si>
  <si>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</si>
  <si>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</si>
  <si>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</si>
  <si>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</si>
  <si>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</si>
  <si>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</si>
  <si>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</si>
  <si>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</si>
  <si>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</si>
  <si>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</si>
  <si>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</si>
  <si>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</si>
  <si>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</si>
  <si>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</si>
  <si>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</si>
  <si>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</si>
  <si>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</si>
  <si>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</si>
  <si>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</si>
  <si>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</si>
  <si>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</si>
  <si>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</si>
  <si>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</si>
  <si>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</si>
  <si>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</si>
  <si>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</si>
  <si>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</si>
  <si>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</si>
  <si>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</si>
  <si>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</si>
  <si>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</si>
  <si>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</si>
  <si>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</si>
  <si>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</si>
  <si>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</si>
  <si>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</si>
  <si>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</si>
  <si>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</si>
  <si>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</si>
  <si>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</si>
  <si>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</si>
  <si>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</si>
  <si>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</si>
  <si>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</si>
  <si>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</si>
  <si>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</si>
  <si>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</si>
  <si>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</si>
  <si>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</si>
  <si>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</si>
  <si>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</si>
  <si>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</si>
  <si>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</si>
  <si>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</si>
  <si>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</si>
  <si>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</si>
  <si>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</si>
  <si>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</si>
  <si>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</si>
  <si>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</si>
  <si>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</si>
  <si>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</si>
  <si>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</si>
  <si>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</si>
  <si>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</si>
  <si>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</si>
  <si>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</si>
  <si>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</si>
  <si>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</si>
  <si>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</si>
  <si>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</si>
  <si>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</si>
  <si>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</si>
  <si>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</si>
  <si>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</si>
  <si>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</si>
  <si>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</si>
  <si>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</si>
  <si>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</si>
  <si>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</si>
  <si>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</si>
  <si>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</si>
  <si>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</si>
  <si>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</si>
  <si>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</si>
  <si>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</si>
  <si>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</si>
  <si>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</si>
  <si>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</si>
  <si>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</si>
  <si>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</si>
  <si>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</si>
  <si>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</si>
  <si>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</si>
  <si>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</si>
  <si>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</si>
  <si>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</si>
  <si>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</si>
  <si>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</si>
  <si>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</si>
  <si>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</si>
  <si>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</si>
  <si>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</si>
  <si>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</si>
  <si>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</si>
  <si>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</si>
  <si>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</si>
  <si>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</si>
  <si>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</si>
  <si>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</si>
  <si>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</si>
  <si>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</si>
  <si>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</si>
  <si>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</si>
  <si>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</si>
  <si>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</si>
  <si>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</si>
  <si>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</si>
  <si>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</si>
  <si>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</si>
  <si>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</si>
  <si>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</si>
  <si>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</si>
  <si>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</si>
  <si>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</si>
  <si>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</si>
  <si>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</si>
  <si>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</si>
  <si>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</si>
  <si>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</si>
  <si>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</si>
  <si>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</si>
  <si>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</si>
  <si>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</si>
  <si>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</si>
  <si>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</si>
  <si>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</si>
  <si>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</si>
  <si>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</si>
  <si>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</si>
  <si>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</si>
  <si>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</si>
  <si>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</si>
  <si>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</si>
  <si>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</si>
  <si>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</si>
  <si>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</si>
  <si>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</si>
  <si>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</si>
  <si>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</si>
  <si>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</si>
  <si>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</si>
  <si>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</si>
  <si>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</si>
  <si>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</si>
  <si>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</si>
  <si>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</si>
  <si>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</si>
  <si>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</si>
  <si>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</si>
  <si>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</si>
  <si>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</si>
  <si>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</si>
  <si>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</si>
  <si>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</si>
  <si>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</si>
  <si>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</si>
  <si>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</si>
  <si>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</si>
  <si>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</si>
  <si>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</si>
  <si>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</si>
  <si>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</si>
  <si>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</si>
  <si>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</si>
  <si>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</si>
  <si>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</si>
  <si>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</si>
  <si>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</si>
  <si>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</si>
  <si>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</si>
  <si>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</si>
  <si>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</si>
  <si>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</si>
  <si>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</si>
  <si>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</si>
  <si>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</si>
  <si>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</si>
  <si>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</si>
  <si>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</si>
  <si>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</si>
  <si>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</si>
  <si>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</si>
  <si>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</si>
  <si>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</si>
  <si>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</si>
  <si>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</si>
  <si>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</si>
  <si>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</si>
  <si>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</si>
  <si>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</si>
  <si>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</si>
  <si>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</si>
  <si>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</si>
  <si>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</si>
  <si>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</si>
  <si>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</si>
  <si>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</si>
  <si>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</si>
  <si>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</si>
  <si>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</si>
  <si>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</si>
  <si>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</si>
  <si>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</si>
  <si>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</si>
  <si>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</si>
  <si>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</si>
  <si>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</si>
  <si>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</si>
  <si>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</si>
  <si>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</si>
  <si>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</si>
  <si>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</si>
  <si>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</si>
  <si>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</si>
  <si>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</si>
  <si>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</si>
  <si>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</si>
  <si>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</si>
  <si>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</si>
  <si>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</si>
  <si>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</si>
  <si>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</si>
  <si>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</si>
  <si>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</si>
  <si>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</si>
  <si>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</si>
  <si>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</si>
  <si>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</si>
  <si>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</si>
  <si>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</si>
  <si>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</si>
  <si>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</si>
  <si>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</si>
  <si>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</si>
  <si>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</si>
  <si>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</si>
  <si>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</si>
  <si>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</si>
  <si>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</si>
  <si>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</si>
  <si>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</si>
  <si>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</si>
  <si>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</si>
  <si>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</si>
  <si>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</si>
  <si>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</si>
  <si>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</si>
  <si>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</si>
  <si>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</si>
  <si>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</si>
  <si>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</si>
  <si>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</si>
  <si>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</si>
  <si>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</si>
  <si>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</si>
  <si>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</si>
  <si>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</si>
  <si>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</si>
  <si>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</si>
  <si>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</si>
  <si>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</si>
  <si>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</si>
  <si>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</si>
  <si>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</si>
  <si>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</si>
  <si>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</si>
  <si>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</si>
  <si>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</si>
  <si>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</si>
  <si>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</si>
  <si>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</si>
  <si>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</si>
  <si>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</si>
  <si>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</si>
  <si>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</si>
  <si>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</si>
  <si>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</si>
  <si>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</si>
  <si>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</si>
  <si>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</si>
  <si>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</si>
  <si>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</si>
  <si>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</si>
  <si>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</si>
  <si>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</si>
  <si>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</si>
  <si>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</si>
  <si>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</si>
  <si>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</si>
  <si>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</si>
  <si>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</si>
  <si>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</si>
  <si>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</si>
  <si>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</si>
  <si>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</si>
  <si>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</si>
  <si>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</si>
  <si>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</si>
  <si>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</si>
  <si>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</si>
  <si>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</si>
  <si>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</si>
  <si>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</si>
  <si>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</si>
  <si>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</si>
  <si>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</si>
  <si>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</si>
  <si>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</si>
  <si>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</si>
  <si>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</si>
  <si>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</si>
  <si>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</si>
  <si>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</si>
  <si>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</si>
  <si>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</si>
  <si>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</si>
  <si>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</si>
  <si>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</si>
  <si>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</si>
  <si>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</si>
  <si>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</si>
  <si>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</si>
  <si>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</si>
  <si>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</si>
  <si>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</si>
  <si>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</si>
  <si>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</si>
  <si>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</si>
  <si>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</si>
  <si>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</si>
  <si>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</si>
  <si>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</si>
  <si>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</si>
  <si>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</si>
  <si>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</si>
  <si>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</si>
  <si>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</si>
  <si>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</si>
  <si>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</si>
  <si>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</si>
  <si>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</si>
  <si>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</si>
  <si>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</si>
  <si>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</si>
  <si>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</si>
  <si>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</si>
  <si>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</si>
  <si>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</si>
  <si>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</si>
  <si>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</si>
  <si>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</si>
  <si>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</si>
  <si>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</si>
  <si>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</si>
  <si>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</si>
  <si>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</si>
  <si>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</si>
  <si>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</si>
  <si>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</si>
  <si>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</si>
  <si>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</si>
  <si>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</si>
  <si>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</si>
  <si>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</si>
  <si>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</si>
  <si>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</si>
  <si>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</si>
  <si>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</si>
  <si>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</si>
  <si>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</si>
  <si>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</si>
  <si>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</si>
  <si>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</si>
  <si>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</si>
  <si>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</si>
  <si>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</si>
  <si>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</si>
  <si>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</si>
  <si>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</si>
  <si>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</si>
  <si>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</si>
  <si>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</si>
  <si>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</si>
  <si>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</si>
  <si>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</si>
  <si>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</si>
  <si>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</si>
  <si>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</si>
  <si>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</si>
  <si>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</si>
  <si>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</si>
  <si>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</si>
  <si>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</si>
  <si>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</si>
  <si>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</si>
  <si>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</si>
  <si>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</si>
  <si>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</si>
  <si>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</si>
  <si>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</si>
  <si>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</si>
  <si>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</si>
  <si>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</si>
  <si>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</si>
  <si>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</si>
  <si>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</si>
  <si>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</si>
  <si>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</si>
  <si>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</si>
  <si>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</si>
  <si>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</si>
  <si>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</si>
  <si>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</si>
  <si>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</si>
  <si>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</si>
  <si>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</si>
  <si>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</si>
  <si>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</si>
  <si>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</si>
  <si>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</si>
  <si>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</si>
  <si>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</si>
  <si>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</si>
  <si>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</si>
  <si>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</si>
  <si>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</si>
  <si>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</si>
  <si>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</si>
  <si>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</si>
  <si>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</si>
  <si>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</si>
  <si>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</si>
  <si>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</si>
  <si>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</si>
  <si>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</si>
  <si>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</si>
  <si>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</si>
  <si>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</si>
  <si>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</si>
  <si>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</si>
  <si>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</si>
  <si>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</si>
  <si>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</si>
  <si>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</si>
  <si>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</si>
  <si>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</si>
  <si>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</si>
  <si>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</si>
  <si>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</si>
  <si>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</si>
  <si>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</si>
  <si>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</si>
  <si>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</si>
  <si>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</si>
  <si>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</si>
  <si>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</si>
  <si>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</si>
  <si>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</si>
  <si>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</si>
  <si>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</si>
  <si>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</si>
  <si>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</si>
  <si>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</si>
  <si>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</si>
  <si>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</si>
  <si>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</si>
  <si>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</si>
  <si>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</si>
  <si>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</si>
  <si>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</si>
  <si>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</si>
  <si>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</si>
  <si>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</si>
  <si>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</si>
  <si>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</si>
  <si>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</si>
  <si>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</si>
  <si>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</si>
  <si>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</si>
  <si>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</si>
  <si>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</si>
  <si>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</si>
  <si>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</si>
  <si>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</si>
  <si>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</si>
  <si>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</si>
  <si>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</si>
  <si>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</si>
  <si>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</si>
  <si>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</si>
  <si>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</si>
  <si>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</si>
  <si>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</si>
  <si>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</si>
  <si>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</si>
  <si>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</si>
  <si>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</si>
  <si>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</si>
  <si>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</si>
  <si>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</si>
  <si>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</si>
  <si>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</si>
  <si>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</si>
  <si>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</si>
  <si>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</si>
  <si>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</si>
  <si>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</si>
  <si>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</si>
  <si>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</si>
  <si>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</si>
  <si>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</si>
  <si>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</si>
  <si>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</si>
  <si>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</si>
  <si>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</si>
  <si>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</si>
  <si>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</si>
  <si>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</si>
  <si>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</si>
  <si>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</si>
  <si>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</si>
  <si>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</si>
  <si>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</si>
  <si>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</si>
  <si>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</si>
  <si>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</si>
  <si>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</si>
  <si>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</si>
  <si>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</si>
  <si>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</si>
  <si>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</si>
  <si>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</si>
  <si>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</si>
  <si>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</si>
  <si>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</si>
  <si>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</si>
  <si>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</si>
  <si>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</si>
  <si>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</si>
  <si>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</si>
  <si>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</si>
  <si>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</si>
  <si>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</si>
  <si>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</si>
  <si>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</si>
  <si>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</si>
  <si>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</si>
  <si>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</si>
  <si>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</si>
  <si>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</si>
  <si>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</si>
  <si>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</si>
  <si>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</si>
  <si>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</si>
  <si>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</si>
  <si>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</si>
  <si>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</si>
  <si>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</si>
  <si>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</si>
  <si>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</si>
  <si>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</si>
  <si>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</si>
  <si>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</si>
  <si>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</si>
  <si>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</si>
  <si>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</si>
  <si>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</si>
  <si>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</si>
  <si>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</si>
  <si>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</si>
  <si>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</si>
  <si>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</si>
  <si>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</si>
  <si>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</si>
  <si>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</si>
  <si>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</si>
  <si>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</si>
  <si>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</si>
  <si>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</si>
  <si>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</si>
  <si>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</si>
  <si>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</si>
  <si>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</si>
  <si>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</si>
  <si>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</si>
  <si>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</si>
  <si>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</si>
  <si>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</si>
  <si>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</si>
  <si>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</si>
  <si>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</si>
  <si>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</si>
  <si>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</si>
  <si>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</si>
  <si>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</si>
  <si>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</si>
  <si>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</si>
  <si>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</si>
  <si>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</si>
  <si>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</si>
  <si>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</si>
  <si>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</si>
  <si>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</si>
  <si>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</si>
  <si>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</si>
  <si>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</si>
  <si>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</si>
  <si>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</si>
  <si>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</si>
  <si>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</si>
  <si>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</si>
  <si>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</si>
  <si>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</si>
  <si>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</si>
  <si>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</si>
  <si>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</si>
  <si>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</si>
  <si>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</si>
  <si>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</si>
  <si>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</si>
  <si>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</si>
  <si>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</si>
  <si>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</si>
  <si>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</si>
  <si>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</si>
  <si>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</si>
  <si>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</si>
  <si>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</si>
  <si>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</si>
  <si>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</si>
  <si>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</si>
  <si>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</si>
  <si>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</si>
  <si>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</si>
  <si>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</si>
  <si>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</si>
  <si>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</si>
  <si>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</si>
  <si>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</si>
  <si>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</si>
  <si>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</si>
  <si>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</si>
  <si>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</si>
  <si>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</si>
  <si>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</si>
  <si>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</si>
  <si>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</si>
  <si>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</si>
  <si>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</si>
  <si>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</si>
  <si>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</si>
  <si>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</si>
  <si>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</si>
  <si>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</si>
  <si>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</si>
  <si>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</si>
  <si>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</si>
  <si>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</si>
  <si>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</si>
  <si>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</si>
  <si>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</si>
  <si>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</si>
  <si>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</si>
  <si>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</si>
  <si>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</si>
  <si>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</si>
  <si>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</si>
  <si>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</si>
  <si>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</si>
  <si>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</si>
  <si>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</si>
  <si>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</si>
  <si>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</si>
  <si>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</si>
  <si>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</si>
  <si>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</si>
  <si>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</si>
  <si>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</si>
  <si>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</si>
  <si>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</si>
  <si>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</si>
  <si>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</si>
  <si>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</si>
  <si>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</si>
  <si>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</si>
  <si>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</si>
  <si>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</si>
  <si>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</si>
  <si>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</si>
  <si>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</si>
  <si>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</si>
  <si>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</si>
  <si>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</si>
  <si>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</si>
  <si>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</si>
  <si>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</si>
  <si>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</si>
  <si>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</si>
  <si>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</si>
  <si>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</si>
  <si>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</si>
  <si>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</si>
  <si>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</si>
  <si>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</si>
  <si>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</si>
  <si>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</si>
  <si>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</si>
  <si>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</si>
  <si>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</si>
  <si>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</si>
  <si>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</si>
  <si>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</si>
  <si>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</si>
  <si>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</si>
  <si>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</si>
  <si>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</si>
  <si>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</si>
  <si>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</si>
  <si>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</si>
  <si>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</si>
  <si>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</si>
  <si>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</si>
  <si>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</si>
  <si>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</si>
  <si>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</si>
  <si>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</si>
  <si>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</si>
  <si>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</si>
  <si>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</si>
  <si>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</si>
  <si>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</si>
  <si>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</si>
  <si>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</si>
  <si>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</si>
  <si>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</si>
  <si>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</si>
  <si>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</si>
  <si>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</si>
  <si>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</si>
  <si>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</si>
  <si>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</si>
  <si>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</si>
  <si>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</si>
  <si>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</si>
  <si>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</si>
  <si>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</si>
  <si>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</si>
  <si>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</si>
  <si>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</si>
  <si>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</si>
  <si>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</si>
  <si>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</si>
  <si>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</si>
  <si>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</si>
  <si>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</si>
  <si>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</si>
  <si>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</si>
  <si>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</si>
  <si>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</si>
  <si>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</si>
  <si>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</si>
  <si>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</si>
  <si>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</si>
  <si>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</si>
  <si>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</si>
  <si>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</si>
  <si>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</si>
  <si>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</si>
  <si>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</si>
  <si>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</si>
  <si>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</si>
  <si>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</si>
  <si>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</si>
  <si>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</si>
  <si>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</si>
  <si>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</si>
  <si>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</si>
  <si>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</si>
  <si>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</si>
  <si>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</si>
  <si>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</si>
  <si>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</si>
  <si>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</si>
  <si>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</si>
  <si>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</si>
  <si>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</si>
  <si>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</si>
  <si>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</si>
  <si>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</si>
  <si>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</si>
  <si>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</si>
  <si>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</si>
  <si>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</si>
  <si>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</si>
  <si>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</si>
  <si>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</si>
  <si>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</si>
  <si>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</si>
  <si>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</si>
  <si>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</si>
  <si>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</si>
  <si>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</si>
  <si>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</si>
  <si>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</si>
  <si>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</si>
  <si>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</si>
  <si>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</si>
  <si>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</si>
  <si>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</si>
  <si>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</si>
  <si>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</si>
  <si>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</si>
  <si>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</si>
  <si>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</si>
  <si>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</si>
  <si>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</si>
  <si>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</si>
  <si>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</si>
  <si>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</si>
  <si>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</si>
  <si>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</si>
  <si>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</si>
  <si>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</si>
  <si>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</si>
  <si>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</si>
  <si>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</si>
  <si>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</si>
  <si>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</si>
  <si>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</si>
  <si>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</si>
  <si>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</si>
  <si>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</si>
  <si>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</si>
  <si>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</si>
  <si>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</si>
  <si>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</si>
  <si>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</si>
  <si>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</si>
  <si>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</si>
  <si>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</si>
  <si>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</si>
  <si>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</si>
  <si>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</si>
  <si>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</si>
  <si>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</si>
  <si>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</si>
  <si>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</si>
  <si>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</si>
  <si>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</si>
  <si>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</si>
  <si>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</si>
  <si>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</si>
  <si>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</si>
  <si>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</si>
  <si>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</si>
  <si>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</si>
  <si>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</si>
  <si>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</si>
  <si>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</si>
  <si>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</si>
  <si>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</si>
  <si>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</si>
  <si>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</si>
  <si>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</si>
  <si>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</si>
  <si>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</si>
  <si>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</si>
  <si>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</si>
  <si>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</si>
  <si>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</si>
  <si>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</si>
  <si>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</si>
  <si>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</si>
  <si>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</si>
  <si>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</si>
  <si>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</si>
  <si>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</si>
  <si>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</si>
  <si>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</si>
  <si>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</si>
  <si>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</si>
  <si>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</si>
  <si>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</si>
  <si>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</si>
  <si>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</si>
  <si>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</si>
  <si>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</si>
  <si>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</si>
  <si>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</si>
  <si>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</si>
  <si>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</si>
  <si>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</si>
  <si>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</si>
  <si>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</si>
  <si>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</si>
  <si>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</si>
  <si>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</si>
  <si>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</si>
  <si>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</si>
  <si>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</si>
  <si>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</si>
  <si>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</si>
  <si>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</si>
  <si>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</si>
  <si>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</si>
  <si>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</si>
  <si>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</si>
  <si>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</si>
  <si>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</si>
  <si>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</si>
  <si>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</si>
  <si>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</si>
  <si>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</si>
  <si>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</si>
  <si>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</si>
  <si>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</si>
  <si>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</si>
  <si>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</si>
  <si>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</si>
  <si>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</si>
  <si>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</si>
  <si>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</si>
  <si>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</si>
  <si>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</si>
  <si>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</si>
  <si>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</si>
  <si>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</si>
  <si>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</si>
  <si>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</si>
  <si>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</si>
  <si>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</si>
  <si>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</si>
  <si>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</si>
  <si>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</si>
  <si>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</si>
  <si>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</si>
  <si>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</si>
  <si>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</si>
  <si>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</si>
  <si>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</si>
  <si>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</si>
  <si>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</si>
  <si>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</si>
  <si>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</si>
  <si>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</si>
  <si>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</si>
  <si>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</si>
  <si>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</si>
  <si>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</si>
  <si>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</si>
  <si>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</si>
  <si>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</si>
  <si>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</si>
  <si>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</si>
  <si>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</si>
  <si>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</si>
  <si>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</si>
  <si>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</si>
  <si>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</si>
  <si>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</si>
  <si>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</si>
  <si>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</si>
  <si>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</si>
  <si>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</si>
  <si>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</si>
  <si>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</si>
  <si>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</si>
  <si>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</si>
  <si>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</si>
  <si>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</si>
  <si>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</si>
  <si>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</si>
  <si>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</si>
  <si>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</si>
  <si>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</si>
  <si>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</si>
  <si>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</si>
  <si>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</si>
  <si>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</si>
  <si>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</si>
  <si>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</si>
  <si>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</si>
  <si>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</si>
  <si>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</si>
  <si>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</si>
  <si>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</si>
  <si>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</si>
  <si>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</si>
  <si>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</si>
  <si>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</si>
  <si>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</si>
  <si>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</si>
  <si>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</si>
  <si>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</si>
  <si>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</si>
  <si>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</si>
  <si>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</si>
  <si>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</si>
  <si>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</si>
  <si>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</si>
  <si>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</si>
  <si>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</si>
  <si>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</si>
  <si>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</si>
  <si>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</si>
  <si>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</si>
  <si>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</si>
  <si>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</si>
  <si>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</si>
  <si>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</si>
  <si>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</si>
  <si>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</si>
  <si>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</si>
  <si>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</si>
  <si>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</si>
  <si>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</si>
  <si>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</si>
  <si>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</si>
  <si>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</si>
  <si>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</si>
  <si>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</si>
  <si>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</si>
  <si>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</si>
  <si>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</si>
  <si>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</si>
  <si>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</si>
  <si>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</si>
  <si>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</si>
  <si>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</si>
  <si>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</si>
  <si>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</si>
  <si>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</si>
  <si>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</si>
  <si>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</si>
  <si>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Column Labels</t>
  </si>
  <si>
    <t>2019</t>
  </si>
  <si>
    <t>2020</t>
  </si>
  <si>
    <t>2021</t>
  </si>
  <si>
    <t>2022</t>
  </si>
  <si>
    <t>Row Labels</t>
  </si>
  <si>
    <t>Jan</t>
  </si>
  <si>
    <t>Feb</t>
  </si>
  <si>
    <t>Mar</t>
  </si>
  <si>
    <t>Apr</t>
  </si>
  <si>
    <t>May</t>
  </si>
  <si>
    <t>Jun</t>
  </si>
  <si>
    <t>Jul</t>
  </si>
  <si>
    <t>Aug</t>
  </si>
  <si>
    <t>Sep</t>
  </si>
  <si>
    <t>Oct</t>
  </si>
  <si>
    <t>Nov</t>
  </si>
  <si>
    <t>Dec</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</si>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</sst>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168" fontId="0" fillId="0" borderId="0" xfId="0" applyNumberFormat="1"/>
    <xf numFmtId="1" fontId="0" fillId="0" borderId="0" xfId="0" pivotButton="1" applyNumberFormat="1"/>
  </cellXfs>
  <cellStyles count="1">
    <cellStyle name="Normal" xfId="0" builtinId="0"/>
  </cellStyles>
  <dxfs count="29">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
    </dxf>
    <dxf>
      <numFmt numFmtId="1" formatCode="0"/>
    </dxf>
    <dxf>
      <numFmt numFmtId="1" formatCode="0"/>
    </dxf>
    <dxf>
      <numFmt numFmtId="1" formatCode="0"/>
    </dxf>
    <dxf>
      <numFmt numFmtId="168" formatCode="[$$-409]#,##0"/>
    </dxf>
    <dxf>
      <numFmt numFmtId="1" formatCode="0"/>
    </dxf>
    <dxf>
      <numFmt numFmtId="1" formatCode="0"/>
    </dxf>
    <dxf>
      <numFmt numFmtId="1" formatCode="0"/>
    </dxf>
    <dxf>
      <numFmt numFmtId="1" formatCode="0"/>
    </dxf>
    <dxf>
      <numFmt numFmtId="1" formatCode="0"/>
    </dxf>
    <dxf>
      <numFmt numFmtId="1" formatCode="0"/>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1"/>
        <name val="Calibri"/>
        <family val="2"/>
        <scheme val="minor"/>
      </font>
    </dxf>
    <dxf>
      <font>
        <b val="0"/>
        <i val="0"/>
        <sz val="12"/>
        <color theme="3" tint="-0.24994659260841701"/>
        <name val="Calibri"/>
        <family val="2"/>
        <scheme val="minor"/>
      </font>
      <fill>
        <patternFill patternType="solid">
          <fgColor theme="0"/>
          <bgColor theme="9" tint="0.39994506668294322"/>
        </patternFill>
      </fill>
      <border>
        <left style="thin">
          <color theme="9" tint="-0.24994659260841701"/>
        </left>
        <right style="thin">
          <color theme="9" tint="-0.24994659260841701"/>
        </right>
        <top style="thin">
          <color theme="9" tint="-0.24994659260841701"/>
        </top>
        <bottom style="thin">
          <color theme="9" tint="-0.24994659260841701"/>
        </bottom>
      </border>
    </dxf>
    <dxf>
      <font>
        <b/>
        <i val="0"/>
        <sz val="11"/>
        <color theme="1"/>
        <name val="Calibri"/>
        <family val="2"/>
        <scheme val="minor"/>
      </font>
    </dxf>
    <dxf>
      <font>
        <b val="0"/>
        <i val="0"/>
        <sz val="11"/>
        <color theme="1"/>
        <name val="Calibri"/>
        <family val="2"/>
        <scheme val="minor"/>
      </font>
      <fill>
        <patternFill>
          <bgColor rgb="FF92D050"/>
        </patternFill>
      </fill>
    </dxf>
  </dxfs>
  <tableStyles count="4" defaultTableStyle="TableStyleMedium2" defaultPivotStyle="PivotStyleMedium9">
    <tableStyle name="Green Slicer" pivot="0" table="0" count="6" xr9:uid="{8610F134-9340-4D55-8B4A-41A29B231C07}">
      <tableStyleElement type="wholeTable" dxfId="28"/>
      <tableStyleElement type="headerRow" dxfId="27"/>
    </tableStyle>
    <tableStyle name="Green Time line style" pivot="0" table="0" count="8" xr9:uid="{007E466F-006D-4685-8FC1-D628DFB61392}">
      <tableStyleElement type="wholeTable" dxfId="26"/>
      <tableStyleElement type="headerRow" dxfId="25"/>
    </tableStyle>
    <tableStyle name="Invisible" pivot="0" table="0" count="0" xr9:uid="{4FBAEAC6-B35F-4456-96F2-41760A19A5F7}"/>
    <tableStyle name="Order Date" pivot="0" table="0" count="8" xr9:uid="{CE1D62EF-2B2C-43DF-B54B-DC4B185A8658}">
      <tableStyleElement type="wholeTable" dxfId="24"/>
      <tableStyleElement type="headerRow" dxfId="23"/>
    </tableStyle>
  </tableStyles>
  <extLst>
    <ext xmlns:x14="http://schemas.microsoft.com/office/spreadsheetml/2009/9/main" uri="{46F421CA-312F-682f-3DD2-61675219B42D}">
      <x14:dxfs count="3">
        <dxf>
          <font>
            <b/>
            <i val="0"/>
            <color theme="1"/>
            <name val="Calibri"/>
            <family val="2"/>
            <scheme val="minor"/>
          </font>
          <border>
            <left style="thin">
              <color theme="1"/>
            </left>
            <right style="thin">
              <color theme="1"/>
            </right>
            <top style="thin">
              <color theme="1"/>
            </top>
            <bottom style="thin">
              <color theme="1"/>
            </bottom>
          </border>
        </dxf>
        <dxf>
          <font>
            <b/>
            <i val="0"/>
            <name val="Calibri"/>
            <family val="2"/>
            <scheme val="minor"/>
          </font>
          <border>
            <left style="thin">
              <color theme="1"/>
            </left>
            <right style="thin">
              <color theme="1"/>
            </right>
            <top style="thin">
              <color theme="1"/>
            </top>
            <bottom style="thin">
              <color theme="1"/>
            </bottom>
          </border>
        </dxf>
        <dxf>
          <font>
            <b val="0"/>
            <i val="0"/>
            <color theme="0" tint="-4.9989318521683403E-2"/>
            <name val="Calibri"/>
            <family val="2"/>
            <scheme val="minor"/>
          </font>
        </dxf>
      </x14:dxfs>
    </ext>
    <ext xmlns:x14="http://schemas.microsoft.com/office/spreadsheetml/2009/9/main" uri="{EB79DEF2-80B8-43e5-95BD-54CBDDF9020C}">
      <x14:slicerStyles defaultSlicerStyle="SlicerStyleLight1">
        <x14:slicerStyle name="Green Slicer">
          <x14:slicerStyleElements>
            <x14:slicerStyleElement type="unselectedItemWithData" dxfId="2"/>
            <x14:slicerStyleElement type="unselectedItemWithNoData"/>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Dark6">
        <x15:timelineStyle name="Green Time 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Order Dat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 (2)!TotalSales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bg2">
                <a:lumMod val="50000"/>
              </a:schemeClr>
            </a:solidFill>
            <a:round/>
          </a:ln>
          <a:effectLst/>
        </c:spPr>
        <c:marker>
          <c:symbol val="none"/>
        </c:marker>
      </c:pivotFmt>
      <c:pivotFmt>
        <c:idx val="5"/>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36828656411235E-2"/>
          <c:y val="4.6952544104236819E-2"/>
          <c:w val="0.79549866701193106"/>
          <c:h val="0.82288542981902357"/>
        </c:manualLayout>
      </c:layout>
      <c:lineChart>
        <c:grouping val="standard"/>
        <c:varyColors val="0"/>
        <c:ser>
          <c:idx val="0"/>
          <c:order val="0"/>
          <c:tx>
            <c:strRef>
              <c:f>'TotalSales (2)'!$B$3:$B$4</c:f>
              <c:strCache>
                <c:ptCount val="1"/>
                <c:pt idx="0">
                  <c:v>Arabica</c:v>
                </c:pt>
              </c:strCache>
            </c:strRef>
          </c:tx>
          <c:spPr>
            <a:ln w="28575" cap="rnd">
              <a:solidFill>
                <a:schemeClr val="bg2">
                  <a:lumMod val="50000"/>
                </a:schemeClr>
              </a:solidFill>
              <a:round/>
            </a:ln>
            <a:effectLst/>
          </c:spPr>
          <c:marker>
            <c:symbol val="none"/>
          </c:marker>
          <c:cat>
            <c:multiLvlStrRef>
              <c:f>'TotalSales (2)'!$A$5:$A$52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(2)'!$B$5:$B$52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81C-4137-9208-A2251EFAA7DB}"/>
            </c:ext>
          </c:extLst>
        </c:ser>
        <c:ser>
          <c:idx val="1"/>
          <c:order val="1"/>
          <c:tx>
            <c:strRef>
              <c:f>'TotalSales (2)'!$C$3:$C$4</c:f>
              <c:strCache>
                <c:ptCount val="1"/>
                <c:pt idx="0">
                  <c:v>Excelsa</c:v>
                </c:pt>
              </c:strCache>
            </c:strRef>
          </c:tx>
          <c:spPr>
            <a:ln w="28575" cap="rnd">
              <a:solidFill>
                <a:srgbClr val="FF0000"/>
              </a:solidFill>
              <a:round/>
            </a:ln>
            <a:effectLst/>
          </c:spPr>
          <c:marker>
            <c:symbol val="none"/>
          </c:marker>
          <c:cat>
            <c:multiLvlStrRef>
              <c:f>'TotalSales (2)'!$A$5:$A$52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(2)'!$C$5:$C$52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81C-4137-9208-A2251EFAA7DB}"/>
            </c:ext>
          </c:extLst>
        </c:ser>
        <c:ser>
          <c:idx val="2"/>
          <c:order val="2"/>
          <c:tx>
            <c:strRef>
              <c:f>'TotalSales (2)'!$D$3:$D$4</c:f>
              <c:strCache>
                <c:ptCount val="1"/>
                <c:pt idx="0">
                  <c:v>Liberica</c:v>
                </c:pt>
              </c:strCache>
            </c:strRef>
          </c:tx>
          <c:spPr>
            <a:ln w="28575" cap="rnd">
              <a:solidFill>
                <a:srgbClr val="00B050"/>
              </a:solidFill>
              <a:round/>
            </a:ln>
            <a:effectLst/>
          </c:spPr>
          <c:marker>
            <c:symbol val="none"/>
          </c:marker>
          <c:cat>
            <c:multiLvlStrRef>
              <c:f>'TotalSales (2)'!$A$5:$A$52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(2)'!$D$5:$D$52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81C-4137-9208-A2251EFAA7DB}"/>
            </c:ext>
          </c:extLst>
        </c:ser>
        <c:ser>
          <c:idx val="3"/>
          <c:order val="3"/>
          <c:tx>
            <c:strRef>
              <c:f>'TotalSales (2)'!$E$3:$E$4</c:f>
              <c:strCache>
                <c:ptCount val="1"/>
                <c:pt idx="0">
                  <c:v>Robusta</c:v>
                </c:pt>
              </c:strCache>
            </c:strRef>
          </c:tx>
          <c:spPr>
            <a:ln w="28575" cap="rnd">
              <a:solidFill>
                <a:srgbClr val="00B0F0"/>
              </a:solidFill>
              <a:round/>
            </a:ln>
            <a:effectLst/>
          </c:spPr>
          <c:marker>
            <c:symbol val="none"/>
          </c:marker>
          <c:cat>
            <c:multiLvlStrRef>
              <c:f>'TotalSales (2)'!$A$5:$A$52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(2)'!$E$5:$E$52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81C-4137-9208-A2251EFAA7DB}"/>
            </c:ext>
          </c:extLst>
        </c:ser>
        <c:dLbls>
          <c:showLegendKey val="0"/>
          <c:showVal val="0"/>
          <c:showCatName val="0"/>
          <c:showSerName val="0"/>
          <c:showPercent val="0"/>
          <c:showBubbleSize val="0"/>
        </c:dLbls>
        <c:smooth val="0"/>
        <c:axId val="768891679"/>
        <c:axId val="768892639"/>
      </c:lineChart>
      <c:catAx>
        <c:axId val="768891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892639"/>
        <c:crosses val="autoZero"/>
        <c:auto val="1"/>
        <c:lblAlgn val="ctr"/>
        <c:lblOffset val="100"/>
        <c:noMultiLvlLbl val="0"/>
      </c:catAx>
      <c:valAx>
        <c:axId val="768892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89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accent2">
          <a:lumMod val="75000"/>
          <a:alpha val="97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CustomerSales!$B$3</c:f>
              <c:strCache>
                <c:ptCount val="1"/>
                <c:pt idx="0">
                  <c:v>Total</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CustomerSales!$A$4:$A$6</c:f>
              <c:strCache>
                <c:ptCount val="3"/>
                <c:pt idx="0">
                  <c:v>United Kingdom</c:v>
                </c:pt>
                <c:pt idx="1">
                  <c:v>Ireland</c:v>
                </c:pt>
                <c:pt idx="2">
                  <c:v>United States</c:v>
                </c:pt>
              </c:strCache>
            </c:strRef>
          </c:cat>
          <c:val>
            <c:numRef>
              <c:f>CustomerSales!$B$4:$B$6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52C-4CF5-9E6E-68A368DAFB25}"/>
            </c:ext>
          </c:extLst>
        </c:ser>
        <c:dLbls>
          <c:dLblPos val="outEnd"/>
          <c:showLegendKey val="0"/>
          <c:showVal val="1"/>
          <c:showCatName val="0"/>
          <c:showSerName val="0"/>
          <c:showPercent val="0"/>
          <c:showBubbleSize val="0"/>
        </c:dLbls>
        <c:gapWidth val="182"/>
        <c:axId val="1088680543"/>
        <c:axId val="1088661823"/>
      </c:barChart>
      <c:catAx>
        <c:axId val="1088680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661823"/>
        <c:crosses val="autoZero"/>
        <c:auto val="1"/>
        <c:lblAlgn val="ctr"/>
        <c:lblOffset val="100"/>
        <c:noMultiLvlLbl val="0"/>
      </c:catAx>
      <c:valAx>
        <c:axId val="1088661823"/>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68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[coffeeOrdersData.xlsx]CustomerSales!PivotTable2</c:name>
    <c:fmtId val="18"/>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Top</a:t>
            </a:r>
            <a:r>
              <a:rPr lang="en-IN" baseline="0"/>
              <a:t> 5 Customers</a:t>
            </a:r>
            <a:endParaRPr lang="en-IN"/>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0154396828348"/>
          <c:y val="0.13279926815503426"/>
          <c:w val="0.71908212564918306"/>
          <c:h val="0.73041121166410783"/>
        </c:manualLayout>
      </c:layout>
      <c:barChart>
        <c:barDir val="bar"/>
        <c:grouping val="clustered"/>
        <c:varyColors val="0"/>
        <c:ser>
          <c:idx val="0"/>
          <c:order val="0"/>
          <c:tx>
            <c:strRef>
              <c:f>CustomerSales!$O$10</c:f>
              <c:strCache>
                <c:ptCount val="1"/>
                <c:pt idx="0">
                  <c:v>Total</c:v>
                </c:pt>
              </c:strCache>
            </c:strRef>
          </c:tx>
          <c:spPr>
            <a:solidFill>
              <a:schemeClr val="tx1">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CustomerSales!$N$11:$N$15</c:f>
              <c:strCache>
                <c:ptCount val="5"/>
                <c:pt idx="0">
                  <c:v>Don Flintiff</c:v>
                </c:pt>
                <c:pt idx="1">
                  <c:v>Nealson Cuttler</c:v>
                </c:pt>
                <c:pt idx="2">
                  <c:v>Terri Farra</c:v>
                </c:pt>
                <c:pt idx="3">
                  <c:v>Brenn Dundredge</c:v>
                </c:pt>
                <c:pt idx="4">
                  <c:v>Allis Wilmore</c:v>
                </c:pt>
              </c:strCache>
            </c:strRef>
          </c:cat>
          <c:val>
            <c:numRef>
              <c:f>CustomerSales!$O$11:$O$15</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F60-4DC1-B232-30B2AB788F62}"/>
            </c:ext>
          </c:extLst>
        </c:ser>
        <c:dLbls>
          <c:dLblPos val="outEnd"/>
          <c:showLegendKey val="0"/>
          <c:showVal val="1"/>
          <c:showCatName val="0"/>
          <c:showSerName val="0"/>
          <c:showPercent val="0"/>
          <c:showBubbleSize val="0"/>
        </c:dLbls>
        <c:gapWidth val="182"/>
        <c:axId val="1088674783"/>
        <c:axId val="1088663743"/>
      </c:barChart>
      <c:catAx>
        <c:axId val="1088674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88663743"/>
        <c:crosses val="autoZero"/>
        <c:auto val="1"/>
        <c:lblAlgn val="ctr"/>
        <c:lblOffset val="100"/>
        <c:noMultiLvlLbl val="0"/>
      </c:catAx>
      <c:valAx>
        <c:axId val="108866374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8867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12700</xdr:rowOff>
    </xdr:from>
    <xdr:to>
      <xdr:col>25</xdr:col>
      <xdr:colOff>602712</xdr:colOff>
      <xdr:row>2</xdr:row>
      <xdr:rowOff>86102</xdr:rowOff>
    </xdr:to>
    <xdr:sp macro="" textlink="">
      <xdr:nvSpPr>
        <xdr:cNvPr id="3" name="TextBox 2">
          <a:extLst>
            <a:ext uri="{FF2B5EF4-FFF2-40B4-BE49-F238E27FC236}">
              <a16:creationId xmlns:a16="http://schemas.microsoft.com/office/drawing/2014/main" id="{72CEFEAD-19DD-6286-0777-BD20AE44EE02}"/>
            </a:ext>
          </a:extLst>
        </xdr:cNvPr>
        <xdr:cNvSpPr txBox="1"/>
      </xdr:nvSpPr>
      <xdr:spPr>
        <a:xfrm>
          <a:off x="6350" y="12700"/>
          <a:ext cx="15933226" cy="43933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ysClr val="windowText" lastClr="000000"/>
              </a:solidFill>
            </a:rPr>
            <a:t>COFFEE SALES DASHBOARD</a:t>
          </a:r>
        </a:p>
      </xdr:txBody>
    </xdr:sp>
    <xdr:clientData/>
  </xdr:twoCellAnchor>
  <xdr:twoCellAnchor editAs="oneCell">
    <xdr:from>
      <xdr:col>0</xdr:col>
      <xdr:colOff>0</xdr:colOff>
      <xdr:row>2</xdr:row>
      <xdr:rowOff>63499</xdr:rowOff>
    </xdr:from>
    <xdr:to>
      <xdr:col>19</xdr:col>
      <xdr:colOff>398220</xdr:colOff>
      <xdr:row>11</xdr:row>
      <xdr:rowOff>61735</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F75CB76A-EB2F-470F-9058-EE788EDFBF1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430388"/>
              <a:ext cx="11926998" cy="164923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494338</xdr:colOff>
      <xdr:row>2</xdr:row>
      <xdr:rowOff>133188</xdr:rowOff>
    </xdr:from>
    <xdr:to>
      <xdr:col>26</xdr:col>
      <xdr:colOff>4335</xdr:colOff>
      <xdr:row>6</xdr:row>
      <xdr:rowOff>38416</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B147C2AD-F130-48F8-AC10-D8D1E65545E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2023116" y="500077"/>
              <a:ext cx="3757441" cy="6390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487982</xdr:colOff>
      <xdr:row>6</xdr:row>
      <xdr:rowOff>107972</xdr:rowOff>
    </xdr:from>
    <xdr:to>
      <xdr:col>23</xdr:col>
      <xdr:colOff>450</xdr:colOff>
      <xdr:row>11</xdr:row>
      <xdr:rowOff>165475</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206B3555-B8DE-4690-998A-2FC3A8996EC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2016760" y="1208639"/>
              <a:ext cx="1939579" cy="974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105236</xdr:colOff>
      <xdr:row>6</xdr:row>
      <xdr:rowOff>103740</xdr:rowOff>
    </xdr:from>
    <xdr:to>
      <xdr:col>26</xdr:col>
      <xdr:colOff>17041</xdr:colOff>
      <xdr:row>11</xdr:row>
      <xdr:rowOff>130197</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9A847CDD-FC3C-49DD-B4B1-D06AC7419D42}"/>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4061125" y="1204407"/>
              <a:ext cx="1732138" cy="943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0</xdr:rowOff>
    </xdr:from>
    <xdr:to>
      <xdr:col>14</xdr:col>
      <xdr:colOff>516610</xdr:colOff>
      <xdr:row>43</xdr:row>
      <xdr:rowOff>48846</xdr:rowOff>
    </xdr:to>
    <xdr:graphicFrame macro="">
      <xdr:nvGraphicFramePr>
        <xdr:cNvPr id="8" name="Chart 7">
          <a:extLst>
            <a:ext uri="{FF2B5EF4-FFF2-40B4-BE49-F238E27FC236}">
              <a16:creationId xmlns:a16="http://schemas.microsoft.com/office/drawing/2014/main" id="{14032A5C-5B9B-4C5D-BD75-37B091264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15730</xdr:colOff>
      <xdr:row>11</xdr:row>
      <xdr:rowOff>146331</xdr:rowOff>
    </xdr:from>
    <xdr:to>
      <xdr:col>26</xdr:col>
      <xdr:colOff>15730</xdr:colOff>
      <xdr:row>24</xdr:row>
      <xdr:rowOff>70994</xdr:rowOff>
    </xdr:to>
    <xdr:graphicFrame macro="">
      <xdr:nvGraphicFramePr>
        <xdr:cNvPr id="9" name="Chart 8">
          <a:extLst>
            <a:ext uri="{FF2B5EF4-FFF2-40B4-BE49-F238E27FC236}">
              <a16:creationId xmlns:a16="http://schemas.microsoft.com/office/drawing/2014/main" id="{317899B6-1435-4208-9EC2-FA847E4B7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25</xdr:row>
      <xdr:rowOff>0</xdr:rowOff>
    </xdr:from>
    <xdr:to>
      <xdr:col>26</xdr:col>
      <xdr:colOff>36635</xdr:colOff>
      <xdr:row>43</xdr:row>
      <xdr:rowOff>53768</xdr:rowOff>
    </xdr:to>
    <xdr:graphicFrame macro="">
      <xdr:nvGraphicFramePr>
        <xdr:cNvPr id="10" name="Chart 9">
          <a:extLst>
            <a:ext uri="{FF2B5EF4-FFF2-40B4-BE49-F238E27FC236}">
              <a16:creationId xmlns:a16="http://schemas.microsoft.com/office/drawing/2014/main" id="{83FAD520-8936-4310-9180-AE9D4198E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 refreshedDate="45375.323819097219" createdVersion="8" refreshedVersion="8" minRefreshableVersion="3" recordCount="1000" xr:uid="{DCFBFF9A-5023-4CC6-8778-D03A250B793E}">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ntainsMixedTypes="1" containsNumber="1" containsInteger="1" minValue="0" maxValue="0" count="3">
        <s v="Yes"/>
        <s v="No"/>
        <n v="0" u="1"/>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58113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14918F-FC4D-4572-847F-8C9EFB27C3D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location ref="A3:E52" firstHeaderRow="1" firstDataRow="2" firstDataCol="1"/>
  <pivotFields count="19">
    <pivotField showAll="0" defaultSubtotal="0"/>
    <pivotField axis="axisRow"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axis="axisCol" showAll="0" defaultSubtotal="0">
      <items count="4">
        <item x="2"/>
        <item x="1"/>
        <item x="3"/>
        <item x="0"/>
      </items>
    </pivotField>
    <pivotField showAll="0" defaultSubtotal="0">
      <items count="3">
        <item x="2"/>
        <item x="1"/>
        <item x="0"/>
      </items>
    </pivotField>
    <pivotField subtotalTop="0" showAll="0" defaultSubtotal="0">
      <items count="3">
        <item m="1" x="2"/>
        <item x="1"/>
        <item x="0"/>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x="1"/>
        <item x="2"/>
        <item x="3"/>
        <item x="4"/>
        <item sd="0" x="5"/>
      </items>
    </pivotField>
  </pivotFields>
  <rowFields count="3">
    <field x="18"/>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4">
    <format dxfId="22">
      <pivotArea outline="0" collapsedLevelsAreSubtotals="1" fieldPosition="0"/>
    </format>
    <format dxfId="21">
      <pivotArea field="13" type="button" dataOnly="0" labelOnly="1" outline="0" axis="axisCol" fieldPosition="0"/>
    </format>
    <format dxfId="20">
      <pivotArea type="topRight" dataOnly="0" labelOnly="1" outline="0" fieldPosition="0"/>
    </format>
    <format dxfId="19">
      <pivotArea dataOnly="0" labelOnly="1" fieldPosition="0">
        <references count="1">
          <reference field="13" count="0"/>
        </references>
      </pivotArea>
    </format>
  </formats>
  <chartFormats count="13">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3" format="4">
      <pivotArea type="data" outline="0" fieldPosition="0">
        <references count="4">
          <reference field="4294967294" count="1" selected="0">
            <x v="0"/>
          </reference>
          <reference field="13" count="1" selected="0">
            <x v="0"/>
          </reference>
          <reference field="16" count="1" selected="0">
            <x v="9"/>
          </reference>
          <reference field="18" count="1" selected="0">
            <x v="3"/>
          </reference>
        </references>
      </pivotArea>
    </chartFormat>
    <chartFormat chart="6" format="5" series="1">
      <pivotArea type="data" outline="0" fieldPosition="0">
        <references count="2">
          <reference field="4294967294" count="1" selected="0">
            <x v="0"/>
          </reference>
          <reference field="13" count="1" selected="0">
            <x v="0"/>
          </reference>
        </references>
      </pivotArea>
    </chartFormat>
    <chartFormat chart="6" format="6" series="1">
      <pivotArea type="data" outline="0" fieldPosition="0">
        <references count="2">
          <reference field="4294967294" count="1" selected="0">
            <x v="0"/>
          </reference>
          <reference field="13" count="1" selected="0">
            <x v="1"/>
          </reference>
        </references>
      </pivotArea>
    </chartFormat>
    <chartFormat chart="6" format="7" series="1">
      <pivotArea type="data" outline="0" fieldPosition="0">
        <references count="2">
          <reference field="4294967294" count="1" selected="0">
            <x v="0"/>
          </reference>
          <reference field="13" count="1" selected="0">
            <x v="2"/>
          </reference>
        </references>
      </pivotArea>
    </chartFormat>
    <chartFormat chart="6" format="8" series="1">
      <pivotArea type="data" outline="0" fieldPosition="0">
        <references count="2">
          <reference field="4294967294" count="1" selected="0">
            <x v="0"/>
          </reference>
          <reference field="13" count="1" selected="0">
            <x v="3"/>
          </reference>
        </references>
      </pivotArea>
    </chartFormat>
    <chartFormat chart="9" format="13" series="1">
      <pivotArea type="data" outline="0" fieldPosition="0">
        <references count="2">
          <reference field="4294967294" count="1" selected="0">
            <x v="0"/>
          </reference>
          <reference field="13" count="1" selected="0">
            <x v="0"/>
          </reference>
        </references>
      </pivotArea>
    </chartFormat>
    <chartFormat chart="9" format="14" series="1">
      <pivotArea type="data" outline="0" fieldPosition="0">
        <references count="2">
          <reference field="4294967294" count="1" selected="0">
            <x v="0"/>
          </reference>
          <reference field="13" count="1" selected="0">
            <x v="1"/>
          </reference>
        </references>
      </pivotArea>
    </chartFormat>
    <chartFormat chart="9" format="15" series="1">
      <pivotArea type="data" outline="0" fieldPosition="0">
        <references count="2">
          <reference field="4294967294" count="1" selected="0">
            <x v="0"/>
          </reference>
          <reference field="13" count="1" selected="0">
            <x v="2"/>
          </reference>
        </references>
      </pivotArea>
    </chartFormat>
    <chartFormat chart="9"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FE35EE-5F93-4C4A-B2C4-3DC6654BE9D6}"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6" firstHeaderRow="1" firstDataRow="1" firstDataCol="1"/>
  <pivotFields count="19">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items count="4">
        <item x="2"/>
        <item x="1"/>
        <item x="3"/>
        <item x="0"/>
      </items>
    </pivotField>
    <pivotField showAll="0" defaultSubtotal="0">
      <items count="3">
        <item x="2"/>
        <item x="1"/>
        <item x="0"/>
      </items>
    </pivotField>
    <pivotField subtotalTop="0" showAll="0" defaultSubtotal="0">
      <items count="3">
        <item m="1" x="2"/>
        <item x="1"/>
        <item x="0"/>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0" baseItem="19" numFmtId="168"/>
  </dataFields>
  <formats count="4">
    <format dxfId="14">
      <pivotArea outline="0" collapsedLevelsAreSubtotals="1" fieldPosition="0"/>
    </format>
    <format dxfId="13">
      <pivotArea field="13" type="button" dataOnly="0" labelOnly="1" outline="0"/>
    </format>
    <format dxfId="12">
      <pivotArea type="topRight" dataOnly="0" labelOnly="1" outline="0" fieldPosition="0"/>
    </format>
    <format dxfId="11">
      <pivotArea outline="0" fieldPosition="0">
        <references count="1">
          <reference field="4294967294" count="1">
            <x v="0"/>
          </reference>
        </references>
      </pivotArea>
    </format>
  </formats>
  <chartFormats count="7">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7" count="1" selected="0">
            <x v="1"/>
          </reference>
        </references>
      </pivotArea>
    </chartFormat>
    <chartFormat chart="3" format="7" series="1">
      <pivotArea type="data" outline="0" fieldPosition="0">
        <references count="2">
          <reference field="4294967294" count="1" selected="0">
            <x v="0"/>
          </reference>
          <reference field="7" count="1" selected="0">
            <x v="2"/>
          </reference>
        </references>
      </pivotArea>
    </chartFormat>
    <chartFormat chart="6"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450156-1A62-4167-AF0B-B3D28B316CA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N10:O15" firstHeaderRow="1" firstDataRow="1" firstDataCol="1"/>
  <pivotFields count="19">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items count="4">
        <item x="2"/>
        <item x="1"/>
        <item x="3"/>
        <item x="0"/>
      </items>
    </pivotField>
    <pivotField showAll="0" defaultSubtotal="0">
      <items count="3">
        <item x="2"/>
        <item x="1"/>
        <item x="0"/>
      </items>
    </pivotField>
    <pivotField subtotalTop="0" showAll="0" defaultSubtotal="0">
      <items count="3">
        <item m="1" x="2"/>
        <item x="1"/>
        <item x="0"/>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0" baseItem="19" numFmtId="168"/>
  </dataFields>
  <formats count="4">
    <format dxfId="18">
      <pivotArea outline="0" collapsedLevelsAreSubtotals="1" fieldPosition="0"/>
    </format>
    <format dxfId="17">
      <pivotArea field="13" type="button" dataOnly="0" labelOnly="1" outline="0"/>
    </format>
    <format dxfId="16">
      <pivotArea type="topRight" dataOnly="0" labelOnly="1" outline="0" fieldPosition="0"/>
    </format>
    <format dxfId="15">
      <pivotArea outline="0" fieldPosition="0">
        <references count="1">
          <reference field="4294967294" count="1">
            <x v="0"/>
          </reference>
        </references>
      </pivotArea>
    </format>
  </formats>
  <chartFormats count="6">
    <chartFormat chart="3" format="5"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EA0F2700-CD09-435C-8FDD-D0ED22687C06}" sourceName="Roast Type Name">
  <pivotTables>
    <pivotTable tabId="20" name="TotalSales"/>
    <pivotTable tabId="18" name="PivotTable2"/>
    <pivotTable tabId="18" name="TotalSales"/>
  </pivotTables>
  <data>
    <tabular pivotCacheId="205811370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F3BA8A0B-7B56-4410-8158-DE5770BDAF65}" sourceName="Size">
  <pivotTables>
    <pivotTable tabId="20" name="TotalSales"/>
    <pivotTable tabId="18" name="PivotTable2"/>
    <pivotTable tabId="18" name="TotalSales"/>
  </pivotTables>
  <data>
    <tabular pivotCacheId="2058113709">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D364415C-82FD-47A2-81A9-9556E88DB35E}" sourceName="Loyalty Card">
  <pivotTables>
    <pivotTable tabId="20" name="TotalSales"/>
    <pivotTable tabId="18" name="PivotTable2"/>
    <pivotTable tabId="18" name="TotalSales"/>
  </pivotTables>
  <data>
    <tabular pivotCacheId="2058113709">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16A30FFC-3D33-4B09-A092-DB6F43F4BE7E}" cache="Slicer_Roast_Type_Name1" caption="Roast Type Name" columnCount="3" style="Green Slicer" rowHeight="241300"/>
  <slicer name="Size 1" xr10:uid="{C6F7D231-86C5-4643-8F57-111CD80B9034}" cache="Slicer_Size1" caption="Size" columnCount="2" style="Green Slicer" rowHeight="241300"/>
  <slicer name="Loyalty Card 1" xr10:uid="{8617035F-B90C-4C0A-87DD-74B1E2047001}" cache="Slicer_Loyalty_Card1" caption="Loyalty Card" style="Green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F7E164-C4F7-447F-842B-D86313F29751}" name="Orders" displayName="Orders" ref="A1:P1001" totalsRowShown="0">
  <autoFilter ref="A1:P1001" xr:uid="{8CF7E164-C4F7-447F-842B-D86313F29751}"/>
  <tableColumns count="16">
    <tableColumn id="1" xr3:uid="{AB82D6C8-6AB2-4481-97C2-03CF2B3F3DFD}" name="Order ID" dataDxfId="10"/>
    <tableColumn id="2" xr3:uid="{5971CF9A-979F-46E1-B004-EC9EE15734FB}" name="Order Date" dataDxfId="9"/>
    <tableColumn id="3" xr3:uid="{0408DB30-D6D0-4CA6-9107-7ED6ABCB33B2}" name="Customer ID" dataDxfId="8"/>
    <tableColumn id="4" xr3:uid="{5E84B8D2-38FC-402C-9DF1-C21D4C303298}" name="Product ID"/>
    <tableColumn id="5" xr3:uid="{DA7BFCC2-C353-4751-A28E-9766C68FBA00}" name="Quantity" dataDxfId="7"/>
    <tableColumn id="6" xr3:uid="{61BD6F41-B576-4977-8572-D21D515C6B76}" name="Customer Name" dataDxfId="6">
      <calculatedColumnFormula>_xlfn.XLOOKUP(C2,customers!$A$1:$A$1001,customers!$B$1:$B$1001,,0)</calculatedColumnFormula>
    </tableColumn>
    <tableColumn id="7" xr3:uid="{04CD4A82-14EF-4F92-9229-2731BF08B3B6}" name="Email" dataDxfId="5">
      <calculatedColumnFormula array="1">IF(_xlfn.XLOOKUP(C2,customers!A1:$A$1001,customers!C1:$C$1001,,0)=0,"",_xlfn.XLOOKUP(C2,customers!A1:$A$1001,customers!C1:$C$1001,,0))</calculatedColumnFormula>
    </tableColumn>
    <tableColumn id="8" xr3:uid="{1BB7A433-C29B-4B76-AA32-6E53198641F5}" name="Country" dataDxfId="4">
      <calculatedColumnFormula>_xlfn.XLOOKUP(C2,customers!$A$1:$A$1001,customers!$G$1:$G$1001,,0)</calculatedColumnFormula>
    </tableColumn>
    <tableColumn id="9" xr3:uid="{C0DC2D10-E266-4FCE-81D3-211E5268A8FA}" name="Coffee Type">
      <calculatedColumnFormula>INDEX(products!$A$1:$G$49,MATCH(orders!$D2,products!$A$1:$A$49,0),MATCH(orders!I$1,products!$A$1:$G$1,0))</calculatedColumnFormula>
    </tableColumn>
    <tableColumn id="10" xr3:uid="{7BF5F1D5-67FF-418F-8A69-E990771DBBB5}" name="Roast Type">
      <calculatedColumnFormula>INDEX(products!$A$1:$G$49,MATCH(orders!$D2,products!$A$1:$A$49,0),MATCH(orders!J$1,products!$A$1:$G$1,0))</calculatedColumnFormula>
    </tableColumn>
    <tableColumn id="11" xr3:uid="{8972C459-3F4A-40AB-AA22-95DD345D803A}" name="Size" dataDxfId="3">
      <calculatedColumnFormula>INDEX(products!$A$1:$G$49,MATCH(orders!$D2,products!$A$1:$A$49,0),MATCH(orders!K$1,products!$A$1:$G$1,0))</calculatedColumnFormula>
    </tableColumn>
    <tableColumn id="12" xr3:uid="{2F05DEF2-5E9C-4322-9753-02550519B5BC}" name="Unit Price" dataDxfId="2">
      <calculatedColumnFormula>INDEX(products!$A$1:$G$49,MATCH(orders!$D2,products!$A$1:$A$49,0),MATCH(orders!L$1,products!$A$1:$G$1,0))</calculatedColumnFormula>
    </tableColumn>
    <tableColumn id="13" xr3:uid="{84B7DACA-EA77-4A40-A6E8-9CED8A420A68}" name="Sales" dataDxfId="1">
      <calculatedColumnFormula>E2*L2</calculatedColumnFormula>
    </tableColumn>
    <tableColumn id="14" xr3:uid="{27F7FA2E-BC8D-4BD7-AFAD-CABAAC04682D}" name="Coffee Type Name">
      <calculatedColumnFormula>IF(I2="Rob","Robusta",IF(I2="Exc","Excelsa",IF(I2="Ara","Arabica",IF(I2="Lib","Liberica",""))))</calculatedColumnFormula>
    </tableColumn>
    <tableColumn id="15" xr3:uid="{6AE62702-A9FC-43BD-A1F2-9165CCA479A0}" name="Roast Type Name">
      <calculatedColumnFormula>IF(J2="M","Medium",IF(J2="L","Light",IF(J2="D","Dark")))</calculatedColumnFormula>
    </tableColumn>
    <tableColumn id="16" xr3:uid="{07EAC8F7-230D-4956-BC11-95FB40BB9633}" name="Loyalty Card" dataDxfId="0">
      <calculatedColumnFormula>_xlfn.XLOOKUP(C2,customers!$A$1:$A$1001,customers!$I$1:$I$1001,0)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83ED5118-F6A5-4104-ADFF-0BAAE8856625}" sourceName="Order Date">
  <pivotTables>
    <pivotTable tabId="20" name="TotalSales"/>
  </pivotTables>
  <state minimalRefreshVersion="6" lastRefreshVersion="6" pivotCacheId="20581137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208C3FB-C016-452E-AD05-697E7F7DE14F}" cache="NativeTimeline_Order_Date1" caption="Order Date" level="2" selectionLevel="2" scrollPosition="2020-04-12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CD252-8AFF-47A8-A686-1BB1F04FDAE6}">
  <dimension ref="A1"/>
  <sheetViews>
    <sheetView showGridLines="0" showRowColHeaders="0" tabSelected="1" topLeftCell="A2" zoomScale="45" zoomScaleNormal="45" workbookViewId="0">
      <selection activeCell="AB10" sqref="AB1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92BA-C577-4647-B8FF-1310747BAB15}">
  <dimension ref="A3:E52"/>
  <sheetViews>
    <sheetView zoomScale="63" zoomScaleNormal="63" workbookViewId="0">
      <selection activeCell="G4" sqref="G4"/>
    </sheetView>
  </sheetViews>
  <sheetFormatPr defaultRowHeight="14.5" x14ac:dyDescent="0.35"/>
  <cols>
    <col min="1" max="1" width="14.08984375" bestFit="1" customWidth="1"/>
    <col min="2" max="2" width="17" style="12" bestFit="1" customWidth="1"/>
    <col min="3" max="3" width="7" style="12" bestFit="1" customWidth="1"/>
    <col min="4" max="4" width="7.453125" style="12" bestFit="1" customWidth="1"/>
    <col min="5" max="5" width="8.1796875" style="12" bestFit="1" customWidth="1"/>
    <col min="6" max="6" width="11.08984375" bestFit="1" customWidth="1"/>
    <col min="7" max="12" width="10.81640625" bestFit="1" customWidth="1"/>
    <col min="13" max="29" width="11.08984375" bestFit="1" customWidth="1"/>
    <col min="30" max="44" width="11.54296875" bestFit="1" customWidth="1"/>
    <col min="45" max="60" width="11.08984375" bestFit="1" customWidth="1"/>
    <col min="61" max="73" width="11.7265625" bestFit="1" customWidth="1"/>
    <col min="74" max="91" width="10.90625" bestFit="1" customWidth="1"/>
    <col min="92" max="107" width="10.26953125" bestFit="1" customWidth="1"/>
    <col min="108" max="120" width="11.26953125" bestFit="1" customWidth="1"/>
    <col min="121" max="137" width="11.08984375" bestFit="1" customWidth="1"/>
    <col min="138" max="156" width="11" bestFit="1" customWidth="1"/>
    <col min="157" max="170" width="11.36328125" bestFit="1" customWidth="1"/>
    <col min="171" max="187" width="11.1796875" bestFit="1" customWidth="1"/>
    <col min="188" max="202" width="10.81640625" bestFit="1" customWidth="1"/>
    <col min="203" max="223" width="11.08984375" bestFit="1" customWidth="1"/>
    <col min="224" max="242" width="11.54296875" bestFit="1" customWidth="1"/>
    <col min="243" max="252" width="11.08984375" bestFit="1" customWidth="1"/>
    <col min="253" max="263" width="11.7265625" bestFit="1" customWidth="1"/>
    <col min="264" max="278" width="10.90625" bestFit="1" customWidth="1"/>
    <col min="279" max="297" width="10.26953125" bestFit="1" customWidth="1"/>
    <col min="298" max="305" width="11.26953125" bestFit="1" customWidth="1"/>
    <col min="306" max="318" width="11.08984375" bestFit="1" customWidth="1"/>
    <col min="319" max="339" width="11" bestFit="1" customWidth="1"/>
    <col min="340" max="355" width="11.36328125" bestFit="1" customWidth="1"/>
    <col min="356" max="372" width="11.1796875" bestFit="1" customWidth="1"/>
    <col min="373" max="389" width="10.81640625" bestFit="1" customWidth="1"/>
    <col min="390" max="408" width="11.08984375" bestFit="1" customWidth="1"/>
    <col min="409" max="430" width="11.54296875" bestFit="1" customWidth="1"/>
    <col min="431" max="443" width="11.08984375" bestFit="1" customWidth="1"/>
    <col min="444" max="460" width="11.7265625" bestFit="1" customWidth="1"/>
    <col min="461" max="474" width="10.90625" bestFit="1" customWidth="1"/>
    <col min="475" max="488" width="10.26953125" bestFit="1" customWidth="1"/>
    <col min="489" max="505" width="11.26953125" bestFit="1" customWidth="1"/>
    <col min="506" max="522" width="11.08984375" bestFit="1" customWidth="1"/>
    <col min="523" max="538" width="11" bestFit="1" customWidth="1"/>
    <col min="539" max="558" width="11.36328125" bestFit="1" customWidth="1"/>
    <col min="559" max="574" width="11.1796875" bestFit="1" customWidth="1"/>
    <col min="575" max="591" width="10.81640625" bestFit="1" customWidth="1"/>
    <col min="592" max="602" width="11.08984375" bestFit="1" customWidth="1"/>
    <col min="603" max="619" width="11.54296875" bestFit="1" customWidth="1"/>
    <col min="620" max="633" width="11.08984375" bestFit="1" customWidth="1"/>
    <col min="634" max="651" width="11.7265625" bestFit="1" customWidth="1"/>
    <col min="652" max="667" width="10.90625" bestFit="1" customWidth="1"/>
    <col min="668" max="683" width="10.26953125" bestFit="1" customWidth="1"/>
    <col min="684" max="690" width="11.26953125" bestFit="1" customWidth="1"/>
    <col min="691" max="691" width="10.7265625" bestFit="1" customWidth="1"/>
  </cols>
  <sheetData>
    <row r="3" spans="1:5" x14ac:dyDescent="0.35">
      <c r="A3" s="9" t="s">
        <v>6220</v>
      </c>
      <c r="B3" s="14" t="s">
        <v>6198</v>
      </c>
    </row>
    <row r="4" spans="1:5" x14ac:dyDescent="0.35">
      <c r="A4" s="9" t="s">
        <v>6203</v>
      </c>
      <c r="B4" s="12" t="s">
        <v>6216</v>
      </c>
      <c r="C4" s="12" t="s">
        <v>6217</v>
      </c>
      <c r="D4" s="12" t="s">
        <v>6218</v>
      </c>
      <c r="E4" s="12" t="s">
        <v>6219</v>
      </c>
    </row>
    <row r="5" spans="1:5" x14ac:dyDescent="0.35">
      <c r="A5" s="10" t="s">
        <v>6199</v>
      </c>
    </row>
    <row r="6" spans="1:5" x14ac:dyDescent="0.35">
      <c r="A6" s="11" t="s">
        <v>6204</v>
      </c>
      <c r="B6" s="12">
        <v>186.85499999999999</v>
      </c>
      <c r="C6" s="12">
        <v>305.97000000000003</v>
      </c>
      <c r="D6" s="12">
        <v>213.15999999999997</v>
      </c>
      <c r="E6" s="12">
        <v>123</v>
      </c>
    </row>
    <row r="7" spans="1:5" x14ac:dyDescent="0.35">
      <c r="A7" s="11" t="s">
        <v>6205</v>
      </c>
      <c r="B7" s="12">
        <v>251.96499999999997</v>
      </c>
      <c r="C7" s="12">
        <v>129.46</v>
      </c>
      <c r="D7" s="12">
        <v>434.03999999999996</v>
      </c>
      <c r="E7" s="12">
        <v>171.93999999999997</v>
      </c>
    </row>
    <row r="8" spans="1:5" x14ac:dyDescent="0.35">
      <c r="A8" s="11" t="s">
        <v>6206</v>
      </c>
      <c r="B8" s="12">
        <v>224.94499999999999</v>
      </c>
      <c r="C8" s="12">
        <v>349.12</v>
      </c>
      <c r="D8" s="12">
        <v>321.04000000000002</v>
      </c>
      <c r="E8" s="12">
        <v>126.035</v>
      </c>
    </row>
    <row r="9" spans="1:5" x14ac:dyDescent="0.35">
      <c r="A9" s="11" t="s">
        <v>6207</v>
      </c>
      <c r="B9" s="12">
        <v>307.12</v>
      </c>
      <c r="C9" s="12">
        <v>681.07499999999993</v>
      </c>
      <c r="D9" s="12">
        <v>533.70499999999993</v>
      </c>
      <c r="E9" s="12">
        <v>158.85</v>
      </c>
    </row>
    <row r="10" spans="1:5" x14ac:dyDescent="0.35">
      <c r="A10" s="11" t="s">
        <v>6208</v>
      </c>
      <c r="B10" s="12">
        <v>53.664999999999992</v>
      </c>
      <c r="C10" s="12">
        <v>83.025000000000006</v>
      </c>
      <c r="D10" s="12">
        <v>193.83499999999998</v>
      </c>
      <c r="E10" s="12">
        <v>68.039999999999992</v>
      </c>
    </row>
    <row r="11" spans="1:5" x14ac:dyDescent="0.35">
      <c r="A11" s="11" t="s">
        <v>6209</v>
      </c>
      <c r="B11" s="12">
        <v>163.01999999999998</v>
      </c>
      <c r="C11" s="12">
        <v>678.3599999999999</v>
      </c>
      <c r="D11" s="12">
        <v>171.04500000000002</v>
      </c>
      <c r="E11" s="12">
        <v>372.255</v>
      </c>
    </row>
    <row r="12" spans="1:5" x14ac:dyDescent="0.35">
      <c r="A12" s="11" t="s">
        <v>6210</v>
      </c>
      <c r="B12" s="12">
        <v>345.02</v>
      </c>
      <c r="C12" s="12">
        <v>273.86999999999995</v>
      </c>
      <c r="D12" s="12">
        <v>184.12999999999997</v>
      </c>
      <c r="E12" s="12">
        <v>201.11499999999998</v>
      </c>
    </row>
    <row r="13" spans="1:5" x14ac:dyDescent="0.35">
      <c r="A13" s="11" t="s">
        <v>6211</v>
      </c>
      <c r="B13" s="12">
        <v>334.89</v>
      </c>
      <c r="C13" s="12">
        <v>70.95</v>
      </c>
      <c r="D13" s="12">
        <v>134.23000000000002</v>
      </c>
      <c r="E13" s="12">
        <v>166.27499999999998</v>
      </c>
    </row>
    <row r="14" spans="1:5" x14ac:dyDescent="0.35">
      <c r="A14" s="11" t="s">
        <v>6212</v>
      </c>
      <c r="B14" s="12">
        <v>178.70999999999998</v>
      </c>
      <c r="C14" s="12">
        <v>166.1</v>
      </c>
      <c r="D14" s="12">
        <v>439.30999999999995</v>
      </c>
      <c r="E14" s="12">
        <v>492.9</v>
      </c>
    </row>
    <row r="15" spans="1:5" x14ac:dyDescent="0.35">
      <c r="A15" s="11" t="s">
        <v>6213</v>
      </c>
      <c r="B15" s="12">
        <v>301.98500000000001</v>
      </c>
      <c r="C15" s="12">
        <v>153.76499999999999</v>
      </c>
      <c r="D15" s="12">
        <v>215.55499999999998</v>
      </c>
      <c r="E15" s="12">
        <v>213.66499999999999</v>
      </c>
    </row>
    <row r="16" spans="1:5" x14ac:dyDescent="0.35">
      <c r="A16" s="11" t="s">
        <v>6214</v>
      </c>
      <c r="B16" s="12">
        <v>312.83499999999998</v>
      </c>
      <c r="C16" s="12">
        <v>63.249999999999993</v>
      </c>
      <c r="D16" s="12">
        <v>350.89500000000004</v>
      </c>
      <c r="E16" s="12">
        <v>96.405000000000001</v>
      </c>
    </row>
    <row r="17" spans="1:5" x14ac:dyDescent="0.35">
      <c r="A17" s="11" t="s">
        <v>6215</v>
      </c>
      <c r="B17" s="12">
        <v>265.62</v>
      </c>
      <c r="C17" s="12">
        <v>526.51499999999987</v>
      </c>
      <c r="D17" s="12">
        <v>187.06</v>
      </c>
      <c r="E17" s="12">
        <v>210.58999999999997</v>
      </c>
    </row>
    <row r="18" spans="1:5" x14ac:dyDescent="0.35">
      <c r="A18" s="10" t="s">
        <v>6200</v>
      </c>
    </row>
    <row r="19" spans="1:5" x14ac:dyDescent="0.35">
      <c r="A19" s="11" t="s">
        <v>6204</v>
      </c>
      <c r="B19" s="12">
        <v>47.25</v>
      </c>
      <c r="C19" s="12">
        <v>65.805000000000007</v>
      </c>
      <c r="D19" s="12">
        <v>274.67500000000001</v>
      </c>
      <c r="E19" s="12">
        <v>179.22</v>
      </c>
    </row>
    <row r="20" spans="1:5" x14ac:dyDescent="0.35">
      <c r="A20" s="11" t="s">
        <v>6205</v>
      </c>
      <c r="B20" s="12">
        <v>745.44999999999993</v>
      </c>
      <c r="C20" s="12">
        <v>428.88499999999999</v>
      </c>
      <c r="D20" s="12">
        <v>194.17499999999998</v>
      </c>
      <c r="E20" s="12">
        <v>429.82999999999993</v>
      </c>
    </row>
    <row r="21" spans="1:5" x14ac:dyDescent="0.35">
      <c r="A21" s="11" t="s">
        <v>6206</v>
      </c>
      <c r="B21" s="12">
        <v>130.47</v>
      </c>
      <c r="C21" s="12">
        <v>271.48500000000001</v>
      </c>
      <c r="D21" s="12">
        <v>281.20499999999998</v>
      </c>
      <c r="E21" s="12">
        <v>231.63000000000002</v>
      </c>
    </row>
    <row r="22" spans="1:5" x14ac:dyDescent="0.35">
      <c r="A22" s="11" t="s">
        <v>6207</v>
      </c>
      <c r="B22" s="12">
        <v>27</v>
      </c>
      <c r="C22" s="12">
        <v>347.26</v>
      </c>
      <c r="D22" s="12">
        <v>147.51</v>
      </c>
      <c r="E22" s="12">
        <v>240.04</v>
      </c>
    </row>
    <row r="23" spans="1:5" x14ac:dyDescent="0.35">
      <c r="A23" s="11" t="s">
        <v>6208</v>
      </c>
      <c r="B23" s="12">
        <v>255.11499999999995</v>
      </c>
      <c r="C23" s="12">
        <v>541.73</v>
      </c>
      <c r="D23" s="12">
        <v>83.43</v>
      </c>
      <c r="E23" s="12">
        <v>59.079999999999991</v>
      </c>
    </row>
    <row r="24" spans="1:5" x14ac:dyDescent="0.35">
      <c r="A24" s="11" t="s">
        <v>6209</v>
      </c>
      <c r="B24" s="12">
        <v>584.78999999999985</v>
      </c>
      <c r="C24" s="12">
        <v>357.42999999999995</v>
      </c>
      <c r="D24" s="12">
        <v>355.34</v>
      </c>
      <c r="E24" s="12">
        <v>140.88</v>
      </c>
    </row>
    <row r="25" spans="1:5" x14ac:dyDescent="0.35">
      <c r="A25" s="11" t="s">
        <v>6210</v>
      </c>
      <c r="B25" s="12">
        <v>430.62</v>
      </c>
      <c r="C25" s="12">
        <v>227.42500000000001</v>
      </c>
      <c r="D25" s="12">
        <v>236.315</v>
      </c>
      <c r="E25" s="12">
        <v>414.58499999999992</v>
      </c>
    </row>
    <row r="26" spans="1:5" x14ac:dyDescent="0.35">
      <c r="A26" s="11" t="s">
        <v>6211</v>
      </c>
      <c r="B26" s="12">
        <v>22.5</v>
      </c>
      <c r="C26" s="12">
        <v>77.72</v>
      </c>
      <c r="D26" s="12">
        <v>60.5</v>
      </c>
      <c r="E26" s="12">
        <v>139.67999999999998</v>
      </c>
    </row>
    <row r="27" spans="1:5" x14ac:dyDescent="0.35">
      <c r="A27" s="11" t="s">
        <v>6212</v>
      </c>
      <c r="B27" s="12">
        <v>126.14999999999999</v>
      </c>
      <c r="C27" s="12">
        <v>195.11</v>
      </c>
      <c r="D27" s="12">
        <v>89.13</v>
      </c>
      <c r="E27" s="12">
        <v>302.65999999999997</v>
      </c>
    </row>
    <row r="28" spans="1:5" x14ac:dyDescent="0.35">
      <c r="A28" s="11" t="s">
        <v>6213</v>
      </c>
      <c r="B28" s="12">
        <v>376.03</v>
      </c>
      <c r="C28" s="12">
        <v>523.24</v>
      </c>
      <c r="D28" s="12">
        <v>440.96499999999997</v>
      </c>
      <c r="E28" s="12">
        <v>174.46999999999997</v>
      </c>
    </row>
    <row r="29" spans="1:5" x14ac:dyDescent="0.35">
      <c r="A29" s="11" t="s">
        <v>6214</v>
      </c>
      <c r="B29" s="12">
        <v>515.17999999999995</v>
      </c>
      <c r="C29" s="12">
        <v>142.56</v>
      </c>
      <c r="D29" s="12">
        <v>347.03999999999996</v>
      </c>
      <c r="E29" s="12">
        <v>104.08499999999999</v>
      </c>
    </row>
    <row r="30" spans="1:5" x14ac:dyDescent="0.35">
      <c r="A30" s="11" t="s">
        <v>6215</v>
      </c>
      <c r="B30" s="12">
        <v>95.859999999999985</v>
      </c>
      <c r="C30" s="12">
        <v>484.76</v>
      </c>
      <c r="D30" s="12">
        <v>94.17</v>
      </c>
      <c r="E30" s="12">
        <v>77.10499999999999</v>
      </c>
    </row>
    <row r="31" spans="1:5" x14ac:dyDescent="0.35">
      <c r="A31" s="10" t="s">
        <v>6201</v>
      </c>
    </row>
    <row r="32" spans="1:5" x14ac:dyDescent="0.35">
      <c r="A32" s="11" t="s">
        <v>6204</v>
      </c>
      <c r="B32" s="12">
        <v>258.34500000000003</v>
      </c>
      <c r="C32" s="12">
        <v>139.625</v>
      </c>
      <c r="D32" s="12">
        <v>279.52000000000004</v>
      </c>
      <c r="E32" s="12">
        <v>160.19499999999999</v>
      </c>
    </row>
    <row r="33" spans="1:5" x14ac:dyDescent="0.35">
      <c r="A33" s="11" t="s">
        <v>6205</v>
      </c>
      <c r="B33" s="12">
        <v>342.2</v>
      </c>
      <c r="C33" s="12">
        <v>284.24999999999994</v>
      </c>
      <c r="D33" s="12">
        <v>251.83</v>
      </c>
      <c r="E33" s="12">
        <v>80.550000000000011</v>
      </c>
    </row>
    <row r="34" spans="1:5" x14ac:dyDescent="0.35">
      <c r="A34" s="11" t="s">
        <v>6206</v>
      </c>
      <c r="B34" s="12">
        <v>418.30499999999989</v>
      </c>
      <c r="C34" s="12">
        <v>468.125</v>
      </c>
      <c r="D34" s="12">
        <v>405.05500000000006</v>
      </c>
      <c r="E34" s="12">
        <v>253.15499999999997</v>
      </c>
    </row>
    <row r="35" spans="1:5" x14ac:dyDescent="0.35">
      <c r="A35" s="11" t="s">
        <v>6207</v>
      </c>
      <c r="B35" s="12">
        <v>102.32999999999998</v>
      </c>
      <c r="C35" s="12">
        <v>242.14000000000001</v>
      </c>
      <c r="D35" s="12">
        <v>554.875</v>
      </c>
      <c r="E35" s="12">
        <v>106.23999999999998</v>
      </c>
    </row>
    <row r="36" spans="1:5" x14ac:dyDescent="0.35">
      <c r="A36" s="11" t="s">
        <v>6208</v>
      </c>
      <c r="B36" s="12">
        <v>234.71999999999997</v>
      </c>
      <c r="C36" s="12">
        <v>133.08000000000001</v>
      </c>
      <c r="D36" s="12">
        <v>267.2</v>
      </c>
      <c r="E36" s="12">
        <v>272.68999999999994</v>
      </c>
    </row>
    <row r="37" spans="1:5" x14ac:dyDescent="0.35">
      <c r="A37" s="11" t="s">
        <v>6209</v>
      </c>
      <c r="B37" s="12">
        <v>430.39</v>
      </c>
      <c r="C37" s="12">
        <v>136.20500000000001</v>
      </c>
      <c r="D37" s="12">
        <v>209.6</v>
      </c>
      <c r="E37" s="12">
        <v>88.334999999999994</v>
      </c>
    </row>
    <row r="38" spans="1:5" x14ac:dyDescent="0.35">
      <c r="A38" s="11" t="s">
        <v>6210</v>
      </c>
      <c r="B38" s="12">
        <v>109.005</v>
      </c>
      <c r="C38" s="12">
        <v>393.57499999999999</v>
      </c>
      <c r="D38" s="12">
        <v>61.034999999999997</v>
      </c>
      <c r="E38" s="12">
        <v>199.48999999999998</v>
      </c>
    </row>
    <row r="39" spans="1:5" x14ac:dyDescent="0.35">
      <c r="A39" s="11" t="s">
        <v>6211</v>
      </c>
      <c r="B39" s="12">
        <v>287.52499999999998</v>
      </c>
      <c r="C39" s="12">
        <v>288.67</v>
      </c>
      <c r="D39" s="12">
        <v>125.58</v>
      </c>
      <c r="E39" s="12">
        <v>374.13499999999999</v>
      </c>
    </row>
    <row r="40" spans="1:5" x14ac:dyDescent="0.35">
      <c r="A40" s="11" t="s">
        <v>6212</v>
      </c>
      <c r="B40" s="12">
        <v>840.92999999999984</v>
      </c>
      <c r="C40" s="12">
        <v>409.875</v>
      </c>
      <c r="D40" s="12">
        <v>171.32999999999998</v>
      </c>
      <c r="E40" s="12">
        <v>221.43999999999997</v>
      </c>
    </row>
    <row r="41" spans="1:5" x14ac:dyDescent="0.35">
      <c r="A41" s="11" t="s">
        <v>6213</v>
      </c>
      <c r="B41" s="12">
        <v>299.07</v>
      </c>
      <c r="C41" s="12">
        <v>260.32499999999999</v>
      </c>
      <c r="D41" s="12">
        <v>584.64</v>
      </c>
      <c r="E41" s="12">
        <v>256.36500000000001</v>
      </c>
    </row>
    <row r="42" spans="1:5" x14ac:dyDescent="0.35">
      <c r="A42" s="11" t="s">
        <v>6214</v>
      </c>
      <c r="B42" s="12">
        <v>323.32499999999999</v>
      </c>
      <c r="C42" s="12">
        <v>565.57000000000005</v>
      </c>
      <c r="D42" s="12">
        <v>537.80999999999995</v>
      </c>
      <c r="E42" s="12">
        <v>189.47499999999999</v>
      </c>
    </row>
    <row r="43" spans="1:5" x14ac:dyDescent="0.35">
      <c r="A43" s="11" t="s">
        <v>6215</v>
      </c>
      <c r="B43" s="12">
        <v>399.48499999999996</v>
      </c>
      <c r="C43" s="12">
        <v>148.19999999999999</v>
      </c>
      <c r="D43" s="12">
        <v>388.21999999999997</v>
      </c>
      <c r="E43" s="12">
        <v>212.07499999999999</v>
      </c>
    </row>
    <row r="44" spans="1:5" x14ac:dyDescent="0.35">
      <c r="A44" s="10" t="s">
        <v>6202</v>
      </c>
    </row>
    <row r="45" spans="1:5" x14ac:dyDescent="0.35">
      <c r="A45" s="11" t="s">
        <v>6204</v>
      </c>
      <c r="B45" s="12">
        <v>112.69499999999999</v>
      </c>
      <c r="C45" s="12">
        <v>166.32</v>
      </c>
      <c r="D45" s="12">
        <v>843.71499999999992</v>
      </c>
      <c r="E45" s="12">
        <v>146.685</v>
      </c>
    </row>
    <row r="46" spans="1:5" x14ac:dyDescent="0.35">
      <c r="A46" s="11" t="s">
        <v>6205</v>
      </c>
      <c r="B46" s="12">
        <v>114.87999999999998</v>
      </c>
      <c r="C46" s="12">
        <v>133.815</v>
      </c>
      <c r="D46" s="12">
        <v>91.175000000000011</v>
      </c>
      <c r="E46" s="12">
        <v>53.759999999999991</v>
      </c>
    </row>
    <row r="47" spans="1:5" x14ac:dyDescent="0.35">
      <c r="A47" s="11" t="s">
        <v>6206</v>
      </c>
      <c r="B47" s="12">
        <v>277.76</v>
      </c>
      <c r="C47" s="12">
        <v>175.41</v>
      </c>
      <c r="D47" s="12">
        <v>462.50999999999993</v>
      </c>
      <c r="E47" s="12">
        <v>399.52499999999998</v>
      </c>
    </row>
    <row r="48" spans="1:5" x14ac:dyDescent="0.35">
      <c r="A48" s="11" t="s">
        <v>6207</v>
      </c>
      <c r="B48" s="12">
        <v>197.89499999999998</v>
      </c>
      <c r="C48" s="12">
        <v>289.755</v>
      </c>
      <c r="D48" s="12">
        <v>88.545000000000002</v>
      </c>
      <c r="E48" s="12">
        <v>200.25499999999997</v>
      </c>
    </row>
    <row r="49" spans="1:5" x14ac:dyDescent="0.35">
      <c r="A49" s="11" t="s">
        <v>6208</v>
      </c>
      <c r="B49" s="12">
        <v>193.11499999999998</v>
      </c>
      <c r="C49" s="12">
        <v>212.49499999999998</v>
      </c>
      <c r="D49" s="12">
        <v>292.29000000000002</v>
      </c>
      <c r="E49" s="12">
        <v>304.46999999999997</v>
      </c>
    </row>
    <row r="50" spans="1:5" x14ac:dyDescent="0.35">
      <c r="A50" s="11" t="s">
        <v>6209</v>
      </c>
      <c r="B50" s="12">
        <v>179.79</v>
      </c>
      <c r="C50" s="12">
        <v>426.2</v>
      </c>
      <c r="D50" s="12">
        <v>170.08999999999997</v>
      </c>
      <c r="E50" s="12">
        <v>379.31</v>
      </c>
    </row>
    <row r="51" spans="1:5" x14ac:dyDescent="0.35">
      <c r="A51" s="11" t="s">
        <v>6210</v>
      </c>
      <c r="B51" s="12">
        <v>247.28999999999996</v>
      </c>
      <c r="C51" s="12">
        <v>246.685</v>
      </c>
      <c r="D51" s="12">
        <v>271.05499999999995</v>
      </c>
      <c r="E51" s="12">
        <v>141.69999999999999</v>
      </c>
    </row>
    <row r="52" spans="1:5" x14ac:dyDescent="0.35">
      <c r="A52" s="11" t="s">
        <v>6211</v>
      </c>
      <c r="B52" s="12">
        <v>116.39499999999998</v>
      </c>
      <c r="C52" s="12">
        <v>41.25</v>
      </c>
      <c r="D52" s="12">
        <v>15.54</v>
      </c>
      <c r="E52" s="12">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36E4-65A6-422F-B55D-06FBEEB9C54A}">
  <dimension ref="A3:O696"/>
  <sheetViews>
    <sheetView zoomScale="63" zoomScaleNormal="63" workbookViewId="0">
      <selection activeCell="K6" sqref="K6"/>
    </sheetView>
  </sheetViews>
  <sheetFormatPr defaultRowHeight="14.5" x14ac:dyDescent="0.35"/>
  <cols>
    <col min="1" max="1" width="14.1796875" bestFit="1" customWidth="1"/>
    <col min="2" max="2" width="11.6328125" style="12" bestFit="1" customWidth="1"/>
    <col min="3" max="3" width="14.90625" style="12" bestFit="1" customWidth="1"/>
    <col min="4" max="4" width="12.54296875" style="12" bestFit="1" customWidth="1"/>
    <col min="5" max="5" width="8.1796875" style="12" bestFit="1" customWidth="1"/>
    <col min="6" max="6" width="11.08984375" bestFit="1" customWidth="1"/>
    <col min="7" max="12" width="10.81640625" bestFit="1" customWidth="1"/>
    <col min="13" max="13" width="11.08984375" bestFit="1" customWidth="1"/>
    <col min="14" max="14" width="15.6328125" bestFit="1" customWidth="1"/>
    <col min="15" max="15" width="11.6328125" bestFit="1" customWidth="1"/>
    <col min="16" max="29" width="11.08984375" bestFit="1" customWidth="1"/>
    <col min="30" max="44" width="11.54296875" bestFit="1" customWidth="1"/>
    <col min="45" max="60" width="11.08984375" bestFit="1" customWidth="1"/>
    <col min="61" max="73" width="11.7265625" bestFit="1" customWidth="1"/>
    <col min="74" max="91" width="10.90625" bestFit="1" customWidth="1"/>
    <col min="92" max="107" width="10.26953125" bestFit="1" customWidth="1"/>
    <col min="108" max="120" width="11.26953125" bestFit="1" customWidth="1"/>
    <col min="121" max="137" width="11.08984375" bestFit="1" customWidth="1"/>
    <col min="138" max="156" width="11" bestFit="1" customWidth="1"/>
    <col min="157" max="170" width="11.36328125" bestFit="1" customWidth="1"/>
    <col min="171" max="187" width="11.1796875" bestFit="1" customWidth="1"/>
    <col min="188" max="202" width="10.81640625" bestFit="1" customWidth="1"/>
    <col min="203" max="223" width="11.08984375" bestFit="1" customWidth="1"/>
    <col min="224" max="242" width="11.54296875" bestFit="1" customWidth="1"/>
    <col min="243" max="252" width="11.08984375" bestFit="1" customWidth="1"/>
    <col min="253" max="263" width="11.7265625" bestFit="1" customWidth="1"/>
    <col min="264" max="278" width="10.90625" bestFit="1" customWidth="1"/>
    <col min="279" max="297" width="10.26953125" bestFit="1" customWidth="1"/>
    <col min="298" max="305" width="11.26953125" bestFit="1" customWidth="1"/>
    <col min="306" max="318" width="11.08984375" bestFit="1" customWidth="1"/>
    <col min="319" max="339" width="11" bestFit="1" customWidth="1"/>
    <col min="340" max="355" width="11.36328125" bestFit="1" customWidth="1"/>
    <col min="356" max="372" width="11.1796875" bestFit="1" customWidth="1"/>
    <col min="373" max="389" width="10.81640625" bestFit="1" customWidth="1"/>
    <col min="390" max="408" width="11.08984375" bestFit="1" customWidth="1"/>
    <col min="409" max="430" width="11.54296875" bestFit="1" customWidth="1"/>
    <col min="431" max="443" width="11.08984375" bestFit="1" customWidth="1"/>
    <col min="444" max="460" width="11.7265625" bestFit="1" customWidth="1"/>
    <col min="461" max="474" width="10.90625" bestFit="1" customWidth="1"/>
    <col min="475" max="488" width="10.26953125" bestFit="1" customWidth="1"/>
    <col min="489" max="505" width="11.26953125" bestFit="1" customWidth="1"/>
    <col min="506" max="522" width="11.08984375" bestFit="1" customWidth="1"/>
    <col min="523" max="538" width="11" bestFit="1" customWidth="1"/>
    <col min="539" max="558" width="11.36328125" bestFit="1" customWidth="1"/>
    <col min="559" max="574" width="11.1796875" bestFit="1" customWidth="1"/>
    <col min="575" max="591" width="10.81640625" bestFit="1" customWidth="1"/>
    <col min="592" max="602" width="11.08984375" bestFit="1" customWidth="1"/>
    <col min="603" max="619" width="11.54296875" bestFit="1" customWidth="1"/>
    <col min="620" max="633" width="11.08984375" bestFit="1" customWidth="1"/>
    <col min="634" max="651" width="11.7265625" bestFit="1" customWidth="1"/>
    <col min="652" max="667" width="10.90625" bestFit="1" customWidth="1"/>
    <col min="668" max="683" width="10.26953125" bestFit="1" customWidth="1"/>
    <col min="684" max="690" width="11.26953125" bestFit="1" customWidth="1"/>
    <col min="691" max="691" width="10.7265625" bestFit="1" customWidth="1"/>
  </cols>
  <sheetData>
    <row r="3" spans="1:15" x14ac:dyDescent="0.35">
      <c r="A3" s="9" t="s">
        <v>6203</v>
      </c>
      <c r="B3" s="12" t="s">
        <v>6220</v>
      </c>
      <c r="C3"/>
      <c r="D3"/>
      <c r="E3"/>
    </row>
    <row r="4" spans="1:15" x14ac:dyDescent="0.35">
      <c r="A4" s="10" t="s">
        <v>28</v>
      </c>
      <c r="B4" s="13">
        <v>2798.5050000000001</v>
      </c>
      <c r="C4"/>
      <c r="D4"/>
      <c r="E4"/>
    </row>
    <row r="5" spans="1:15" x14ac:dyDescent="0.35">
      <c r="A5" s="10" t="s">
        <v>318</v>
      </c>
      <c r="B5" s="13">
        <v>6696.8649999999989</v>
      </c>
      <c r="C5"/>
      <c r="D5"/>
      <c r="E5"/>
    </row>
    <row r="6" spans="1:15" x14ac:dyDescent="0.35">
      <c r="A6" s="10" t="s">
        <v>19</v>
      </c>
      <c r="B6" s="13">
        <v>35638.88499999998</v>
      </c>
      <c r="C6"/>
      <c r="D6"/>
      <c r="E6"/>
    </row>
    <row r="7" spans="1:15" x14ac:dyDescent="0.35">
      <c r="B7"/>
      <c r="C7"/>
      <c r="D7"/>
      <c r="E7"/>
    </row>
    <row r="8" spans="1:15" x14ac:dyDescent="0.35">
      <c r="B8"/>
      <c r="C8"/>
      <c r="D8"/>
      <c r="E8"/>
    </row>
    <row r="9" spans="1:15" x14ac:dyDescent="0.35">
      <c r="B9"/>
      <c r="C9"/>
      <c r="D9"/>
      <c r="E9"/>
    </row>
    <row r="10" spans="1:15" x14ac:dyDescent="0.35">
      <c r="B10"/>
      <c r="C10"/>
      <c r="D10"/>
      <c r="E10"/>
      <c r="N10" s="9" t="s">
        <v>6203</v>
      </c>
      <c r="O10" s="12" t="s">
        <v>6220</v>
      </c>
    </row>
    <row r="11" spans="1:15" x14ac:dyDescent="0.35">
      <c r="B11"/>
      <c r="C11"/>
      <c r="D11"/>
      <c r="E11"/>
      <c r="N11" s="10" t="s">
        <v>3753</v>
      </c>
      <c r="O11" s="13">
        <v>278.01</v>
      </c>
    </row>
    <row r="12" spans="1:15" x14ac:dyDescent="0.35">
      <c r="B12"/>
      <c r="C12"/>
      <c r="D12"/>
      <c r="E12"/>
      <c r="N12" s="10" t="s">
        <v>1598</v>
      </c>
      <c r="O12" s="13">
        <v>281.67499999999995</v>
      </c>
    </row>
    <row r="13" spans="1:15" x14ac:dyDescent="0.35">
      <c r="B13"/>
      <c r="C13"/>
      <c r="D13"/>
      <c r="E13"/>
      <c r="N13" s="10" t="s">
        <v>2587</v>
      </c>
      <c r="O13" s="13">
        <v>289.11</v>
      </c>
    </row>
    <row r="14" spans="1:15" x14ac:dyDescent="0.35">
      <c r="B14"/>
      <c r="C14"/>
      <c r="D14"/>
      <c r="E14"/>
      <c r="N14" s="10" t="s">
        <v>5765</v>
      </c>
      <c r="O14" s="13">
        <v>307.04499999999996</v>
      </c>
    </row>
    <row r="15" spans="1:15" x14ac:dyDescent="0.35">
      <c r="B15"/>
      <c r="C15"/>
      <c r="D15"/>
      <c r="E15"/>
      <c r="N15" s="10" t="s">
        <v>5114</v>
      </c>
      <c r="O15" s="13">
        <v>317.06999999999994</v>
      </c>
    </row>
    <row r="16" spans="1:15" x14ac:dyDescent="0.35">
      <c r="B16"/>
      <c r="C16"/>
      <c r="D16"/>
      <c r="E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spans="2:5" x14ac:dyDescent="0.35">
      <c r="B49"/>
      <c r="C49"/>
      <c r="D49"/>
      <c r="E49"/>
    </row>
    <row r="50" spans="2:5" x14ac:dyDescent="0.35">
      <c r="B50"/>
      <c r="C50"/>
      <c r="D50"/>
      <c r="E50"/>
    </row>
    <row r="51" spans="2:5" x14ac:dyDescent="0.35">
      <c r="B51"/>
      <c r="C51"/>
      <c r="D51"/>
      <c r="E51"/>
    </row>
    <row r="52" spans="2:5" x14ac:dyDescent="0.35">
      <c r="B52"/>
      <c r="C52"/>
      <c r="D52"/>
      <c r="E52"/>
    </row>
    <row r="53" spans="2:5" x14ac:dyDescent="0.35">
      <c r="B53"/>
    </row>
    <row r="54" spans="2:5" x14ac:dyDescent="0.35">
      <c r="B54"/>
    </row>
    <row r="55" spans="2:5" x14ac:dyDescent="0.35">
      <c r="B55"/>
    </row>
    <row r="56" spans="2:5" x14ac:dyDescent="0.35">
      <c r="B56"/>
    </row>
    <row r="57" spans="2:5" x14ac:dyDescent="0.35">
      <c r="B57"/>
    </row>
    <row r="58" spans="2:5" x14ac:dyDescent="0.35">
      <c r="B58"/>
    </row>
    <row r="59" spans="2:5" x14ac:dyDescent="0.35">
      <c r="B59"/>
    </row>
    <row r="60" spans="2:5" x14ac:dyDescent="0.35">
      <c r="B60"/>
    </row>
    <row r="61" spans="2:5" x14ac:dyDescent="0.35">
      <c r="B61"/>
    </row>
    <row r="62" spans="2:5" x14ac:dyDescent="0.35">
      <c r="B62"/>
    </row>
    <row r="63" spans="2:5" x14ac:dyDescent="0.35">
      <c r="B63"/>
    </row>
    <row r="64" spans="2:5" x14ac:dyDescent="0.35">
      <c r="B64"/>
    </row>
    <row r="65" spans="2:2" x14ac:dyDescent="0.35">
      <c r="B65"/>
    </row>
    <row r="66" spans="2:2" x14ac:dyDescent="0.35">
      <c r="B66"/>
    </row>
    <row r="67" spans="2:2" x14ac:dyDescent="0.35">
      <c r="B67"/>
    </row>
    <row r="68" spans="2:2" x14ac:dyDescent="0.35">
      <c r="B68"/>
    </row>
    <row r="69" spans="2:2" x14ac:dyDescent="0.35">
      <c r="B69"/>
    </row>
    <row r="70" spans="2:2" x14ac:dyDescent="0.35">
      <c r="B70"/>
    </row>
    <row r="71" spans="2:2" x14ac:dyDescent="0.35">
      <c r="B71"/>
    </row>
    <row r="72" spans="2:2" x14ac:dyDescent="0.35">
      <c r="B72"/>
    </row>
    <row r="73" spans="2:2" x14ac:dyDescent="0.35">
      <c r="B73"/>
    </row>
    <row r="74" spans="2:2" x14ac:dyDescent="0.35">
      <c r="B74"/>
    </row>
    <row r="75" spans="2:2" x14ac:dyDescent="0.35">
      <c r="B75"/>
    </row>
    <row r="76" spans="2:2" x14ac:dyDescent="0.35">
      <c r="B76"/>
    </row>
    <row r="77" spans="2:2" x14ac:dyDescent="0.35">
      <c r="B77"/>
    </row>
    <row r="78" spans="2:2" x14ac:dyDescent="0.35">
      <c r="B78"/>
    </row>
    <row r="79" spans="2:2" x14ac:dyDescent="0.35">
      <c r="B79"/>
    </row>
    <row r="80" spans="2:2" x14ac:dyDescent="0.35">
      <c r="B80"/>
    </row>
    <row r="81" spans="2:2" x14ac:dyDescent="0.35">
      <c r="B81"/>
    </row>
    <row r="82" spans="2:2" x14ac:dyDescent="0.35">
      <c r="B82"/>
    </row>
    <row r="83" spans="2:2" x14ac:dyDescent="0.35">
      <c r="B83"/>
    </row>
    <row r="84" spans="2:2" x14ac:dyDescent="0.35">
      <c r="B84"/>
    </row>
    <row r="85" spans="2:2" x14ac:dyDescent="0.35">
      <c r="B85"/>
    </row>
    <row r="86" spans="2:2" x14ac:dyDescent="0.35">
      <c r="B86"/>
    </row>
    <row r="87" spans="2:2" x14ac:dyDescent="0.35">
      <c r="B87"/>
    </row>
    <row r="88" spans="2:2" x14ac:dyDescent="0.35">
      <c r="B88"/>
    </row>
    <row r="89" spans="2:2" x14ac:dyDescent="0.35">
      <c r="B89"/>
    </row>
    <row r="90" spans="2:2" x14ac:dyDescent="0.35">
      <c r="B90"/>
    </row>
    <row r="91" spans="2:2" x14ac:dyDescent="0.35">
      <c r="B91"/>
    </row>
    <row r="92" spans="2:2" x14ac:dyDescent="0.35">
      <c r="B92"/>
    </row>
    <row r="93" spans="2:2" x14ac:dyDescent="0.35">
      <c r="B93"/>
    </row>
    <row r="94" spans="2:2" x14ac:dyDescent="0.35">
      <c r="B94"/>
    </row>
    <row r="95" spans="2:2" x14ac:dyDescent="0.35">
      <c r="B95"/>
    </row>
    <row r="96" spans="2:2" x14ac:dyDescent="0.35">
      <c r="B96"/>
    </row>
    <row r="97" spans="2:2" x14ac:dyDescent="0.35">
      <c r="B97"/>
    </row>
    <row r="98" spans="2:2" x14ac:dyDescent="0.35">
      <c r="B98"/>
    </row>
    <row r="99" spans="2:2" x14ac:dyDescent="0.35">
      <c r="B99"/>
    </row>
    <row r="100" spans="2:2" x14ac:dyDescent="0.35">
      <c r="B100"/>
    </row>
    <row r="101" spans="2:2" x14ac:dyDescent="0.35">
      <c r="B101"/>
    </row>
    <row r="102" spans="2:2" x14ac:dyDescent="0.35">
      <c r="B102"/>
    </row>
    <row r="103" spans="2:2" x14ac:dyDescent="0.35">
      <c r="B103"/>
    </row>
    <row r="104" spans="2:2" x14ac:dyDescent="0.35">
      <c r="B104"/>
    </row>
    <row r="105" spans="2:2" x14ac:dyDescent="0.35">
      <c r="B105"/>
    </row>
    <row r="106" spans="2:2" x14ac:dyDescent="0.35">
      <c r="B106"/>
    </row>
    <row r="107" spans="2:2" x14ac:dyDescent="0.35">
      <c r="B107"/>
    </row>
    <row r="108" spans="2:2" x14ac:dyDescent="0.35">
      <c r="B108"/>
    </row>
    <row r="109" spans="2:2" x14ac:dyDescent="0.35">
      <c r="B109"/>
    </row>
    <row r="110" spans="2:2" x14ac:dyDescent="0.35">
      <c r="B110"/>
    </row>
    <row r="111" spans="2:2" x14ac:dyDescent="0.35">
      <c r="B111"/>
    </row>
    <row r="112" spans="2:2" x14ac:dyDescent="0.35">
      <c r="B112"/>
    </row>
    <row r="113" spans="2:2" x14ac:dyDescent="0.35">
      <c r="B113"/>
    </row>
    <row r="114" spans="2:2" x14ac:dyDescent="0.35">
      <c r="B114"/>
    </row>
    <row r="115" spans="2:2" x14ac:dyDescent="0.35">
      <c r="B115"/>
    </row>
    <row r="116" spans="2:2" x14ac:dyDescent="0.35">
      <c r="B116"/>
    </row>
    <row r="117" spans="2:2" x14ac:dyDescent="0.35">
      <c r="B117"/>
    </row>
    <row r="118" spans="2:2" x14ac:dyDescent="0.35">
      <c r="B118"/>
    </row>
    <row r="119" spans="2:2" x14ac:dyDescent="0.35">
      <c r="B119"/>
    </row>
    <row r="120" spans="2:2" x14ac:dyDescent="0.35">
      <c r="B120"/>
    </row>
    <row r="121" spans="2:2" x14ac:dyDescent="0.35">
      <c r="B121"/>
    </row>
    <row r="122" spans="2:2" x14ac:dyDescent="0.35">
      <c r="B122"/>
    </row>
    <row r="123" spans="2:2" x14ac:dyDescent="0.35">
      <c r="B123"/>
    </row>
    <row r="124" spans="2:2" x14ac:dyDescent="0.35">
      <c r="B124"/>
    </row>
    <row r="125" spans="2:2" x14ac:dyDescent="0.35">
      <c r="B125"/>
    </row>
    <row r="126" spans="2:2" x14ac:dyDescent="0.35">
      <c r="B126"/>
    </row>
    <row r="127" spans="2:2" x14ac:dyDescent="0.35">
      <c r="B127"/>
    </row>
    <row r="128" spans="2:2" x14ac:dyDescent="0.35">
      <c r="B128"/>
    </row>
    <row r="129" spans="2:2" x14ac:dyDescent="0.35">
      <c r="B129"/>
    </row>
    <row r="130" spans="2:2" x14ac:dyDescent="0.35">
      <c r="B130"/>
    </row>
    <row r="131" spans="2:2" x14ac:dyDescent="0.35">
      <c r="B131"/>
    </row>
    <row r="132" spans="2:2" x14ac:dyDescent="0.35">
      <c r="B132"/>
    </row>
    <row r="133" spans="2:2" x14ac:dyDescent="0.35">
      <c r="B133"/>
    </row>
    <row r="134" spans="2:2" x14ac:dyDescent="0.35">
      <c r="B134"/>
    </row>
    <row r="135" spans="2:2" x14ac:dyDescent="0.35">
      <c r="B135"/>
    </row>
    <row r="136" spans="2:2" x14ac:dyDescent="0.35">
      <c r="B136"/>
    </row>
    <row r="137" spans="2:2" x14ac:dyDescent="0.35">
      <c r="B137"/>
    </row>
    <row r="138" spans="2:2" x14ac:dyDescent="0.35">
      <c r="B138"/>
    </row>
    <row r="139" spans="2:2" x14ac:dyDescent="0.35">
      <c r="B139"/>
    </row>
    <row r="140" spans="2:2" x14ac:dyDescent="0.35">
      <c r="B140"/>
    </row>
    <row r="141" spans="2:2" x14ac:dyDescent="0.35">
      <c r="B141"/>
    </row>
    <row r="142" spans="2:2" x14ac:dyDescent="0.35">
      <c r="B142"/>
    </row>
    <row r="143" spans="2:2" x14ac:dyDescent="0.35">
      <c r="B143"/>
    </row>
    <row r="144" spans="2:2" x14ac:dyDescent="0.35">
      <c r="B144"/>
    </row>
    <row r="145" spans="2:2" x14ac:dyDescent="0.35">
      <c r="B145"/>
    </row>
    <row r="146" spans="2:2" x14ac:dyDescent="0.35">
      <c r="B146"/>
    </row>
    <row r="147" spans="2:2" x14ac:dyDescent="0.35">
      <c r="B147"/>
    </row>
    <row r="148" spans="2:2" x14ac:dyDescent="0.35">
      <c r="B148"/>
    </row>
    <row r="149" spans="2:2" x14ac:dyDescent="0.35">
      <c r="B149"/>
    </row>
    <row r="150" spans="2:2" x14ac:dyDescent="0.35">
      <c r="B150"/>
    </row>
    <row r="151" spans="2:2" x14ac:dyDescent="0.35">
      <c r="B151"/>
    </row>
    <row r="152" spans="2:2" x14ac:dyDescent="0.35">
      <c r="B152"/>
    </row>
    <row r="153" spans="2:2" x14ac:dyDescent="0.35">
      <c r="B153"/>
    </row>
    <row r="154" spans="2:2" x14ac:dyDescent="0.35">
      <c r="B154"/>
    </row>
    <row r="155" spans="2:2" x14ac:dyDescent="0.35">
      <c r="B155"/>
    </row>
    <row r="156" spans="2:2" x14ac:dyDescent="0.35">
      <c r="B156"/>
    </row>
    <row r="157" spans="2:2" x14ac:dyDescent="0.35">
      <c r="B157"/>
    </row>
    <row r="158" spans="2:2" x14ac:dyDescent="0.35">
      <c r="B158"/>
    </row>
    <row r="159" spans="2:2" x14ac:dyDescent="0.35">
      <c r="B159"/>
    </row>
    <row r="160" spans="2:2" x14ac:dyDescent="0.35">
      <c r="B160"/>
    </row>
    <row r="161" spans="2:2" x14ac:dyDescent="0.35">
      <c r="B161"/>
    </row>
    <row r="162" spans="2:2" x14ac:dyDescent="0.35">
      <c r="B162"/>
    </row>
    <row r="163" spans="2:2" x14ac:dyDescent="0.35">
      <c r="B163"/>
    </row>
    <row r="164" spans="2:2" x14ac:dyDescent="0.35">
      <c r="B164"/>
    </row>
    <row r="165" spans="2:2" x14ac:dyDescent="0.35">
      <c r="B165"/>
    </row>
    <row r="166" spans="2:2" x14ac:dyDescent="0.35">
      <c r="B166"/>
    </row>
    <row r="167" spans="2:2" x14ac:dyDescent="0.35">
      <c r="B167"/>
    </row>
    <row r="168" spans="2:2" x14ac:dyDescent="0.35">
      <c r="B168"/>
    </row>
    <row r="169" spans="2:2" x14ac:dyDescent="0.35">
      <c r="B169"/>
    </row>
    <row r="170" spans="2:2" x14ac:dyDescent="0.35">
      <c r="B170"/>
    </row>
    <row r="171" spans="2:2" x14ac:dyDescent="0.35">
      <c r="B171"/>
    </row>
    <row r="172" spans="2:2" x14ac:dyDescent="0.35">
      <c r="B172"/>
    </row>
    <row r="173" spans="2:2" x14ac:dyDescent="0.35">
      <c r="B173"/>
    </row>
    <row r="174" spans="2:2" x14ac:dyDescent="0.35">
      <c r="B174"/>
    </row>
    <row r="175" spans="2:2" x14ac:dyDescent="0.35">
      <c r="B175"/>
    </row>
    <row r="176" spans="2:2" x14ac:dyDescent="0.35">
      <c r="B176"/>
    </row>
    <row r="177" spans="2:2" x14ac:dyDescent="0.35">
      <c r="B177"/>
    </row>
    <row r="178" spans="2:2" x14ac:dyDescent="0.35">
      <c r="B178"/>
    </row>
    <row r="179" spans="2:2" x14ac:dyDescent="0.35">
      <c r="B179"/>
    </row>
    <row r="180" spans="2:2" x14ac:dyDescent="0.35">
      <c r="B180"/>
    </row>
    <row r="181" spans="2:2" x14ac:dyDescent="0.35">
      <c r="B181"/>
    </row>
    <row r="182" spans="2:2" x14ac:dyDescent="0.35">
      <c r="B182"/>
    </row>
    <row r="183" spans="2:2" x14ac:dyDescent="0.35">
      <c r="B183"/>
    </row>
    <row r="184" spans="2:2" x14ac:dyDescent="0.35">
      <c r="B184"/>
    </row>
    <row r="185" spans="2:2" x14ac:dyDescent="0.35">
      <c r="B185"/>
    </row>
    <row r="186" spans="2:2" x14ac:dyDescent="0.35">
      <c r="B186"/>
    </row>
    <row r="187" spans="2:2" x14ac:dyDescent="0.35">
      <c r="B187"/>
    </row>
    <row r="188" spans="2:2" x14ac:dyDescent="0.35">
      <c r="B188"/>
    </row>
    <row r="189" spans="2:2" x14ac:dyDescent="0.35">
      <c r="B189"/>
    </row>
    <row r="190" spans="2:2" x14ac:dyDescent="0.35">
      <c r="B190"/>
    </row>
    <row r="191" spans="2:2" x14ac:dyDescent="0.35">
      <c r="B191"/>
    </row>
    <row r="192" spans="2:2" x14ac:dyDescent="0.35">
      <c r="B192"/>
    </row>
    <row r="193" spans="2:2" x14ac:dyDescent="0.35">
      <c r="B193"/>
    </row>
    <row r="194" spans="2:2" x14ac:dyDescent="0.35">
      <c r="B194"/>
    </row>
    <row r="195" spans="2:2" x14ac:dyDescent="0.35">
      <c r="B195"/>
    </row>
    <row r="196" spans="2:2" x14ac:dyDescent="0.35">
      <c r="B196"/>
    </row>
    <row r="197" spans="2:2" x14ac:dyDescent="0.35">
      <c r="B197"/>
    </row>
    <row r="198" spans="2:2" x14ac:dyDescent="0.35">
      <c r="B198"/>
    </row>
    <row r="199" spans="2:2" x14ac:dyDescent="0.35">
      <c r="B199"/>
    </row>
    <row r="200" spans="2:2" x14ac:dyDescent="0.35">
      <c r="B200"/>
    </row>
    <row r="201" spans="2:2" x14ac:dyDescent="0.35">
      <c r="B201"/>
    </row>
    <row r="202" spans="2:2" x14ac:dyDescent="0.35">
      <c r="B202"/>
    </row>
    <row r="203" spans="2:2"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80" zoomScaleNormal="80" workbookViewId="0">
      <selection activeCell="P3" sqref="P3"/>
    </sheetView>
  </sheetViews>
  <sheetFormatPr defaultRowHeight="14.5" x14ac:dyDescent="0.35"/>
  <cols>
    <col min="1" max="1" width="16.54296875" bestFit="1" customWidth="1"/>
    <col min="2" max="2" width="12.1796875" style="4" customWidth="1"/>
    <col min="3" max="3" width="17.453125" bestFit="1" customWidth="1"/>
    <col min="4" max="4" width="11.90625" customWidth="1"/>
    <col min="5" max="5" width="10.36328125" customWidth="1"/>
    <col min="6" max="6" width="20.6328125" customWidth="1"/>
    <col min="7" max="7" width="42.54296875" customWidth="1"/>
    <col min="8" max="8" width="13.7265625" customWidth="1"/>
    <col min="9" max="9" width="13.1796875" customWidth="1"/>
    <col min="10" max="10" width="12.26953125" customWidth="1"/>
    <col min="11" max="11" width="6.1796875" style="6" customWidth="1"/>
    <col min="12" max="12" width="12.26953125" style="8" customWidth="1"/>
    <col min="13" max="13" width="8.6328125" style="8" bestFit="1" customWidth="1"/>
    <col min="14" max="14" width="18.7265625" customWidth="1"/>
    <col min="15" max="15" width="19.7265625" customWidth="1"/>
    <col min="16" max="16" width="18.6328125" customWidth="1"/>
  </cols>
  <sheetData>
    <row r="1" spans="1:16" x14ac:dyDescent="0.35">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E2*L2</f>
        <v>19.899999999999999</v>
      </c>
      <c r="N2" t="str">
        <f>IF(I2="Rob","Robusta",IF(I2="Exc","Excelsa",IF(I2="Ara","Arabica",IF(I2="Lib","Liberica",""))))</f>
        <v>Robusta</v>
      </c>
      <c r="O2" t="str">
        <f>IF(J2="M","Medium",IF(J2="L","Light",IF(J2="D","Dark")))</f>
        <v>Medium</v>
      </c>
      <c r="P2" t="str">
        <f>_xlfn.XLOOKUP(C2,customers!$A$1:$A$1001,customers!$I$1:$I$1001,0)</f>
        <v>Yes</v>
      </c>
    </row>
    <row r="3" spans="1:16" x14ac:dyDescent="0.35">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E3*L3</f>
        <v>41.25</v>
      </c>
      <c r="N3" t="str">
        <f t="shared" ref="N3:N66" si="1">IF(I3="Rob","Robusta",IF(I3="Exc","Excelsa",IF(I3="Ara","Arabica",IF(I3="Lib","Liberica",""))))</f>
        <v>Excelsa</v>
      </c>
      <c r="O3" t="str">
        <f t="shared" ref="O3:O66" si="2">IF(J3="M","Medium",IF(J3="L","Light",IF(J3="D","Dark")))</f>
        <v>Medium</v>
      </c>
      <c r="P3" t="str">
        <f>_xlfn.XLOOKUP(C3,customers!$A$1:$A$1001,customers!$I$1:$I$1001,0)</f>
        <v>Yes</v>
      </c>
    </row>
    <row r="4" spans="1:16" x14ac:dyDescent="0.35">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_xlfn.XLOOKUP(C4,customers!$A$1:$A$1001,customers!$I$1:$I$1001,0)</f>
        <v>Yes</v>
      </c>
    </row>
    <row r="5" spans="1:16" x14ac:dyDescent="0.35">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f t="shared" si="1"/>
        <v>Excelsa</v>
      </c>
      <c r="O5" t="str">
        <f t="shared" si="2"/>
        <v>Medium</v>
      </c>
      <c r="P5" t="str">
        <f>_xlfn.XLOOKUP(C5,customers!$A$1:$A$1001,customers!$I$1:$I$1001,0)</f>
        <v>No</v>
      </c>
    </row>
    <row r="6" spans="1:16" x14ac:dyDescent="0.35">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f t="shared" si="1"/>
        <v>Robusta</v>
      </c>
      <c r="O6" t="str">
        <f t="shared" si="2"/>
        <v>Light</v>
      </c>
      <c r="P6" t="str">
        <f>_xlfn.XLOOKUP(C6,customers!$A$1:$A$1001,customers!$I$1:$I$1001,0)</f>
        <v>No</v>
      </c>
    </row>
    <row r="7" spans="1:16" x14ac:dyDescent="0.35">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f t="shared" si="1"/>
        <v>Liberica</v>
      </c>
      <c r="O7" t="str">
        <f t="shared" si="2"/>
        <v>Dark</v>
      </c>
      <c r="P7" t="str">
        <f>_xlfn.XLOOKUP(C7,customers!$A$1:$A$1001,customers!$I$1:$I$1001,0)</f>
        <v>No</v>
      </c>
    </row>
    <row r="8" spans="1:16" x14ac:dyDescent="0.35">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f t="shared" si="1"/>
        <v>Excelsa</v>
      </c>
      <c r="O8" t="str">
        <f t="shared" si="2"/>
        <v>Dark</v>
      </c>
      <c r="P8" t="str">
        <f>_xlfn.XLOOKUP(C8,customers!$A$1:$A$1001,customers!$I$1:$I$1001,0)</f>
        <v>Yes</v>
      </c>
    </row>
    <row r="9" spans="1:16" x14ac:dyDescent="0.35">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f t="shared" si="1"/>
        <v>Liberica</v>
      </c>
      <c r="O9" t="str">
        <f t="shared" si="2"/>
        <v>Light</v>
      </c>
      <c r="P9" t="str">
        <f>_xlfn.XLOOKUP(C9,customers!$A$1:$A$1001,customers!$I$1:$I$1001,0)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f t="shared" si="1"/>
        <v>Robusta</v>
      </c>
      <c r="O10" t="str">
        <f t="shared" si="2"/>
        <v>Medium</v>
      </c>
      <c r="P10" t="str">
        <f>_xlfn.XLOOKUP(C10,customers!$A$1:$A$1001,customers!$I$1:$I$1001,0)</f>
        <v>No</v>
      </c>
    </row>
    <row r="11" spans="1:16" x14ac:dyDescent="0.35">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f t="shared" si="1"/>
        <v>Robusta</v>
      </c>
      <c r="O11" t="str">
        <f t="shared" si="2"/>
        <v>Medium</v>
      </c>
      <c r="P11" t="str">
        <f>_xlfn.XLOOKUP(C11,customers!$A$1:$A$1001,customers!$I$1:$I$1001,0)</f>
        <v>No</v>
      </c>
    </row>
    <row r="12" spans="1:16" x14ac:dyDescent="0.35">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f t="shared" si="1"/>
        <v>Arabica</v>
      </c>
      <c r="O12" t="str">
        <f t="shared" si="2"/>
        <v>Dark</v>
      </c>
      <c r="P12" t="str">
        <f>_xlfn.XLOOKUP(C12,customers!$A$1:$A$1001,customers!$I$1:$I$1001,0)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f t="shared" si="1"/>
        <v>Excelsa</v>
      </c>
      <c r="O13" t="str">
        <f t="shared" si="2"/>
        <v>Light</v>
      </c>
      <c r="P13" t="str">
        <f>_xlfn.XLOOKUP(C13,customers!$A$1:$A$1001,customers!$I$1:$I$1001,0)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f t="shared" si="1"/>
        <v>Robusta</v>
      </c>
      <c r="O14" t="str">
        <f t="shared" si="2"/>
        <v>Medium</v>
      </c>
      <c r="P14" t="str">
        <f>_xlfn.XLOOKUP(C14,customers!$A$1:$A$1001,customers!$I$1:$I$1001,0)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f t="shared" si="1"/>
        <v>Robusta</v>
      </c>
      <c r="O15" t="str">
        <f t="shared" si="2"/>
        <v>Dark</v>
      </c>
      <c r="P15" t="str">
        <f>_xlfn.XLOOKUP(C15,customers!$A$1:$A$1001,customers!$I$1:$I$1001,0)</f>
        <v>No</v>
      </c>
    </row>
    <row r="16" spans="1:16" x14ac:dyDescent="0.35">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f t="shared" si="1"/>
        <v>Liberica</v>
      </c>
      <c r="O16" t="str">
        <f t="shared" si="2"/>
        <v>Dark</v>
      </c>
      <c r="P16" t="str">
        <f>_xlfn.XLOOKUP(C16,customers!$A$1:$A$1001,customers!$I$1:$I$1001,0)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f t="shared" si="1"/>
        <v>Robusta</v>
      </c>
      <c r="O17" t="str">
        <f t="shared" si="2"/>
        <v>Medium</v>
      </c>
      <c r="P17" t="str">
        <f>_xlfn.XLOOKUP(C17,customers!$A$1:$A$1001,customers!$I$1:$I$1001,0)</f>
        <v>No</v>
      </c>
    </row>
    <row r="18" spans="1:16" x14ac:dyDescent="0.35">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f t="shared" si="1"/>
        <v>Arabica</v>
      </c>
      <c r="O18" t="str">
        <f t="shared" si="2"/>
        <v>Medium</v>
      </c>
      <c r="P18" t="str">
        <f>_xlfn.XLOOKUP(C18,customers!$A$1:$A$1001,customers!$I$1:$I$1001,0)</f>
        <v>No</v>
      </c>
    </row>
    <row r="19" spans="1:16" x14ac:dyDescent="0.35">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f t="shared" si="1"/>
        <v>Arabica</v>
      </c>
      <c r="O19" t="str">
        <f t="shared" si="2"/>
        <v>Light</v>
      </c>
      <c r="P19" t="str">
        <f>_xlfn.XLOOKUP(C19,customers!$A$1:$A$1001,customers!$I$1:$I$1001,0)</f>
        <v>No</v>
      </c>
    </row>
    <row r="20" spans="1:16" x14ac:dyDescent="0.35">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f t="shared" si="1"/>
        <v>Robusta</v>
      </c>
      <c r="O20" t="str">
        <f t="shared" si="2"/>
        <v>Dark</v>
      </c>
      <c r="P20" t="str">
        <f>_xlfn.XLOOKUP(C20,customers!$A$1:$A$1001,customers!$I$1:$I$1001,0)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f t="shared" si="1"/>
        <v>Arabica</v>
      </c>
      <c r="O21" t="str">
        <f t="shared" si="2"/>
        <v>Medium</v>
      </c>
      <c r="P21" t="str">
        <f>_xlfn.XLOOKUP(C21,customers!$A$1:$A$1001,customers!$I$1:$I$1001,0)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f t="shared" si="1"/>
        <v>Excelsa</v>
      </c>
      <c r="O22" t="str">
        <f t="shared" si="2"/>
        <v>Dark</v>
      </c>
      <c r="P22" t="str">
        <f>_xlfn.XLOOKUP(C22,customers!$A$1:$A$1001,customers!$I$1:$I$1001,0)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f t="shared" si="1"/>
        <v>Arabica</v>
      </c>
      <c r="O23" t="str">
        <f t="shared" si="2"/>
        <v>Dark</v>
      </c>
      <c r="P23" t="str">
        <f>_xlfn.XLOOKUP(C23,customers!$A$1:$A$1001,customers!$I$1:$I$1001,0)</f>
        <v>No</v>
      </c>
    </row>
    <row r="24" spans="1:16" x14ac:dyDescent="0.35">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f t="shared" si="1"/>
        <v>Robusta</v>
      </c>
      <c r="O24" t="str">
        <f t="shared" si="2"/>
        <v>Medium</v>
      </c>
      <c r="P24" t="str">
        <f>_xlfn.XLOOKUP(C24,customers!$A$1:$A$1001,customers!$I$1:$I$1001,0)</f>
        <v>Yes</v>
      </c>
    </row>
    <row r="25" spans="1:16" x14ac:dyDescent="0.35">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f t="shared" si="1"/>
        <v>Arabica</v>
      </c>
      <c r="O25" t="str">
        <f t="shared" si="2"/>
        <v>Dark</v>
      </c>
      <c r="P25" t="str">
        <f>_xlfn.XLOOKUP(C25,customers!$A$1:$A$1001,customers!$I$1:$I$1001,0)</f>
        <v>Yes</v>
      </c>
    </row>
    <row r="26" spans="1:16" x14ac:dyDescent="0.35">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_xlfn.XLOOKUP(C26,customers!$A$1:$A$1001,customers!$I$1:$I$1001,0)</f>
        <v>No</v>
      </c>
    </row>
    <row r="27" spans="1:16" x14ac:dyDescent="0.35">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f t="shared" si="1"/>
        <v>Excelsa</v>
      </c>
      <c r="O27" t="str">
        <f t="shared" si="2"/>
        <v>Medium</v>
      </c>
      <c r="P27" t="str">
        <f>_xlfn.XLOOKUP(C27,customers!$A$1:$A$1001,customers!$I$1:$I$1001,0)</f>
        <v>Yes</v>
      </c>
    </row>
    <row r="28" spans="1:16" x14ac:dyDescent="0.35">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f t="shared" si="1"/>
        <v>Arabica</v>
      </c>
      <c r="O28" t="str">
        <f t="shared" si="2"/>
        <v>Medium</v>
      </c>
      <c r="P28" t="str">
        <f>_xlfn.XLOOKUP(C28,customers!$A$1:$A$1001,customers!$I$1:$I$1001,0)</f>
        <v>Yes</v>
      </c>
    </row>
    <row r="29" spans="1:16" x14ac:dyDescent="0.35">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f t="shared" si="1"/>
        <v>Arabica</v>
      </c>
      <c r="O29" t="str">
        <f t="shared" si="2"/>
        <v>Medium</v>
      </c>
      <c r="P29" t="str">
        <f>_xlfn.XLOOKUP(C29,customers!$A$1:$A$1001,customers!$I$1:$I$1001,0)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f t="shared" si="1"/>
        <v>Arabica</v>
      </c>
      <c r="O30" t="str">
        <f t="shared" si="2"/>
        <v>Dark</v>
      </c>
      <c r="P30" t="str">
        <f>_xlfn.XLOOKUP(C30,customers!$A$1:$A$1001,customers!$I$1:$I$1001,0)</f>
        <v>No</v>
      </c>
    </row>
    <row r="31" spans="1:16" x14ac:dyDescent="0.35">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f t="shared" si="1"/>
        <v>Arabica</v>
      </c>
      <c r="O31" t="str">
        <f t="shared" si="2"/>
        <v>Dark</v>
      </c>
      <c r="P31" t="str">
        <f>_xlfn.XLOOKUP(C31,customers!$A$1:$A$1001,customers!$I$1:$I$1001,0)</f>
        <v>Yes</v>
      </c>
    </row>
    <row r="32" spans="1:16" x14ac:dyDescent="0.35">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f t="shared" si="1"/>
        <v>Liberica</v>
      </c>
      <c r="O32" t="str">
        <f t="shared" si="2"/>
        <v>Medium</v>
      </c>
      <c r="P32" t="str">
        <f>_xlfn.XLOOKUP(C32,customers!$A$1:$A$1001,customers!$I$1:$I$1001,0)</f>
        <v>No</v>
      </c>
    </row>
    <row r="33" spans="1:16" x14ac:dyDescent="0.35">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f t="shared" si="1"/>
        <v>Arabica</v>
      </c>
      <c r="O33" t="str">
        <f t="shared" si="2"/>
        <v>Dark</v>
      </c>
      <c r="P33" t="str">
        <f>_xlfn.XLOOKUP(C33,customers!$A$1:$A$1001,customers!$I$1:$I$1001,0)</f>
        <v>No</v>
      </c>
    </row>
    <row r="34" spans="1:16" x14ac:dyDescent="0.35">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f t="shared" si="1"/>
        <v>Liberica</v>
      </c>
      <c r="O34" t="str">
        <f t="shared" si="2"/>
        <v>Medium</v>
      </c>
      <c r="P34" t="str">
        <f>_xlfn.XLOOKUP(C34,customers!$A$1:$A$1001,customers!$I$1:$I$1001,0)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f t="shared" si="1"/>
        <v>Liberica</v>
      </c>
      <c r="O35" t="str">
        <f t="shared" si="2"/>
        <v>Light</v>
      </c>
      <c r="P35" t="str">
        <f>_xlfn.XLOOKUP(C35,customers!$A$1:$A$1001,customers!$I$1:$I$1001,0)</f>
        <v>No</v>
      </c>
    </row>
    <row r="36" spans="1:16" x14ac:dyDescent="0.35">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f t="shared" si="1"/>
        <v>Liberica</v>
      </c>
      <c r="O36" t="str">
        <f t="shared" si="2"/>
        <v>Light</v>
      </c>
      <c r="P36" t="str">
        <f>_xlfn.XLOOKUP(C36,customers!$A$1:$A$1001,customers!$I$1:$I$1001,0)</f>
        <v>Yes</v>
      </c>
    </row>
    <row r="37" spans="1:16" x14ac:dyDescent="0.35">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f t="shared" si="1"/>
        <v>Arabica</v>
      </c>
      <c r="O37" t="str">
        <f t="shared" si="2"/>
        <v>Dark</v>
      </c>
      <c r="P37" t="str">
        <f>_xlfn.XLOOKUP(C37,customers!$A$1:$A$1001,customers!$I$1:$I$1001,0)</f>
        <v>No</v>
      </c>
    </row>
    <row r="38" spans="1:16" x14ac:dyDescent="0.35">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f t="shared" si="1"/>
        <v>Liberica</v>
      </c>
      <c r="O38" t="str">
        <f t="shared" si="2"/>
        <v>Medium</v>
      </c>
      <c r="P38" t="str">
        <f>_xlfn.XLOOKUP(C38,customers!$A$1:$A$1001,customers!$I$1:$I$1001,0)</f>
        <v>No</v>
      </c>
    </row>
    <row r="39" spans="1:16" x14ac:dyDescent="0.35">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f t="shared" si="1"/>
        <v>Liberica</v>
      </c>
      <c r="O39" t="str">
        <f t="shared" si="2"/>
        <v>Light</v>
      </c>
      <c r="P39" t="str">
        <f>_xlfn.XLOOKUP(C39,customers!$A$1:$A$1001,customers!$I$1:$I$1001,0)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f t="shared" si="1"/>
        <v>Robusta</v>
      </c>
      <c r="O40" t="str">
        <f t="shared" si="2"/>
        <v>Medium</v>
      </c>
      <c r="P40" t="str">
        <f>_xlfn.XLOOKUP(C40,customers!$A$1:$A$1001,customers!$I$1:$I$1001,0)</f>
        <v>No</v>
      </c>
    </row>
    <row r="41" spans="1:16" x14ac:dyDescent="0.35">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f t="shared" si="1"/>
        <v>Robusta</v>
      </c>
      <c r="O41" t="str">
        <f t="shared" si="2"/>
        <v>Medium</v>
      </c>
      <c r="P41" t="str">
        <f>_xlfn.XLOOKUP(C41,customers!$A$1:$A$1001,customers!$I$1:$I$1001,0)</f>
        <v>Yes</v>
      </c>
    </row>
    <row r="42" spans="1:16" x14ac:dyDescent="0.35">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f t="shared" si="1"/>
        <v>Liberica</v>
      </c>
      <c r="O42" t="str">
        <f t="shared" si="2"/>
        <v>Medium</v>
      </c>
      <c r="P42" t="str">
        <f>_xlfn.XLOOKUP(C42,customers!$A$1:$A$1001,customers!$I$1:$I$1001,0)</f>
        <v>No</v>
      </c>
    </row>
    <row r="43" spans="1:16" x14ac:dyDescent="0.35">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f t="shared" si="1"/>
        <v>Excelsa</v>
      </c>
      <c r="O43" t="str">
        <f t="shared" si="2"/>
        <v>Dark</v>
      </c>
      <c r="P43" t="str">
        <f>_xlfn.XLOOKUP(C43,customers!$A$1:$A$1001,customers!$I$1:$I$1001,0)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f t="shared" si="1"/>
        <v>Robusta</v>
      </c>
      <c r="O44" t="str">
        <f t="shared" si="2"/>
        <v>Dark</v>
      </c>
      <c r="P44" t="str">
        <f>_xlfn.XLOOKUP(C44,customers!$A$1:$A$1001,customers!$I$1:$I$1001,0)</f>
        <v>Yes</v>
      </c>
    </row>
    <row r="45" spans="1:16" x14ac:dyDescent="0.35">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f t="shared" si="1"/>
        <v>Liberica</v>
      </c>
      <c r="O45" t="str">
        <f t="shared" si="2"/>
        <v>Light</v>
      </c>
      <c r="P45" t="str">
        <f>_xlfn.XLOOKUP(C45,customers!$A$1:$A$1001,customers!$I$1:$I$1001,0)</f>
        <v>No</v>
      </c>
    </row>
    <row r="46" spans="1:16" x14ac:dyDescent="0.35">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f t="shared" si="1"/>
        <v>Excelsa</v>
      </c>
      <c r="O46" t="str">
        <f t="shared" si="2"/>
        <v>Medium</v>
      </c>
      <c r="P46" t="str">
        <f>_xlfn.XLOOKUP(C46,customers!$A$1:$A$1001,customers!$I$1:$I$1001,0)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f t="shared" si="1"/>
        <v>Liberica</v>
      </c>
      <c r="O47" t="str">
        <f t="shared" si="2"/>
        <v>Dark</v>
      </c>
      <c r="P47" t="str">
        <f>_xlfn.XLOOKUP(C47,customers!$A$1:$A$1001,customers!$I$1:$I$1001,0)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f t="shared" si="1"/>
        <v>Excelsa</v>
      </c>
      <c r="O48" t="str">
        <f t="shared" si="2"/>
        <v>Medium</v>
      </c>
      <c r="P48" t="str">
        <f>_xlfn.XLOOKUP(C48,customers!$A$1:$A$1001,customers!$I$1:$I$1001,0)</f>
        <v>Yes</v>
      </c>
    </row>
    <row r="49" spans="1:16" x14ac:dyDescent="0.35">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f t="shared" si="1"/>
        <v>Arabica</v>
      </c>
      <c r="O49" t="str">
        <f t="shared" si="2"/>
        <v>Light</v>
      </c>
      <c r="P49" t="str">
        <f>_xlfn.XLOOKUP(C49,customers!$A$1:$A$1001,customers!$I$1:$I$1001,0)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f t="shared" si="1"/>
        <v>Arabica</v>
      </c>
      <c r="O50" t="str">
        <f t="shared" si="2"/>
        <v>Dark</v>
      </c>
      <c r="P50" t="str">
        <f>_xlfn.XLOOKUP(C50,customers!$A$1:$A$1001,customers!$I$1:$I$1001,0)</f>
        <v>No</v>
      </c>
    </row>
    <row r="51" spans="1:16" x14ac:dyDescent="0.35">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f t="shared" si="1"/>
        <v>Arabica</v>
      </c>
      <c r="O51" t="str">
        <f t="shared" si="2"/>
        <v>Light</v>
      </c>
      <c r="P51" t="str">
        <f>_xlfn.XLOOKUP(C51,customers!$A$1:$A$1001,customers!$I$1:$I$1001,0)</f>
        <v>No</v>
      </c>
    </row>
    <row r="52" spans="1:16" x14ac:dyDescent="0.35">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f t="shared" si="1"/>
        <v>Liberica</v>
      </c>
      <c r="O52" t="str">
        <f t="shared" si="2"/>
        <v>Dark</v>
      </c>
      <c r="P52" t="str">
        <f>_xlfn.XLOOKUP(C52,customers!$A$1:$A$1001,customers!$I$1:$I$1001,0)</f>
        <v>No</v>
      </c>
    </row>
    <row r="53" spans="1:16" x14ac:dyDescent="0.35">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f t="shared" si="1"/>
        <v>Liberica</v>
      </c>
      <c r="O53" t="str">
        <f t="shared" si="2"/>
        <v>Light</v>
      </c>
      <c r="P53" t="str">
        <f>_xlfn.XLOOKUP(C53,customers!$A$1:$A$1001,customers!$I$1:$I$1001,0)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f t="shared" si="1"/>
        <v>Robusta</v>
      </c>
      <c r="O54" t="str">
        <f t="shared" si="2"/>
        <v>Medium</v>
      </c>
      <c r="P54" t="str">
        <f>_xlfn.XLOOKUP(C54,customers!$A$1:$A$1001,customers!$I$1:$I$1001,0)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f t="shared" si="1"/>
        <v>Liberica</v>
      </c>
      <c r="O55" t="str">
        <f t="shared" si="2"/>
        <v>Light</v>
      </c>
      <c r="P55" t="str">
        <f>_xlfn.XLOOKUP(C55,customers!$A$1:$A$1001,customers!$I$1:$I$1001,0)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f t="shared" si="1"/>
        <v>Liberica</v>
      </c>
      <c r="O56" t="str">
        <f t="shared" si="2"/>
        <v>Medium</v>
      </c>
      <c r="P56" t="str">
        <f>_xlfn.XLOOKUP(C56,customers!$A$1:$A$1001,customers!$I$1:$I$1001,0)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f t="shared" si="1"/>
        <v>Liberica</v>
      </c>
      <c r="O57" t="str">
        <f t="shared" si="2"/>
        <v>Light</v>
      </c>
      <c r="P57" t="str">
        <f>_xlfn.XLOOKUP(C57,customers!$A$1:$A$1001,customers!$I$1:$I$1001,0)</f>
        <v>No</v>
      </c>
    </row>
    <row r="58" spans="1:16" x14ac:dyDescent="0.35">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f t="shared" si="1"/>
        <v>Excelsa</v>
      </c>
      <c r="O58" t="str">
        <f t="shared" si="2"/>
        <v>Dark</v>
      </c>
      <c r="P58" t="str">
        <f>_xlfn.XLOOKUP(C58,customers!$A$1:$A$1001,customers!$I$1:$I$1001,0)</f>
        <v>Yes</v>
      </c>
    </row>
    <row r="59" spans="1:16" x14ac:dyDescent="0.35">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f t="shared" si="1"/>
        <v>Excelsa</v>
      </c>
      <c r="O59" t="str">
        <f t="shared" si="2"/>
        <v>Light</v>
      </c>
      <c r="P59" t="str">
        <f>_xlfn.XLOOKUP(C59,customers!$A$1:$A$1001,customers!$I$1:$I$1001,0)</f>
        <v>No</v>
      </c>
    </row>
    <row r="60" spans="1:16" x14ac:dyDescent="0.35">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f t="shared" si="1"/>
        <v>Liberica</v>
      </c>
      <c r="O60" t="str">
        <f t="shared" si="2"/>
        <v>Dark</v>
      </c>
      <c r="P60" t="str">
        <f>_xlfn.XLOOKUP(C60,customers!$A$1:$A$1001,customers!$I$1:$I$1001,0)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f t="shared" si="1"/>
        <v>Liberica</v>
      </c>
      <c r="O61" t="str">
        <f t="shared" si="2"/>
        <v>Medium</v>
      </c>
      <c r="P61" t="str">
        <f>_xlfn.XLOOKUP(C61,customers!$A$1:$A$1001,customers!$I$1:$I$1001,0)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f t="shared" si="1"/>
        <v>Arabica</v>
      </c>
      <c r="O62" t="str">
        <f t="shared" si="2"/>
        <v>Dark</v>
      </c>
      <c r="P62" t="str">
        <f>_xlfn.XLOOKUP(C62,customers!$A$1:$A$1001,customers!$I$1:$I$1001,0)</f>
        <v>No</v>
      </c>
    </row>
    <row r="63" spans="1:16" x14ac:dyDescent="0.35">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f t="shared" si="1"/>
        <v>Robusta</v>
      </c>
      <c r="O63" t="str">
        <f t="shared" si="2"/>
        <v>Dark</v>
      </c>
      <c r="P63" t="str">
        <f>_xlfn.XLOOKUP(C63,customers!$A$1:$A$1001,customers!$I$1:$I$1001,0)</f>
        <v>Yes</v>
      </c>
    </row>
    <row r="64" spans="1:16" x14ac:dyDescent="0.35">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f t="shared" si="1"/>
        <v>Liberica</v>
      </c>
      <c r="O64" t="str">
        <f t="shared" si="2"/>
        <v>Light</v>
      </c>
      <c r="P64" t="str">
        <f>_xlfn.XLOOKUP(C64,customers!$A$1:$A$1001,customers!$I$1:$I$1001,0)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f t="shared" si="1"/>
        <v>Arabica</v>
      </c>
      <c r="O65" t="str">
        <f t="shared" si="2"/>
        <v>Medium</v>
      </c>
      <c r="P65" t="str">
        <f>_xlfn.XLOOKUP(C65,customers!$A$1:$A$1001,customers!$I$1:$I$1001,0)</f>
        <v>No</v>
      </c>
    </row>
    <row r="66" spans="1:16" x14ac:dyDescent="0.35">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35.82</v>
      </c>
      <c r="N66" t="str">
        <f t="shared" si="1"/>
        <v>Robusta</v>
      </c>
      <c r="O66" t="str">
        <f t="shared" si="2"/>
        <v>Medium</v>
      </c>
      <c r="P66" t="str">
        <f>_xlfn.XLOOKUP(C66,customers!$A$1:$A$1001,customers!$I$1:$I$1001,0)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3">E67*L67</f>
        <v>82.339999999999989</v>
      </c>
      <c r="N67" t="str">
        <f t="shared" ref="N67:N130" si="4">IF(I67="Rob","Robusta",IF(I67="Exc","Excelsa",IF(I67="Ara","Arabica",IF(I67="Lib","Liberica",""))))</f>
        <v>Robusta</v>
      </c>
      <c r="O67" t="str">
        <f t="shared" ref="O67:O130" si="5">IF(J67="M","Medium",IF(J67="L","Light",IF(J67="D","Dark")))</f>
        <v>Dark</v>
      </c>
      <c r="P67" t="str">
        <f>_xlfn.XLOOKUP(C67,customers!$A$1:$A$1001,customers!$I$1:$I$1001,0)</f>
        <v>Yes</v>
      </c>
    </row>
    <row r="68" spans="1:16" x14ac:dyDescent="0.35">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3"/>
        <v>7.169999999999999</v>
      </c>
      <c r="N68" t="str">
        <f t="shared" si="4"/>
        <v>Robusta</v>
      </c>
      <c r="O68" t="str">
        <f t="shared" si="5"/>
        <v>Light</v>
      </c>
      <c r="P68" t="str">
        <f>_xlfn.XLOOKUP(C68,customers!$A$1:$A$1001,customers!$I$1:$I$1001,0)</f>
        <v>Yes</v>
      </c>
    </row>
    <row r="69" spans="1:16" x14ac:dyDescent="0.35">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_xlfn.XLOOKUP(C69,customers!$A$1:$A$1001,customers!$I$1:$I$1001,0)</f>
        <v>No</v>
      </c>
    </row>
    <row r="70" spans="1:16" x14ac:dyDescent="0.35">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3"/>
        <v>2.9849999999999999</v>
      </c>
      <c r="N70" t="str">
        <f t="shared" si="4"/>
        <v>Robusta</v>
      </c>
      <c r="O70" t="str">
        <f t="shared" si="5"/>
        <v>Medium</v>
      </c>
      <c r="P70" t="str">
        <f>_xlfn.XLOOKUP(C70,customers!$A$1:$A$1001,customers!$I$1:$I$1001,0)</f>
        <v>No</v>
      </c>
    </row>
    <row r="71" spans="1:16" x14ac:dyDescent="0.35">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3"/>
        <v>59.699999999999996</v>
      </c>
      <c r="N71" t="str">
        <f t="shared" si="4"/>
        <v>Robusta</v>
      </c>
      <c r="O71" t="str">
        <f t="shared" si="5"/>
        <v>Medium</v>
      </c>
      <c r="P71" t="str">
        <f>_xlfn.XLOOKUP(C71,customers!$A$1:$A$1001,customers!$I$1:$I$1001,0)</f>
        <v>Yes</v>
      </c>
    </row>
    <row r="72" spans="1:16" x14ac:dyDescent="0.35">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3"/>
        <v>136.61999999999998</v>
      </c>
      <c r="N72" t="str">
        <f t="shared" si="4"/>
        <v>Excelsa</v>
      </c>
      <c r="O72" t="str">
        <f t="shared" si="5"/>
        <v>Light</v>
      </c>
      <c r="P72" t="str">
        <f>_xlfn.XLOOKUP(C72,customers!$A$1:$A$1001,customers!$I$1:$I$1001,0)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_xlfn.XLOOKUP(C73,customers!$A$1:$A$1001,customers!$I$1:$I$1001,0)</f>
        <v>No</v>
      </c>
    </row>
    <row r="74" spans="1:16" x14ac:dyDescent="0.35">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_xlfn.XLOOKUP(C74,customers!$A$1:$A$1001,customers!$I$1:$I$1001,0)</f>
        <v>No</v>
      </c>
    </row>
    <row r="75" spans="1:16" x14ac:dyDescent="0.35">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_xlfn.XLOOKUP(C75,customers!$A$1:$A$1001,customers!$I$1:$I$1001,0)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3"/>
        <v>17.82</v>
      </c>
      <c r="N76" t="str">
        <f t="shared" si="4"/>
        <v>Excelsa</v>
      </c>
      <c r="O76" t="str">
        <f t="shared" si="5"/>
        <v>Light</v>
      </c>
      <c r="P76" t="str">
        <f>_xlfn.XLOOKUP(C76,customers!$A$1:$A$1001,customers!$I$1:$I$1001,0)</f>
        <v>Yes</v>
      </c>
    </row>
    <row r="77" spans="1:16" x14ac:dyDescent="0.35">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3"/>
        <v>53.699999999999996</v>
      </c>
      <c r="N77" t="str">
        <f t="shared" si="4"/>
        <v>Robusta</v>
      </c>
      <c r="O77" t="str">
        <f t="shared" si="5"/>
        <v>Dark</v>
      </c>
      <c r="P77" t="str">
        <f>_xlfn.XLOOKUP(C77,customers!$A$1:$A$1001,customers!$I$1:$I$1001,0)</f>
        <v>Yes</v>
      </c>
    </row>
    <row r="78" spans="1:16" x14ac:dyDescent="0.35">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3"/>
        <v>3.5849999999999995</v>
      </c>
      <c r="N78" t="str">
        <f t="shared" si="4"/>
        <v>Robusta</v>
      </c>
      <c r="O78" t="str">
        <f t="shared" si="5"/>
        <v>Light</v>
      </c>
      <c r="P78" t="str">
        <f>_xlfn.XLOOKUP(C78,customers!$A$1:$A$1001,customers!$I$1:$I$1001,0)</f>
        <v>Yes</v>
      </c>
    </row>
    <row r="79" spans="1:16" x14ac:dyDescent="0.35">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3"/>
        <v>7.29</v>
      </c>
      <c r="N79" t="str">
        <f t="shared" si="4"/>
        <v>Excelsa</v>
      </c>
      <c r="O79" t="str">
        <f t="shared" si="5"/>
        <v>Dark</v>
      </c>
      <c r="P79" t="str">
        <f>_xlfn.XLOOKUP(C79,customers!$A$1:$A$1001,customers!$I$1:$I$1001,0)</f>
        <v>No</v>
      </c>
    </row>
    <row r="80" spans="1:16" x14ac:dyDescent="0.35">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_xlfn.XLOOKUP(C80,customers!$A$1:$A$1001,customers!$I$1:$I$1001,0)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3"/>
        <v>47.8</v>
      </c>
      <c r="N81" t="str">
        <f t="shared" si="4"/>
        <v>Robusta</v>
      </c>
      <c r="O81" t="str">
        <f t="shared" si="5"/>
        <v>Light</v>
      </c>
      <c r="P81" t="str">
        <f>_xlfn.XLOOKUP(C81,customers!$A$1:$A$1001,customers!$I$1:$I$1001,0)</f>
        <v>No</v>
      </c>
    </row>
    <row r="82" spans="1:16" x14ac:dyDescent="0.35">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_xlfn.XLOOKUP(C82,customers!$A$1:$A$1001,customers!$I$1:$I$1001,0)</f>
        <v>Yes</v>
      </c>
    </row>
    <row r="83" spans="1:16" x14ac:dyDescent="0.35">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_xlfn.XLOOKUP(C83,customers!$A$1:$A$1001,customers!$I$1:$I$1001,0)</f>
        <v>Yes</v>
      </c>
    </row>
    <row r="84" spans="1:16" x14ac:dyDescent="0.35">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_xlfn.XLOOKUP(C84,customers!$A$1:$A$1001,customers!$I$1:$I$1001,0)</f>
        <v>Yes</v>
      </c>
    </row>
    <row r="85" spans="1:16" x14ac:dyDescent="0.35">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3"/>
        <v>82.339999999999989</v>
      </c>
      <c r="N85" t="str">
        <f t="shared" si="4"/>
        <v>Robusta</v>
      </c>
      <c r="O85" t="str">
        <f t="shared" si="5"/>
        <v>Dark</v>
      </c>
      <c r="P85" t="str">
        <f>_xlfn.XLOOKUP(C85,customers!$A$1:$A$1001,customers!$I$1:$I$1001,0)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_xlfn.XLOOKUP(C86,customers!$A$1:$A$1001,customers!$I$1:$I$1001,0)</f>
        <v>No</v>
      </c>
    </row>
    <row r="87" spans="1:16" x14ac:dyDescent="0.35">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_xlfn.XLOOKUP(C87,customers!$A$1:$A$1001,customers!$I$1:$I$1001,0)</f>
        <v>No</v>
      </c>
    </row>
    <row r="88" spans="1:16" x14ac:dyDescent="0.35">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_xlfn.XLOOKUP(C88,customers!$A$1:$A$1001,customers!$I$1:$I$1001,0)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_xlfn.XLOOKUP(C89,customers!$A$1:$A$1001,customers!$I$1:$I$1001,0)</f>
        <v>No</v>
      </c>
    </row>
    <row r="90" spans="1:16" x14ac:dyDescent="0.35">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3"/>
        <v>35.849999999999994</v>
      </c>
      <c r="N90" t="str">
        <f t="shared" si="4"/>
        <v>Robusta</v>
      </c>
      <c r="O90" t="str">
        <f t="shared" si="5"/>
        <v>Light</v>
      </c>
      <c r="P90" t="str">
        <f>_xlfn.XLOOKUP(C90,customers!$A$1:$A$1001,customers!$I$1:$I$1001,0)</f>
        <v>No</v>
      </c>
    </row>
    <row r="91" spans="1:16" x14ac:dyDescent="0.35">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_xlfn.XLOOKUP(C91,customers!$A$1:$A$1001,customers!$I$1:$I$1001,0)</f>
        <v>No</v>
      </c>
    </row>
    <row r="92" spans="1:16" x14ac:dyDescent="0.35">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_xlfn.XLOOKUP(C92,customers!$A$1:$A$1001,customers!$I$1:$I$1001,0)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_xlfn.XLOOKUP(C93,customers!$A$1:$A$1001,customers!$I$1:$I$1001,0)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3"/>
        <v>44.55</v>
      </c>
      <c r="N94" t="str">
        <f t="shared" si="4"/>
        <v>Excelsa</v>
      </c>
      <c r="O94" t="str">
        <f t="shared" si="5"/>
        <v>Light</v>
      </c>
      <c r="P94" t="str">
        <f>_xlfn.XLOOKUP(C94,customers!$A$1:$A$1001,customers!$I$1:$I$1001,0)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3"/>
        <v>35.64</v>
      </c>
      <c r="N95" t="str">
        <f t="shared" si="4"/>
        <v>Excelsa</v>
      </c>
      <c r="O95" t="str">
        <f t="shared" si="5"/>
        <v>Light</v>
      </c>
      <c r="P95" t="str">
        <f>_xlfn.XLOOKUP(C95,customers!$A$1:$A$1001,customers!$I$1:$I$1001,0)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_xlfn.XLOOKUP(C96,customers!$A$1:$A$1001,customers!$I$1:$I$1001,0)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_xlfn.XLOOKUP(C97,customers!$A$1:$A$1001,customers!$I$1:$I$1001,0)</f>
        <v>No</v>
      </c>
    </row>
    <row r="98" spans="1:16" x14ac:dyDescent="0.35">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_xlfn.XLOOKUP(C98,customers!$A$1:$A$1001,customers!$I$1:$I$1001,0)</f>
        <v>No</v>
      </c>
    </row>
    <row r="99" spans="1:16" x14ac:dyDescent="0.35">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_xlfn.XLOOKUP(C99,customers!$A$1:$A$1001,customers!$I$1:$I$1001,0)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_xlfn.XLOOKUP(C100,customers!$A$1:$A$1001,customers!$I$1:$I$1001,0)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_xlfn.XLOOKUP(C101,customers!$A$1:$A$1001,customers!$I$1:$I$1001,0)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_xlfn.XLOOKUP(C102,customers!$A$1:$A$1001,customers!$I$1:$I$1001,0)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_xlfn.XLOOKUP(C103,customers!$A$1:$A$1001,customers!$I$1:$I$1001,0)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_xlfn.XLOOKUP(C104,customers!$A$1:$A$1001,customers!$I$1:$I$1001,0)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3"/>
        <v>11.94</v>
      </c>
      <c r="N105" t="str">
        <f t="shared" si="4"/>
        <v>Robusta</v>
      </c>
      <c r="O105" t="str">
        <f t="shared" si="5"/>
        <v>Medium</v>
      </c>
      <c r="P105" t="str">
        <f>_xlfn.XLOOKUP(C105,customers!$A$1:$A$1001,customers!$I$1:$I$1001,0)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_xlfn.XLOOKUP(C106,customers!$A$1:$A$1001,customers!$I$1:$I$1001,0)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_xlfn.XLOOKUP(C107,customers!$A$1:$A$1001,customers!$I$1:$I$1001,0)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3"/>
        <v>24.3</v>
      </c>
      <c r="N108" t="str">
        <f t="shared" si="4"/>
        <v>Excelsa</v>
      </c>
      <c r="O108" t="str">
        <f t="shared" si="5"/>
        <v>Dark</v>
      </c>
      <c r="P108" t="str">
        <f>_xlfn.XLOOKUP(C108,customers!$A$1:$A$1001,customers!$I$1:$I$1001,0)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3"/>
        <v>17.91</v>
      </c>
      <c r="N109" t="str">
        <f t="shared" si="4"/>
        <v>Robusta</v>
      </c>
      <c r="O109" t="str">
        <f t="shared" si="5"/>
        <v>Medium</v>
      </c>
      <c r="P109" t="str">
        <f>_xlfn.XLOOKUP(C109,customers!$A$1:$A$1001,customers!$I$1:$I$1001,0)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_xlfn.XLOOKUP(C110,customers!$A$1:$A$1001,customers!$I$1:$I$1001,0)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_xlfn.XLOOKUP(C111,customers!$A$1:$A$1001,customers!$I$1:$I$1001,0)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3"/>
        <v>13.365</v>
      </c>
      <c r="N112" t="str">
        <f t="shared" si="4"/>
        <v>Excelsa</v>
      </c>
      <c r="O112" t="str">
        <f t="shared" si="5"/>
        <v>Light</v>
      </c>
      <c r="P112" t="str">
        <f>_xlfn.XLOOKUP(C112,customers!$A$1:$A$1001,customers!$I$1:$I$1001,0)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3"/>
        <v>26.849999999999994</v>
      </c>
      <c r="N113" t="str">
        <f t="shared" si="4"/>
        <v>Robusta</v>
      </c>
      <c r="O113" t="str">
        <f t="shared" si="5"/>
        <v>Dark</v>
      </c>
      <c r="P113" t="str">
        <f>_xlfn.XLOOKUP(C113,customers!$A$1:$A$1001,customers!$I$1:$I$1001,0)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_xlfn.XLOOKUP(C114,customers!$A$1:$A$1001,customers!$I$1:$I$1001,0)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_xlfn.XLOOKUP(C115,customers!$A$1:$A$1001,customers!$I$1:$I$1001,0)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3"/>
        <v>14.339999999999998</v>
      </c>
      <c r="N116" t="str">
        <f t="shared" si="4"/>
        <v>Robusta</v>
      </c>
      <c r="O116" t="str">
        <f t="shared" si="5"/>
        <v>Light</v>
      </c>
      <c r="P116" t="str">
        <f>_xlfn.XLOOKUP(C116,customers!$A$1:$A$1001,customers!$I$1:$I$1001,0)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_xlfn.XLOOKUP(C117,customers!$A$1:$A$1001,customers!$I$1:$I$1001,0)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_xlfn.XLOOKUP(C118,customers!$A$1:$A$1001,customers!$I$1:$I$1001,0)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_xlfn.XLOOKUP(C119,customers!$A$1:$A$1001,customers!$I$1:$I$1001,0)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3"/>
        <v>21.87</v>
      </c>
      <c r="N120" t="str">
        <f t="shared" si="4"/>
        <v>Excelsa</v>
      </c>
      <c r="O120" t="str">
        <f t="shared" si="5"/>
        <v>Dark</v>
      </c>
      <c r="P120" t="str">
        <f>_xlfn.XLOOKUP(C120,customers!$A$1:$A$1001,customers!$I$1:$I$1001,0)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3"/>
        <v>4.125</v>
      </c>
      <c r="N121" t="str">
        <f t="shared" si="4"/>
        <v>Excelsa</v>
      </c>
      <c r="O121" t="str">
        <f t="shared" si="5"/>
        <v>Medium</v>
      </c>
      <c r="P121" t="str">
        <f>_xlfn.XLOOKUP(C121,customers!$A$1:$A$1001,customers!$I$1:$I$1001,0)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_xlfn.XLOOKUP(C122,customers!$A$1:$A$1001,customers!$I$1:$I$1001,0)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3"/>
        <v>68.75</v>
      </c>
      <c r="N123" t="str">
        <f t="shared" si="4"/>
        <v>Excelsa</v>
      </c>
      <c r="O123" t="str">
        <f t="shared" si="5"/>
        <v>Medium</v>
      </c>
      <c r="P123" t="str">
        <f>_xlfn.XLOOKUP(C123,customers!$A$1:$A$1001,customers!$I$1:$I$1001,0)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_xlfn.XLOOKUP(C124,customers!$A$1:$A$1001,customers!$I$1:$I$1001,0)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_xlfn.XLOOKUP(C125,customers!$A$1:$A$1001,customers!$I$1:$I$1001,0)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_xlfn.XLOOKUP(C126,customers!$A$1:$A$1001,customers!$I$1:$I$1001,0)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_xlfn.XLOOKUP(C127,customers!$A$1:$A$1001,customers!$I$1:$I$1001,0)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_xlfn.XLOOKUP(C128,customers!$A$1:$A$1001,customers!$I$1:$I$1001,0)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_xlfn.XLOOKUP(C129,customers!$A$1:$A$1001,customers!$I$1:$I$1001,0)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3"/>
        <v>6.75</v>
      </c>
      <c r="N130" t="str">
        <f t="shared" si="4"/>
        <v>Arabica</v>
      </c>
      <c r="O130" t="str">
        <f t="shared" si="5"/>
        <v>Medium</v>
      </c>
      <c r="P130" t="str">
        <f>_xlfn.XLOOKUP(C130,customers!$A$1:$A$1001,customers!$I$1:$I$1001,0)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6">E131*L131</f>
        <v>12.15</v>
      </c>
      <c r="N131" t="str">
        <f t="shared" ref="N131:N194" si="7">IF(I131="Rob","Robusta",IF(I131="Exc","Excelsa",IF(I131="Ara","Arabica",IF(I131="Lib","Liberica",""))))</f>
        <v>Excelsa</v>
      </c>
      <c r="O131" t="str">
        <f t="shared" ref="O131:O194" si="8">IF(J131="M","Medium",IF(J131="L","Light",IF(J131="D","Dark")))</f>
        <v>Dark</v>
      </c>
      <c r="P131" t="str">
        <f>_xlfn.XLOOKUP(C131,customers!$A$1:$A$1001,customers!$I$1:$I$1001,0)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_xlfn.XLOOKUP(C132,customers!$A$1:$A$1001,customers!$I$1:$I$1001,0)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6"/>
        <v>14.58</v>
      </c>
      <c r="N133" t="str">
        <f t="shared" si="7"/>
        <v>Excelsa</v>
      </c>
      <c r="O133" t="str">
        <f t="shared" si="8"/>
        <v>Dark</v>
      </c>
      <c r="P133" t="str">
        <f>_xlfn.XLOOKUP(C133,customers!$A$1:$A$1001,customers!$I$1:$I$1001,0)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_xlfn.XLOOKUP(C134,customers!$A$1:$A$1001,customers!$I$1:$I$1001,0)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_xlfn.XLOOKUP(C135,customers!$A$1:$A$1001,customers!$I$1:$I$1001,0)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6"/>
        <v>94.874999999999986</v>
      </c>
      <c r="N136" t="str">
        <f t="shared" si="7"/>
        <v>Excelsa</v>
      </c>
      <c r="O136" t="str">
        <f t="shared" si="8"/>
        <v>Medium</v>
      </c>
      <c r="P136" t="str">
        <f>_xlfn.XLOOKUP(C136,customers!$A$1:$A$1001,customers!$I$1:$I$1001,0)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_xlfn.XLOOKUP(C137,customers!$A$1:$A$1001,customers!$I$1:$I$1001,0)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_xlfn.XLOOKUP(C138,customers!$A$1:$A$1001,customers!$I$1:$I$1001,0)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6"/>
        <v>102.46499999999997</v>
      </c>
      <c r="N139" t="str">
        <f t="shared" si="7"/>
        <v>Excelsa</v>
      </c>
      <c r="O139" t="str">
        <f t="shared" si="8"/>
        <v>Light</v>
      </c>
      <c r="P139" t="str">
        <f>_xlfn.XLOOKUP(C139,customers!$A$1:$A$1001,customers!$I$1:$I$1001,0)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6"/>
        <v>48.6</v>
      </c>
      <c r="N140" t="str">
        <f t="shared" si="7"/>
        <v>Excelsa</v>
      </c>
      <c r="O140" t="str">
        <f t="shared" si="8"/>
        <v>Dark</v>
      </c>
      <c r="P140" t="str">
        <f>_xlfn.XLOOKUP(C140,customers!$A$1:$A$1001,customers!$I$1:$I$1001,0)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_xlfn.XLOOKUP(C141,customers!$A$1:$A$1001,customers!$I$1:$I$1001,0)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_xlfn.XLOOKUP(C142,customers!$A$1:$A$1001,customers!$I$1:$I$1001,0)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_xlfn.XLOOKUP(C143,customers!$A$1:$A$1001,customers!$I$1:$I$1001,0)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6"/>
        <v>136.61999999999998</v>
      </c>
      <c r="N144" t="str">
        <f t="shared" si="7"/>
        <v>Excelsa</v>
      </c>
      <c r="O144" t="str">
        <f t="shared" si="8"/>
        <v>Light</v>
      </c>
      <c r="P144" t="str">
        <f>_xlfn.XLOOKUP(C144,customers!$A$1:$A$1001,customers!$I$1:$I$1001,0)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_xlfn.XLOOKUP(C145,customers!$A$1:$A$1001,customers!$I$1:$I$1001,0)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6"/>
        <v>68.309999999999988</v>
      </c>
      <c r="N146" t="str">
        <f t="shared" si="7"/>
        <v>Excelsa</v>
      </c>
      <c r="O146" t="str">
        <f t="shared" si="8"/>
        <v>Light</v>
      </c>
      <c r="P146" t="str">
        <f>_xlfn.XLOOKUP(C146,customers!$A$1:$A$1001,customers!$I$1:$I$1001,0)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_xlfn.XLOOKUP(C147,customers!$A$1:$A$1001,customers!$I$1:$I$1001,0)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_xlfn.XLOOKUP(C148,customers!$A$1:$A$1001,customers!$I$1:$I$1001,0)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6"/>
        <v>27.5</v>
      </c>
      <c r="N149" t="str">
        <f t="shared" si="7"/>
        <v>Excelsa</v>
      </c>
      <c r="O149" t="str">
        <f t="shared" si="8"/>
        <v>Medium</v>
      </c>
      <c r="P149" t="str">
        <f>_xlfn.XLOOKUP(C149,customers!$A$1:$A$1001,customers!$I$1:$I$1001,0)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6"/>
        <v>18.225000000000001</v>
      </c>
      <c r="N150" t="str">
        <f t="shared" si="7"/>
        <v>Excelsa</v>
      </c>
      <c r="O150" t="str">
        <f t="shared" si="8"/>
        <v>Dark</v>
      </c>
      <c r="P150" t="str">
        <f>_xlfn.XLOOKUP(C150,customers!$A$1:$A$1001,customers!$I$1:$I$1001,0)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_xlfn.XLOOKUP(C151,customers!$A$1:$A$1001,customers!$I$1:$I$1001,0)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_xlfn.XLOOKUP(C152,customers!$A$1:$A$1001,customers!$I$1:$I$1001,0)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_xlfn.XLOOKUP(C153,customers!$A$1:$A$1001,customers!$I$1:$I$1001,0)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6"/>
        <v>68.655000000000001</v>
      </c>
      <c r="N154" t="str">
        <f t="shared" si="7"/>
        <v>Robusta</v>
      </c>
      <c r="O154" t="str">
        <f t="shared" si="8"/>
        <v>Medium</v>
      </c>
      <c r="P154" t="str">
        <f>_xlfn.XLOOKUP(C154,customers!$A$1:$A$1001,customers!$I$1:$I$1001,0)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6"/>
        <v>2.6849999999999996</v>
      </c>
      <c r="N155" t="str">
        <f t="shared" si="7"/>
        <v>Robusta</v>
      </c>
      <c r="O155" t="str">
        <f t="shared" si="8"/>
        <v>Dark</v>
      </c>
      <c r="P155" t="str">
        <f>_xlfn.XLOOKUP(C155,customers!$A$1:$A$1001,customers!$I$1:$I$1001,0)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_xlfn.XLOOKUP(C156,customers!$A$1:$A$1001,customers!$I$1:$I$1001,0)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_xlfn.XLOOKUP(C157,customers!$A$1:$A$1001,customers!$I$1:$I$1001,0)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_xlfn.XLOOKUP(C158,customers!$A$1:$A$1001,customers!$I$1:$I$1001,0)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6"/>
        <v>61.754999999999995</v>
      </c>
      <c r="N159" t="str">
        <f t="shared" si="7"/>
        <v>Robusta</v>
      </c>
      <c r="O159" t="str">
        <f t="shared" si="8"/>
        <v>Dark</v>
      </c>
      <c r="P159" t="str">
        <f>_xlfn.XLOOKUP(C159,customers!$A$1:$A$1001,customers!$I$1:$I$1001,0)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6"/>
        <v>123.50999999999999</v>
      </c>
      <c r="N160" t="str">
        <f t="shared" si="7"/>
        <v>Robusta</v>
      </c>
      <c r="O160" t="str">
        <f t="shared" si="8"/>
        <v>Dark</v>
      </c>
      <c r="P160" t="str">
        <f>_xlfn.XLOOKUP(C160,customers!$A$1:$A$1001,customers!$I$1:$I$1001,0)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_xlfn.XLOOKUP(C161,customers!$A$1:$A$1001,customers!$I$1:$I$1001,0)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6"/>
        <v>33</v>
      </c>
      <c r="N162" t="str">
        <f t="shared" si="7"/>
        <v>Excelsa</v>
      </c>
      <c r="O162" t="str">
        <f t="shared" si="8"/>
        <v>Medium</v>
      </c>
      <c r="P162" t="str">
        <f>_xlfn.XLOOKUP(C162,customers!$A$1:$A$1001,customers!$I$1:$I$1001,0)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_xlfn.XLOOKUP(C163,customers!$A$1:$A$1001,customers!$I$1:$I$1001,0)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6"/>
        <v>21.87</v>
      </c>
      <c r="N164" t="str">
        <f t="shared" si="7"/>
        <v>Excelsa</v>
      </c>
      <c r="O164" t="str">
        <f t="shared" si="8"/>
        <v>Dark</v>
      </c>
      <c r="P164" t="str">
        <f>_xlfn.XLOOKUP(C164,customers!$A$1:$A$1001,customers!$I$1:$I$1001,0)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6"/>
        <v>16.11</v>
      </c>
      <c r="N165" t="str">
        <f t="shared" si="7"/>
        <v>Robusta</v>
      </c>
      <c r="O165" t="str">
        <f t="shared" si="8"/>
        <v>Dark</v>
      </c>
      <c r="P165" t="str">
        <f>_xlfn.XLOOKUP(C165,customers!$A$1:$A$1001,customers!$I$1:$I$1001,0)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6"/>
        <v>29.16</v>
      </c>
      <c r="N166" t="str">
        <f t="shared" si="7"/>
        <v>Excelsa</v>
      </c>
      <c r="O166" t="str">
        <f t="shared" si="8"/>
        <v>Dark</v>
      </c>
      <c r="P166" t="str">
        <f>_xlfn.XLOOKUP(C166,customers!$A$1:$A$1001,customers!$I$1:$I$1001,0)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6"/>
        <v>53.699999999999996</v>
      </c>
      <c r="N167" t="str">
        <f t="shared" si="7"/>
        <v>Robusta</v>
      </c>
      <c r="O167" t="str">
        <f t="shared" si="8"/>
        <v>Dark</v>
      </c>
      <c r="P167" t="str">
        <f>_xlfn.XLOOKUP(C167,customers!$A$1:$A$1001,customers!$I$1:$I$1001,0)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6"/>
        <v>26.849999999999994</v>
      </c>
      <c r="N168" t="str">
        <f t="shared" si="7"/>
        <v>Robusta</v>
      </c>
      <c r="O168" t="str">
        <f t="shared" si="8"/>
        <v>Dark</v>
      </c>
      <c r="P168" t="str">
        <f>_xlfn.XLOOKUP(C168,customers!$A$1:$A$1001,customers!$I$1:$I$1001,0)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_xlfn.XLOOKUP(C169,customers!$A$1:$A$1001,customers!$I$1:$I$1001,0)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_xlfn.XLOOKUP(C170,customers!$A$1:$A$1001,customers!$I$1:$I$1001,0)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6"/>
        <v>17.899999999999999</v>
      </c>
      <c r="N171" t="str">
        <f t="shared" si="7"/>
        <v>Robusta</v>
      </c>
      <c r="O171" t="str">
        <f t="shared" si="8"/>
        <v>Dark</v>
      </c>
      <c r="P171" t="str">
        <f>_xlfn.XLOOKUP(C171,customers!$A$1:$A$1001,customers!$I$1:$I$1001,0)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6"/>
        <v>68.309999999999988</v>
      </c>
      <c r="N172" t="str">
        <f t="shared" si="7"/>
        <v>Excelsa</v>
      </c>
      <c r="O172" t="str">
        <f t="shared" si="8"/>
        <v>Light</v>
      </c>
      <c r="P172" t="str">
        <f>_xlfn.XLOOKUP(C172,customers!$A$1:$A$1001,customers!$I$1:$I$1001,0)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6"/>
        <v>63.249999999999993</v>
      </c>
      <c r="N173" t="str">
        <f t="shared" si="7"/>
        <v>Excelsa</v>
      </c>
      <c r="O173" t="str">
        <f t="shared" si="8"/>
        <v>Medium</v>
      </c>
      <c r="P173" t="str">
        <f>_xlfn.XLOOKUP(C173,customers!$A$1:$A$1001,customers!$I$1:$I$1001,0)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6"/>
        <v>21.87</v>
      </c>
      <c r="N174" t="str">
        <f t="shared" si="7"/>
        <v>Excelsa</v>
      </c>
      <c r="O174" t="str">
        <f t="shared" si="8"/>
        <v>Dark</v>
      </c>
      <c r="P174" t="str">
        <f>_xlfn.XLOOKUP(C174,customers!$A$1:$A$1001,customers!$I$1:$I$1001,0)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6"/>
        <v>91.539999999999992</v>
      </c>
      <c r="N175" t="str">
        <f t="shared" si="7"/>
        <v>Robusta</v>
      </c>
      <c r="O175" t="str">
        <f t="shared" si="8"/>
        <v>Medium</v>
      </c>
      <c r="P175" t="str">
        <f>_xlfn.XLOOKUP(C175,customers!$A$1:$A$1001,customers!$I$1:$I$1001,0)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6"/>
        <v>204.92999999999995</v>
      </c>
      <c r="N176" t="str">
        <f t="shared" si="7"/>
        <v>Excelsa</v>
      </c>
      <c r="O176" t="str">
        <f t="shared" si="8"/>
        <v>Light</v>
      </c>
      <c r="P176" t="str">
        <f>_xlfn.XLOOKUP(C176,customers!$A$1:$A$1001,customers!$I$1:$I$1001,0)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6"/>
        <v>63.249999999999993</v>
      </c>
      <c r="N177" t="str">
        <f t="shared" si="7"/>
        <v>Excelsa</v>
      </c>
      <c r="O177" t="str">
        <f t="shared" si="8"/>
        <v>Medium</v>
      </c>
      <c r="P177" t="str">
        <f>_xlfn.XLOOKUP(C177,customers!$A$1:$A$1001,customers!$I$1:$I$1001,0)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6"/>
        <v>34.154999999999994</v>
      </c>
      <c r="N178" t="str">
        <f t="shared" si="7"/>
        <v>Excelsa</v>
      </c>
      <c r="O178" t="str">
        <f t="shared" si="8"/>
        <v>Light</v>
      </c>
      <c r="P178" t="str">
        <f>_xlfn.XLOOKUP(C178,customers!$A$1:$A$1001,customers!$I$1:$I$1001,0)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6"/>
        <v>109.93999999999998</v>
      </c>
      <c r="N179" t="str">
        <f t="shared" si="7"/>
        <v>Robusta</v>
      </c>
      <c r="O179" t="str">
        <f t="shared" si="8"/>
        <v>Light</v>
      </c>
      <c r="P179" t="str">
        <f>_xlfn.XLOOKUP(C179,customers!$A$1:$A$1001,customers!$I$1:$I$1001,0)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_xlfn.XLOOKUP(C180,customers!$A$1:$A$1001,customers!$I$1:$I$1001,0)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_xlfn.XLOOKUP(C181,customers!$A$1:$A$1001,customers!$I$1:$I$1001,0)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6"/>
        <v>22.274999999999999</v>
      </c>
      <c r="N182" t="str">
        <f t="shared" si="7"/>
        <v>Excelsa</v>
      </c>
      <c r="O182" t="str">
        <f t="shared" si="8"/>
        <v>Light</v>
      </c>
      <c r="P182" t="str">
        <f>_xlfn.XLOOKUP(C182,customers!$A$1:$A$1001,customers!$I$1:$I$1001,0)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_xlfn.XLOOKUP(C183,customers!$A$1:$A$1001,customers!$I$1:$I$1001,0)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6"/>
        <v>32.22</v>
      </c>
      <c r="N184" t="str">
        <f t="shared" si="7"/>
        <v>Robusta</v>
      </c>
      <c r="O184" t="str">
        <f t="shared" si="8"/>
        <v>Dark</v>
      </c>
      <c r="P184" t="str">
        <f>_xlfn.XLOOKUP(C184,customers!$A$1:$A$1001,customers!$I$1:$I$1001,0)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6"/>
        <v>8.25</v>
      </c>
      <c r="N185" t="str">
        <f t="shared" si="7"/>
        <v>Excelsa</v>
      </c>
      <c r="O185" t="str">
        <f t="shared" si="8"/>
        <v>Medium</v>
      </c>
      <c r="P185" t="str">
        <f>_xlfn.XLOOKUP(C185,customers!$A$1:$A$1001,customers!$I$1:$I$1001,0)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_xlfn.XLOOKUP(C186,customers!$A$1:$A$1001,customers!$I$1:$I$1001,0)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6"/>
        <v>36.450000000000003</v>
      </c>
      <c r="N187" t="str">
        <f t="shared" si="7"/>
        <v>Excelsa</v>
      </c>
      <c r="O187" t="str">
        <f t="shared" si="8"/>
        <v>Dark</v>
      </c>
      <c r="P187" t="str">
        <f>_xlfn.XLOOKUP(C187,customers!$A$1:$A$1001,customers!$I$1:$I$1001,0)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6"/>
        <v>68.655000000000001</v>
      </c>
      <c r="N188" t="str">
        <f t="shared" si="7"/>
        <v>Robusta</v>
      </c>
      <c r="O188" t="str">
        <f t="shared" si="8"/>
        <v>Medium</v>
      </c>
      <c r="P188" t="str">
        <f>_xlfn.XLOOKUP(C188,customers!$A$1:$A$1001,customers!$I$1:$I$1001,0)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_xlfn.XLOOKUP(C189,customers!$A$1:$A$1001,customers!$I$1:$I$1001,0)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6"/>
        <v>4.4550000000000001</v>
      </c>
      <c r="N190" t="str">
        <f t="shared" si="7"/>
        <v>Excelsa</v>
      </c>
      <c r="O190" t="str">
        <f t="shared" si="8"/>
        <v>Light</v>
      </c>
      <c r="P190" t="str">
        <f>_xlfn.XLOOKUP(C190,customers!$A$1:$A$1001,customers!$I$1:$I$1001,0)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_xlfn.XLOOKUP(C191,customers!$A$1:$A$1001,customers!$I$1:$I$1001,0)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_xlfn.XLOOKUP(C192,customers!$A$1:$A$1001,customers!$I$1:$I$1001,0)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_xlfn.XLOOKUP(C193,customers!$A$1:$A$1001,customers!$I$1:$I$1001,0)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6"/>
        <v>72.900000000000006</v>
      </c>
      <c r="N194" t="str">
        <f t="shared" si="7"/>
        <v>Excelsa</v>
      </c>
      <c r="O194" t="str">
        <f t="shared" si="8"/>
        <v>Dark</v>
      </c>
      <c r="P194" t="str">
        <f>_xlfn.XLOOKUP(C194,customers!$A$1:$A$1001,customers!$I$1:$I$1001,0)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9">E195*L195</f>
        <v>44.55</v>
      </c>
      <c r="N195" t="str">
        <f t="shared" ref="N195:N258" si="10">IF(I195="Rob","Robusta",IF(I195="Exc","Excelsa",IF(I195="Ara","Arabica",IF(I195="Lib","Liberica",""))))</f>
        <v>Excelsa</v>
      </c>
      <c r="O195" t="str">
        <f t="shared" ref="O195:O258" si="11">IF(J195="M","Medium",IF(J195="L","Light",IF(J195="D","Dark")))</f>
        <v>Light</v>
      </c>
      <c r="P195" t="str">
        <f>_xlfn.XLOOKUP(C195,customers!$A$1:$A$1001,customers!$I$1:$I$1001,0)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9"/>
        <v>36.450000000000003</v>
      </c>
      <c r="N196" t="str">
        <f t="shared" si="10"/>
        <v>Excelsa</v>
      </c>
      <c r="O196" t="str">
        <f t="shared" si="11"/>
        <v>Dark</v>
      </c>
      <c r="P196" t="str">
        <f>_xlfn.XLOOKUP(C196,customers!$A$1:$A$1001,customers!$I$1:$I$1001,0)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_xlfn.XLOOKUP(C197,customers!$A$1:$A$1001,customers!$I$1:$I$1001,0)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9"/>
        <v>53.46</v>
      </c>
      <c r="N198" t="str">
        <f t="shared" si="10"/>
        <v>Excelsa</v>
      </c>
      <c r="O198" t="str">
        <f t="shared" si="11"/>
        <v>Light</v>
      </c>
      <c r="P198" t="str">
        <f>_xlfn.XLOOKUP(C198,customers!$A$1:$A$1001,customers!$I$1:$I$1001,0)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_xlfn.XLOOKUP(C199,customers!$A$1:$A$1001,customers!$I$1:$I$1001,0)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_xlfn.XLOOKUP(C200,customers!$A$1:$A$1001,customers!$I$1:$I$1001,0)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_xlfn.XLOOKUP(C201,customers!$A$1:$A$1001,customers!$I$1:$I$1001,0)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9"/>
        <v>41.25</v>
      </c>
      <c r="N202" t="str">
        <f t="shared" si="10"/>
        <v>Excelsa</v>
      </c>
      <c r="O202" t="str">
        <f t="shared" si="11"/>
        <v>Medium</v>
      </c>
      <c r="P202" t="str">
        <f>_xlfn.XLOOKUP(C202,customers!$A$1:$A$1001,customers!$I$1:$I$1001,0)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_xlfn.XLOOKUP(C203,customers!$A$1:$A$1001,customers!$I$1:$I$1001,0)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_xlfn.XLOOKUP(C204,customers!$A$1:$A$1001,customers!$I$1:$I$1001,0)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_xlfn.XLOOKUP(C205,customers!$A$1:$A$1001,customers!$I$1:$I$1001,0)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9"/>
        <v>82.5</v>
      </c>
      <c r="N206" t="str">
        <f t="shared" si="10"/>
        <v>Excelsa</v>
      </c>
      <c r="O206" t="str">
        <f t="shared" si="11"/>
        <v>Medium</v>
      </c>
      <c r="P206" t="str">
        <f>_xlfn.XLOOKUP(C206,customers!$A$1:$A$1001,customers!$I$1:$I$1001,0)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9"/>
        <v>8.0549999999999997</v>
      </c>
      <c r="N207" t="str">
        <f t="shared" si="10"/>
        <v>Robusta</v>
      </c>
      <c r="O207" t="str">
        <f t="shared" si="11"/>
        <v>Dark</v>
      </c>
      <c r="P207" t="str">
        <f>_xlfn.XLOOKUP(C207,customers!$A$1:$A$1001,customers!$I$1:$I$1001,0)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_xlfn.XLOOKUP(C208,customers!$A$1:$A$1001,customers!$I$1:$I$1001,0)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_xlfn.XLOOKUP(C209,customers!$A$1:$A$1001,customers!$I$1:$I$1001,0)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9"/>
        <v>29.16</v>
      </c>
      <c r="N210" t="str">
        <f t="shared" si="10"/>
        <v>Excelsa</v>
      </c>
      <c r="O210" t="str">
        <f t="shared" si="11"/>
        <v>Dark</v>
      </c>
      <c r="P210" t="str">
        <f>_xlfn.XLOOKUP(C210,customers!$A$1:$A$1001,customers!$I$1:$I$1001,0)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_xlfn.XLOOKUP(C211,customers!$A$1:$A$1001,customers!$I$1:$I$1001,0)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_xlfn.XLOOKUP(C212,customers!$A$1:$A$1001,customers!$I$1:$I$1001,0)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9"/>
        <v>53.46</v>
      </c>
      <c r="N213" t="str">
        <f t="shared" si="10"/>
        <v>Excelsa</v>
      </c>
      <c r="O213" t="str">
        <f t="shared" si="11"/>
        <v>Light</v>
      </c>
      <c r="P213" t="str">
        <f>_xlfn.XLOOKUP(C213,customers!$A$1:$A$1001,customers!$I$1:$I$1001,0)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9"/>
        <v>14.58</v>
      </c>
      <c r="N214" t="str">
        <f t="shared" si="10"/>
        <v>Excelsa</v>
      </c>
      <c r="O214" t="str">
        <f t="shared" si="11"/>
        <v>Dark</v>
      </c>
      <c r="P214" t="str">
        <f>_xlfn.XLOOKUP(C214,customers!$A$1:$A$1001,customers!$I$1:$I$1001,0)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9"/>
        <v>20.584999999999997</v>
      </c>
      <c r="N215" t="str">
        <f t="shared" si="10"/>
        <v>Robusta</v>
      </c>
      <c r="O215" t="str">
        <f t="shared" si="11"/>
        <v>Dark</v>
      </c>
      <c r="P215" t="str">
        <f>_xlfn.XLOOKUP(C215,customers!$A$1:$A$1001,customers!$I$1:$I$1001,0)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_xlfn.XLOOKUP(C216,customers!$A$1:$A$1001,customers!$I$1:$I$1001,0)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_xlfn.XLOOKUP(C217,customers!$A$1:$A$1001,customers!$I$1:$I$1001,0)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_xlfn.XLOOKUP(C218,customers!$A$1:$A$1001,customers!$I$1:$I$1001,0)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9"/>
        <v>35.64</v>
      </c>
      <c r="N219" t="str">
        <f t="shared" si="10"/>
        <v>Excelsa</v>
      </c>
      <c r="O219" t="str">
        <f t="shared" si="11"/>
        <v>Light</v>
      </c>
      <c r="P219" t="str">
        <f>_xlfn.XLOOKUP(C219,customers!$A$1:$A$1001,customers!$I$1:$I$1001,0)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_xlfn.XLOOKUP(C220,customers!$A$1:$A$1001,customers!$I$1:$I$1001,0)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9"/>
        <v>10.754999999999999</v>
      </c>
      <c r="N221" t="str">
        <f t="shared" si="10"/>
        <v>Robusta</v>
      </c>
      <c r="O221" t="str">
        <f t="shared" si="11"/>
        <v>Light</v>
      </c>
      <c r="P221" t="str">
        <f>_xlfn.XLOOKUP(C221,customers!$A$1:$A$1001,customers!$I$1:$I$1001,0)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9"/>
        <v>14.924999999999999</v>
      </c>
      <c r="N222" t="str">
        <f t="shared" si="10"/>
        <v>Robusta</v>
      </c>
      <c r="O222" t="str">
        <f t="shared" si="11"/>
        <v>Medium</v>
      </c>
      <c r="P222" t="str">
        <f>_xlfn.XLOOKUP(C222,customers!$A$1:$A$1001,customers!$I$1:$I$1001,0)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_xlfn.XLOOKUP(C223,customers!$A$1:$A$1001,customers!$I$1:$I$1001,0)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_xlfn.XLOOKUP(C224,customers!$A$1:$A$1001,customers!$I$1:$I$1001,0)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9"/>
        <v>59.4</v>
      </c>
      <c r="N225" t="str">
        <f t="shared" si="10"/>
        <v>Excelsa</v>
      </c>
      <c r="O225" t="str">
        <f t="shared" si="11"/>
        <v>Light</v>
      </c>
      <c r="P225" t="str">
        <f>_xlfn.XLOOKUP(C225,customers!$A$1:$A$1001,customers!$I$1:$I$1001,0)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_xlfn.XLOOKUP(C226,customers!$A$1:$A$1001,customers!$I$1:$I$1001,0)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9"/>
        <v>14.339999999999998</v>
      </c>
      <c r="N227" t="str">
        <f t="shared" si="10"/>
        <v>Robusta</v>
      </c>
      <c r="O227" t="str">
        <f t="shared" si="11"/>
        <v>Light</v>
      </c>
      <c r="P227" t="str">
        <f>_xlfn.XLOOKUP(C227,customers!$A$1:$A$1001,customers!$I$1:$I$1001,0)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_xlfn.XLOOKUP(C228,customers!$A$1:$A$1001,customers!$I$1:$I$1001,0)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9"/>
        <v>16.11</v>
      </c>
      <c r="N229" t="str">
        <f t="shared" si="10"/>
        <v>Robusta</v>
      </c>
      <c r="O229" t="str">
        <f t="shared" si="11"/>
        <v>Dark</v>
      </c>
      <c r="P229" t="str">
        <f>_xlfn.XLOOKUP(C229,customers!$A$1:$A$1001,customers!$I$1:$I$1001,0)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9"/>
        <v>17.924999999999997</v>
      </c>
      <c r="N230" t="str">
        <f t="shared" si="10"/>
        <v>Robusta</v>
      </c>
      <c r="O230" t="str">
        <f t="shared" si="11"/>
        <v>Light</v>
      </c>
      <c r="P230" t="str">
        <f>_xlfn.XLOOKUP(C230,customers!$A$1:$A$1001,customers!$I$1:$I$1001,0)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_xlfn.XLOOKUP(C231,customers!$A$1:$A$1001,customers!$I$1:$I$1001,0)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_xlfn.XLOOKUP(C232,customers!$A$1:$A$1001,customers!$I$1:$I$1001,0)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_xlfn.XLOOKUP(C233,customers!$A$1:$A$1001,customers!$I$1:$I$1001,0)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_xlfn.XLOOKUP(C234,customers!$A$1:$A$1001,customers!$I$1:$I$1001,0)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9"/>
        <v>20.625</v>
      </c>
      <c r="N235" t="str">
        <f t="shared" si="10"/>
        <v>Excelsa</v>
      </c>
      <c r="O235" t="str">
        <f t="shared" si="11"/>
        <v>Medium</v>
      </c>
      <c r="P235" t="str">
        <f>_xlfn.XLOOKUP(C235,customers!$A$1:$A$1001,customers!$I$1:$I$1001,0)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_xlfn.XLOOKUP(C236,customers!$A$1:$A$1001,customers!$I$1:$I$1001,0)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_xlfn.XLOOKUP(C237,customers!$A$1:$A$1001,customers!$I$1:$I$1001,0)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_xlfn.XLOOKUP(C238,customers!$A$1:$A$1001,customers!$I$1:$I$1001,0)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9"/>
        <v>3.5849999999999995</v>
      </c>
      <c r="N239" t="str">
        <f t="shared" si="10"/>
        <v>Robusta</v>
      </c>
      <c r="O239" t="str">
        <f t="shared" si="11"/>
        <v>Light</v>
      </c>
      <c r="P239" t="str">
        <f>_xlfn.XLOOKUP(C239,customers!$A$1:$A$1001,customers!$I$1:$I$1001,0)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9"/>
        <v>45.769999999999996</v>
      </c>
      <c r="N240" t="str">
        <f t="shared" si="10"/>
        <v>Robusta</v>
      </c>
      <c r="O240" t="str">
        <f t="shared" si="11"/>
        <v>Medium</v>
      </c>
      <c r="P240" t="str">
        <f>_xlfn.XLOOKUP(C240,customers!$A$1:$A$1001,customers!$I$1:$I$1001,0)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9"/>
        <v>59.4</v>
      </c>
      <c r="N241" t="str">
        <f t="shared" si="10"/>
        <v>Excelsa</v>
      </c>
      <c r="O241" t="str">
        <f t="shared" si="11"/>
        <v>Light</v>
      </c>
      <c r="P241" t="str">
        <f>_xlfn.XLOOKUP(C241,customers!$A$1:$A$1001,customers!$I$1:$I$1001,0)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_xlfn.XLOOKUP(C242,customers!$A$1:$A$1001,customers!$I$1:$I$1001,0)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9"/>
        <v>45.769999999999996</v>
      </c>
      <c r="N243" t="str">
        <f t="shared" si="10"/>
        <v>Robusta</v>
      </c>
      <c r="O243" t="str">
        <f t="shared" si="11"/>
        <v>Medium</v>
      </c>
      <c r="P243" t="str">
        <f>_xlfn.XLOOKUP(C243,customers!$A$1:$A$1001,customers!$I$1:$I$1001,0)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9"/>
        <v>36.450000000000003</v>
      </c>
      <c r="N244" t="str">
        <f t="shared" si="10"/>
        <v>Excelsa</v>
      </c>
      <c r="O244" t="str">
        <f t="shared" si="11"/>
        <v>Dark</v>
      </c>
      <c r="P244" t="str">
        <f>_xlfn.XLOOKUP(C244,customers!$A$1:$A$1001,customers!$I$1:$I$1001,0)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9"/>
        <v>29.16</v>
      </c>
      <c r="N245" t="str">
        <f t="shared" si="10"/>
        <v>Excelsa</v>
      </c>
      <c r="O245" t="str">
        <f t="shared" si="11"/>
        <v>Dark</v>
      </c>
      <c r="P245" t="str">
        <f>_xlfn.XLOOKUP(C245,customers!$A$1:$A$1001,customers!$I$1:$I$1001,0)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_xlfn.XLOOKUP(C246,customers!$A$1:$A$1001,customers!$I$1:$I$1001,0)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_xlfn.XLOOKUP(C247,customers!$A$1:$A$1001,customers!$I$1:$I$1001,0)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_xlfn.XLOOKUP(C248,customers!$A$1:$A$1001,customers!$I$1:$I$1001,0)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9"/>
        <v>21.509999999999998</v>
      </c>
      <c r="N249" t="str">
        <f t="shared" si="10"/>
        <v>Robusta</v>
      </c>
      <c r="O249" t="str">
        <f t="shared" si="11"/>
        <v>Light</v>
      </c>
      <c r="P249" t="str">
        <f>_xlfn.XLOOKUP(C249,customers!$A$1:$A$1001,customers!$I$1:$I$1001,0)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_xlfn.XLOOKUP(C250,customers!$A$1:$A$1001,customers!$I$1:$I$1001,0)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_xlfn.XLOOKUP(C251,customers!$A$1:$A$1001,customers!$I$1:$I$1001,0)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9"/>
        <v>2.9849999999999999</v>
      </c>
      <c r="N252" t="str">
        <f t="shared" si="10"/>
        <v>Robusta</v>
      </c>
      <c r="O252" t="str">
        <f t="shared" si="11"/>
        <v>Medium</v>
      </c>
      <c r="P252" t="str">
        <f>_xlfn.XLOOKUP(C252,customers!$A$1:$A$1001,customers!$I$1:$I$1001,0)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9"/>
        <v>68.75</v>
      </c>
      <c r="N253" t="str">
        <f t="shared" si="10"/>
        <v>Excelsa</v>
      </c>
      <c r="O253" t="str">
        <f t="shared" si="11"/>
        <v>Medium</v>
      </c>
      <c r="P253" t="str">
        <f>_xlfn.XLOOKUP(C253,customers!$A$1:$A$1001,customers!$I$1:$I$1001,0)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_xlfn.XLOOKUP(C254,customers!$A$1:$A$1001,customers!$I$1:$I$1001,0)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_xlfn.XLOOKUP(C255,customers!$A$1:$A$1001,customers!$I$1:$I$1001,0)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9"/>
        <v>28.679999999999996</v>
      </c>
      <c r="N256" t="str">
        <f t="shared" si="10"/>
        <v>Robusta</v>
      </c>
      <c r="O256" t="str">
        <f t="shared" si="11"/>
        <v>Light</v>
      </c>
      <c r="P256" t="str">
        <f>_xlfn.XLOOKUP(C256,customers!$A$1:$A$1001,customers!$I$1:$I$1001,0)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9"/>
        <v>21.509999999999998</v>
      </c>
      <c r="N257" t="str">
        <f t="shared" si="10"/>
        <v>Robusta</v>
      </c>
      <c r="O257" t="str">
        <f t="shared" si="11"/>
        <v>Light</v>
      </c>
      <c r="P257" t="str">
        <f>_xlfn.XLOOKUP(C257,customers!$A$1:$A$1001,customers!$I$1:$I$1001,0)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9"/>
        <v>17.46</v>
      </c>
      <c r="N258" t="str">
        <f t="shared" si="10"/>
        <v>Liberica</v>
      </c>
      <c r="O258" t="str">
        <f t="shared" si="11"/>
        <v>Medium</v>
      </c>
      <c r="P258" t="str">
        <f>_xlfn.XLOOKUP(C258,customers!$A$1:$A$1001,customers!$I$1:$I$1001,0)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12">E259*L259</f>
        <v>27.945</v>
      </c>
      <c r="N259" t="str">
        <f t="shared" ref="N259:N322" si="13">IF(I259="Rob","Robusta",IF(I259="Exc","Excelsa",IF(I259="Ara","Arabica",IF(I259="Lib","Liberica",""))))</f>
        <v>Excelsa</v>
      </c>
      <c r="O259" t="str">
        <f t="shared" ref="O259:O322" si="14">IF(J259="M","Medium",IF(J259="L","Light",IF(J259="D","Dark")))</f>
        <v>Dark</v>
      </c>
      <c r="P259" t="str">
        <f>_xlfn.XLOOKUP(C259,customers!$A$1:$A$1001,customers!$I$1:$I$1001,0)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12"/>
        <v>139.72499999999999</v>
      </c>
      <c r="N260" t="str">
        <f t="shared" si="13"/>
        <v>Excelsa</v>
      </c>
      <c r="O260" t="str">
        <f t="shared" si="14"/>
        <v>Dark</v>
      </c>
      <c r="P260" t="str">
        <f>_xlfn.XLOOKUP(C260,customers!$A$1:$A$1001,customers!$I$1:$I$1001,0)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12"/>
        <v>5.97</v>
      </c>
      <c r="N261" t="str">
        <f t="shared" si="13"/>
        <v>Robusta</v>
      </c>
      <c r="O261" t="str">
        <f t="shared" si="14"/>
        <v>Medium</v>
      </c>
      <c r="P261" t="str">
        <f>_xlfn.XLOOKUP(C261,customers!$A$1:$A$1001,customers!$I$1:$I$1001,0)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12"/>
        <v>27.484999999999996</v>
      </c>
      <c r="N262" t="str">
        <f t="shared" si="13"/>
        <v>Robusta</v>
      </c>
      <c r="O262" t="str">
        <f t="shared" si="14"/>
        <v>Light</v>
      </c>
      <c r="P262" t="str">
        <f>_xlfn.XLOOKUP(C262,customers!$A$1:$A$1001,customers!$I$1:$I$1001,0)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12"/>
        <v>59.75</v>
      </c>
      <c r="N263" t="str">
        <f t="shared" si="13"/>
        <v>Robusta</v>
      </c>
      <c r="O263" t="str">
        <f t="shared" si="14"/>
        <v>Light</v>
      </c>
      <c r="P263" t="str">
        <f>_xlfn.XLOOKUP(C263,customers!$A$1:$A$1001,customers!$I$1:$I$1001,0)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12"/>
        <v>41.25</v>
      </c>
      <c r="N264" t="str">
        <f t="shared" si="13"/>
        <v>Excelsa</v>
      </c>
      <c r="O264" t="str">
        <f t="shared" si="14"/>
        <v>Medium</v>
      </c>
      <c r="P264" t="str">
        <f>_xlfn.XLOOKUP(C264,customers!$A$1:$A$1001,customers!$I$1:$I$1001,0)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_xlfn.XLOOKUP(C265,customers!$A$1:$A$1001,customers!$I$1:$I$1001,0)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12"/>
        <v>59.75</v>
      </c>
      <c r="N266" t="str">
        <f t="shared" si="13"/>
        <v>Robusta</v>
      </c>
      <c r="O266" t="str">
        <f t="shared" si="14"/>
        <v>Light</v>
      </c>
      <c r="P266" t="str">
        <f>_xlfn.XLOOKUP(C266,customers!$A$1:$A$1001,customers!$I$1:$I$1001,0)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_xlfn.XLOOKUP(C267,customers!$A$1:$A$1001,customers!$I$1:$I$1001,0)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12"/>
        <v>24.3</v>
      </c>
      <c r="N268" t="str">
        <f t="shared" si="13"/>
        <v>Excelsa</v>
      </c>
      <c r="O268" t="str">
        <f t="shared" si="14"/>
        <v>Dark</v>
      </c>
      <c r="P268" t="str">
        <f>_xlfn.XLOOKUP(C268,customers!$A$1:$A$1001,customers!$I$1:$I$1001,0)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12"/>
        <v>21.87</v>
      </c>
      <c r="N269" t="str">
        <f t="shared" si="13"/>
        <v>Excelsa</v>
      </c>
      <c r="O269" t="str">
        <f t="shared" si="14"/>
        <v>Dark</v>
      </c>
      <c r="P269" t="str">
        <f>_xlfn.XLOOKUP(C269,customers!$A$1:$A$1001,customers!$I$1:$I$1001,0)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_xlfn.XLOOKUP(C270,customers!$A$1:$A$1001,customers!$I$1:$I$1001,0)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_xlfn.XLOOKUP(C271,customers!$A$1:$A$1001,customers!$I$1:$I$1001,0)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12"/>
        <v>7.29</v>
      </c>
      <c r="N272" t="str">
        <f t="shared" si="13"/>
        <v>Excelsa</v>
      </c>
      <c r="O272" t="str">
        <f t="shared" si="14"/>
        <v>Dark</v>
      </c>
      <c r="P272" t="str">
        <f>_xlfn.XLOOKUP(C272,customers!$A$1:$A$1001,customers!$I$1:$I$1001,0)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_xlfn.XLOOKUP(C273,customers!$A$1:$A$1001,customers!$I$1:$I$1001,0)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12"/>
        <v>71.699999999999989</v>
      </c>
      <c r="N274" t="str">
        <f t="shared" si="13"/>
        <v>Robusta</v>
      </c>
      <c r="O274" t="str">
        <f t="shared" si="14"/>
        <v>Light</v>
      </c>
      <c r="P274" t="str">
        <f>_xlfn.XLOOKUP(C274,customers!$A$1:$A$1001,customers!$I$1:$I$1001,0)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_xlfn.XLOOKUP(C275,customers!$A$1:$A$1001,customers!$I$1:$I$1001,0)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_xlfn.XLOOKUP(C276,customers!$A$1:$A$1001,customers!$I$1:$I$1001,0)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12"/>
        <v>204.92999999999995</v>
      </c>
      <c r="N277" t="str">
        <f t="shared" si="13"/>
        <v>Excelsa</v>
      </c>
      <c r="O277" t="str">
        <f t="shared" si="14"/>
        <v>Light</v>
      </c>
      <c r="P277" t="str">
        <f>_xlfn.XLOOKUP(C277,customers!$A$1:$A$1001,customers!$I$1:$I$1001,0)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12"/>
        <v>109.93999999999998</v>
      </c>
      <c r="N278" t="str">
        <f t="shared" si="13"/>
        <v>Robusta</v>
      </c>
      <c r="O278" t="str">
        <f t="shared" si="14"/>
        <v>Light</v>
      </c>
      <c r="P278" t="str">
        <f>_xlfn.XLOOKUP(C278,customers!$A$1:$A$1001,customers!$I$1:$I$1001,0)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12"/>
        <v>89.1</v>
      </c>
      <c r="N279" t="str">
        <f t="shared" si="13"/>
        <v>Excelsa</v>
      </c>
      <c r="O279" t="str">
        <f t="shared" si="14"/>
        <v>Light</v>
      </c>
      <c r="P279" t="str">
        <f>_xlfn.XLOOKUP(C279,customers!$A$1:$A$1001,customers!$I$1:$I$1001,0)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_xlfn.XLOOKUP(C280,customers!$A$1:$A$1001,customers!$I$1:$I$1001,0)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_xlfn.XLOOKUP(C281,customers!$A$1:$A$1001,customers!$I$1:$I$1001,0)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_xlfn.XLOOKUP(C282,customers!$A$1:$A$1001,customers!$I$1:$I$1001,0)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12"/>
        <v>59.4</v>
      </c>
      <c r="N283" t="str">
        <f t="shared" si="13"/>
        <v>Excelsa</v>
      </c>
      <c r="O283" t="str">
        <f t="shared" si="14"/>
        <v>Light</v>
      </c>
      <c r="P283" t="str">
        <f>_xlfn.XLOOKUP(C283,customers!$A$1:$A$1001,customers!$I$1:$I$1001,0)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_xlfn.XLOOKUP(C284,customers!$A$1:$A$1001,customers!$I$1:$I$1001,0)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12"/>
        <v>5.3699999999999992</v>
      </c>
      <c r="N285" t="str">
        <f t="shared" si="13"/>
        <v>Robusta</v>
      </c>
      <c r="O285" t="str">
        <f t="shared" si="14"/>
        <v>Dark</v>
      </c>
      <c r="P285" t="str">
        <f>_xlfn.XLOOKUP(C285,customers!$A$1:$A$1001,customers!$I$1:$I$1001,0)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12"/>
        <v>94.874999999999986</v>
      </c>
      <c r="N286" t="str">
        <f t="shared" si="13"/>
        <v>Excelsa</v>
      </c>
      <c r="O286" t="str">
        <f t="shared" si="14"/>
        <v>Medium</v>
      </c>
      <c r="P286" t="str">
        <f>_xlfn.XLOOKUP(C286,customers!$A$1:$A$1001,customers!$I$1:$I$1001,0)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_xlfn.XLOOKUP(C287,customers!$A$1:$A$1001,customers!$I$1:$I$1001,0)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_xlfn.XLOOKUP(C288,customers!$A$1:$A$1001,customers!$I$1:$I$1001,0)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12"/>
        <v>14.339999999999998</v>
      </c>
      <c r="N289" t="str">
        <f t="shared" si="13"/>
        <v>Robusta</v>
      </c>
      <c r="O289" t="str">
        <f t="shared" si="14"/>
        <v>Light</v>
      </c>
      <c r="P289" t="str">
        <f>_xlfn.XLOOKUP(C289,customers!$A$1:$A$1001,customers!$I$1:$I$1001,0)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12"/>
        <v>8.25</v>
      </c>
      <c r="N290" t="str">
        <f t="shared" si="13"/>
        <v>Excelsa</v>
      </c>
      <c r="O290" t="str">
        <f t="shared" si="14"/>
        <v>Medium</v>
      </c>
      <c r="P290" t="str">
        <f>_xlfn.XLOOKUP(C290,customers!$A$1:$A$1001,customers!$I$1:$I$1001,0)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12"/>
        <v>13.424999999999997</v>
      </c>
      <c r="N291" t="str">
        <f t="shared" si="13"/>
        <v>Robusta</v>
      </c>
      <c r="O291" t="str">
        <f t="shared" si="14"/>
        <v>Dark</v>
      </c>
      <c r="P291" t="str">
        <f>_xlfn.XLOOKUP(C291,customers!$A$1:$A$1001,customers!$I$1:$I$1001,0)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_xlfn.XLOOKUP(C292,customers!$A$1:$A$1001,customers!$I$1:$I$1001,0)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12"/>
        <v>16.5</v>
      </c>
      <c r="N293" t="str">
        <f t="shared" si="13"/>
        <v>Excelsa</v>
      </c>
      <c r="O293" t="str">
        <f t="shared" si="14"/>
        <v>Medium</v>
      </c>
      <c r="P293" t="str">
        <f>_xlfn.XLOOKUP(C293,customers!$A$1:$A$1001,customers!$I$1:$I$1001,0)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_xlfn.XLOOKUP(C294,customers!$A$1:$A$1001,customers!$I$1:$I$1001,0)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_xlfn.XLOOKUP(C295,customers!$A$1:$A$1001,customers!$I$1:$I$1001,0)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12"/>
        <v>44.55</v>
      </c>
      <c r="N296" t="str">
        <f t="shared" si="13"/>
        <v>Excelsa</v>
      </c>
      <c r="O296" t="str">
        <f t="shared" si="14"/>
        <v>Light</v>
      </c>
      <c r="P296" t="str">
        <f>_xlfn.XLOOKUP(C296,customers!$A$1:$A$1001,customers!$I$1:$I$1001,0)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12"/>
        <v>27.5</v>
      </c>
      <c r="N297" t="str">
        <f t="shared" si="13"/>
        <v>Excelsa</v>
      </c>
      <c r="O297" t="str">
        <f t="shared" si="14"/>
        <v>Medium</v>
      </c>
      <c r="P297" t="str">
        <f>_xlfn.XLOOKUP(C297,customers!$A$1:$A$1001,customers!$I$1:$I$1001,0)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12"/>
        <v>35.82</v>
      </c>
      <c r="N298" t="str">
        <f t="shared" si="13"/>
        <v>Robusta</v>
      </c>
      <c r="O298" t="str">
        <f t="shared" si="14"/>
        <v>Medium</v>
      </c>
      <c r="P298" t="str">
        <f>_xlfn.XLOOKUP(C298,customers!$A$1:$A$1001,customers!$I$1:$I$1001,0)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12"/>
        <v>16.11</v>
      </c>
      <c r="N299" t="str">
        <f t="shared" si="13"/>
        <v>Robusta</v>
      </c>
      <c r="O299" t="str">
        <f t="shared" si="14"/>
        <v>Dark</v>
      </c>
      <c r="P299" t="str">
        <f>_xlfn.XLOOKUP(C299,customers!$A$1:$A$1001,customers!$I$1:$I$1001,0)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12"/>
        <v>26.73</v>
      </c>
      <c r="N300" t="str">
        <f t="shared" si="13"/>
        <v>Excelsa</v>
      </c>
      <c r="O300" t="str">
        <f t="shared" si="14"/>
        <v>Light</v>
      </c>
      <c r="P300" t="str">
        <f>_xlfn.XLOOKUP(C300,customers!$A$1:$A$1001,customers!$I$1:$I$1001,0)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12"/>
        <v>204.92999999999995</v>
      </c>
      <c r="N301" t="str">
        <f t="shared" si="13"/>
        <v>Excelsa</v>
      </c>
      <c r="O301" t="str">
        <f t="shared" si="14"/>
        <v>Light</v>
      </c>
      <c r="P301" t="str">
        <f>_xlfn.XLOOKUP(C301,customers!$A$1:$A$1001,customers!$I$1:$I$1001,0)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_xlfn.XLOOKUP(C302,customers!$A$1:$A$1001,customers!$I$1:$I$1001,0)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_xlfn.XLOOKUP(C303,customers!$A$1:$A$1001,customers!$I$1:$I$1001,0)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_xlfn.XLOOKUP(C304,customers!$A$1:$A$1001,customers!$I$1:$I$1001,0)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12"/>
        <v>111.78</v>
      </c>
      <c r="N305" t="str">
        <f t="shared" si="13"/>
        <v>Excelsa</v>
      </c>
      <c r="O305" t="str">
        <f t="shared" si="14"/>
        <v>Dark</v>
      </c>
      <c r="P305" t="str">
        <f>_xlfn.XLOOKUP(C305,customers!$A$1:$A$1001,customers!$I$1:$I$1001,0)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_xlfn.XLOOKUP(C306,customers!$A$1:$A$1001,customers!$I$1:$I$1001,0)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_xlfn.XLOOKUP(C307,customers!$A$1:$A$1001,customers!$I$1:$I$1001,0)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12"/>
        <v>14.924999999999999</v>
      </c>
      <c r="N308" t="str">
        <f t="shared" si="13"/>
        <v>Robusta</v>
      </c>
      <c r="O308" t="str">
        <f t="shared" si="14"/>
        <v>Medium</v>
      </c>
      <c r="P308" t="str">
        <f>_xlfn.XLOOKUP(C308,customers!$A$1:$A$1001,customers!$I$1:$I$1001,0)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_xlfn.XLOOKUP(C309,customers!$A$1:$A$1001,customers!$I$1:$I$1001,0)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_xlfn.XLOOKUP(C310,customers!$A$1:$A$1001,customers!$I$1:$I$1001,0)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_xlfn.XLOOKUP(C311,customers!$A$1:$A$1001,customers!$I$1:$I$1001,0)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_xlfn.XLOOKUP(C312,customers!$A$1:$A$1001,customers!$I$1:$I$1001,0)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12"/>
        <v>189.74999999999997</v>
      </c>
      <c r="N313" t="str">
        <f t="shared" si="13"/>
        <v>Excelsa</v>
      </c>
      <c r="O313" t="str">
        <f t="shared" si="14"/>
        <v>Medium</v>
      </c>
      <c r="P313" t="str">
        <f>_xlfn.XLOOKUP(C313,customers!$A$1:$A$1001,customers!$I$1:$I$1001,0)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12"/>
        <v>5.97</v>
      </c>
      <c r="N314" t="str">
        <f t="shared" si="13"/>
        <v>Robusta</v>
      </c>
      <c r="O314" t="str">
        <f t="shared" si="14"/>
        <v>Medium</v>
      </c>
      <c r="P314" t="str">
        <f>_xlfn.XLOOKUP(C314,customers!$A$1:$A$1001,customers!$I$1:$I$1001,0)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12"/>
        <v>29.849999999999998</v>
      </c>
      <c r="N315" t="str">
        <f t="shared" si="13"/>
        <v>Robusta</v>
      </c>
      <c r="O315" t="str">
        <f t="shared" si="14"/>
        <v>Medium</v>
      </c>
      <c r="P315" t="str">
        <f>_xlfn.XLOOKUP(C315,customers!$A$1:$A$1001,customers!$I$1:$I$1001,0)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12"/>
        <v>44.75</v>
      </c>
      <c r="N316" t="str">
        <f t="shared" si="13"/>
        <v>Robusta</v>
      </c>
      <c r="O316" t="str">
        <f t="shared" si="14"/>
        <v>Dark</v>
      </c>
      <c r="P316" t="str">
        <f>_xlfn.XLOOKUP(C316,customers!$A$1:$A$1001,customers!$I$1:$I$1001,0)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12"/>
        <v>34.154999999999994</v>
      </c>
      <c r="N317" t="str">
        <f t="shared" si="13"/>
        <v>Excelsa</v>
      </c>
      <c r="O317" t="str">
        <f t="shared" si="14"/>
        <v>Light</v>
      </c>
      <c r="P317" t="str">
        <f>_xlfn.XLOOKUP(C317,customers!$A$1:$A$1001,customers!$I$1:$I$1001,0)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12"/>
        <v>204.92999999999995</v>
      </c>
      <c r="N318" t="str">
        <f t="shared" si="13"/>
        <v>Excelsa</v>
      </c>
      <c r="O318" t="str">
        <f t="shared" si="14"/>
        <v>Light</v>
      </c>
      <c r="P318" t="str">
        <f>_xlfn.XLOOKUP(C318,customers!$A$1:$A$1001,customers!$I$1:$I$1001,0)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12"/>
        <v>21.87</v>
      </c>
      <c r="N319" t="str">
        <f t="shared" si="13"/>
        <v>Excelsa</v>
      </c>
      <c r="O319" t="str">
        <f t="shared" si="14"/>
        <v>Dark</v>
      </c>
      <c r="P319" t="str">
        <f>_xlfn.XLOOKUP(C319,customers!$A$1:$A$1001,customers!$I$1:$I$1001,0)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_xlfn.XLOOKUP(C320,customers!$A$1:$A$1001,customers!$I$1:$I$1001,0)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12"/>
        <v>8.25</v>
      </c>
      <c r="N321" t="str">
        <f t="shared" si="13"/>
        <v>Excelsa</v>
      </c>
      <c r="O321" t="str">
        <f t="shared" si="14"/>
        <v>Medium</v>
      </c>
      <c r="P321" t="str">
        <f>_xlfn.XLOOKUP(C321,customers!$A$1:$A$1001,customers!$I$1:$I$1001,0)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12"/>
        <v>19.424999999999997</v>
      </c>
      <c r="N322" t="str">
        <f t="shared" si="13"/>
        <v>Arabica</v>
      </c>
      <c r="O322" t="str">
        <f t="shared" si="14"/>
        <v>Light</v>
      </c>
      <c r="P322" t="str">
        <f>_xlfn.XLOOKUP(C322,customers!$A$1:$A$1001,customers!$I$1:$I$1001,0)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15">E323*L323</f>
        <v>20.25</v>
      </c>
      <c r="N323" t="str">
        <f t="shared" ref="N323:N386" si="16">IF(I323="Rob","Robusta",IF(I323="Exc","Excelsa",IF(I323="Ara","Arabica",IF(I323="Lib","Liberica",""))))</f>
        <v>Arabica</v>
      </c>
      <c r="O323" t="str">
        <f t="shared" ref="O323:O386" si="17">IF(J323="M","Medium",IF(J323="L","Light",IF(J323="D","Dark")))</f>
        <v>Medium</v>
      </c>
      <c r="P323" t="str">
        <f>_xlfn.XLOOKUP(C323,customers!$A$1:$A$1001,customers!$I$1:$I$1001,0)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_xlfn.XLOOKUP(C324,customers!$A$1:$A$1001,customers!$I$1:$I$1001,0)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15"/>
        <v>18.225000000000001</v>
      </c>
      <c r="N325" t="str">
        <f t="shared" si="16"/>
        <v>Excelsa</v>
      </c>
      <c r="O325" t="str">
        <f t="shared" si="17"/>
        <v>Dark</v>
      </c>
      <c r="P325" t="str">
        <f>_xlfn.XLOOKUP(C325,customers!$A$1:$A$1001,customers!$I$1:$I$1001,0)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_xlfn.XLOOKUP(C326,customers!$A$1:$A$1001,customers!$I$1:$I$1001,0)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_xlfn.XLOOKUP(C327,customers!$A$1:$A$1001,customers!$I$1:$I$1001,0)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15"/>
        <v>44.75</v>
      </c>
      <c r="N328" t="str">
        <f t="shared" si="16"/>
        <v>Robusta</v>
      </c>
      <c r="O328" t="str">
        <f t="shared" si="17"/>
        <v>Dark</v>
      </c>
      <c r="P328" t="str">
        <f>_xlfn.XLOOKUP(C328,customers!$A$1:$A$1001,customers!$I$1:$I$1001,0)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15"/>
        <v>44.75</v>
      </c>
      <c r="N329" t="str">
        <f t="shared" si="16"/>
        <v>Robusta</v>
      </c>
      <c r="O329" t="str">
        <f t="shared" si="17"/>
        <v>Dark</v>
      </c>
      <c r="P329" t="str">
        <f>_xlfn.XLOOKUP(C329,customers!$A$1:$A$1001,customers!$I$1:$I$1001,0)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_xlfn.XLOOKUP(C330,customers!$A$1:$A$1001,customers!$I$1:$I$1001,0)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15"/>
        <v>21.479999999999997</v>
      </c>
      <c r="N331" t="str">
        <f t="shared" si="16"/>
        <v>Robusta</v>
      </c>
      <c r="O331" t="str">
        <f t="shared" si="17"/>
        <v>Dark</v>
      </c>
      <c r="P331" t="str">
        <f>_xlfn.XLOOKUP(C331,customers!$A$1:$A$1001,customers!$I$1:$I$1001,0)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15"/>
        <v>16.11</v>
      </c>
      <c r="N332" t="str">
        <f t="shared" si="16"/>
        <v>Robusta</v>
      </c>
      <c r="O332" t="str">
        <f t="shared" si="17"/>
        <v>Dark</v>
      </c>
      <c r="P332" t="str">
        <f>_xlfn.XLOOKUP(C332,customers!$A$1:$A$1001,customers!$I$1:$I$1001,0)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15"/>
        <v>22.884999999999998</v>
      </c>
      <c r="N333" t="str">
        <f t="shared" si="16"/>
        <v>Robusta</v>
      </c>
      <c r="O333" t="str">
        <f t="shared" si="17"/>
        <v>Medium</v>
      </c>
      <c r="P333" t="str">
        <f>_xlfn.XLOOKUP(C333,customers!$A$1:$A$1001,customers!$I$1:$I$1001,0)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_xlfn.XLOOKUP(C334,customers!$A$1:$A$1001,customers!$I$1:$I$1001,0)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15"/>
        <v>23.88</v>
      </c>
      <c r="N335" t="str">
        <f t="shared" si="16"/>
        <v>Robusta</v>
      </c>
      <c r="O335" t="str">
        <f t="shared" si="17"/>
        <v>Medium</v>
      </c>
      <c r="P335" t="str">
        <f>_xlfn.XLOOKUP(C335,customers!$A$1:$A$1001,customers!$I$1:$I$1001,0)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15"/>
        <v>59.75</v>
      </c>
      <c r="N336" t="str">
        <f t="shared" si="16"/>
        <v>Robusta</v>
      </c>
      <c r="O336" t="str">
        <f t="shared" si="17"/>
        <v>Light</v>
      </c>
      <c r="P336" t="str">
        <f>_xlfn.XLOOKUP(C336,customers!$A$1:$A$1001,customers!$I$1:$I$1001,0)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_xlfn.XLOOKUP(C337,customers!$A$1:$A$1001,customers!$I$1:$I$1001,0)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_xlfn.XLOOKUP(C338,customers!$A$1:$A$1001,customers!$I$1:$I$1001,0)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15"/>
        <v>55.89</v>
      </c>
      <c r="N339" t="str">
        <f t="shared" si="16"/>
        <v>Excelsa</v>
      </c>
      <c r="O339" t="str">
        <f t="shared" si="17"/>
        <v>Dark</v>
      </c>
      <c r="P339" t="str">
        <f>_xlfn.XLOOKUP(C339,customers!$A$1:$A$1001,customers!$I$1:$I$1001,0)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15"/>
        <v>59.4</v>
      </c>
      <c r="N340" t="str">
        <f t="shared" si="16"/>
        <v>Excelsa</v>
      </c>
      <c r="O340" t="str">
        <f t="shared" si="17"/>
        <v>Light</v>
      </c>
      <c r="P340" t="str">
        <f>_xlfn.XLOOKUP(C340,customers!$A$1:$A$1001,customers!$I$1:$I$1001,0)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15"/>
        <v>7.29</v>
      </c>
      <c r="N341" t="str">
        <f t="shared" si="16"/>
        <v>Excelsa</v>
      </c>
      <c r="O341" t="str">
        <f t="shared" si="17"/>
        <v>Dark</v>
      </c>
      <c r="P341" t="str">
        <f>_xlfn.XLOOKUP(C341,customers!$A$1:$A$1001,customers!$I$1:$I$1001,0)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15"/>
        <v>7.29</v>
      </c>
      <c r="N342" t="str">
        <f t="shared" si="16"/>
        <v>Excelsa</v>
      </c>
      <c r="O342" t="str">
        <f t="shared" si="17"/>
        <v>Dark</v>
      </c>
      <c r="P342" t="str">
        <f>_xlfn.XLOOKUP(C342,customers!$A$1:$A$1001,customers!$I$1:$I$1001,0)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15"/>
        <v>17.82</v>
      </c>
      <c r="N343" t="str">
        <f t="shared" si="16"/>
        <v>Excelsa</v>
      </c>
      <c r="O343" t="str">
        <f t="shared" si="17"/>
        <v>Light</v>
      </c>
      <c r="P343" t="str">
        <f>_xlfn.XLOOKUP(C343,customers!$A$1:$A$1001,customers!$I$1:$I$1001,0)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_xlfn.XLOOKUP(C344,customers!$A$1:$A$1001,customers!$I$1:$I$1001,0)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15"/>
        <v>32.22</v>
      </c>
      <c r="N345" t="str">
        <f t="shared" si="16"/>
        <v>Robusta</v>
      </c>
      <c r="O345" t="str">
        <f t="shared" si="17"/>
        <v>Dark</v>
      </c>
      <c r="P345" t="str">
        <f>_xlfn.XLOOKUP(C345,customers!$A$1:$A$1001,customers!$I$1:$I$1001,0)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15"/>
        <v>19.899999999999999</v>
      </c>
      <c r="N346" t="str">
        <f t="shared" si="16"/>
        <v>Robusta</v>
      </c>
      <c r="O346" t="str">
        <f t="shared" si="17"/>
        <v>Medium</v>
      </c>
      <c r="P346" t="str">
        <f>_xlfn.XLOOKUP(C346,customers!$A$1:$A$1001,customers!$I$1:$I$1001,0)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15"/>
        <v>59.75</v>
      </c>
      <c r="N347" t="str">
        <f t="shared" si="16"/>
        <v>Robusta</v>
      </c>
      <c r="O347" t="str">
        <f t="shared" si="17"/>
        <v>Light</v>
      </c>
      <c r="P347" t="str">
        <f>_xlfn.XLOOKUP(C347,customers!$A$1:$A$1001,customers!$I$1:$I$1001,0)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_xlfn.XLOOKUP(C348,customers!$A$1:$A$1001,customers!$I$1:$I$1001,0)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_xlfn.XLOOKUP(C349,customers!$A$1:$A$1001,customers!$I$1:$I$1001,0)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15"/>
        <v>204.92999999999995</v>
      </c>
      <c r="N350" t="str">
        <f t="shared" si="16"/>
        <v>Excelsa</v>
      </c>
      <c r="O350" t="str">
        <f t="shared" si="17"/>
        <v>Light</v>
      </c>
      <c r="P350" t="str">
        <f>_xlfn.XLOOKUP(C350,customers!$A$1:$A$1001,customers!$I$1:$I$1001,0)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15"/>
        <v>14.339999999999998</v>
      </c>
      <c r="N351" t="str">
        <f t="shared" si="16"/>
        <v>Robusta</v>
      </c>
      <c r="O351" t="str">
        <f t="shared" si="17"/>
        <v>Light</v>
      </c>
      <c r="P351" t="str">
        <f>_xlfn.XLOOKUP(C351,customers!$A$1:$A$1001,customers!$I$1:$I$1001,0)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_xlfn.XLOOKUP(C352,customers!$A$1:$A$1001,customers!$I$1:$I$1001,0)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_xlfn.XLOOKUP(C353,customers!$A$1:$A$1001,customers!$I$1:$I$1001,0)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15"/>
        <v>36.450000000000003</v>
      </c>
      <c r="N354" t="str">
        <f t="shared" si="16"/>
        <v>Excelsa</v>
      </c>
      <c r="O354" t="str">
        <f t="shared" si="17"/>
        <v>Dark</v>
      </c>
      <c r="P354" t="str">
        <f>_xlfn.XLOOKUP(C354,customers!$A$1:$A$1001,customers!$I$1:$I$1001,0)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_xlfn.XLOOKUP(C355,customers!$A$1:$A$1001,customers!$I$1:$I$1001,0)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_xlfn.XLOOKUP(C356,customers!$A$1:$A$1001,customers!$I$1:$I$1001,0)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_xlfn.XLOOKUP(C357,customers!$A$1:$A$1001,customers!$I$1:$I$1001,0)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_xlfn.XLOOKUP(C358,customers!$A$1:$A$1001,customers!$I$1:$I$1001,0)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_xlfn.XLOOKUP(C359,customers!$A$1:$A$1001,customers!$I$1:$I$1001,0)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_xlfn.XLOOKUP(C360,customers!$A$1:$A$1001,customers!$I$1:$I$1001,0)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15"/>
        <v>21.509999999999998</v>
      </c>
      <c r="N361" t="str">
        <f t="shared" si="16"/>
        <v>Robusta</v>
      </c>
      <c r="O361" t="str">
        <f t="shared" si="17"/>
        <v>Light</v>
      </c>
      <c r="P361" t="str">
        <f>_xlfn.XLOOKUP(C361,customers!$A$1:$A$1001,customers!$I$1:$I$1001,0)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15"/>
        <v>41.169999999999995</v>
      </c>
      <c r="N362" t="str">
        <f t="shared" si="16"/>
        <v>Robusta</v>
      </c>
      <c r="O362" t="str">
        <f t="shared" si="17"/>
        <v>Dark</v>
      </c>
      <c r="P362" t="str">
        <f>_xlfn.XLOOKUP(C362,customers!$A$1:$A$1001,customers!$I$1:$I$1001,0)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15"/>
        <v>5.97</v>
      </c>
      <c r="N363" t="str">
        <f t="shared" si="16"/>
        <v>Robusta</v>
      </c>
      <c r="O363" t="str">
        <f t="shared" si="17"/>
        <v>Medium</v>
      </c>
      <c r="P363" t="str">
        <f>_xlfn.XLOOKUP(C363,customers!$A$1:$A$1001,customers!$I$1:$I$1001,0)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15"/>
        <v>74.25</v>
      </c>
      <c r="N364" t="str">
        <f t="shared" si="16"/>
        <v>Excelsa</v>
      </c>
      <c r="O364" t="str">
        <f t="shared" si="17"/>
        <v>Light</v>
      </c>
      <c r="P364" t="str">
        <f>_xlfn.XLOOKUP(C364,customers!$A$1:$A$1001,customers!$I$1:$I$1001,0)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_xlfn.XLOOKUP(C365,customers!$A$1:$A$1001,customers!$I$1:$I$1001,0)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15"/>
        <v>72.900000000000006</v>
      </c>
      <c r="N366" t="str">
        <f t="shared" si="16"/>
        <v>Excelsa</v>
      </c>
      <c r="O366" t="str">
        <f t="shared" si="17"/>
        <v>Dark</v>
      </c>
      <c r="P366" t="str">
        <f>_xlfn.XLOOKUP(C366,customers!$A$1:$A$1001,customers!$I$1:$I$1001,0)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_xlfn.XLOOKUP(C367,customers!$A$1:$A$1001,customers!$I$1:$I$1001,0)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15"/>
        <v>43.74</v>
      </c>
      <c r="N368" t="str">
        <f t="shared" si="16"/>
        <v>Excelsa</v>
      </c>
      <c r="O368" t="str">
        <f t="shared" si="17"/>
        <v>Dark</v>
      </c>
      <c r="P368" t="str">
        <f>_xlfn.XLOOKUP(C368,customers!$A$1:$A$1001,customers!$I$1:$I$1001,0)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_xlfn.XLOOKUP(C369,customers!$A$1:$A$1001,customers!$I$1:$I$1001,0)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15"/>
        <v>63.249999999999993</v>
      </c>
      <c r="N370" t="str">
        <f t="shared" si="16"/>
        <v>Excelsa</v>
      </c>
      <c r="O370" t="str">
        <f t="shared" si="17"/>
        <v>Medium</v>
      </c>
      <c r="P370" t="str">
        <f>_xlfn.XLOOKUP(C370,customers!$A$1:$A$1001,customers!$I$1:$I$1001,0)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15"/>
        <v>8.91</v>
      </c>
      <c r="N371" t="str">
        <f t="shared" si="16"/>
        <v>Excelsa</v>
      </c>
      <c r="O371" t="str">
        <f t="shared" si="17"/>
        <v>Light</v>
      </c>
      <c r="P371" t="str">
        <f>_xlfn.XLOOKUP(C371,customers!$A$1:$A$1001,customers!$I$1:$I$1001,0)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15"/>
        <v>24.3</v>
      </c>
      <c r="N372" t="str">
        <f t="shared" si="16"/>
        <v>Excelsa</v>
      </c>
      <c r="O372" t="str">
        <f t="shared" si="17"/>
        <v>Dark</v>
      </c>
      <c r="P372" t="str">
        <f>_xlfn.XLOOKUP(C372,customers!$A$1:$A$1001,customers!$I$1:$I$1001,0)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_xlfn.XLOOKUP(C373,customers!$A$1:$A$1001,customers!$I$1:$I$1001,0)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15"/>
        <v>43.019999999999996</v>
      </c>
      <c r="N374" t="str">
        <f t="shared" si="16"/>
        <v>Robusta</v>
      </c>
      <c r="O374" t="str">
        <f t="shared" si="17"/>
        <v>Light</v>
      </c>
      <c r="P374" t="str">
        <f>_xlfn.XLOOKUP(C374,customers!$A$1:$A$1001,customers!$I$1:$I$1001,0)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_xlfn.XLOOKUP(C375,customers!$A$1:$A$1001,customers!$I$1:$I$1001,0)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_xlfn.XLOOKUP(C376,customers!$A$1:$A$1001,customers!$I$1:$I$1001,0)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_xlfn.XLOOKUP(C377,customers!$A$1:$A$1001,customers!$I$1:$I$1001,0)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15"/>
        <v>5.97</v>
      </c>
      <c r="N378" t="str">
        <f t="shared" si="16"/>
        <v>Robusta</v>
      </c>
      <c r="O378" t="str">
        <f t="shared" si="17"/>
        <v>Medium</v>
      </c>
      <c r="P378" t="str">
        <f>_xlfn.XLOOKUP(C378,customers!$A$1:$A$1001,customers!$I$1:$I$1001,0)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15"/>
        <v>8.0549999999999997</v>
      </c>
      <c r="N379" t="str">
        <f t="shared" si="16"/>
        <v>Robusta</v>
      </c>
      <c r="O379" t="str">
        <f t="shared" si="17"/>
        <v>Dark</v>
      </c>
      <c r="P379" t="str">
        <f>_xlfn.XLOOKUP(C379,customers!$A$1:$A$1001,customers!$I$1:$I$1001,0)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_xlfn.XLOOKUP(C380,customers!$A$1:$A$1001,customers!$I$1:$I$1001,0)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15"/>
        <v>43.019999999999996</v>
      </c>
      <c r="N381" t="str">
        <f t="shared" si="16"/>
        <v>Robusta</v>
      </c>
      <c r="O381" t="str">
        <f t="shared" si="17"/>
        <v>Light</v>
      </c>
      <c r="P381" t="str">
        <f>_xlfn.XLOOKUP(C381,customers!$A$1:$A$1001,customers!$I$1:$I$1001,0)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_xlfn.XLOOKUP(C382,customers!$A$1:$A$1001,customers!$I$1:$I$1001,0)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_xlfn.XLOOKUP(C383,customers!$A$1:$A$1001,customers!$I$1:$I$1001,0)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15"/>
        <v>21.87</v>
      </c>
      <c r="N384" t="str">
        <f t="shared" si="16"/>
        <v>Excelsa</v>
      </c>
      <c r="O384" t="str">
        <f t="shared" si="17"/>
        <v>Dark</v>
      </c>
      <c r="P384" t="str">
        <f>_xlfn.XLOOKUP(C384,customers!$A$1:$A$1001,customers!$I$1:$I$1001,0)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15"/>
        <v>53.46</v>
      </c>
      <c r="N385" t="str">
        <f t="shared" si="16"/>
        <v>Excelsa</v>
      </c>
      <c r="O385" t="str">
        <f t="shared" si="17"/>
        <v>Light</v>
      </c>
      <c r="P385" t="str">
        <f>_xlfn.XLOOKUP(C385,customers!$A$1:$A$1001,customers!$I$1:$I$1001,0)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15"/>
        <v>119.13999999999999</v>
      </c>
      <c r="N386" t="str">
        <f t="shared" si="16"/>
        <v>Arabica</v>
      </c>
      <c r="O386" t="str">
        <f t="shared" si="17"/>
        <v>Light</v>
      </c>
      <c r="P386" t="str">
        <f>_xlfn.XLOOKUP(C386,customers!$A$1:$A$1001,customers!$I$1:$I$1001,0)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18">E387*L387</f>
        <v>43.650000000000006</v>
      </c>
      <c r="N387" t="str">
        <f t="shared" ref="N387:N450" si="19">IF(I387="Rob","Robusta",IF(I387="Exc","Excelsa",IF(I387="Ara","Arabica",IF(I387="Lib","Liberica",""))))</f>
        <v>Liberica</v>
      </c>
      <c r="O387" t="str">
        <f t="shared" ref="O387:O450" si="20">IF(J387="M","Medium",IF(J387="L","Light",IF(J387="D","Dark")))</f>
        <v>Medium</v>
      </c>
      <c r="P387" t="str">
        <f>_xlfn.XLOOKUP(C387,customers!$A$1:$A$1001,customers!$I$1:$I$1001,0)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_xlfn.XLOOKUP(C388,customers!$A$1:$A$1001,customers!$I$1:$I$1001,0)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18"/>
        <v>74.25</v>
      </c>
      <c r="N389" t="str">
        <f t="shared" si="19"/>
        <v>Excelsa</v>
      </c>
      <c r="O389" t="str">
        <f t="shared" si="20"/>
        <v>Light</v>
      </c>
      <c r="P389" t="str">
        <f>_xlfn.XLOOKUP(C389,customers!$A$1:$A$1001,customers!$I$1:$I$1001,0)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_xlfn.XLOOKUP(C390,customers!$A$1:$A$1001,customers!$I$1:$I$1001,0)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_xlfn.XLOOKUP(C391,customers!$A$1:$A$1001,customers!$I$1:$I$1001,0)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18"/>
        <v>14.58</v>
      </c>
      <c r="N392" t="str">
        <f t="shared" si="19"/>
        <v>Excelsa</v>
      </c>
      <c r="O392" t="str">
        <f t="shared" si="20"/>
        <v>Dark</v>
      </c>
      <c r="P392" t="str">
        <f>_xlfn.XLOOKUP(C392,customers!$A$1:$A$1001,customers!$I$1:$I$1001,0)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_xlfn.XLOOKUP(C393,customers!$A$1:$A$1001,customers!$I$1:$I$1001,0)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18"/>
        <v>89.1</v>
      </c>
      <c r="N394" t="str">
        <f t="shared" si="19"/>
        <v>Excelsa</v>
      </c>
      <c r="O394" t="str">
        <f t="shared" si="20"/>
        <v>Light</v>
      </c>
      <c r="P394" t="str">
        <f>_xlfn.XLOOKUP(C394,customers!$A$1:$A$1001,customers!$I$1:$I$1001,0)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_xlfn.XLOOKUP(C395,customers!$A$1:$A$1001,customers!$I$1:$I$1001,0)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18"/>
        <v>109.93999999999998</v>
      </c>
      <c r="N396" t="str">
        <f t="shared" si="19"/>
        <v>Robusta</v>
      </c>
      <c r="O396" t="str">
        <f t="shared" si="20"/>
        <v>Light</v>
      </c>
      <c r="P396" t="str">
        <f>_xlfn.XLOOKUP(C396,customers!$A$1:$A$1001,customers!$I$1:$I$1001,0)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_xlfn.XLOOKUP(C397,customers!$A$1:$A$1001,customers!$I$1:$I$1001,0)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_xlfn.XLOOKUP(C398,customers!$A$1:$A$1001,customers!$I$1:$I$1001,0)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_xlfn.XLOOKUP(C399,customers!$A$1:$A$1001,customers!$I$1:$I$1001,0)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_xlfn.XLOOKUP(C400,customers!$A$1:$A$1001,customers!$I$1:$I$1001,0)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18"/>
        <v>167.67000000000002</v>
      </c>
      <c r="N401" t="str">
        <f t="shared" si="19"/>
        <v>Excelsa</v>
      </c>
      <c r="O401" t="str">
        <f t="shared" si="20"/>
        <v>Dark</v>
      </c>
      <c r="P401" t="str">
        <f>_xlfn.XLOOKUP(C401,customers!$A$1:$A$1001,customers!$I$1:$I$1001,0)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_xlfn.XLOOKUP(C402,customers!$A$1:$A$1001,customers!$I$1:$I$1001,0)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_xlfn.XLOOKUP(C403,customers!$A$1:$A$1001,customers!$I$1:$I$1001,0)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18"/>
        <v>26.849999999999998</v>
      </c>
      <c r="N404" t="str">
        <f t="shared" si="19"/>
        <v>Robusta</v>
      </c>
      <c r="O404" t="str">
        <f t="shared" si="20"/>
        <v>Dark</v>
      </c>
      <c r="P404" t="str">
        <f>_xlfn.XLOOKUP(C404,customers!$A$1:$A$1001,customers!$I$1:$I$1001,0)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_xlfn.XLOOKUP(C405,customers!$A$1:$A$1001,customers!$I$1:$I$1001,0)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_xlfn.XLOOKUP(C406,customers!$A$1:$A$1001,customers!$I$1:$I$1001,0)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18"/>
        <v>24.75</v>
      </c>
      <c r="N407" t="str">
        <f t="shared" si="19"/>
        <v>Excelsa</v>
      </c>
      <c r="O407" t="str">
        <f t="shared" si="20"/>
        <v>Medium</v>
      </c>
      <c r="P407" t="str">
        <f>_xlfn.XLOOKUP(C407,customers!$A$1:$A$1001,customers!$I$1:$I$1001,0)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18"/>
        <v>68.75</v>
      </c>
      <c r="N408" t="str">
        <f t="shared" si="19"/>
        <v>Excelsa</v>
      </c>
      <c r="O408" t="str">
        <f t="shared" si="20"/>
        <v>Medium</v>
      </c>
      <c r="P408" t="str">
        <f>_xlfn.XLOOKUP(C408,customers!$A$1:$A$1001,customers!$I$1:$I$1001,0)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18"/>
        <v>49.5</v>
      </c>
      <c r="N409" t="str">
        <f t="shared" si="19"/>
        <v>Excelsa</v>
      </c>
      <c r="O409" t="str">
        <f t="shared" si="20"/>
        <v>Medium</v>
      </c>
      <c r="P409" t="str">
        <f>_xlfn.XLOOKUP(C409,customers!$A$1:$A$1001,customers!$I$1:$I$1001,0)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_xlfn.XLOOKUP(C410,customers!$A$1:$A$1001,customers!$I$1:$I$1001,0)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_xlfn.XLOOKUP(C411,customers!$A$1:$A$1001,customers!$I$1:$I$1001,0)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_xlfn.XLOOKUP(C412,customers!$A$1:$A$1001,customers!$I$1:$I$1001,0)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_xlfn.XLOOKUP(C413,customers!$A$1:$A$1001,customers!$I$1:$I$1001,0)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_xlfn.XLOOKUP(C414,customers!$A$1:$A$1001,customers!$I$1:$I$1001,0)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_xlfn.XLOOKUP(C415,customers!$A$1:$A$1001,customers!$I$1:$I$1001,0)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18"/>
        <v>10.754999999999999</v>
      </c>
      <c r="N416" t="str">
        <f t="shared" si="19"/>
        <v>Robusta</v>
      </c>
      <c r="O416" t="str">
        <f t="shared" si="20"/>
        <v>Light</v>
      </c>
      <c r="P416" t="str">
        <f>_xlfn.XLOOKUP(C416,customers!$A$1:$A$1001,customers!$I$1:$I$1001,0)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18"/>
        <v>8.9550000000000001</v>
      </c>
      <c r="N417" t="str">
        <f t="shared" si="19"/>
        <v>Robusta</v>
      </c>
      <c r="O417" t="str">
        <f t="shared" si="20"/>
        <v>Medium</v>
      </c>
      <c r="P417" t="str">
        <f>_xlfn.XLOOKUP(C417,customers!$A$1:$A$1001,customers!$I$1:$I$1001,0)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_xlfn.XLOOKUP(C418,customers!$A$1:$A$1001,customers!$I$1:$I$1001,0)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_xlfn.XLOOKUP(C419,customers!$A$1:$A$1001,customers!$I$1:$I$1001,0)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_xlfn.XLOOKUP(C420,customers!$A$1:$A$1001,customers!$I$1:$I$1001,0)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_xlfn.XLOOKUP(C421,customers!$A$1:$A$1001,customers!$I$1:$I$1001,0)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_xlfn.XLOOKUP(C422,customers!$A$1:$A$1001,customers!$I$1:$I$1001,0)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_xlfn.XLOOKUP(C423,customers!$A$1:$A$1001,customers!$I$1:$I$1001,0)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_xlfn.XLOOKUP(C424,customers!$A$1:$A$1001,customers!$I$1:$I$1001,0)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18"/>
        <v>17.91</v>
      </c>
      <c r="N425" t="str">
        <f t="shared" si="19"/>
        <v>Robusta</v>
      </c>
      <c r="O425" t="str">
        <f t="shared" si="20"/>
        <v>Medium</v>
      </c>
      <c r="P425" t="str">
        <f>_xlfn.XLOOKUP(C425,customers!$A$1:$A$1001,customers!$I$1:$I$1001,0)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18"/>
        <v>26.73</v>
      </c>
      <c r="N426" t="str">
        <f t="shared" si="19"/>
        <v>Excelsa</v>
      </c>
      <c r="O426" t="str">
        <f t="shared" si="20"/>
        <v>Light</v>
      </c>
      <c r="P426" t="str">
        <f>_xlfn.XLOOKUP(C426,customers!$A$1:$A$1001,customers!$I$1:$I$1001,0)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18"/>
        <v>17.899999999999999</v>
      </c>
      <c r="N427" t="str">
        <f t="shared" si="19"/>
        <v>Robusta</v>
      </c>
      <c r="O427" t="str">
        <f t="shared" si="20"/>
        <v>Dark</v>
      </c>
      <c r="P427" t="str">
        <f>_xlfn.XLOOKUP(C427,customers!$A$1:$A$1001,customers!$I$1:$I$1001,0)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18"/>
        <v>14.339999999999998</v>
      </c>
      <c r="N428" t="str">
        <f t="shared" si="19"/>
        <v>Robusta</v>
      </c>
      <c r="O428" t="str">
        <f t="shared" si="20"/>
        <v>Light</v>
      </c>
      <c r="P428" t="str">
        <f>_xlfn.XLOOKUP(C428,customers!$A$1:$A$1001,customers!$I$1:$I$1001,0)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_xlfn.XLOOKUP(C429,customers!$A$1:$A$1001,customers!$I$1:$I$1001,0)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18"/>
        <v>59.75</v>
      </c>
      <c r="N430" t="str">
        <f t="shared" si="19"/>
        <v>Robusta</v>
      </c>
      <c r="O430" t="str">
        <f t="shared" si="20"/>
        <v>Light</v>
      </c>
      <c r="P430" t="str">
        <f>_xlfn.XLOOKUP(C430,customers!$A$1:$A$1001,customers!$I$1:$I$1001,0)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_xlfn.XLOOKUP(C431,customers!$A$1:$A$1001,customers!$I$1:$I$1001,0)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18"/>
        <v>5.3699999999999992</v>
      </c>
      <c r="N432" t="str">
        <f t="shared" si="19"/>
        <v>Robusta</v>
      </c>
      <c r="O432" t="str">
        <f t="shared" si="20"/>
        <v>Dark</v>
      </c>
      <c r="P432" t="str">
        <f>_xlfn.XLOOKUP(C432,customers!$A$1:$A$1001,customers!$I$1:$I$1001,0)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18"/>
        <v>83.835000000000008</v>
      </c>
      <c r="N433" t="str">
        <f t="shared" si="19"/>
        <v>Excelsa</v>
      </c>
      <c r="O433" t="str">
        <f t="shared" si="20"/>
        <v>Dark</v>
      </c>
      <c r="P433" t="str">
        <f>_xlfn.XLOOKUP(C433,customers!$A$1:$A$1001,customers!$I$1:$I$1001,0)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_xlfn.XLOOKUP(C434,customers!$A$1:$A$1001,customers!$I$1:$I$1001,0)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_xlfn.XLOOKUP(C435,customers!$A$1:$A$1001,customers!$I$1:$I$1001,0)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_xlfn.XLOOKUP(C436,customers!$A$1:$A$1001,customers!$I$1:$I$1001,0)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18"/>
        <v>8.25</v>
      </c>
      <c r="N437" t="str">
        <f t="shared" si="19"/>
        <v>Excelsa</v>
      </c>
      <c r="O437" t="str">
        <f t="shared" si="20"/>
        <v>Medium</v>
      </c>
      <c r="P437" t="str">
        <f>_xlfn.XLOOKUP(C437,customers!$A$1:$A$1001,customers!$I$1:$I$1001,0)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_xlfn.XLOOKUP(C438,customers!$A$1:$A$1001,customers!$I$1:$I$1001,0)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_xlfn.XLOOKUP(C439,customers!$A$1:$A$1001,customers!$I$1:$I$1001,0)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_xlfn.XLOOKUP(C440,customers!$A$1:$A$1001,customers!$I$1:$I$1001,0)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18"/>
        <v>35.64</v>
      </c>
      <c r="N441" t="str">
        <f t="shared" si="19"/>
        <v>Excelsa</v>
      </c>
      <c r="O441" t="str">
        <f t="shared" si="20"/>
        <v>Light</v>
      </c>
      <c r="P441" t="str">
        <f>_xlfn.XLOOKUP(C441,customers!$A$1:$A$1001,customers!$I$1:$I$1001,0)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_xlfn.XLOOKUP(C442,customers!$A$1:$A$1001,customers!$I$1:$I$1001,0)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18"/>
        <v>36.450000000000003</v>
      </c>
      <c r="N443" t="str">
        <f t="shared" si="19"/>
        <v>Excelsa</v>
      </c>
      <c r="O443" t="str">
        <f t="shared" si="20"/>
        <v>Dark</v>
      </c>
      <c r="P443" t="str">
        <f>_xlfn.XLOOKUP(C443,customers!$A$1:$A$1001,customers!$I$1:$I$1001,0)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18"/>
        <v>35.849999999999994</v>
      </c>
      <c r="N444" t="str">
        <f t="shared" si="19"/>
        <v>Robusta</v>
      </c>
      <c r="O444" t="str">
        <f t="shared" si="20"/>
        <v>Light</v>
      </c>
      <c r="P444" t="str">
        <f>_xlfn.XLOOKUP(C444,customers!$A$1:$A$1001,customers!$I$1:$I$1001,0)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18"/>
        <v>22.274999999999999</v>
      </c>
      <c r="N445" t="str">
        <f t="shared" si="19"/>
        <v>Excelsa</v>
      </c>
      <c r="O445" t="str">
        <f t="shared" si="20"/>
        <v>Light</v>
      </c>
      <c r="P445" t="str">
        <f>_xlfn.XLOOKUP(C445,customers!$A$1:$A$1001,customers!$I$1:$I$1001,0)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18"/>
        <v>24.75</v>
      </c>
      <c r="N446" t="str">
        <f t="shared" si="19"/>
        <v>Excelsa</v>
      </c>
      <c r="O446" t="str">
        <f t="shared" si="20"/>
        <v>Medium</v>
      </c>
      <c r="P446" t="str">
        <f>_xlfn.XLOOKUP(C446,customers!$A$1:$A$1001,customers!$I$1:$I$1001,0)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_xlfn.XLOOKUP(C447,customers!$A$1:$A$1001,customers!$I$1:$I$1001,0)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_xlfn.XLOOKUP(C448,customers!$A$1:$A$1001,customers!$I$1:$I$1001,0)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18"/>
        <v>17.91</v>
      </c>
      <c r="N449" t="str">
        <f t="shared" si="19"/>
        <v>Robusta</v>
      </c>
      <c r="O449" t="str">
        <f t="shared" si="20"/>
        <v>Medium</v>
      </c>
      <c r="P449" t="str">
        <f>_xlfn.XLOOKUP(C449,customers!$A$1:$A$1001,customers!$I$1:$I$1001,0)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18"/>
        <v>7.169999999999999</v>
      </c>
      <c r="N450" t="str">
        <f t="shared" si="19"/>
        <v>Robusta</v>
      </c>
      <c r="O450" t="str">
        <f t="shared" si="20"/>
        <v>Light</v>
      </c>
      <c r="P450" t="str">
        <f>_xlfn.XLOOKUP(C450,customers!$A$1:$A$1001,customers!$I$1:$I$1001,0)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21">E451*L451</f>
        <v>5.3699999999999992</v>
      </c>
      <c r="N451" t="str">
        <f t="shared" ref="N451:N514" si="22">IF(I451="Rob","Robusta",IF(I451="Exc","Excelsa",IF(I451="Ara","Arabica",IF(I451="Lib","Liberica",""))))</f>
        <v>Robusta</v>
      </c>
      <c r="O451" t="str">
        <f t="shared" ref="O451:O514" si="23">IF(J451="M","Medium",IF(J451="L","Light",IF(J451="D","Dark")))</f>
        <v>Dark</v>
      </c>
      <c r="P451" t="str">
        <f>_xlfn.XLOOKUP(C451,customers!$A$1:$A$1001,customers!$I$1:$I$1001,0)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_xlfn.XLOOKUP(C452,customers!$A$1:$A$1001,customers!$I$1:$I$1001,0)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21"/>
        <v>41.169999999999995</v>
      </c>
      <c r="N453" t="str">
        <f t="shared" si="22"/>
        <v>Robusta</v>
      </c>
      <c r="O453" t="str">
        <f t="shared" si="23"/>
        <v>Dark</v>
      </c>
      <c r="P453" t="str">
        <f>_xlfn.XLOOKUP(C453,customers!$A$1:$A$1001,customers!$I$1:$I$1001,0)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_xlfn.XLOOKUP(C454,customers!$A$1:$A$1001,customers!$I$1:$I$1001,0)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_xlfn.XLOOKUP(C455,customers!$A$1:$A$1001,customers!$I$1:$I$1001,0)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21"/>
        <v>82.339999999999989</v>
      </c>
      <c r="N456" t="str">
        <f t="shared" si="22"/>
        <v>Robusta</v>
      </c>
      <c r="O456" t="str">
        <f t="shared" si="23"/>
        <v>Dark</v>
      </c>
      <c r="P456" t="str">
        <f>_xlfn.XLOOKUP(C456,customers!$A$1:$A$1001,customers!$I$1:$I$1001,0)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_xlfn.XLOOKUP(C457,customers!$A$1:$A$1001,customers!$I$1:$I$1001,0)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21"/>
        <v>41.169999999999995</v>
      </c>
      <c r="N458" t="str">
        <f t="shared" si="22"/>
        <v>Robusta</v>
      </c>
      <c r="O458" t="str">
        <f t="shared" si="23"/>
        <v>Dark</v>
      </c>
      <c r="P458" t="str">
        <f>_xlfn.XLOOKUP(C458,customers!$A$1:$A$1001,customers!$I$1:$I$1001,0)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_xlfn.XLOOKUP(C459,customers!$A$1:$A$1001,customers!$I$1:$I$1001,0)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_xlfn.XLOOKUP(C460,customers!$A$1:$A$1001,customers!$I$1:$I$1001,0)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_xlfn.XLOOKUP(C461,customers!$A$1:$A$1001,customers!$I$1:$I$1001,0)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21"/>
        <v>16.11</v>
      </c>
      <c r="N462" t="str">
        <f t="shared" si="22"/>
        <v>Robusta</v>
      </c>
      <c r="O462" t="str">
        <f t="shared" si="23"/>
        <v>Dark</v>
      </c>
      <c r="P462" t="str">
        <f>_xlfn.XLOOKUP(C462,customers!$A$1:$A$1001,customers!$I$1:$I$1001,0)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21"/>
        <v>10.739999999999998</v>
      </c>
      <c r="N463" t="str">
        <f t="shared" si="22"/>
        <v>Robusta</v>
      </c>
      <c r="O463" t="str">
        <f t="shared" si="23"/>
        <v>Dark</v>
      </c>
      <c r="P463" t="str">
        <f>_xlfn.XLOOKUP(C463,customers!$A$1:$A$1001,customers!$I$1:$I$1001,0)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_xlfn.XLOOKUP(C464,customers!$A$1:$A$1001,customers!$I$1:$I$1001,0)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21"/>
        <v>27.5</v>
      </c>
      <c r="N465" t="str">
        <f t="shared" si="22"/>
        <v>Excelsa</v>
      </c>
      <c r="O465" t="str">
        <f t="shared" si="23"/>
        <v>Medium</v>
      </c>
      <c r="P465" t="str">
        <f>_xlfn.XLOOKUP(C465,customers!$A$1:$A$1001,customers!$I$1:$I$1001,0)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_xlfn.XLOOKUP(C466,customers!$A$1:$A$1001,customers!$I$1:$I$1001,0)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21"/>
        <v>20.584999999999997</v>
      </c>
      <c r="N467" t="str">
        <f t="shared" si="22"/>
        <v>Robusta</v>
      </c>
      <c r="O467" t="str">
        <f t="shared" si="23"/>
        <v>Dark</v>
      </c>
      <c r="P467" t="str">
        <f>_xlfn.XLOOKUP(C467,customers!$A$1:$A$1001,customers!$I$1:$I$1001,0)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_xlfn.XLOOKUP(C468,customers!$A$1:$A$1001,customers!$I$1:$I$1001,0)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_xlfn.XLOOKUP(C469,customers!$A$1:$A$1001,customers!$I$1:$I$1001,0)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21"/>
        <v>41.25</v>
      </c>
      <c r="N470" t="str">
        <f t="shared" si="22"/>
        <v>Excelsa</v>
      </c>
      <c r="O470" t="str">
        <f t="shared" si="23"/>
        <v>Medium</v>
      </c>
      <c r="P470" t="str">
        <f>_xlfn.XLOOKUP(C470,customers!$A$1:$A$1001,customers!$I$1:$I$1001,0)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21"/>
        <v>22.274999999999999</v>
      </c>
      <c r="N471" t="str">
        <f t="shared" si="22"/>
        <v>Excelsa</v>
      </c>
      <c r="O471" t="str">
        <f t="shared" si="23"/>
        <v>Light</v>
      </c>
      <c r="P471" t="str">
        <f>_xlfn.XLOOKUP(C471,customers!$A$1:$A$1001,customers!$I$1:$I$1001,0)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_xlfn.XLOOKUP(C472,customers!$A$1:$A$1001,customers!$I$1:$I$1001,0)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_xlfn.XLOOKUP(C473,customers!$A$1:$A$1001,customers!$I$1:$I$1001,0)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_xlfn.XLOOKUP(C474,customers!$A$1:$A$1001,customers!$I$1:$I$1001,0)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_xlfn.XLOOKUP(C475,customers!$A$1:$A$1001,customers!$I$1:$I$1001,0)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21"/>
        <v>31.624999999999996</v>
      </c>
      <c r="N476" t="str">
        <f t="shared" si="22"/>
        <v>Excelsa</v>
      </c>
      <c r="O476" t="str">
        <f t="shared" si="23"/>
        <v>Medium</v>
      </c>
      <c r="P476" t="str">
        <f>_xlfn.XLOOKUP(C476,customers!$A$1:$A$1001,customers!$I$1:$I$1001,0)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_xlfn.XLOOKUP(C477,customers!$A$1:$A$1001,customers!$I$1:$I$1001,0)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21"/>
        <v>26.73</v>
      </c>
      <c r="N478" t="str">
        <f t="shared" si="22"/>
        <v>Excelsa</v>
      </c>
      <c r="O478" t="str">
        <f t="shared" si="23"/>
        <v>Light</v>
      </c>
      <c r="P478" t="str">
        <f>_xlfn.XLOOKUP(C478,customers!$A$1:$A$1001,customers!$I$1:$I$1001,0)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_xlfn.XLOOKUP(C479,customers!$A$1:$A$1001,customers!$I$1:$I$1001,0)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21"/>
        <v>53.699999999999996</v>
      </c>
      <c r="N480" t="str">
        <f t="shared" si="22"/>
        <v>Robusta</v>
      </c>
      <c r="O480" t="str">
        <f t="shared" si="23"/>
        <v>Dark</v>
      </c>
      <c r="P480" t="str">
        <f>_xlfn.XLOOKUP(C480,customers!$A$1:$A$1001,customers!$I$1:$I$1001,0)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21"/>
        <v>126.49999999999999</v>
      </c>
      <c r="N481" t="str">
        <f t="shared" si="22"/>
        <v>Excelsa</v>
      </c>
      <c r="O481" t="str">
        <f t="shared" si="23"/>
        <v>Medium</v>
      </c>
      <c r="P481" t="str">
        <f>_xlfn.XLOOKUP(C481,customers!$A$1:$A$1001,customers!$I$1:$I$1001,0)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21"/>
        <v>4.125</v>
      </c>
      <c r="N482" t="str">
        <f t="shared" si="22"/>
        <v>Excelsa</v>
      </c>
      <c r="O482" t="str">
        <f t="shared" si="23"/>
        <v>Medium</v>
      </c>
      <c r="P482" t="str">
        <f>_xlfn.XLOOKUP(C482,customers!$A$1:$A$1001,customers!$I$1:$I$1001,0)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21"/>
        <v>23.9</v>
      </c>
      <c r="N483" t="str">
        <f t="shared" si="22"/>
        <v>Robusta</v>
      </c>
      <c r="O483" t="str">
        <f t="shared" si="23"/>
        <v>Light</v>
      </c>
      <c r="P483" t="str">
        <f>_xlfn.XLOOKUP(C483,customers!$A$1:$A$1001,customers!$I$1:$I$1001,0)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21"/>
        <v>139.72499999999999</v>
      </c>
      <c r="N484" t="str">
        <f t="shared" si="22"/>
        <v>Excelsa</v>
      </c>
      <c r="O484" t="str">
        <f t="shared" si="23"/>
        <v>Dark</v>
      </c>
      <c r="P484" t="str">
        <f>_xlfn.XLOOKUP(C484,customers!$A$1:$A$1001,customers!$I$1:$I$1001,0)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_xlfn.XLOOKUP(C485,customers!$A$1:$A$1001,customers!$I$1:$I$1001,0)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_xlfn.XLOOKUP(C486,customers!$A$1:$A$1001,customers!$I$1:$I$1001,0)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21"/>
        <v>21.509999999999998</v>
      </c>
      <c r="N487" t="str">
        <f t="shared" si="22"/>
        <v>Robusta</v>
      </c>
      <c r="O487" t="str">
        <f t="shared" si="23"/>
        <v>Light</v>
      </c>
      <c r="P487" t="str">
        <f>_xlfn.XLOOKUP(C487,customers!$A$1:$A$1001,customers!$I$1:$I$1001,0)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_xlfn.XLOOKUP(C488,customers!$A$1:$A$1001,customers!$I$1:$I$1001,0)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21"/>
        <v>72.900000000000006</v>
      </c>
      <c r="N489" t="str">
        <f t="shared" si="22"/>
        <v>Excelsa</v>
      </c>
      <c r="O489" t="str">
        <f t="shared" si="23"/>
        <v>Dark</v>
      </c>
      <c r="P489" t="str">
        <f>_xlfn.XLOOKUP(C489,customers!$A$1:$A$1001,customers!$I$1:$I$1001,0)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21"/>
        <v>14.924999999999999</v>
      </c>
      <c r="N490" t="str">
        <f t="shared" si="22"/>
        <v>Robusta</v>
      </c>
      <c r="O490" t="str">
        <f t="shared" si="23"/>
        <v>Medium</v>
      </c>
      <c r="P490" t="str">
        <f>_xlfn.XLOOKUP(C490,customers!$A$1:$A$1001,customers!$I$1:$I$1001,0)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_xlfn.XLOOKUP(C491,customers!$A$1:$A$1001,customers!$I$1:$I$1001,0)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_xlfn.XLOOKUP(C492,customers!$A$1:$A$1001,customers!$I$1:$I$1001,0)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_xlfn.XLOOKUP(C493,customers!$A$1:$A$1001,customers!$I$1:$I$1001,0)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21"/>
        <v>4.125</v>
      </c>
      <c r="N494" t="str">
        <f t="shared" si="22"/>
        <v>Excelsa</v>
      </c>
      <c r="O494" t="str">
        <f t="shared" si="23"/>
        <v>Medium</v>
      </c>
      <c r="P494" t="str">
        <f>_xlfn.XLOOKUP(C494,customers!$A$1:$A$1001,customers!$I$1:$I$1001,0)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21"/>
        <v>35.82</v>
      </c>
      <c r="N495" t="str">
        <f t="shared" si="22"/>
        <v>Robusta</v>
      </c>
      <c r="O495" t="str">
        <f t="shared" si="23"/>
        <v>Medium</v>
      </c>
      <c r="P495" t="str">
        <f>_xlfn.XLOOKUP(C495,customers!$A$1:$A$1001,customers!$I$1:$I$1001,0)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_xlfn.XLOOKUP(C496,customers!$A$1:$A$1001,customers!$I$1:$I$1001,0)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_xlfn.XLOOKUP(C497,customers!$A$1:$A$1001,customers!$I$1:$I$1001,0)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21"/>
        <v>10.935</v>
      </c>
      <c r="N498" t="str">
        <f t="shared" si="22"/>
        <v>Excelsa</v>
      </c>
      <c r="O498" t="str">
        <f t="shared" si="23"/>
        <v>Dark</v>
      </c>
      <c r="P498" t="str">
        <f>_xlfn.XLOOKUP(C498,customers!$A$1:$A$1001,customers!$I$1:$I$1001,0)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_xlfn.XLOOKUP(C499,customers!$A$1:$A$1001,customers!$I$1:$I$1001,0)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21"/>
        <v>49.75</v>
      </c>
      <c r="N500" t="str">
        <f t="shared" si="22"/>
        <v>Robusta</v>
      </c>
      <c r="O500" t="str">
        <f t="shared" si="23"/>
        <v>Medium</v>
      </c>
      <c r="P500" t="str">
        <f>_xlfn.XLOOKUP(C500,customers!$A$1:$A$1001,customers!$I$1:$I$1001,0)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21"/>
        <v>8.0549999999999997</v>
      </c>
      <c r="N501" t="str">
        <f t="shared" si="22"/>
        <v>Robusta</v>
      </c>
      <c r="O501" t="str">
        <f t="shared" si="23"/>
        <v>Dark</v>
      </c>
      <c r="P501" t="str">
        <f>_xlfn.XLOOKUP(C501,customers!$A$1:$A$1001,customers!$I$1:$I$1001,0)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21"/>
        <v>47.8</v>
      </c>
      <c r="N502" t="str">
        <f t="shared" si="22"/>
        <v>Robusta</v>
      </c>
      <c r="O502" t="str">
        <f t="shared" si="23"/>
        <v>Light</v>
      </c>
      <c r="P502" t="str">
        <f>_xlfn.XLOOKUP(C502,customers!$A$1:$A$1001,customers!$I$1:$I$1001,0)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21"/>
        <v>11.94</v>
      </c>
      <c r="N503" t="str">
        <f t="shared" si="22"/>
        <v>Robusta</v>
      </c>
      <c r="O503" t="str">
        <f t="shared" si="23"/>
        <v>Medium</v>
      </c>
      <c r="P503" t="str">
        <f>_xlfn.XLOOKUP(C503,customers!$A$1:$A$1001,customers!$I$1:$I$1001,0)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21"/>
        <v>16.5</v>
      </c>
      <c r="N504" t="str">
        <f t="shared" si="22"/>
        <v>Excelsa</v>
      </c>
      <c r="O504" t="str">
        <f t="shared" si="23"/>
        <v>Medium</v>
      </c>
      <c r="P504" t="str">
        <f>_xlfn.XLOOKUP(C504,customers!$A$1:$A$1001,customers!$I$1:$I$1001,0)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_xlfn.XLOOKUP(C505,customers!$A$1:$A$1001,customers!$I$1:$I$1001,0)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_xlfn.XLOOKUP(C506,customers!$A$1:$A$1001,customers!$I$1:$I$1001,0)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_xlfn.XLOOKUP(C507,customers!$A$1:$A$1001,customers!$I$1:$I$1001,0)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_xlfn.XLOOKUP(C508,customers!$A$1:$A$1001,customers!$I$1:$I$1001,0)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_xlfn.XLOOKUP(C509,customers!$A$1:$A$1001,customers!$I$1:$I$1001,0)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_xlfn.XLOOKUP(C510,customers!$A$1:$A$1001,customers!$I$1:$I$1001,0)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_xlfn.XLOOKUP(C511,customers!$A$1:$A$1001,customers!$I$1:$I$1001,0)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21"/>
        <v>10.754999999999999</v>
      </c>
      <c r="N512" t="str">
        <f t="shared" si="22"/>
        <v>Robusta</v>
      </c>
      <c r="O512" t="str">
        <f t="shared" si="23"/>
        <v>Light</v>
      </c>
      <c r="P512" t="str">
        <f>_xlfn.XLOOKUP(C512,customers!$A$1:$A$1001,customers!$I$1:$I$1001,0)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_xlfn.XLOOKUP(C513,customers!$A$1:$A$1001,customers!$I$1:$I$1001,0)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21"/>
        <v>47.55</v>
      </c>
      <c r="N514" t="str">
        <f t="shared" si="22"/>
        <v>Liberica</v>
      </c>
      <c r="O514" t="str">
        <f t="shared" si="23"/>
        <v>Light</v>
      </c>
      <c r="P514" t="str">
        <f>_xlfn.XLOOKUP(C514,customers!$A$1:$A$1001,customers!$I$1:$I$1001,0)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24">E515*L515</f>
        <v>79.25</v>
      </c>
      <c r="N515" t="str">
        <f t="shared" ref="N515:N578" si="25">IF(I515="Rob","Robusta",IF(I515="Exc","Excelsa",IF(I515="Ara","Arabica",IF(I515="Lib","Liberica",""))))</f>
        <v>Liberica</v>
      </c>
      <c r="O515" t="str">
        <f t="shared" ref="O515:O578" si="26">IF(J515="M","Medium",IF(J515="L","Light",IF(J515="D","Dark")))</f>
        <v>Light</v>
      </c>
      <c r="P515" t="str">
        <f>_xlfn.XLOOKUP(C515,customers!$A$1:$A$1001,customers!$I$1:$I$1001,0)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_xlfn.XLOOKUP(C516,customers!$A$1:$A$1001,customers!$I$1:$I$1001,0)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24"/>
        <v>21.509999999999998</v>
      </c>
      <c r="N517" t="str">
        <f t="shared" si="25"/>
        <v>Robusta</v>
      </c>
      <c r="O517" t="str">
        <f t="shared" si="26"/>
        <v>Light</v>
      </c>
      <c r="P517" t="str">
        <f>_xlfn.XLOOKUP(C517,customers!$A$1:$A$1001,customers!$I$1:$I$1001,0)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24"/>
        <v>102.92499999999998</v>
      </c>
      <c r="N518" t="str">
        <f t="shared" si="25"/>
        <v>Robusta</v>
      </c>
      <c r="O518" t="str">
        <f t="shared" si="26"/>
        <v>Dark</v>
      </c>
      <c r="P518" t="str">
        <f>_xlfn.XLOOKUP(C518,customers!$A$1:$A$1001,customers!$I$1:$I$1001,0)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_xlfn.XLOOKUP(C519,customers!$A$1:$A$1001,customers!$I$1:$I$1001,0)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24"/>
        <v>139.72499999999999</v>
      </c>
      <c r="N520" t="str">
        <f t="shared" si="25"/>
        <v>Excelsa</v>
      </c>
      <c r="O520" t="str">
        <f t="shared" si="26"/>
        <v>Dark</v>
      </c>
      <c r="P520" t="str">
        <f>_xlfn.XLOOKUP(C520,customers!$A$1:$A$1001,customers!$I$1:$I$1001,0)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_xlfn.XLOOKUP(C521,customers!$A$1:$A$1001,customers!$I$1:$I$1001,0)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_xlfn.XLOOKUP(C522,customers!$A$1:$A$1001,customers!$I$1:$I$1001,0)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24"/>
        <v>39.799999999999997</v>
      </c>
      <c r="N523" t="str">
        <f t="shared" si="25"/>
        <v>Robusta</v>
      </c>
      <c r="O523" t="str">
        <f t="shared" si="26"/>
        <v>Medium</v>
      </c>
      <c r="P523" t="str">
        <f>_xlfn.XLOOKUP(C523,customers!$A$1:$A$1001,customers!$I$1:$I$1001,0)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24"/>
        <v>29.849999999999998</v>
      </c>
      <c r="N524" t="str">
        <f t="shared" si="25"/>
        <v>Robusta</v>
      </c>
      <c r="O524" t="str">
        <f t="shared" si="26"/>
        <v>Medium</v>
      </c>
      <c r="P524" t="str">
        <f>_xlfn.XLOOKUP(C524,customers!$A$1:$A$1001,customers!$I$1:$I$1001,0)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_xlfn.XLOOKUP(C525,customers!$A$1:$A$1001,customers!$I$1:$I$1001,0)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_xlfn.XLOOKUP(C526,customers!$A$1:$A$1001,customers!$I$1:$I$1001,0)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24"/>
        <v>13.424999999999997</v>
      </c>
      <c r="N527" t="str">
        <f t="shared" si="25"/>
        <v>Robusta</v>
      </c>
      <c r="O527" t="str">
        <f t="shared" si="26"/>
        <v>Dark</v>
      </c>
      <c r="P527" t="str">
        <f>_xlfn.XLOOKUP(C527,customers!$A$1:$A$1001,customers!$I$1:$I$1001,0)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24"/>
        <v>126.49999999999999</v>
      </c>
      <c r="N528" t="str">
        <f t="shared" si="25"/>
        <v>Excelsa</v>
      </c>
      <c r="O528" t="str">
        <f t="shared" si="26"/>
        <v>Medium</v>
      </c>
      <c r="P528" t="str">
        <f>_xlfn.XLOOKUP(C528,customers!$A$1:$A$1001,customers!$I$1:$I$1001,0)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_xlfn.XLOOKUP(C529,customers!$A$1:$A$1001,customers!$I$1:$I$1001,0)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24"/>
        <v>53.46</v>
      </c>
      <c r="N530" t="str">
        <f t="shared" si="25"/>
        <v>Excelsa</v>
      </c>
      <c r="O530" t="str">
        <f t="shared" si="26"/>
        <v>Light</v>
      </c>
      <c r="P530" t="str">
        <f>_xlfn.XLOOKUP(C530,customers!$A$1:$A$1001,customers!$I$1:$I$1001,0)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24"/>
        <v>59.699999999999996</v>
      </c>
      <c r="N531" t="str">
        <f t="shared" si="25"/>
        <v>Robusta</v>
      </c>
      <c r="O531" t="str">
        <f t="shared" si="26"/>
        <v>Medium</v>
      </c>
      <c r="P531" t="str">
        <f>_xlfn.XLOOKUP(C531,customers!$A$1:$A$1001,customers!$I$1:$I$1001,0)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24"/>
        <v>59.699999999999996</v>
      </c>
      <c r="N532" t="str">
        <f t="shared" si="25"/>
        <v>Robusta</v>
      </c>
      <c r="O532" t="str">
        <f t="shared" si="26"/>
        <v>Medium</v>
      </c>
      <c r="P532" t="str">
        <f>_xlfn.XLOOKUP(C532,customers!$A$1:$A$1001,customers!$I$1:$I$1001,0)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24"/>
        <v>44.75</v>
      </c>
      <c r="N533" t="str">
        <f t="shared" si="25"/>
        <v>Robusta</v>
      </c>
      <c r="O533" t="str">
        <f t="shared" si="26"/>
        <v>Dark</v>
      </c>
      <c r="P533" t="str">
        <f>_xlfn.XLOOKUP(C533,customers!$A$1:$A$1001,customers!$I$1:$I$1001,0)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24"/>
        <v>16.5</v>
      </c>
      <c r="N534" t="str">
        <f t="shared" si="25"/>
        <v>Excelsa</v>
      </c>
      <c r="O534" t="str">
        <f t="shared" si="26"/>
        <v>Medium</v>
      </c>
      <c r="P534" t="str">
        <f>_xlfn.XLOOKUP(C534,customers!$A$1:$A$1001,customers!$I$1:$I$1001,0)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24"/>
        <v>21.479999999999997</v>
      </c>
      <c r="N535" t="str">
        <f t="shared" si="25"/>
        <v>Robusta</v>
      </c>
      <c r="O535" t="str">
        <f t="shared" si="26"/>
        <v>Dark</v>
      </c>
      <c r="P535" t="str">
        <f>_xlfn.XLOOKUP(C535,customers!$A$1:$A$1001,customers!$I$1:$I$1001,0)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24"/>
        <v>45.769999999999996</v>
      </c>
      <c r="N536" t="str">
        <f t="shared" si="25"/>
        <v>Robusta</v>
      </c>
      <c r="O536" t="str">
        <f t="shared" si="26"/>
        <v>Medium</v>
      </c>
      <c r="P536" t="str">
        <f>_xlfn.XLOOKUP(C536,customers!$A$1:$A$1001,customers!$I$1:$I$1001,0)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_xlfn.XLOOKUP(C537,customers!$A$1:$A$1001,customers!$I$1:$I$1001,0)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24"/>
        <v>8.0549999999999997</v>
      </c>
      <c r="N538" t="str">
        <f t="shared" si="25"/>
        <v>Robusta</v>
      </c>
      <c r="O538" t="str">
        <f t="shared" si="26"/>
        <v>Dark</v>
      </c>
      <c r="P538" t="str">
        <f>_xlfn.XLOOKUP(C538,customers!$A$1:$A$1001,customers!$I$1:$I$1001,0)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24"/>
        <v>111.78</v>
      </c>
      <c r="N539" t="str">
        <f t="shared" si="25"/>
        <v>Excelsa</v>
      </c>
      <c r="O539" t="str">
        <f t="shared" si="26"/>
        <v>Dark</v>
      </c>
      <c r="P539" t="str">
        <f>_xlfn.XLOOKUP(C539,customers!$A$1:$A$1001,customers!$I$1:$I$1001,0)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24"/>
        <v>10.739999999999998</v>
      </c>
      <c r="N540" t="str">
        <f t="shared" si="25"/>
        <v>Robusta</v>
      </c>
      <c r="O540" t="str">
        <f t="shared" si="26"/>
        <v>Dark</v>
      </c>
      <c r="P540" t="str">
        <f>_xlfn.XLOOKUP(C540,customers!$A$1:$A$1001,customers!$I$1:$I$1001,0)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24"/>
        <v>26.849999999999994</v>
      </c>
      <c r="N541" t="str">
        <f t="shared" si="25"/>
        <v>Robusta</v>
      </c>
      <c r="O541" t="str">
        <f t="shared" si="26"/>
        <v>Dark</v>
      </c>
      <c r="P541" t="str">
        <f>_xlfn.XLOOKUP(C541,customers!$A$1:$A$1001,customers!$I$1:$I$1001,0)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_xlfn.XLOOKUP(C542,customers!$A$1:$A$1001,customers!$I$1:$I$1001,0)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_xlfn.XLOOKUP(C543,customers!$A$1:$A$1001,customers!$I$1:$I$1001,0)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_xlfn.XLOOKUP(C544,customers!$A$1:$A$1001,customers!$I$1:$I$1001,0)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24"/>
        <v>54.969999999999992</v>
      </c>
      <c r="N545" t="str">
        <f t="shared" si="25"/>
        <v>Robusta</v>
      </c>
      <c r="O545" t="str">
        <f t="shared" si="26"/>
        <v>Light</v>
      </c>
      <c r="P545" t="str">
        <f>_xlfn.XLOOKUP(C545,customers!$A$1:$A$1001,customers!$I$1:$I$1001,0)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_xlfn.XLOOKUP(C546,customers!$A$1:$A$1001,customers!$I$1:$I$1001,0)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_xlfn.XLOOKUP(C547,customers!$A$1:$A$1001,customers!$I$1:$I$1001,0)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24"/>
        <v>83.835000000000008</v>
      </c>
      <c r="N548" t="str">
        <f t="shared" si="25"/>
        <v>Excelsa</v>
      </c>
      <c r="O548" t="str">
        <f t="shared" si="26"/>
        <v>Dark</v>
      </c>
      <c r="P548" t="str">
        <f>_xlfn.XLOOKUP(C548,customers!$A$1:$A$1001,customers!$I$1:$I$1001,0)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24"/>
        <v>10.754999999999999</v>
      </c>
      <c r="N549" t="str">
        <f t="shared" si="25"/>
        <v>Robusta</v>
      </c>
      <c r="O549" t="str">
        <f t="shared" si="26"/>
        <v>Light</v>
      </c>
      <c r="P549" t="str">
        <f>_xlfn.XLOOKUP(C549,customers!$A$1:$A$1001,customers!$I$1:$I$1001,0)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24"/>
        <v>13.365</v>
      </c>
      <c r="N550" t="str">
        <f t="shared" si="25"/>
        <v>Excelsa</v>
      </c>
      <c r="O550" t="str">
        <f t="shared" si="26"/>
        <v>Light</v>
      </c>
      <c r="P550" t="str">
        <f>_xlfn.XLOOKUP(C550,customers!$A$1:$A$1001,customers!$I$1:$I$1001,0)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24"/>
        <v>17.82</v>
      </c>
      <c r="N551" t="str">
        <f t="shared" si="25"/>
        <v>Excelsa</v>
      </c>
      <c r="O551" t="str">
        <f t="shared" si="26"/>
        <v>Light</v>
      </c>
      <c r="P551" t="str">
        <f>_xlfn.XLOOKUP(C551,customers!$A$1:$A$1001,customers!$I$1:$I$1001,0)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_xlfn.XLOOKUP(C552,customers!$A$1:$A$1001,customers!$I$1:$I$1001,0)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24"/>
        <v>7.29</v>
      </c>
      <c r="N553" t="str">
        <f t="shared" si="25"/>
        <v>Excelsa</v>
      </c>
      <c r="O553" t="str">
        <f t="shared" si="26"/>
        <v>Dark</v>
      </c>
      <c r="P553" t="str">
        <f>_xlfn.XLOOKUP(C553,customers!$A$1:$A$1001,customers!$I$1:$I$1001,0)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24"/>
        <v>17.82</v>
      </c>
      <c r="N554" t="str">
        <f t="shared" si="25"/>
        <v>Excelsa</v>
      </c>
      <c r="O554" t="str">
        <f t="shared" si="26"/>
        <v>Light</v>
      </c>
      <c r="P554" t="str">
        <f>_xlfn.XLOOKUP(C554,customers!$A$1:$A$1001,customers!$I$1:$I$1001,0)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24"/>
        <v>68.75</v>
      </c>
      <c r="N555" t="str">
        <f t="shared" si="25"/>
        <v>Excelsa</v>
      </c>
      <c r="O555" t="str">
        <f t="shared" si="26"/>
        <v>Medium</v>
      </c>
      <c r="P555" t="str">
        <f>_xlfn.XLOOKUP(C555,customers!$A$1:$A$1001,customers!$I$1:$I$1001,0)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24"/>
        <v>54.969999999999992</v>
      </c>
      <c r="N556" t="str">
        <f t="shared" si="25"/>
        <v>Robusta</v>
      </c>
      <c r="O556" t="str">
        <f t="shared" si="26"/>
        <v>Light</v>
      </c>
      <c r="P556" t="str">
        <f>_xlfn.XLOOKUP(C556,customers!$A$1:$A$1001,customers!$I$1:$I$1001,0)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24"/>
        <v>82.5</v>
      </c>
      <c r="N557" t="str">
        <f t="shared" si="25"/>
        <v>Excelsa</v>
      </c>
      <c r="O557" t="str">
        <f t="shared" si="26"/>
        <v>Medium</v>
      </c>
      <c r="P557" t="str">
        <f>_xlfn.XLOOKUP(C557,customers!$A$1:$A$1001,customers!$I$1:$I$1001,0)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_xlfn.XLOOKUP(C558,customers!$A$1:$A$1001,customers!$I$1:$I$1001,0)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24"/>
        <v>59.4</v>
      </c>
      <c r="N559" t="str">
        <f t="shared" si="25"/>
        <v>Excelsa</v>
      </c>
      <c r="O559" t="str">
        <f t="shared" si="26"/>
        <v>Light</v>
      </c>
      <c r="P559" t="str">
        <f>_xlfn.XLOOKUP(C559,customers!$A$1:$A$1001,customers!$I$1:$I$1001,0)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_xlfn.XLOOKUP(C560,customers!$A$1:$A$1001,customers!$I$1:$I$1001,0)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_xlfn.XLOOKUP(C561,customers!$A$1:$A$1001,customers!$I$1:$I$1001,0)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24"/>
        <v>189.74999999999997</v>
      </c>
      <c r="N562" t="str">
        <f t="shared" si="25"/>
        <v>Excelsa</v>
      </c>
      <c r="O562" t="str">
        <f t="shared" si="26"/>
        <v>Medium</v>
      </c>
      <c r="P562" t="str">
        <f>_xlfn.XLOOKUP(C562,customers!$A$1:$A$1001,customers!$I$1:$I$1001,0)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_xlfn.XLOOKUP(C563,customers!$A$1:$A$1001,customers!$I$1:$I$1001,0)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_xlfn.XLOOKUP(C564,customers!$A$1:$A$1001,customers!$I$1:$I$1001,0)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24"/>
        <v>82.5</v>
      </c>
      <c r="N565" t="str">
        <f t="shared" si="25"/>
        <v>Excelsa</v>
      </c>
      <c r="O565" t="str">
        <f t="shared" si="26"/>
        <v>Medium</v>
      </c>
      <c r="P565" t="str">
        <f>_xlfn.XLOOKUP(C565,customers!$A$1:$A$1001,customers!$I$1:$I$1001,0)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24"/>
        <v>14.339999999999998</v>
      </c>
      <c r="N566" t="str">
        <f t="shared" si="25"/>
        <v>Robusta</v>
      </c>
      <c r="O566" t="str">
        <f t="shared" si="26"/>
        <v>Light</v>
      </c>
      <c r="P566" t="str">
        <f>_xlfn.XLOOKUP(C566,customers!$A$1:$A$1001,customers!$I$1:$I$1001,0)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24"/>
        <v>82.339999999999989</v>
      </c>
      <c r="N567" t="str">
        <f t="shared" si="25"/>
        <v>Robusta</v>
      </c>
      <c r="O567" t="str">
        <f t="shared" si="26"/>
        <v>Dark</v>
      </c>
      <c r="P567" t="str">
        <f>_xlfn.XLOOKUP(C567,customers!$A$1:$A$1001,customers!$I$1:$I$1001,0)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_xlfn.XLOOKUP(C568,customers!$A$1:$A$1001,customers!$I$1:$I$1001,0)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24"/>
        <v>164.90999999999997</v>
      </c>
      <c r="N569" t="str">
        <f t="shared" si="25"/>
        <v>Robusta</v>
      </c>
      <c r="O569" t="str">
        <f t="shared" si="26"/>
        <v>Light</v>
      </c>
      <c r="P569" t="str">
        <f>_xlfn.XLOOKUP(C569,customers!$A$1:$A$1001,customers!$I$1:$I$1001,0)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_xlfn.XLOOKUP(C570,customers!$A$1:$A$1001,customers!$I$1:$I$1001,0)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_xlfn.XLOOKUP(C571,customers!$A$1:$A$1001,customers!$I$1:$I$1001,0)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_xlfn.XLOOKUP(C572,customers!$A$1:$A$1001,customers!$I$1:$I$1001,0)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24"/>
        <v>35.64</v>
      </c>
      <c r="N573" t="str">
        <f t="shared" si="25"/>
        <v>Excelsa</v>
      </c>
      <c r="O573" t="str">
        <f t="shared" si="26"/>
        <v>Light</v>
      </c>
      <c r="P573" t="str">
        <f>_xlfn.XLOOKUP(C573,customers!$A$1:$A$1001,customers!$I$1:$I$1001,0)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_xlfn.XLOOKUP(C574,customers!$A$1:$A$1001,customers!$I$1:$I$1001,0)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_xlfn.XLOOKUP(C575,customers!$A$1:$A$1001,customers!$I$1:$I$1001,0)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24"/>
        <v>21.509999999999998</v>
      </c>
      <c r="N576" t="str">
        <f t="shared" si="25"/>
        <v>Robusta</v>
      </c>
      <c r="O576" t="str">
        <f t="shared" si="26"/>
        <v>Light</v>
      </c>
      <c r="P576" t="str">
        <f>_xlfn.XLOOKUP(C576,customers!$A$1:$A$1001,customers!$I$1:$I$1001,0)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_xlfn.XLOOKUP(C577,customers!$A$1:$A$1001,customers!$I$1:$I$1001,0)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24"/>
        <v>17.91</v>
      </c>
      <c r="N578" t="str">
        <f t="shared" si="25"/>
        <v>Arabica</v>
      </c>
      <c r="O578" t="str">
        <f t="shared" si="26"/>
        <v>Dark</v>
      </c>
      <c r="P578" t="str">
        <f>_xlfn.XLOOKUP(C578,customers!$A$1:$A$1001,customers!$I$1:$I$1001,0)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27">E579*L579</f>
        <v>58.2</v>
      </c>
      <c r="N579" t="str">
        <f t="shared" ref="N579:N642" si="28">IF(I579="Rob","Robusta",IF(I579="Exc","Excelsa",IF(I579="Ara","Arabica",IF(I579="Lib","Liberica",""))))</f>
        <v>Liberica</v>
      </c>
      <c r="O579" t="str">
        <f t="shared" ref="O579:O642" si="29">IF(J579="M","Medium",IF(J579="L","Light",IF(J579="D","Dark")))</f>
        <v>Medium</v>
      </c>
      <c r="P579" t="str">
        <f>_xlfn.XLOOKUP(C579,customers!$A$1:$A$1001,customers!$I$1:$I$1001,0)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27"/>
        <v>13.365</v>
      </c>
      <c r="N580" t="str">
        <f t="shared" si="28"/>
        <v>Excelsa</v>
      </c>
      <c r="O580" t="str">
        <f t="shared" si="29"/>
        <v>Light</v>
      </c>
      <c r="P580" t="str">
        <f>_xlfn.XLOOKUP(C580,customers!$A$1:$A$1001,customers!$I$1:$I$1001,0)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_xlfn.XLOOKUP(C581,customers!$A$1:$A$1001,customers!$I$1:$I$1001,0)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27"/>
        <v>44.55</v>
      </c>
      <c r="N582" t="str">
        <f t="shared" si="28"/>
        <v>Excelsa</v>
      </c>
      <c r="O582" t="str">
        <f t="shared" si="29"/>
        <v>Light</v>
      </c>
      <c r="P582" t="str">
        <f>_xlfn.XLOOKUP(C582,customers!$A$1:$A$1001,customers!$I$1:$I$1001,0)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27"/>
        <v>44.55</v>
      </c>
      <c r="N583" t="str">
        <f t="shared" si="28"/>
        <v>Excelsa</v>
      </c>
      <c r="O583" t="str">
        <f t="shared" si="29"/>
        <v>Light</v>
      </c>
      <c r="P583" t="str">
        <f>_xlfn.XLOOKUP(C583,customers!$A$1:$A$1001,customers!$I$1:$I$1001,0)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27"/>
        <v>60.75</v>
      </c>
      <c r="N584" t="str">
        <f t="shared" si="28"/>
        <v>Excelsa</v>
      </c>
      <c r="O584" t="str">
        <f t="shared" si="29"/>
        <v>Dark</v>
      </c>
      <c r="P584" t="str">
        <f>_xlfn.XLOOKUP(C584,customers!$A$1:$A$1001,customers!$I$1:$I$1001,0)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27"/>
        <v>3.5849999999999995</v>
      </c>
      <c r="N585" t="str">
        <f t="shared" si="28"/>
        <v>Robusta</v>
      </c>
      <c r="O585" t="str">
        <f t="shared" si="29"/>
        <v>Light</v>
      </c>
      <c r="P585" t="str">
        <f>_xlfn.XLOOKUP(C585,customers!$A$1:$A$1001,customers!$I$1:$I$1001,0)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27"/>
        <v>21.509999999999998</v>
      </c>
      <c r="N586" t="str">
        <f t="shared" si="28"/>
        <v>Robusta</v>
      </c>
      <c r="O586" t="str">
        <f t="shared" si="29"/>
        <v>Light</v>
      </c>
      <c r="P586" t="str">
        <f>_xlfn.XLOOKUP(C586,customers!$A$1:$A$1001,customers!$I$1:$I$1001,0)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27"/>
        <v>16.5</v>
      </c>
      <c r="N587" t="str">
        <f t="shared" si="28"/>
        <v>Excelsa</v>
      </c>
      <c r="O587" t="str">
        <f t="shared" si="29"/>
        <v>Medium</v>
      </c>
      <c r="P587" t="str">
        <f>_xlfn.XLOOKUP(C587,customers!$A$1:$A$1001,customers!$I$1:$I$1001,0)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27"/>
        <v>82.454999999999984</v>
      </c>
      <c r="N588" t="str">
        <f t="shared" si="28"/>
        <v>Robusta</v>
      </c>
      <c r="O588" t="str">
        <f t="shared" si="29"/>
        <v>Light</v>
      </c>
      <c r="P588" t="str">
        <f>_xlfn.XLOOKUP(C588,customers!$A$1:$A$1001,customers!$I$1:$I$1001,0)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_xlfn.XLOOKUP(C589,customers!$A$1:$A$1001,customers!$I$1:$I$1001,0)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27"/>
        <v>11.94</v>
      </c>
      <c r="N590" t="str">
        <f t="shared" si="28"/>
        <v>Robusta</v>
      </c>
      <c r="O590" t="str">
        <f t="shared" si="29"/>
        <v>Medium</v>
      </c>
      <c r="P590" t="str">
        <f>_xlfn.XLOOKUP(C590,customers!$A$1:$A$1001,customers!$I$1:$I$1001,0)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27"/>
        <v>204.92999999999995</v>
      </c>
      <c r="N591" t="str">
        <f t="shared" si="28"/>
        <v>Excelsa</v>
      </c>
      <c r="O591" t="str">
        <f t="shared" si="29"/>
        <v>Light</v>
      </c>
      <c r="P591" t="str">
        <f>_xlfn.XLOOKUP(C591,customers!$A$1:$A$1001,customers!$I$1:$I$1001,0)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27"/>
        <v>63.249999999999993</v>
      </c>
      <c r="N592" t="str">
        <f t="shared" si="28"/>
        <v>Excelsa</v>
      </c>
      <c r="O592" t="str">
        <f t="shared" si="29"/>
        <v>Medium</v>
      </c>
      <c r="P592" t="str">
        <f>_xlfn.XLOOKUP(C592,customers!$A$1:$A$1001,customers!$I$1:$I$1001,0)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27"/>
        <v>8.0549999999999997</v>
      </c>
      <c r="N593" t="str">
        <f t="shared" si="28"/>
        <v>Robusta</v>
      </c>
      <c r="O593" t="str">
        <f t="shared" si="29"/>
        <v>Dark</v>
      </c>
      <c r="P593" t="str">
        <f>_xlfn.XLOOKUP(C593,customers!$A$1:$A$1001,customers!$I$1:$I$1001,0)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_xlfn.XLOOKUP(C594,customers!$A$1:$A$1001,customers!$I$1:$I$1001,0)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27"/>
        <v>27.945</v>
      </c>
      <c r="N595" t="str">
        <f t="shared" si="28"/>
        <v>Excelsa</v>
      </c>
      <c r="O595" t="str">
        <f t="shared" si="29"/>
        <v>Dark</v>
      </c>
      <c r="P595" t="str">
        <f>_xlfn.XLOOKUP(C595,customers!$A$1:$A$1001,customers!$I$1:$I$1001,0)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_xlfn.XLOOKUP(C596,customers!$A$1:$A$1001,customers!$I$1:$I$1001,0)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_xlfn.XLOOKUP(C597,customers!$A$1:$A$1001,customers!$I$1:$I$1001,0)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_xlfn.XLOOKUP(C598,customers!$A$1:$A$1001,customers!$I$1:$I$1001,0)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_xlfn.XLOOKUP(C599,customers!$A$1:$A$1001,customers!$I$1:$I$1001,0)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27"/>
        <v>11.94</v>
      </c>
      <c r="N600" t="str">
        <f t="shared" si="28"/>
        <v>Robusta</v>
      </c>
      <c r="O600" t="str">
        <f t="shared" si="29"/>
        <v>Medium</v>
      </c>
      <c r="P600" t="str">
        <f>_xlfn.XLOOKUP(C600,customers!$A$1:$A$1001,customers!$I$1:$I$1001,0)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_xlfn.XLOOKUP(C601,customers!$A$1:$A$1001,customers!$I$1:$I$1001,0)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_xlfn.XLOOKUP(C602,customers!$A$1:$A$1001,customers!$I$1:$I$1001,0)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27"/>
        <v>109.93999999999998</v>
      </c>
      <c r="N603" t="str">
        <f t="shared" si="28"/>
        <v>Robusta</v>
      </c>
      <c r="O603" t="str">
        <f t="shared" si="29"/>
        <v>Light</v>
      </c>
      <c r="P603" t="str">
        <f>_xlfn.XLOOKUP(C603,customers!$A$1:$A$1001,customers!$I$1:$I$1001,0)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27"/>
        <v>22.274999999999999</v>
      </c>
      <c r="N604" t="str">
        <f t="shared" si="28"/>
        <v>Excelsa</v>
      </c>
      <c r="O604" t="str">
        <f t="shared" si="29"/>
        <v>Light</v>
      </c>
      <c r="P604" t="str">
        <f>_xlfn.XLOOKUP(C604,customers!$A$1:$A$1001,customers!$I$1:$I$1001,0)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27"/>
        <v>8.9550000000000001</v>
      </c>
      <c r="N605" t="str">
        <f t="shared" si="28"/>
        <v>Robusta</v>
      </c>
      <c r="O605" t="str">
        <f t="shared" si="29"/>
        <v>Medium</v>
      </c>
      <c r="P605" t="str">
        <f>_xlfn.XLOOKUP(C605,customers!$A$1:$A$1001,customers!$I$1:$I$1001,0)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_xlfn.XLOOKUP(C606,customers!$A$1:$A$1001,customers!$I$1:$I$1001,0)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_xlfn.XLOOKUP(C607,customers!$A$1:$A$1001,customers!$I$1:$I$1001,0)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_xlfn.XLOOKUP(C608,customers!$A$1:$A$1001,customers!$I$1:$I$1001,0)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27"/>
        <v>3.645</v>
      </c>
      <c r="N609" t="str">
        <f t="shared" si="28"/>
        <v>Excelsa</v>
      </c>
      <c r="O609" t="str">
        <f t="shared" si="29"/>
        <v>Dark</v>
      </c>
      <c r="P609" t="str">
        <f>_xlfn.XLOOKUP(C609,customers!$A$1:$A$1001,customers!$I$1:$I$1001,0)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27"/>
        <v>55.89</v>
      </c>
      <c r="N610" t="str">
        <f t="shared" si="28"/>
        <v>Excelsa</v>
      </c>
      <c r="O610" t="str">
        <f t="shared" si="29"/>
        <v>Dark</v>
      </c>
      <c r="P610" t="str">
        <f>_xlfn.XLOOKUP(C610,customers!$A$1:$A$1001,customers!$I$1:$I$1001,0)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_xlfn.XLOOKUP(C611,customers!$A$1:$A$1001,customers!$I$1:$I$1001,0)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27"/>
        <v>39.799999999999997</v>
      </c>
      <c r="N612" t="str">
        <f t="shared" si="28"/>
        <v>Robusta</v>
      </c>
      <c r="O612" t="str">
        <f t="shared" si="29"/>
        <v>Medium</v>
      </c>
      <c r="P612" t="str">
        <f>_xlfn.XLOOKUP(C612,customers!$A$1:$A$1001,customers!$I$1:$I$1001,0)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27"/>
        <v>68.309999999999988</v>
      </c>
      <c r="N613" t="str">
        <f t="shared" si="28"/>
        <v>Excelsa</v>
      </c>
      <c r="O613" t="str">
        <f t="shared" si="29"/>
        <v>Light</v>
      </c>
      <c r="P613" t="str">
        <f>_xlfn.XLOOKUP(C613,customers!$A$1:$A$1001,customers!$I$1:$I$1001,0)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_xlfn.XLOOKUP(C614,customers!$A$1:$A$1001,customers!$I$1:$I$1001,0)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27"/>
        <v>5.97</v>
      </c>
      <c r="N615" t="str">
        <f t="shared" si="28"/>
        <v>Robusta</v>
      </c>
      <c r="O615" t="str">
        <f t="shared" si="29"/>
        <v>Medium</v>
      </c>
      <c r="P615" t="str">
        <f>_xlfn.XLOOKUP(C615,customers!$A$1:$A$1001,customers!$I$1:$I$1001,0)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27"/>
        <v>29.849999999999998</v>
      </c>
      <c r="N616" t="str">
        <f t="shared" si="28"/>
        <v>Robusta</v>
      </c>
      <c r="O616" t="str">
        <f t="shared" si="29"/>
        <v>Medium</v>
      </c>
      <c r="P616" t="str">
        <f>_xlfn.XLOOKUP(C616,customers!$A$1:$A$1001,customers!$I$1:$I$1001,0)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_xlfn.XLOOKUP(C617,customers!$A$1:$A$1001,customers!$I$1:$I$1001,0)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27"/>
        <v>126.49999999999999</v>
      </c>
      <c r="N618" t="str">
        <f t="shared" si="28"/>
        <v>Excelsa</v>
      </c>
      <c r="O618" t="str">
        <f t="shared" si="29"/>
        <v>Medium</v>
      </c>
      <c r="P618" t="str">
        <f>_xlfn.XLOOKUP(C618,customers!$A$1:$A$1001,customers!$I$1:$I$1001,0)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_xlfn.XLOOKUP(C619,customers!$A$1:$A$1001,customers!$I$1:$I$1001,0)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27"/>
        <v>72.900000000000006</v>
      </c>
      <c r="N620" t="str">
        <f t="shared" si="28"/>
        <v>Excelsa</v>
      </c>
      <c r="O620" t="str">
        <f t="shared" si="29"/>
        <v>Dark</v>
      </c>
      <c r="P620" t="str">
        <f>_xlfn.XLOOKUP(C620,customers!$A$1:$A$1001,customers!$I$1:$I$1001,0)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_xlfn.XLOOKUP(C621,customers!$A$1:$A$1001,customers!$I$1:$I$1001,0)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_xlfn.XLOOKUP(C622,customers!$A$1:$A$1001,customers!$I$1:$I$1001,0)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_xlfn.XLOOKUP(C623,customers!$A$1:$A$1001,customers!$I$1:$I$1001,0)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_xlfn.XLOOKUP(C624,customers!$A$1:$A$1001,customers!$I$1:$I$1001,0)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_xlfn.XLOOKUP(C625,customers!$A$1:$A$1001,customers!$I$1:$I$1001,0)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27"/>
        <v>63.249999999999993</v>
      </c>
      <c r="N626" t="str">
        <f t="shared" si="28"/>
        <v>Excelsa</v>
      </c>
      <c r="O626" t="str">
        <f t="shared" si="29"/>
        <v>Medium</v>
      </c>
      <c r="P626" t="str">
        <f>_xlfn.XLOOKUP(C626,customers!$A$1:$A$1001,customers!$I$1:$I$1001,0)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27"/>
        <v>35.849999999999994</v>
      </c>
      <c r="N627" t="str">
        <f t="shared" si="28"/>
        <v>Robusta</v>
      </c>
      <c r="O627" t="str">
        <f t="shared" si="29"/>
        <v>Light</v>
      </c>
      <c r="P627" t="str">
        <f>_xlfn.XLOOKUP(C627,customers!$A$1:$A$1001,customers!$I$1:$I$1001,0)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_xlfn.XLOOKUP(C628,customers!$A$1:$A$1001,customers!$I$1:$I$1001,0)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27"/>
        <v>63.249999999999993</v>
      </c>
      <c r="N629" t="str">
        <f t="shared" si="28"/>
        <v>Excelsa</v>
      </c>
      <c r="O629" t="str">
        <f t="shared" si="29"/>
        <v>Medium</v>
      </c>
      <c r="P629" t="str">
        <f>_xlfn.XLOOKUP(C629,customers!$A$1:$A$1001,customers!$I$1:$I$1001,0)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27"/>
        <v>26.73</v>
      </c>
      <c r="N630" t="str">
        <f t="shared" si="28"/>
        <v>Excelsa</v>
      </c>
      <c r="O630" t="str">
        <f t="shared" si="29"/>
        <v>Light</v>
      </c>
      <c r="P630" t="str">
        <f>_xlfn.XLOOKUP(C630,customers!$A$1:$A$1001,customers!$I$1:$I$1001,0)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_xlfn.XLOOKUP(C631,customers!$A$1:$A$1001,customers!$I$1:$I$1001,0)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_xlfn.XLOOKUP(C632,customers!$A$1:$A$1001,customers!$I$1:$I$1001,0)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27"/>
        <v>102.92499999999998</v>
      </c>
      <c r="N633" t="str">
        <f t="shared" si="28"/>
        <v>Robusta</v>
      </c>
      <c r="O633" t="str">
        <f t="shared" si="29"/>
        <v>Dark</v>
      </c>
      <c r="P633" t="str">
        <f>_xlfn.XLOOKUP(C633,customers!$A$1:$A$1001,customers!$I$1:$I$1001,0)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27"/>
        <v>35.64</v>
      </c>
      <c r="N634" t="str">
        <f t="shared" si="28"/>
        <v>Excelsa</v>
      </c>
      <c r="O634" t="str">
        <f t="shared" si="29"/>
        <v>Light</v>
      </c>
      <c r="P634" t="str">
        <f>_xlfn.XLOOKUP(C634,customers!$A$1:$A$1001,customers!$I$1:$I$1001,0)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27"/>
        <v>47.8</v>
      </c>
      <c r="N635" t="str">
        <f t="shared" si="28"/>
        <v>Robusta</v>
      </c>
      <c r="O635" t="str">
        <f t="shared" si="29"/>
        <v>Light</v>
      </c>
      <c r="P635" t="str">
        <f>_xlfn.XLOOKUP(C635,customers!$A$1:$A$1001,customers!$I$1:$I$1001,0)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_xlfn.XLOOKUP(C636,customers!$A$1:$A$1001,customers!$I$1:$I$1001,0)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27"/>
        <v>35.64</v>
      </c>
      <c r="N637" t="str">
        <f t="shared" si="28"/>
        <v>Excelsa</v>
      </c>
      <c r="O637" t="str">
        <f t="shared" si="29"/>
        <v>Light</v>
      </c>
      <c r="P637" t="str">
        <f>_xlfn.XLOOKUP(C637,customers!$A$1:$A$1001,customers!$I$1:$I$1001,0)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_xlfn.XLOOKUP(C638,customers!$A$1:$A$1001,customers!$I$1:$I$1001,0)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27"/>
        <v>31.624999999999996</v>
      </c>
      <c r="N639" t="str">
        <f t="shared" si="28"/>
        <v>Excelsa</v>
      </c>
      <c r="O639" t="str">
        <f t="shared" si="29"/>
        <v>Medium</v>
      </c>
      <c r="P639" t="str">
        <f>_xlfn.XLOOKUP(C639,customers!$A$1:$A$1001,customers!$I$1:$I$1001,0)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_xlfn.XLOOKUP(C640,customers!$A$1:$A$1001,customers!$I$1:$I$1001,0)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_xlfn.XLOOKUP(C641,customers!$A$1:$A$1001,customers!$I$1:$I$1001,0)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27"/>
        <v>137.42499999999998</v>
      </c>
      <c r="N642" t="str">
        <f t="shared" si="28"/>
        <v>Robusta</v>
      </c>
      <c r="O642" t="str">
        <f t="shared" si="29"/>
        <v>Light</v>
      </c>
      <c r="P642" t="str">
        <f>_xlfn.XLOOKUP(C642,customers!$A$1:$A$1001,customers!$I$1:$I$1001,0)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30">E643*L643</f>
        <v>35.849999999999994</v>
      </c>
      <c r="N643" t="str">
        <f t="shared" ref="N643:N706" si="31">IF(I643="Rob","Robusta",IF(I643="Exc","Excelsa",IF(I643="Ara","Arabica",IF(I643="Lib","Liberica",""))))</f>
        <v>Robusta</v>
      </c>
      <c r="O643" t="str">
        <f t="shared" ref="O643:O706" si="32">IF(J643="M","Medium",IF(J643="L","Light",IF(J643="D","Dark")))</f>
        <v>Light</v>
      </c>
      <c r="P643" t="str">
        <f>_xlfn.XLOOKUP(C643,customers!$A$1:$A$1001,customers!$I$1:$I$1001,0)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30"/>
        <v>8.25</v>
      </c>
      <c r="N644" t="str">
        <f t="shared" si="31"/>
        <v>Excelsa</v>
      </c>
      <c r="O644" t="str">
        <f t="shared" si="32"/>
        <v>Medium</v>
      </c>
      <c r="P644" t="str">
        <f>_xlfn.XLOOKUP(C644,customers!$A$1:$A$1001,customers!$I$1:$I$1001,0)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30"/>
        <v>102.46499999999997</v>
      </c>
      <c r="N645" t="str">
        <f t="shared" si="31"/>
        <v>Excelsa</v>
      </c>
      <c r="O645" t="str">
        <f t="shared" si="32"/>
        <v>Light</v>
      </c>
      <c r="P645" t="str">
        <f>_xlfn.XLOOKUP(C645,customers!$A$1:$A$1001,customers!$I$1:$I$1001,0)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30"/>
        <v>41.169999999999995</v>
      </c>
      <c r="N646" t="str">
        <f t="shared" si="31"/>
        <v>Robusta</v>
      </c>
      <c r="O646" t="str">
        <f t="shared" si="32"/>
        <v>Dark</v>
      </c>
      <c r="P646" t="str">
        <f>_xlfn.XLOOKUP(C646,customers!$A$1:$A$1001,customers!$I$1:$I$1001,0)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_xlfn.XLOOKUP(C647,customers!$A$1:$A$1001,customers!$I$1:$I$1001,0)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_xlfn.XLOOKUP(C648,customers!$A$1:$A$1001,customers!$I$1:$I$1001,0)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_xlfn.XLOOKUP(C649,customers!$A$1:$A$1001,customers!$I$1:$I$1001,0)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30"/>
        <v>16.11</v>
      </c>
      <c r="N650" t="str">
        <f t="shared" si="31"/>
        <v>Robusta</v>
      </c>
      <c r="O650" t="str">
        <f t="shared" si="32"/>
        <v>Dark</v>
      </c>
      <c r="P650" t="str">
        <f>_xlfn.XLOOKUP(C650,customers!$A$1:$A$1001,customers!$I$1:$I$1001,0)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_xlfn.XLOOKUP(C651,customers!$A$1:$A$1001,customers!$I$1:$I$1001,0)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30"/>
        <v>5.3699999999999992</v>
      </c>
      <c r="N652" t="str">
        <f t="shared" si="31"/>
        <v>Robusta</v>
      </c>
      <c r="O652" t="str">
        <f t="shared" si="32"/>
        <v>Dark</v>
      </c>
      <c r="P652" t="str">
        <f>_xlfn.XLOOKUP(C652,customers!$A$1:$A$1001,customers!$I$1:$I$1001,0)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30"/>
        <v>47.8</v>
      </c>
      <c r="N653" t="str">
        <f t="shared" si="31"/>
        <v>Robusta</v>
      </c>
      <c r="O653" t="str">
        <f t="shared" si="32"/>
        <v>Light</v>
      </c>
      <c r="P653" t="str">
        <f>_xlfn.XLOOKUP(C653,customers!$A$1:$A$1001,customers!$I$1:$I$1001,0)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_xlfn.XLOOKUP(C654,customers!$A$1:$A$1001,customers!$I$1:$I$1001,0)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_xlfn.XLOOKUP(C655,customers!$A$1:$A$1001,customers!$I$1:$I$1001,0)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_xlfn.XLOOKUP(C656,customers!$A$1:$A$1001,customers!$I$1:$I$1001,0)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30"/>
        <v>45.769999999999996</v>
      </c>
      <c r="N657" t="str">
        <f t="shared" si="31"/>
        <v>Robusta</v>
      </c>
      <c r="O657" t="str">
        <f t="shared" si="32"/>
        <v>Medium</v>
      </c>
      <c r="P657" t="str">
        <f>_xlfn.XLOOKUP(C657,customers!$A$1:$A$1001,customers!$I$1:$I$1001,0)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_xlfn.XLOOKUP(C658,customers!$A$1:$A$1001,customers!$I$1:$I$1001,0)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_xlfn.XLOOKUP(C659,customers!$A$1:$A$1001,customers!$I$1:$I$1001,0)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30"/>
        <v>24.75</v>
      </c>
      <c r="N660" t="str">
        <f t="shared" si="31"/>
        <v>Excelsa</v>
      </c>
      <c r="O660" t="str">
        <f t="shared" si="32"/>
        <v>Medium</v>
      </c>
      <c r="P660" t="str">
        <f>_xlfn.XLOOKUP(C660,customers!$A$1:$A$1001,customers!$I$1:$I$1001,0)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_xlfn.XLOOKUP(C661,customers!$A$1:$A$1001,customers!$I$1:$I$1001,0)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30"/>
        <v>53.46</v>
      </c>
      <c r="N662" t="str">
        <f t="shared" si="31"/>
        <v>Excelsa</v>
      </c>
      <c r="O662" t="str">
        <f t="shared" si="32"/>
        <v>Light</v>
      </c>
      <c r="P662" t="str">
        <f>_xlfn.XLOOKUP(C662,customers!$A$1:$A$1001,customers!$I$1:$I$1001,0)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_xlfn.XLOOKUP(C663,customers!$A$1:$A$1001,customers!$I$1:$I$1001,0)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_xlfn.XLOOKUP(C664,customers!$A$1:$A$1001,customers!$I$1:$I$1001,0)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_xlfn.XLOOKUP(C665,customers!$A$1:$A$1001,customers!$I$1:$I$1001,0)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30"/>
        <v>72.900000000000006</v>
      </c>
      <c r="N666" t="str">
        <f t="shared" si="31"/>
        <v>Excelsa</v>
      </c>
      <c r="O666" t="str">
        <f t="shared" si="32"/>
        <v>Dark</v>
      </c>
      <c r="P666" t="str">
        <f>_xlfn.XLOOKUP(C666,customers!$A$1:$A$1001,customers!$I$1:$I$1001,0)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_xlfn.XLOOKUP(C667,customers!$A$1:$A$1001,customers!$I$1:$I$1001,0)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_xlfn.XLOOKUP(C668,customers!$A$1:$A$1001,customers!$I$1:$I$1001,0)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_xlfn.XLOOKUP(C669,customers!$A$1:$A$1001,customers!$I$1:$I$1001,0)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30"/>
        <v>137.42499999999998</v>
      </c>
      <c r="N670" t="str">
        <f t="shared" si="31"/>
        <v>Robusta</v>
      </c>
      <c r="O670" t="str">
        <f t="shared" si="32"/>
        <v>Light</v>
      </c>
      <c r="P670" t="str">
        <f>_xlfn.XLOOKUP(C670,customers!$A$1:$A$1001,customers!$I$1:$I$1001,0)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_xlfn.XLOOKUP(C671,customers!$A$1:$A$1001,customers!$I$1:$I$1001,0)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_xlfn.XLOOKUP(C672,customers!$A$1:$A$1001,customers!$I$1:$I$1001,0)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30"/>
        <v>59.75</v>
      </c>
      <c r="N673" t="str">
        <f t="shared" si="31"/>
        <v>Robusta</v>
      </c>
      <c r="O673" t="str">
        <f t="shared" si="32"/>
        <v>Light</v>
      </c>
      <c r="P673" t="str">
        <f>_xlfn.XLOOKUP(C673,customers!$A$1:$A$1001,customers!$I$1:$I$1001,0)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_xlfn.XLOOKUP(C674,customers!$A$1:$A$1001,customers!$I$1:$I$1001,0)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30"/>
        <v>82.5</v>
      </c>
      <c r="N675" t="str">
        <f t="shared" si="31"/>
        <v>Excelsa</v>
      </c>
      <c r="O675" t="str">
        <f t="shared" si="32"/>
        <v>Medium</v>
      </c>
      <c r="P675" t="str">
        <f>_xlfn.XLOOKUP(C675,customers!$A$1:$A$1001,customers!$I$1:$I$1001,0)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_xlfn.XLOOKUP(C676,customers!$A$1:$A$1001,customers!$I$1:$I$1001,0)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_xlfn.XLOOKUP(C677,customers!$A$1:$A$1001,customers!$I$1:$I$1001,0)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_xlfn.XLOOKUP(C678,customers!$A$1:$A$1001,customers!$I$1:$I$1001,0)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_xlfn.XLOOKUP(C679,customers!$A$1:$A$1001,customers!$I$1:$I$1001,0)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_xlfn.XLOOKUP(C680,customers!$A$1:$A$1001,customers!$I$1:$I$1001,0)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30"/>
        <v>27.484999999999996</v>
      </c>
      <c r="N681" t="str">
        <f t="shared" si="31"/>
        <v>Robusta</v>
      </c>
      <c r="O681" t="str">
        <f t="shared" si="32"/>
        <v>Light</v>
      </c>
      <c r="P681" t="str">
        <f>_xlfn.XLOOKUP(C681,customers!$A$1:$A$1001,customers!$I$1:$I$1001,0)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_xlfn.XLOOKUP(C682,customers!$A$1:$A$1001,customers!$I$1:$I$1001,0)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_xlfn.XLOOKUP(C683,customers!$A$1:$A$1001,customers!$I$1:$I$1001,0)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30"/>
        <v>8.25</v>
      </c>
      <c r="N684" t="str">
        <f t="shared" si="31"/>
        <v>Excelsa</v>
      </c>
      <c r="O684" t="str">
        <f t="shared" si="32"/>
        <v>Medium</v>
      </c>
      <c r="P684" t="str">
        <f>_xlfn.XLOOKUP(C684,customers!$A$1:$A$1001,customers!$I$1:$I$1001,0)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_xlfn.XLOOKUP(C685,customers!$A$1:$A$1001,customers!$I$1:$I$1001,0)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30"/>
        <v>71.699999999999989</v>
      </c>
      <c r="N686" t="str">
        <f t="shared" si="31"/>
        <v>Robusta</v>
      </c>
      <c r="O686" t="str">
        <f t="shared" si="32"/>
        <v>Light</v>
      </c>
      <c r="P686" t="str">
        <f>_xlfn.XLOOKUP(C686,customers!$A$1:$A$1001,customers!$I$1:$I$1001,0)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_xlfn.XLOOKUP(C687,customers!$A$1:$A$1001,customers!$I$1:$I$1001,0)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30"/>
        <v>8.0549999999999997</v>
      </c>
      <c r="N688" t="str">
        <f t="shared" si="31"/>
        <v>Robusta</v>
      </c>
      <c r="O688" t="str">
        <f t="shared" si="32"/>
        <v>Dark</v>
      </c>
      <c r="P688" t="str">
        <f>_xlfn.XLOOKUP(C688,customers!$A$1:$A$1001,customers!$I$1:$I$1001,0)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30"/>
        <v>16.5</v>
      </c>
      <c r="N689" t="str">
        <f t="shared" si="31"/>
        <v>Excelsa</v>
      </c>
      <c r="O689" t="str">
        <f t="shared" si="32"/>
        <v>Medium</v>
      </c>
      <c r="P689" t="str">
        <f>_xlfn.XLOOKUP(C689,customers!$A$1:$A$1001,customers!$I$1:$I$1001,0)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_xlfn.XLOOKUP(C690,customers!$A$1:$A$1001,customers!$I$1:$I$1001,0)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_xlfn.XLOOKUP(C691,customers!$A$1:$A$1001,customers!$I$1:$I$1001,0)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_xlfn.XLOOKUP(C692,customers!$A$1:$A$1001,customers!$I$1:$I$1001,0)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_xlfn.XLOOKUP(C693,customers!$A$1:$A$1001,customers!$I$1:$I$1001,0)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_xlfn.XLOOKUP(C694,customers!$A$1:$A$1001,customers!$I$1:$I$1001,0)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_xlfn.XLOOKUP(C695,customers!$A$1:$A$1001,customers!$I$1:$I$1001,0)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30"/>
        <v>36.450000000000003</v>
      </c>
      <c r="N696" t="str">
        <f t="shared" si="31"/>
        <v>Excelsa</v>
      </c>
      <c r="O696" t="str">
        <f t="shared" si="32"/>
        <v>Dark</v>
      </c>
      <c r="P696" t="str">
        <f>_xlfn.XLOOKUP(C696,customers!$A$1:$A$1001,customers!$I$1:$I$1001,0)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_xlfn.XLOOKUP(C697,customers!$A$1:$A$1001,customers!$I$1:$I$1001,0)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_xlfn.XLOOKUP(C698,customers!$A$1:$A$1001,customers!$I$1:$I$1001,0)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_xlfn.XLOOKUP(C699,customers!$A$1:$A$1001,customers!$I$1:$I$1001,0)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_xlfn.XLOOKUP(C700,customers!$A$1:$A$1001,customers!$I$1:$I$1001,0)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_xlfn.XLOOKUP(C701,customers!$A$1:$A$1001,customers!$I$1:$I$1001,0)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_xlfn.XLOOKUP(C702,customers!$A$1:$A$1001,customers!$I$1:$I$1001,0)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_xlfn.XLOOKUP(C703,customers!$A$1:$A$1001,customers!$I$1:$I$1001,0)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_xlfn.XLOOKUP(C704,customers!$A$1:$A$1001,customers!$I$1:$I$1001,0)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_xlfn.XLOOKUP(C705,customers!$A$1:$A$1001,customers!$I$1:$I$1001,0)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30"/>
        <v>21.87</v>
      </c>
      <c r="N706" t="str">
        <f t="shared" si="31"/>
        <v>Excelsa</v>
      </c>
      <c r="O706" t="str">
        <f t="shared" si="32"/>
        <v>Dark</v>
      </c>
      <c r="P706" t="str">
        <f>_xlfn.XLOOKUP(C706,customers!$A$1:$A$1001,customers!$I$1:$I$1001,0)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33">E707*L707</f>
        <v>17.82</v>
      </c>
      <c r="N707" t="str">
        <f t="shared" ref="N707:N770" si="34">IF(I707="Rob","Robusta",IF(I707="Exc","Excelsa",IF(I707="Ara","Arabica",IF(I707="Lib","Liberica",""))))</f>
        <v>Excelsa</v>
      </c>
      <c r="O707" t="str">
        <f t="shared" ref="O707:O770" si="35">IF(J707="M","Medium",IF(J707="L","Light",IF(J707="D","Dark")))</f>
        <v>Light</v>
      </c>
      <c r="P707" t="str">
        <f>_xlfn.XLOOKUP(C707,customers!$A$1:$A$1001,customers!$I$1:$I$1001,0)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33"/>
        <v>12.375</v>
      </c>
      <c r="N708" t="str">
        <f t="shared" si="34"/>
        <v>Excelsa</v>
      </c>
      <c r="O708" t="str">
        <f t="shared" si="35"/>
        <v>Medium</v>
      </c>
      <c r="P708" t="str">
        <f>_xlfn.XLOOKUP(C708,customers!$A$1:$A$1001,customers!$I$1:$I$1001,0)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_xlfn.XLOOKUP(C709,customers!$A$1:$A$1001,customers!$I$1:$I$1001,0)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_xlfn.XLOOKUP(C710,customers!$A$1:$A$1001,customers!$I$1:$I$1001,0)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33"/>
        <v>17.82</v>
      </c>
      <c r="N711" t="str">
        <f t="shared" si="34"/>
        <v>Excelsa</v>
      </c>
      <c r="O711" t="str">
        <f t="shared" si="35"/>
        <v>Light</v>
      </c>
      <c r="P711" t="str">
        <f>_xlfn.XLOOKUP(C711,customers!$A$1:$A$1001,customers!$I$1:$I$1001,0)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33"/>
        <v>24.75</v>
      </c>
      <c r="N712" t="str">
        <f t="shared" si="34"/>
        <v>Excelsa</v>
      </c>
      <c r="O712" t="str">
        <f t="shared" si="35"/>
        <v>Medium</v>
      </c>
      <c r="P712" t="str">
        <f>_xlfn.XLOOKUP(C712,customers!$A$1:$A$1001,customers!$I$1:$I$1001,0)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33"/>
        <v>17.91</v>
      </c>
      <c r="N713" t="str">
        <f t="shared" si="34"/>
        <v>Robusta</v>
      </c>
      <c r="O713" t="str">
        <f t="shared" si="35"/>
        <v>Medium</v>
      </c>
      <c r="P713" t="str">
        <f>_xlfn.XLOOKUP(C713,customers!$A$1:$A$1001,customers!$I$1:$I$1001,0)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33"/>
        <v>16.5</v>
      </c>
      <c r="N714" t="str">
        <f t="shared" si="34"/>
        <v>Excelsa</v>
      </c>
      <c r="O714" t="str">
        <f t="shared" si="35"/>
        <v>Medium</v>
      </c>
      <c r="P714" t="str">
        <f>_xlfn.XLOOKUP(C714,customers!$A$1:$A$1001,customers!$I$1:$I$1001,0)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33"/>
        <v>2.9849999999999999</v>
      </c>
      <c r="N715" t="str">
        <f t="shared" si="34"/>
        <v>Robusta</v>
      </c>
      <c r="O715" t="str">
        <f t="shared" si="35"/>
        <v>Medium</v>
      </c>
      <c r="P715" t="str">
        <f>_xlfn.XLOOKUP(C715,customers!$A$1:$A$1001,customers!$I$1:$I$1001,0)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33"/>
        <v>14.58</v>
      </c>
      <c r="N716" t="str">
        <f t="shared" si="34"/>
        <v>Excelsa</v>
      </c>
      <c r="O716" t="str">
        <f t="shared" si="35"/>
        <v>Dark</v>
      </c>
      <c r="P716" t="str">
        <f>_xlfn.XLOOKUP(C716,customers!$A$1:$A$1001,customers!$I$1:$I$1001,0)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33"/>
        <v>89.1</v>
      </c>
      <c r="N717" t="str">
        <f t="shared" si="34"/>
        <v>Excelsa</v>
      </c>
      <c r="O717" t="str">
        <f t="shared" si="35"/>
        <v>Light</v>
      </c>
      <c r="P717" t="str">
        <f>_xlfn.XLOOKUP(C717,customers!$A$1:$A$1001,customers!$I$1:$I$1001,0)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33"/>
        <v>35.849999999999994</v>
      </c>
      <c r="N718" t="str">
        <f t="shared" si="34"/>
        <v>Robusta</v>
      </c>
      <c r="O718" t="str">
        <f t="shared" si="35"/>
        <v>Light</v>
      </c>
      <c r="P718" t="str">
        <f>_xlfn.XLOOKUP(C718,customers!$A$1:$A$1001,customers!$I$1:$I$1001,0)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_xlfn.XLOOKUP(C719,customers!$A$1:$A$1001,customers!$I$1:$I$1001,0)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_xlfn.XLOOKUP(C720,customers!$A$1:$A$1001,customers!$I$1:$I$1001,0)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_xlfn.XLOOKUP(C721,customers!$A$1:$A$1001,customers!$I$1:$I$1001,0)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33"/>
        <v>36.450000000000003</v>
      </c>
      <c r="N722" t="str">
        <f t="shared" si="34"/>
        <v>Excelsa</v>
      </c>
      <c r="O722" t="str">
        <f t="shared" si="35"/>
        <v>Dark</v>
      </c>
      <c r="P722" t="str">
        <f>_xlfn.XLOOKUP(C722,customers!$A$1:$A$1001,customers!$I$1:$I$1001,0)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33"/>
        <v>8.9550000000000001</v>
      </c>
      <c r="N723" t="str">
        <f t="shared" si="34"/>
        <v>Robusta</v>
      </c>
      <c r="O723" t="str">
        <f t="shared" si="35"/>
        <v>Medium</v>
      </c>
      <c r="P723" t="str">
        <f>_xlfn.XLOOKUP(C723,customers!$A$1:$A$1001,customers!$I$1:$I$1001,0)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33"/>
        <v>24.3</v>
      </c>
      <c r="N724" t="str">
        <f t="shared" si="34"/>
        <v>Excelsa</v>
      </c>
      <c r="O724" t="str">
        <f t="shared" si="35"/>
        <v>Dark</v>
      </c>
      <c r="P724" t="str">
        <f>_xlfn.XLOOKUP(C724,customers!$A$1:$A$1001,customers!$I$1:$I$1001,0)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33"/>
        <v>63.249999999999993</v>
      </c>
      <c r="N725" t="str">
        <f t="shared" si="34"/>
        <v>Excelsa</v>
      </c>
      <c r="O725" t="str">
        <f t="shared" si="35"/>
        <v>Medium</v>
      </c>
      <c r="P725" t="str">
        <f>_xlfn.XLOOKUP(C725,customers!$A$1:$A$1001,customers!$I$1:$I$1001,0)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_xlfn.XLOOKUP(C726,customers!$A$1:$A$1001,customers!$I$1:$I$1001,0)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_xlfn.XLOOKUP(C727,customers!$A$1:$A$1001,customers!$I$1:$I$1001,0)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_xlfn.XLOOKUP(C728,customers!$A$1:$A$1001,customers!$I$1:$I$1001,0)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33"/>
        <v>29.849999999999998</v>
      </c>
      <c r="N729" t="str">
        <f t="shared" si="34"/>
        <v>Robusta</v>
      </c>
      <c r="O729" t="str">
        <f t="shared" si="35"/>
        <v>Medium</v>
      </c>
      <c r="P729" t="str">
        <f>_xlfn.XLOOKUP(C729,customers!$A$1:$A$1001,customers!$I$1:$I$1001,0)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33"/>
        <v>21.87</v>
      </c>
      <c r="N730" t="str">
        <f t="shared" si="34"/>
        <v>Excelsa</v>
      </c>
      <c r="O730" t="str">
        <f t="shared" si="35"/>
        <v>Dark</v>
      </c>
      <c r="P730" t="str">
        <f>_xlfn.XLOOKUP(C730,customers!$A$1:$A$1001,customers!$I$1:$I$1001,0)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_xlfn.XLOOKUP(C731,customers!$A$1:$A$1001,customers!$I$1:$I$1001,0)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_xlfn.XLOOKUP(C732,customers!$A$1:$A$1001,customers!$I$1:$I$1001,0)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_xlfn.XLOOKUP(C733,customers!$A$1:$A$1001,customers!$I$1:$I$1001,0)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33"/>
        <v>8.91</v>
      </c>
      <c r="N734" t="str">
        <f t="shared" si="34"/>
        <v>Excelsa</v>
      </c>
      <c r="O734" t="str">
        <f t="shared" si="35"/>
        <v>Light</v>
      </c>
      <c r="P734" t="str">
        <f>_xlfn.XLOOKUP(C734,customers!$A$1:$A$1001,customers!$I$1:$I$1001,0)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_xlfn.XLOOKUP(C735,customers!$A$1:$A$1001,customers!$I$1:$I$1001,0)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33"/>
        <v>13.424999999999997</v>
      </c>
      <c r="N736" t="str">
        <f t="shared" si="34"/>
        <v>Robusta</v>
      </c>
      <c r="O736" t="str">
        <f t="shared" si="35"/>
        <v>Dark</v>
      </c>
      <c r="P736" t="str">
        <f>_xlfn.XLOOKUP(C736,customers!$A$1:$A$1001,customers!$I$1:$I$1001,0)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33"/>
        <v>21.87</v>
      </c>
      <c r="N737" t="str">
        <f t="shared" si="34"/>
        <v>Excelsa</v>
      </c>
      <c r="O737" t="str">
        <f t="shared" si="35"/>
        <v>Dark</v>
      </c>
      <c r="P737" t="str">
        <f>_xlfn.XLOOKUP(C737,customers!$A$1:$A$1001,customers!$I$1:$I$1001,0)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_xlfn.XLOOKUP(C738,customers!$A$1:$A$1001,customers!$I$1:$I$1001,0)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_xlfn.XLOOKUP(C739,customers!$A$1:$A$1001,customers!$I$1:$I$1001,0)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33"/>
        <v>10.754999999999999</v>
      </c>
      <c r="N740" t="str">
        <f t="shared" si="34"/>
        <v>Robusta</v>
      </c>
      <c r="O740" t="str">
        <f t="shared" si="35"/>
        <v>Light</v>
      </c>
      <c r="P740" t="str">
        <f>_xlfn.XLOOKUP(C740,customers!$A$1:$A$1001,customers!$I$1:$I$1001,0)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33"/>
        <v>18.225000000000001</v>
      </c>
      <c r="N741" t="str">
        <f t="shared" si="34"/>
        <v>Excelsa</v>
      </c>
      <c r="O741" t="str">
        <f t="shared" si="35"/>
        <v>Dark</v>
      </c>
      <c r="P741" t="str">
        <f>_xlfn.XLOOKUP(C741,customers!$A$1:$A$1001,customers!$I$1:$I$1001,0)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33"/>
        <v>28.679999999999996</v>
      </c>
      <c r="N742" t="str">
        <f t="shared" si="34"/>
        <v>Robusta</v>
      </c>
      <c r="O742" t="str">
        <f t="shared" si="35"/>
        <v>Light</v>
      </c>
      <c r="P742" t="str">
        <f>_xlfn.XLOOKUP(C742,customers!$A$1:$A$1001,customers!$I$1:$I$1001,0)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_xlfn.XLOOKUP(C743,customers!$A$1:$A$1001,customers!$I$1:$I$1001,0)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_xlfn.XLOOKUP(C744,customers!$A$1:$A$1001,customers!$I$1:$I$1001,0)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_xlfn.XLOOKUP(C745,customers!$A$1:$A$1001,customers!$I$1:$I$1001,0)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33"/>
        <v>17.91</v>
      </c>
      <c r="N746" t="str">
        <f t="shared" si="34"/>
        <v>Robusta</v>
      </c>
      <c r="O746" t="str">
        <f t="shared" si="35"/>
        <v>Medium</v>
      </c>
      <c r="P746" t="str">
        <f>_xlfn.XLOOKUP(C746,customers!$A$1:$A$1001,customers!$I$1:$I$1001,0)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33"/>
        <v>14.58</v>
      </c>
      <c r="N747" t="str">
        <f t="shared" si="34"/>
        <v>Excelsa</v>
      </c>
      <c r="O747" t="str">
        <f t="shared" si="35"/>
        <v>Dark</v>
      </c>
      <c r="P747" t="str">
        <f>_xlfn.XLOOKUP(C747,customers!$A$1:$A$1001,customers!$I$1:$I$1001,0)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_xlfn.XLOOKUP(C748,customers!$A$1:$A$1001,customers!$I$1:$I$1001,0)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_xlfn.XLOOKUP(C749,customers!$A$1:$A$1001,customers!$I$1:$I$1001,0)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33"/>
        <v>14.58</v>
      </c>
      <c r="N750" t="str">
        <f t="shared" si="34"/>
        <v>Excelsa</v>
      </c>
      <c r="O750" t="str">
        <f t="shared" si="35"/>
        <v>Dark</v>
      </c>
      <c r="P750" t="str">
        <f>_xlfn.XLOOKUP(C750,customers!$A$1:$A$1001,customers!$I$1:$I$1001,0)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33"/>
        <v>5.3699999999999992</v>
      </c>
      <c r="N751" t="str">
        <f t="shared" si="34"/>
        <v>Robusta</v>
      </c>
      <c r="O751" t="str">
        <f t="shared" si="35"/>
        <v>Dark</v>
      </c>
      <c r="P751" t="str">
        <f>_xlfn.XLOOKUP(C751,customers!$A$1:$A$1001,customers!$I$1:$I$1001,0)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33"/>
        <v>5.97</v>
      </c>
      <c r="N752" t="str">
        <f t="shared" si="34"/>
        <v>Robusta</v>
      </c>
      <c r="O752" t="str">
        <f t="shared" si="35"/>
        <v>Medium</v>
      </c>
      <c r="P752" t="str">
        <f>_xlfn.XLOOKUP(C752,customers!$A$1:$A$1001,customers!$I$1:$I$1001,0)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_xlfn.XLOOKUP(C753,customers!$A$1:$A$1001,customers!$I$1:$I$1001,0)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33"/>
        <v>27.5</v>
      </c>
      <c r="N754" t="str">
        <f t="shared" si="34"/>
        <v>Excelsa</v>
      </c>
      <c r="O754" t="str">
        <f t="shared" si="35"/>
        <v>Medium</v>
      </c>
      <c r="P754" t="str">
        <f>_xlfn.XLOOKUP(C754,customers!$A$1:$A$1001,customers!$I$1:$I$1001,0)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_xlfn.XLOOKUP(C755,customers!$A$1:$A$1001,customers!$I$1:$I$1001,0)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_xlfn.XLOOKUP(C756,customers!$A$1:$A$1001,customers!$I$1:$I$1001,0)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_xlfn.XLOOKUP(C757,customers!$A$1:$A$1001,customers!$I$1:$I$1001,0)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33"/>
        <v>35.799999999999997</v>
      </c>
      <c r="N758" t="str">
        <f t="shared" si="34"/>
        <v>Robusta</v>
      </c>
      <c r="O758" t="str">
        <f t="shared" si="35"/>
        <v>Dark</v>
      </c>
      <c r="P758" t="str">
        <f>_xlfn.XLOOKUP(C758,customers!$A$1:$A$1001,customers!$I$1:$I$1001,0)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_xlfn.XLOOKUP(C759,customers!$A$1:$A$1001,customers!$I$1:$I$1001,0)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_xlfn.XLOOKUP(C760,customers!$A$1:$A$1001,customers!$I$1:$I$1001,0)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_xlfn.XLOOKUP(C761,customers!$A$1:$A$1001,customers!$I$1:$I$1001,0)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33"/>
        <v>44.55</v>
      </c>
      <c r="N762" t="str">
        <f t="shared" si="34"/>
        <v>Excelsa</v>
      </c>
      <c r="O762" t="str">
        <f t="shared" si="35"/>
        <v>Light</v>
      </c>
      <c r="P762" t="str">
        <f>_xlfn.XLOOKUP(C762,customers!$A$1:$A$1001,customers!$I$1:$I$1001,0)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33"/>
        <v>89.1</v>
      </c>
      <c r="N763" t="str">
        <f t="shared" si="34"/>
        <v>Excelsa</v>
      </c>
      <c r="O763" t="str">
        <f t="shared" si="35"/>
        <v>Light</v>
      </c>
      <c r="P763" t="str">
        <f>_xlfn.XLOOKUP(C763,customers!$A$1:$A$1001,customers!$I$1:$I$1001,0)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_xlfn.XLOOKUP(C764,customers!$A$1:$A$1001,customers!$I$1:$I$1001,0)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_xlfn.XLOOKUP(C765,customers!$A$1:$A$1001,customers!$I$1:$I$1001,0)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_xlfn.XLOOKUP(C766,customers!$A$1:$A$1001,customers!$I$1:$I$1001,0)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33"/>
        <v>59.699999999999996</v>
      </c>
      <c r="N767" t="str">
        <f t="shared" si="34"/>
        <v>Robusta</v>
      </c>
      <c r="O767" t="str">
        <f t="shared" si="35"/>
        <v>Medium</v>
      </c>
      <c r="P767" t="str">
        <f>_xlfn.XLOOKUP(C767,customers!$A$1:$A$1001,customers!$I$1:$I$1001,0)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_xlfn.XLOOKUP(C768,customers!$A$1:$A$1001,customers!$I$1:$I$1001,0)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_xlfn.XLOOKUP(C769,customers!$A$1:$A$1001,customers!$I$1:$I$1001,0)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33"/>
        <v>23.9</v>
      </c>
      <c r="N770" t="str">
        <f t="shared" si="34"/>
        <v>Robusta</v>
      </c>
      <c r="O770" t="str">
        <f t="shared" si="35"/>
        <v>Light</v>
      </c>
      <c r="P770" t="str">
        <f>_xlfn.XLOOKUP(C770,customers!$A$1:$A$1001,customers!$I$1:$I$1001,0)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36">E771*L771</f>
        <v>137.31</v>
      </c>
      <c r="N771" t="str">
        <f t="shared" ref="N771:N834" si="37">IF(I771="Rob","Robusta",IF(I771="Exc","Excelsa",IF(I771="Ara","Arabica",IF(I771="Lib","Liberica",""))))</f>
        <v>Robusta</v>
      </c>
      <c r="O771" t="str">
        <f t="shared" ref="O771:O834" si="38">IF(J771="M","Medium",IF(J771="L","Light",IF(J771="D","Dark")))</f>
        <v>Medium</v>
      </c>
      <c r="P771" t="str">
        <f>_xlfn.XLOOKUP(C771,customers!$A$1:$A$1001,customers!$I$1:$I$1001,0)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_xlfn.XLOOKUP(C772,customers!$A$1:$A$1001,customers!$I$1:$I$1001,0)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36"/>
        <v>21.509999999999998</v>
      </c>
      <c r="N773" t="str">
        <f t="shared" si="37"/>
        <v>Robusta</v>
      </c>
      <c r="O773" t="str">
        <f t="shared" si="38"/>
        <v>Light</v>
      </c>
      <c r="P773" t="str">
        <f>_xlfn.XLOOKUP(C773,customers!$A$1:$A$1001,customers!$I$1:$I$1001,0)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36"/>
        <v>82.5</v>
      </c>
      <c r="N774" t="str">
        <f t="shared" si="37"/>
        <v>Excelsa</v>
      </c>
      <c r="O774" t="str">
        <f t="shared" si="38"/>
        <v>Medium</v>
      </c>
      <c r="P774" t="str">
        <f>_xlfn.XLOOKUP(C774,customers!$A$1:$A$1001,customers!$I$1:$I$1001,0)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_xlfn.XLOOKUP(C775,customers!$A$1:$A$1001,customers!$I$1:$I$1001,0)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36"/>
        <v>19.899999999999999</v>
      </c>
      <c r="N776" t="str">
        <f t="shared" si="37"/>
        <v>Robusta</v>
      </c>
      <c r="O776" t="str">
        <f t="shared" si="38"/>
        <v>Medium</v>
      </c>
      <c r="P776" t="str">
        <f>_xlfn.XLOOKUP(C776,customers!$A$1:$A$1001,customers!$I$1:$I$1001,0)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36"/>
        <v>17.82</v>
      </c>
      <c r="N777" t="str">
        <f t="shared" si="37"/>
        <v>Excelsa</v>
      </c>
      <c r="O777" t="str">
        <f t="shared" si="38"/>
        <v>Light</v>
      </c>
      <c r="P777" t="str">
        <f>_xlfn.XLOOKUP(C777,customers!$A$1:$A$1001,customers!$I$1:$I$1001,0)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_xlfn.XLOOKUP(C778,customers!$A$1:$A$1001,customers!$I$1:$I$1001,0)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_xlfn.XLOOKUP(C779,customers!$A$1:$A$1001,customers!$I$1:$I$1001,0)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_xlfn.XLOOKUP(C780,customers!$A$1:$A$1001,customers!$I$1:$I$1001,0)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_xlfn.XLOOKUP(C781,customers!$A$1:$A$1001,customers!$I$1:$I$1001,0)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36"/>
        <v>41.25</v>
      </c>
      <c r="N782" t="str">
        <f t="shared" si="37"/>
        <v>Excelsa</v>
      </c>
      <c r="O782" t="str">
        <f t="shared" si="38"/>
        <v>Medium</v>
      </c>
      <c r="P782" t="str">
        <f>_xlfn.XLOOKUP(C782,customers!$A$1:$A$1001,customers!$I$1:$I$1001,0)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_xlfn.XLOOKUP(C783,customers!$A$1:$A$1001,customers!$I$1:$I$1001,0)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36"/>
        <v>26.73</v>
      </c>
      <c r="N784" t="str">
        <f t="shared" si="37"/>
        <v>Excelsa</v>
      </c>
      <c r="O784" t="str">
        <f t="shared" si="38"/>
        <v>Light</v>
      </c>
      <c r="P784" t="str">
        <f>_xlfn.XLOOKUP(C784,customers!$A$1:$A$1001,customers!$I$1:$I$1001,0)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_xlfn.XLOOKUP(C785,customers!$A$1:$A$1001,customers!$I$1:$I$1001,0)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_xlfn.XLOOKUP(C786,customers!$A$1:$A$1001,customers!$I$1:$I$1001,0)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_xlfn.XLOOKUP(C787,customers!$A$1:$A$1001,customers!$I$1:$I$1001,0)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36"/>
        <v>27.945</v>
      </c>
      <c r="N788" t="str">
        <f t="shared" si="37"/>
        <v>Excelsa</v>
      </c>
      <c r="O788" t="str">
        <f t="shared" si="38"/>
        <v>Dark</v>
      </c>
      <c r="P788" t="str">
        <f>_xlfn.XLOOKUP(C788,customers!$A$1:$A$1001,customers!$I$1:$I$1001,0)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36"/>
        <v>82.5</v>
      </c>
      <c r="N789" t="str">
        <f t="shared" si="37"/>
        <v>Excelsa</v>
      </c>
      <c r="O789" t="str">
        <f t="shared" si="38"/>
        <v>Medium</v>
      </c>
      <c r="P789" t="str">
        <f>_xlfn.XLOOKUP(C789,customers!$A$1:$A$1001,customers!$I$1:$I$1001,0)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36"/>
        <v>45.769999999999996</v>
      </c>
      <c r="N790" t="str">
        <f t="shared" si="37"/>
        <v>Robusta</v>
      </c>
      <c r="O790" t="str">
        <f t="shared" si="38"/>
        <v>Medium</v>
      </c>
      <c r="P790" t="str">
        <f>_xlfn.XLOOKUP(C790,customers!$A$1:$A$1001,customers!$I$1:$I$1001,0)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_xlfn.XLOOKUP(C791,customers!$A$1:$A$1001,customers!$I$1:$I$1001,0)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_xlfn.XLOOKUP(C792,customers!$A$1:$A$1001,customers!$I$1:$I$1001,0)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_xlfn.XLOOKUP(C793,customers!$A$1:$A$1001,customers!$I$1:$I$1001,0)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_xlfn.XLOOKUP(C794,customers!$A$1:$A$1001,customers!$I$1:$I$1001,0)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36"/>
        <v>17.924999999999997</v>
      </c>
      <c r="N795" t="str">
        <f t="shared" si="37"/>
        <v>Robusta</v>
      </c>
      <c r="O795" t="str">
        <f t="shared" si="38"/>
        <v>Light</v>
      </c>
      <c r="P795" t="str">
        <f>_xlfn.XLOOKUP(C795,customers!$A$1:$A$1001,customers!$I$1:$I$1001,0)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_xlfn.XLOOKUP(C796,customers!$A$1:$A$1001,customers!$I$1:$I$1001,0)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36"/>
        <v>28.679999999999996</v>
      </c>
      <c r="N797" t="str">
        <f t="shared" si="37"/>
        <v>Robusta</v>
      </c>
      <c r="O797" t="str">
        <f t="shared" si="38"/>
        <v>Light</v>
      </c>
      <c r="P797" t="str">
        <f>_xlfn.XLOOKUP(C797,customers!$A$1:$A$1001,customers!$I$1:$I$1001,0)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_xlfn.XLOOKUP(C798,customers!$A$1:$A$1001,customers!$I$1:$I$1001,0)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_xlfn.XLOOKUP(C799,customers!$A$1:$A$1001,customers!$I$1:$I$1001,0)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36"/>
        <v>8.0549999999999997</v>
      </c>
      <c r="N800" t="str">
        <f t="shared" si="37"/>
        <v>Robusta</v>
      </c>
      <c r="O800" t="str">
        <f t="shared" si="38"/>
        <v>Dark</v>
      </c>
      <c r="P800" t="str">
        <f>_xlfn.XLOOKUP(C800,customers!$A$1:$A$1001,customers!$I$1:$I$1001,0)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36"/>
        <v>36.450000000000003</v>
      </c>
      <c r="N801" t="str">
        <f t="shared" si="37"/>
        <v>Excelsa</v>
      </c>
      <c r="O801" t="str">
        <f t="shared" si="38"/>
        <v>Dark</v>
      </c>
      <c r="P801" t="str">
        <f>_xlfn.XLOOKUP(C801,customers!$A$1:$A$1001,customers!$I$1:$I$1001,0)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36"/>
        <v>16.11</v>
      </c>
      <c r="N802" t="str">
        <f t="shared" si="37"/>
        <v>Robusta</v>
      </c>
      <c r="O802" t="str">
        <f t="shared" si="38"/>
        <v>Dark</v>
      </c>
      <c r="P802" t="str">
        <f>_xlfn.XLOOKUP(C802,customers!$A$1:$A$1001,customers!$I$1:$I$1001,0)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36"/>
        <v>41.169999999999995</v>
      </c>
      <c r="N803" t="str">
        <f t="shared" si="37"/>
        <v>Robusta</v>
      </c>
      <c r="O803" t="str">
        <f t="shared" si="38"/>
        <v>Dark</v>
      </c>
      <c r="P803" t="str">
        <f>_xlfn.XLOOKUP(C803,customers!$A$1:$A$1001,customers!$I$1:$I$1001,0)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36"/>
        <v>10.739999999999998</v>
      </c>
      <c r="N804" t="str">
        <f t="shared" si="37"/>
        <v>Robusta</v>
      </c>
      <c r="O804" t="str">
        <f t="shared" si="38"/>
        <v>Dark</v>
      </c>
      <c r="P804" t="str">
        <f>_xlfn.XLOOKUP(C804,customers!$A$1:$A$1001,customers!$I$1:$I$1001,0)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36"/>
        <v>126.49999999999999</v>
      </c>
      <c r="N805" t="str">
        <f t="shared" si="37"/>
        <v>Excelsa</v>
      </c>
      <c r="O805" t="str">
        <f t="shared" si="38"/>
        <v>Medium</v>
      </c>
      <c r="P805" t="str">
        <f>_xlfn.XLOOKUP(C805,customers!$A$1:$A$1001,customers!$I$1:$I$1001,0)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36"/>
        <v>23.9</v>
      </c>
      <c r="N806" t="str">
        <f t="shared" si="37"/>
        <v>Robusta</v>
      </c>
      <c r="O806" t="str">
        <f t="shared" si="38"/>
        <v>Light</v>
      </c>
      <c r="P806" t="str">
        <f>_xlfn.XLOOKUP(C806,customers!$A$1:$A$1001,customers!$I$1:$I$1001,0)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36"/>
        <v>5.97</v>
      </c>
      <c r="N807" t="str">
        <f t="shared" si="37"/>
        <v>Robusta</v>
      </c>
      <c r="O807" t="str">
        <f t="shared" si="38"/>
        <v>Medium</v>
      </c>
      <c r="P807" t="str">
        <f>_xlfn.XLOOKUP(C807,customers!$A$1:$A$1001,customers!$I$1:$I$1001,0)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_xlfn.XLOOKUP(C808,customers!$A$1:$A$1001,customers!$I$1:$I$1001,0)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_xlfn.XLOOKUP(C809,customers!$A$1:$A$1001,customers!$I$1:$I$1001,0)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36"/>
        <v>137.42499999999998</v>
      </c>
      <c r="N810" t="str">
        <f t="shared" si="37"/>
        <v>Robusta</v>
      </c>
      <c r="O810" t="str">
        <f t="shared" si="38"/>
        <v>Light</v>
      </c>
      <c r="P810" t="str">
        <f>_xlfn.XLOOKUP(C810,customers!$A$1:$A$1001,customers!$I$1:$I$1001,0)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36"/>
        <v>8.0549999999999997</v>
      </c>
      <c r="N811" t="str">
        <f t="shared" si="37"/>
        <v>Robusta</v>
      </c>
      <c r="O811" t="str">
        <f t="shared" si="38"/>
        <v>Dark</v>
      </c>
      <c r="P811" t="str">
        <f>_xlfn.XLOOKUP(C811,customers!$A$1:$A$1001,customers!$I$1:$I$1001,0)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_xlfn.XLOOKUP(C812,customers!$A$1:$A$1001,customers!$I$1:$I$1001,0)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_xlfn.XLOOKUP(C813,customers!$A$1:$A$1001,customers!$I$1:$I$1001,0)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_xlfn.XLOOKUP(C814,customers!$A$1:$A$1001,customers!$I$1:$I$1001,0)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36"/>
        <v>31.624999999999996</v>
      </c>
      <c r="N815" t="str">
        <f t="shared" si="37"/>
        <v>Excelsa</v>
      </c>
      <c r="O815" t="str">
        <f t="shared" si="38"/>
        <v>Medium</v>
      </c>
      <c r="P815" t="str">
        <f>_xlfn.XLOOKUP(C815,customers!$A$1:$A$1001,customers!$I$1:$I$1001,0)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36"/>
        <v>8.91</v>
      </c>
      <c r="N816" t="str">
        <f t="shared" si="37"/>
        <v>Excelsa</v>
      </c>
      <c r="O816" t="str">
        <f t="shared" si="38"/>
        <v>Light</v>
      </c>
      <c r="P816" t="str">
        <f>_xlfn.XLOOKUP(C816,customers!$A$1:$A$1001,customers!$I$1:$I$1001,0)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36"/>
        <v>35.82</v>
      </c>
      <c r="N817" t="str">
        <f t="shared" si="37"/>
        <v>Robusta</v>
      </c>
      <c r="O817" t="str">
        <f t="shared" si="38"/>
        <v>Medium</v>
      </c>
      <c r="P817" t="str">
        <f>_xlfn.XLOOKUP(C817,customers!$A$1:$A$1001,customers!$I$1:$I$1001,0)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_xlfn.XLOOKUP(C818,customers!$A$1:$A$1001,customers!$I$1:$I$1001,0)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_xlfn.XLOOKUP(C819,customers!$A$1:$A$1001,customers!$I$1:$I$1001,0)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_xlfn.XLOOKUP(C820,customers!$A$1:$A$1001,customers!$I$1:$I$1001,0)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_xlfn.XLOOKUP(C821,customers!$A$1:$A$1001,customers!$I$1:$I$1001,0)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36"/>
        <v>55</v>
      </c>
      <c r="N822" t="str">
        <f t="shared" si="37"/>
        <v>Excelsa</v>
      </c>
      <c r="O822" t="str">
        <f t="shared" si="38"/>
        <v>Medium</v>
      </c>
      <c r="P822" t="str">
        <f>_xlfn.XLOOKUP(C822,customers!$A$1:$A$1001,customers!$I$1:$I$1001,0)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36"/>
        <v>26.849999999999994</v>
      </c>
      <c r="N823" t="str">
        <f t="shared" si="37"/>
        <v>Robusta</v>
      </c>
      <c r="O823" t="str">
        <f t="shared" si="38"/>
        <v>Dark</v>
      </c>
      <c r="P823" t="str">
        <f>_xlfn.XLOOKUP(C823,customers!$A$1:$A$1001,customers!$I$1:$I$1001,0)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36"/>
        <v>136.61999999999998</v>
      </c>
      <c r="N824" t="str">
        <f t="shared" si="37"/>
        <v>Excelsa</v>
      </c>
      <c r="O824" t="str">
        <f t="shared" si="38"/>
        <v>Light</v>
      </c>
      <c r="P824" t="str">
        <f>_xlfn.XLOOKUP(C824,customers!$A$1:$A$1001,customers!$I$1:$I$1001,0)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_xlfn.XLOOKUP(C825,customers!$A$1:$A$1001,customers!$I$1:$I$1001,0)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_xlfn.XLOOKUP(C826,customers!$A$1:$A$1001,customers!$I$1:$I$1001,0)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_xlfn.XLOOKUP(C827,customers!$A$1:$A$1001,customers!$I$1:$I$1001,0)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_xlfn.XLOOKUP(C828,customers!$A$1:$A$1001,customers!$I$1:$I$1001,0)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36"/>
        <v>20.625</v>
      </c>
      <c r="N829" t="str">
        <f t="shared" si="37"/>
        <v>Excelsa</v>
      </c>
      <c r="O829" t="str">
        <f t="shared" si="38"/>
        <v>Medium</v>
      </c>
      <c r="P829" t="str">
        <f>_xlfn.XLOOKUP(C829,customers!$A$1:$A$1001,customers!$I$1:$I$1001,0)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_xlfn.XLOOKUP(C830,customers!$A$1:$A$1001,customers!$I$1:$I$1001,0)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_xlfn.XLOOKUP(C831,customers!$A$1:$A$1001,customers!$I$1:$I$1001,0)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36"/>
        <v>27.5</v>
      </c>
      <c r="N832" t="str">
        <f t="shared" si="37"/>
        <v>Excelsa</v>
      </c>
      <c r="O832" t="str">
        <f t="shared" si="38"/>
        <v>Medium</v>
      </c>
      <c r="P832" t="str">
        <f>_xlfn.XLOOKUP(C832,customers!$A$1:$A$1001,customers!$I$1:$I$1001,0)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_xlfn.XLOOKUP(C833,customers!$A$1:$A$1001,customers!$I$1:$I$1001,0)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36"/>
        <v>59.699999999999996</v>
      </c>
      <c r="N834" t="str">
        <f t="shared" si="37"/>
        <v>Robusta</v>
      </c>
      <c r="O834" t="str">
        <f t="shared" si="38"/>
        <v>Medium</v>
      </c>
      <c r="P834" t="str">
        <f>_xlfn.XLOOKUP(C834,customers!$A$1:$A$1001,customers!$I$1:$I$1001,0)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39">E835*L835</f>
        <v>82.339999999999989</v>
      </c>
      <c r="N835" t="str">
        <f t="shared" ref="N835:N898" si="40">IF(I835="Rob","Robusta",IF(I835="Exc","Excelsa",IF(I835="Ara","Arabica",IF(I835="Lib","Liberica",""))))</f>
        <v>Robusta</v>
      </c>
      <c r="O835" t="str">
        <f t="shared" ref="O835:O898" si="41">IF(J835="M","Medium",IF(J835="L","Light",IF(J835="D","Dark")))</f>
        <v>Dark</v>
      </c>
      <c r="P835" t="str">
        <f>_xlfn.XLOOKUP(C835,customers!$A$1:$A$1001,customers!$I$1:$I$1001,0)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_xlfn.XLOOKUP(C836,customers!$A$1:$A$1001,customers!$I$1:$I$1001,0)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39"/>
        <v>8.91</v>
      </c>
      <c r="N837" t="str">
        <f t="shared" si="40"/>
        <v>Excelsa</v>
      </c>
      <c r="O837" t="str">
        <f t="shared" si="41"/>
        <v>Light</v>
      </c>
      <c r="P837" t="str">
        <f>_xlfn.XLOOKUP(C837,customers!$A$1:$A$1001,customers!$I$1:$I$1001,0)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_xlfn.XLOOKUP(C838,customers!$A$1:$A$1001,customers!$I$1:$I$1001,0)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_xlfn.XLOOKUP(C839,customers!$A$1:$A$1001,customers!$I$1:$I$1001,0)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_xlfn.XLOOKUP(C840,customers!$A$1:$A$1001,customers!$I$1:$I$1001,0)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_xlfn.XLOOKUP(C841,customers!$A$1:$A$1001,customers!$I$1:$I$1001,0)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39"/>
        <v>28.679999999999996</v>
      </c>
      <c r="N842" t="str">
        <f t="shared" si="40"/>
        <v>Robusta</v>
      </c>
      <c r="O842" t="str">
        <f t="shared" si="41"/>
        <v>Light</v>
      </c>
      <c r="P842" t="str">
        <f>_xlfn.XLOOKUP(C842,customers!$A$1:$A$1001,customers!$I$1:$I$1001,0)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_xlfn.XLOOKUP(C843,customers!$A$1:$A$1001,customers!$I$1:$I$1001,0)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39"/>
        <v>8.25</v>
      </c>
      <c r="N844" t="str">
        <f t="shared" si="40"/>
        <v>Excelsa</v>
      </c>
      <c r="O844" t="str">
        <f t="shared" si="41"/>
        <v>Medium</v>
      </c>
      <c r="P844" t="str">
        <f>_xlfn.XLOOKUP(C844,customers!$A$1:$A$1001,customers!$I$1:$I$1001,0)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39"/>
        <v>8.25</v>
      </c>
      <c r="N845" t="str">
        <f t="shared" si="40"/>
        <v>Excelsa</v>
      </c>
      <c r="O845" t="str">
        <f t="shared" si="41"/>
        <v>Medium</v>
      </c>
      <c r="P845" t="str">
        <f>_xlfn.XLOOKUP(C845,customers!$A$1:$A$1001,customers!$I$1:$I$1001,0)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_xlfn.XLOOKUP(C846,customers!$A$1:$A$1001,customers!$I$1:$I$1001,0)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39"/>
        <v>167.67000000000002</v>
      </c>
      <c r="N847" t="str">
        <f t="shared" si="40"/>
        <v>Excelsa</v>
      </c>
      <c r="O847" t="str">
        <f t="shared" si="41"/>
        <v>Dark</v>
      </c>
      <c r="P847" t="str">
        <f>_xlfn.XLOOKUP(C847,customers!$A$1:$A$1001,customers!$I$1:$I$1001,0)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_xlfn.XLOOKUP(C848,customers!$A$1:$A$1001,customers!$I$1:$I$1001,0)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_xlfn.XLOOKUP(C849,customers!$A$1:$A$1001,customers!$I$1:$I$1001,0)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39"/>
        <v>53.46</v>
      </c>
      <c r="N850" t="str">
        <f t="shared" si="40"/>
        <v>Excelsa</v>
      </c>
      <c r="O850" t="str">
        <f t="shared" si="41"/>
        <v>Light</v>
      </c>
      <c r="P850" t="str">
        <f>_xlfn.XLOOKUP(C850,customers!$A$1:$A$1001,customers!$I$1:$I$1001,0)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_xlfn.XLOOKUP(C851,customers!$A$1:$A$1001,customers!$I$1:$I$1001,0)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_xlfn.XLOOKUP(C852,customers!$A$1:$A$1001,customers!$I$1:$I$1001,0)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_xlfn.XLOOKUP(C853,customers!$A$1:$A$1001,customers!$I$1:$I$1001,0)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_xlfn.XLOOKUP(C854,customers!$A$1:$A$1001,customers!$I$1:$I$1001,0)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_xlfn.XLOOKUP(C855,customers!$A$1:$A$1001,customers!$I$1:$I$1001,0)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39"/>
        <v>35.849999999999994</v>
      </c>
      <c r="N856" t="str">
        <f t="shared" si="40"/>
        <v>Robusta</v>
      </c>
      <c r="O856" t="str">
        <f t="shared" si="41"/>
        <v>Light</v>
      </c>
      <c r="P856" t="str">
        <f>_xlfn.XLOOKUP(C856,customers!$A$1:$A$1001,customers!$I$1:$I$1001,0)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_xlfn.XLOOKUP(C857,customers!$A$1:$A$1001,customers!$I$1:$I$1001,0)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_xlfn.XLOOKUP(C858,customers!$A$1:$A$1001,customers!$I$1:$I$1001,0)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39"/>
        <v>137.42499999999998</v>
      </c>
      <c r="N859" t="str">
        <f t="shared" si="40"/>
        <v>Robusta</v>
      </c>
      <c r="O859" t="str">
        <f t="shared" si="41"/>
        <v>Light</v>
      </c>
      <c r="P859" t="str">
        <f>_xlfn.XLOOKUP(C859,customers!$A$1:$A$1001,customers!$I$1:$I$1001,0)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_xlfn.XLOOKUP(C860,customers!$A$1:$A$1001,customers!$I$1:$I$1001,0)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_xlfn.XLOOKUP(C861,customers!$A$1:$A$1001,customers!$I$1:$I$1001,0)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_xlfn.XLOOKUP(C862,customers!$A$1:$A$1001,customers!$I$1:$I$1001,0)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_xlfn.XLOOKUP(C863,customers!$A$1:$A$1001,customers!$I$1:$I$1001,0)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_xlfn.XLOOKUP(C864,customers!$A$1:$A$1001,customers!$I$1:$I$1001,0)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_xlfn.XLOOKUP(C865,customers!$A$1:$A$1001,customers!$I$1:$I$1001,0)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39"/>
        <v>21.509999999999998</v>
      </c>
      <c r="N866" t="str">
        <f t="shared" si="40"/>
        <v>Robusta</v>
      </c>
      <c r="O866" t="str">
        <f t="shared" si="41"/>
        <v>Light</v>
      </c>
      <c r="P866" t="str">
        <f>_xlfn.XLOOKUP(C866,customers!$A$1:$A$1001,customers!$I$1:$I$1001,0)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_xlfn.XLOOKUP(C867,customers!$A$1:$A$1001,customers!$I$1:$I$1001,0)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_xlfn.XLOOKUP(C868,customers!$A$1:$A$1001,customers!$I$1:$I$1001,0)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_xlfn.XLOOKUP(C869,customers!$A$1:$A$1001,customers!$I$1:$I$1001,0)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_xlfn.XLOOKUP(C870,customers!$A$1:$A$1001,customers!$I$1:$I$1001,0)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39"/>
        <v>17.91</v>
      </c>
      <c r="N871" t="str">
        <f t="shared" si="40"/>
        <v>Robusta</v>
      </c>
      <c r="O871" t="str">
        <f t="shared" si="41"/>
        <v>Medium</v>
      </c>
      <c r="P871" t="str">
        <f>_xlfn.XLOOKUP(C871,customers!$A$1:$A$1001,customers!$I$1:$I$1001,0)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39"/>
        <v>7.29</v>
      </c>
      <c r="N872" t="str">
        <f t="shared" si="40"/>
        <v>Excelsa</v>
      </c>
      <c r="O872" t="str">
        <f t="shared" si="41"/>
        <v>Dark</v>
      </c>
      <c r="P872" t="str">
        <f>_xlfn.XLOOKUP(C872,customers!$A$1:$A$1001,customers!$I$1:$I$1001,0)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39"/>
        <v>29.7</v>
      </c>
      <c r="N873" t="str">
        <f t="shared" si="40"/>
        <v>Excelsa</v>
      </c>
      <c r="O873" t="str">
        <f t="shared" si="41"/>
        <v>Light</v>
      </c>
      <c r="P873" t="str">
        <f>_xlfn.XLOOKUP(C873,customers!$A$1:$A$1001,customers!$I$1:$I$1001,0)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_xlfn.XLOOKUP(C874,customers!$A$1:$A$1001,customers!$I$1:$I$1001,0)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39"/>
        <v>11.94</v>
      </c>
      <c r="N875" t="str">
        <f t="shared" si="40"/>
        <v>Robusta</v>
      </c>
      <c r="O875" t="str">
        <f t="shared" si="41"/>
        <v>Medium</v>
      </c>
      <c r="P875" t="str">
        <f>_xlfn.XLOOKUP(C875,customers!$A$1:$A$1001,customers!$I$1:$I$1001,0)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_xlfn.XLOOKUP(C876,customers!$A$1:$A$1001,customers!$I$1:$I$1001,0)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_xlfn.XLOOKUP(C877,customers!$A$1:$A$1001,customers!$I$1:$I$1001,0)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_xlfn.XLOOKUP(C878,customers!$A$1:$A$1001,customers!$I$1:$I$1001,0)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_xlfn.XLOOKUP(C879,customers!$A$1:$A$1001,customers!$I$1:$I$1001,0)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39"/>
        <v>27.484999999999996</v>
      </c>
      <c r="N880" t="str">
        <f t="shared" si="40"/>
        <v>Robusta</v>
      </c>
      <c r="O880" t="str">
        <f t="shared" si="41"/>
        <v>Light</v>
      </c>
      <c r="P880" t="str">
        <f>_xlfn.XLOOKUP(C880,customers!$A$1:$A$1001,customers!$I$1:$I$1001,0)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39"/>
        <v>10.935</v>
      </c>
      <c r="N881" t="str">
        <f t="shared" si="40"/>
        <v>Excelsa</v>
      </c>
      <c r="O881" t="str">
        <f t="shared" si="41"/>
        <v>Dark</v>
      </c>
      <c r="P881" t="str">
        <f>_xlfn.XLOOKUP(C881,customers!$A$1:$A$1001,customers!$I$1:$I$1001,0)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39"/>
        <v>7.169999999999999</v>
      </c>
      <c r="N882" t="str">
        <f t="shared" si="40"/>
        <v>Robusta</v>
      </c>
      <c r="O882" t="str">
        <f t="shared" si="41"/>
        <v>Light</v>
      </c>
      <c r="P882" t="str">
        <f>_xlfn.XLOOKUP(C882,customers!$A$1:$A$1001,customers!$I$1:$I$1001,0)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_xlfn.XLOOKUP(C883,customers!$A$1:$A$1001,customers!$I$1:$I$1001,0)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_xlfn.XLOOKUP(C884,customers!$A$1:$A$1001,customers!$I$1:$I$1001,0)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_xlfn.XLOOKUP(C885,customers!$A$1:$A$1001,customers!$I$1:$I$1001,0)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39"/>
        <v>5.3699999999999992</v>
      </c>
      <c r="N886" t="str">
        <f t="shared" si="40"/>
        <v>Robusta</v>
      </c>
      <c r="O886" t="str">
        <f t="shared" si="41"/>
        <v>Dark</v>
      </c>
      <c r="P886" t="str">
        <f>_xlfn.XLOOKUP(C886,customers!$A$1:$A$1001,customers!$I$1:$I$1001,0)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39"/>
        <v>123.50999999999999</v>
      </c>
      <c r="N887" t="str">
        <f t="shared" si="40"/>
        <v>Robusta</v>
      </c>
      <c r="O887" t="str">
        <f t="shared" si="41"/>
        <v>Dark</v>
      </c>
      <c r="P887" t="str">
        <f>_xlfn.XLOOKUP(C887,customers!$A$1:$A$1001,customers!$I$1:$I$1001,0)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_xlfn.XLOOKUP(C888,customers!$A$1:$A$1001,customers!$I$1:$I$1001,0)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39"/>
        <v>13.365</v>
      </c>
      <c r="N889" t="str">
        <f t="shared" si="40"/>
        <v>Excelsa</v>
      </c>
      <c r="O889" t="str">
        <f t="shared" si="41"/>
        <v>Light</v>
      </c>
      <c r="P889" t="str">
        <f>_xlfn.XLOOKUP(C889,customers!$A$1:$A$1001,customers!$I$1:$I$1001,0)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_xlfn.XLOOKUP(C890,customers!$A$1:$A$1001,customers!$I$1:$I$1001,0)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39"/>
        <v>2.6849999999999996</v>
      </c>
      <c r="N891" t="str">
        <f t="shared" si="40"/>
        <v>Robusta</v>
      </c>
      <c r="O891" t="str">
        <f t="shared" si="41"/>
        <v>Dark</v>
      </c>
      <c r="P891" t="str">
        <f>_xlfn.XLOOKUP(C891,customers!$A$1:$A$1001,customers!$I$1:$I$1001,0)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39"/>
        <v>20.584999999999997</v>
      </c>
      <c r="N892" t="str">
        <f t="shared" si="40"/>
        <v>Robusta</v>
      </c>
      <c r="O892" t="str">
        <f t="shared" si="41"/>
        <v>Dark</v>
      </c>
      <c r="P892" t="str">
        <f>_xlfn.XLOOKUP(C892,customers!$A$1:$A$1001,customers!$I$1:$I$1001,0)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_xlfn.XLOOKUP(C893,customers!$A$1:$A$1001,customers!$I$1:$I$1001,0)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39"/>
        <v>20.625</v>
      </c>
      <c r="N894" t="str">
        <f t="shared" si="40"/>
        <v>Excelsa</v>
      </c>
      <c r="O894" t="str">
        <f t="shared" si="41"/>
        <v>Medium</v>
      </c>
      <c r="P894" t="str">
        <f>_xlfn.XLOOKUP(C894,customers!$A$1:$A$1001,customers!$I$1:$I$1001,0)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_xlfn.XLOOKUP(C895,customers!$A$1:$A$1001,customers!$I$1:$I$1001,0)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39"/>
        <v>82.339999999999989</v>
      </c>
      <c r="N896" t="str">
        <f t="shared" si="40"/>
        <v>Robusta</v>
      </c>
      <c r="O896" t="str">
        <f t="shared" si="41"/>
        <v>Dark</v>
      </c>
      <c r="P896" t="str">
        <f>_xlfn.XLOOKUP(C896,customers!$A$1:$A$1001,customers!$I$1:$I$1001,0)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39"/>
        <v>158.12499999999997</v>
      </c>
      <c r="N897" t="str">
        <f t="shared" si="40"/>
        <v>Excelsa</v>
      </c>
      <c r="O897" t="str">
        <f t="shared" si="41"/>
        <v>Medium</v>
      </c>
      <c r="P897" t="str">
        <f>_xlfn.XLOOKUP(C897,customers!$A$1:$A$1001,customers!$I$1:$I$1001,0)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39"/>
        <v>32.22</v>
      </c>
      <c r="N898" t="str">
        <f t="shared" si="40"/>
        <v>Robusta</v>
      </c>
      <c r="O898" t="str">
        <f t="shared" si="41"/>
        <v>Dark</v>
      </c>
      <c r="P898" t="str">
        <f>_xlfn.XLOOKUP(C898,customers!$A$1:$A$1001,customers!$I$1:$I$1001,0)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42">E899*L899</f>
        <v>24.3</v>
      </c>
      <c r="N899" t="str">
        <f t="shared" ref="N899:N962" si="43">IF(I899="Rob","Robusta",IF(I899="Exc","Excelsa",IF(I899="Ara","Arabica",IF(I899="Lib","Liberica",""))))</f>
        <v>Excelsa</v>
      </c>
      <c r="O899" t="str">
        <f t="shared" ref="O899:O962" si="44">IF(J899="M","Medium",IF(J899="L","Light",IF(J899="D","Dark")))</f>
        <v>Dark</v>
      </c>
      <c r="P899" t="str">
        <f>_xlfn.XLOOKUP(C899,customers!$A$1:$A$1001,customers!$I$1:$I$1001,0)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42"/>
        <v>35.849999999999994</v>
      </c>
      <c r="N900" t="str">
        <f t="shared" si="43"/>
        <v>Robusta</v>
      </c>
      <c r="O900" t="str">
        <f t="shared" si="44"/>
        <v>Light</v>
      </c>
      <c r="P900" t="str">
        <f>_xlfn.XLOOKUP(C900,customers!$A$1:$A$1001,customers!$I$1:$I$1001,0)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_xlfn.XLOOKUP(C901,customers!$A$1:$A$1001,customers!$I$1:$I$1001,0)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_xlfn.XLOOKUP(C902,customers!$A$1:$A$1001,customers!$I$1:$I$1001,0)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42"/>
        <v>3.5849999999999995</v>
      </c>
      <c r="N903" t="str">
        <f t="shared" si="43"/>
        <v>Robusta</v>
      </c>
      <c r="O903" t="str">
        <f t="shared" si="44"/>
        <v>Light</v>
      </c>
      <c r="P903" t="str">
        <f>_xlfn.XLOOKUP(C903,customers!$A$1:$A$1001,customers!$I$1:$I$1001,0)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42"/>
        <v>158.12499999999997</v>
      </c>
      <c r="N904" t="str">
        <f t="shared" si="43"/>
        <v>Excelsa</v>
      </c>
      <c r="O904" t="str">
        <f t="shared" si="44"/>
        <v>Medium</v>
      </c>
      <c r="P904" t="str">
        <f>_xlfn.XLOOKUP(C904,customers!$A$1:$A$1001,customers!$I$1:$I$1001,0)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_xlfn.XLOOKUP(C905,customers!$A$1:$A$1001,customers!$I$1:$I$1001,0)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_xlfn.XLOOKUP(C906,customers!$A$1:$A$1001,customers!$I$1:$I$1001,0)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_xlfn.XLOOKUP(C907,customers!$A$1:$A$1001,customers!$I$1:$I$1001,0)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_xlfn.XLOOKUP(C908,customers!$A$1:$A$1001,customers!$I$1:$I$1001,0)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_xlfn.XLOOKUP(C909,customers!$A$1:$A$1001,customers!$I$1:$I$1001,0)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42"/>
        <v>59.75</v>
      </c>
      <c r="N910" t="str">
        <f t="shared" si="43"/>
        <v>Robusta</v>
      </c>
      <c r="O910" t="str">
        <f t="shared" si="44"/>
        <v>Light</v>
      </c>
      <c r="P910" t="str">
        <f>_xlfn.XLOOKUP(C910,customers!$A$1:$A$1001,customers!$I$1:$I$1001,0)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42"/>
        <v>10.754999999999999</v>
      </c>
      <c r="N911" t="str">
        <f t="shared" si="43"/>
        <v>Robusta</v>
      </c>
      <c r="O911" t="str">
        <f t="shared" si="44"/>
        <v>Light</v>
      </c>
      <c r="P911" t="str">
        <f>_xlfn.XLOOKUP(C911,customers!$A$1:$A$1001,customers!$I$1:$I$1001,0)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_xlfn.XLOOKUP(C912,customers!$A$1:$A$1001,customers!$I$1:$I$1001,0)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_xlfn.XLOOKUP(C913,customers!$A$1:$A$1001,customers!$I$1:$I$1001,0)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42"/>
        <v>137.31</v>
      </c>
      <c r="N914" t="str">
        <f t="shared" si="43"/>
        <v>Robusta</v>
      </c>
      <c r="O914" t="str">
        <f t="shared" si="44"/>
        <v>Medium</v>
      </c>
      <c r="P914" t="str">
        <f>_xlfn.XLOOKUP(C914,customers!$A$1:$A$1001,customers!$I$1:$I$1001,0)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_xlfn.XLOOKUP(C915,customers!$A$1:$A$1001,customers!$I$1:$I$1001,0)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_xlfn.XLOOKUP(C916,customers!$A$1:$A$1001,customers!$I$1:$I$1001,0)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42"/>
        <v>83.835000000000008</v>
      </c>
      <c r="N917" t="str">
        <f t="shared" si="43"/>
        <v>Excelsa</v>
      </c>
      <c r="O917" t="str">
        <f t="shared" si="44"/>
        <v>Dark</v>
      </c>
      <c r="P917" t="str">
        <f>_xlfn.XLOOKUP(C917,customers!$A$1:$A$1001,customers!$I$1:$I$1001,0)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42"/>
        <v>3.645</v>
      </c>
      <c r="N918" t="str">
        <f t="shared" si="43"/>
        <v>Excelsa</v>
      </c>
      <c r="O918" t="str">
        <f t="shared" si="44"/>
        <v>Dark</v>
      </c>
      <c r="P918" t="str">
        <f>_xlfn.XLOOKUP(C918,customers!$A$1:$A$1001,customers!$I$1:$I$1001,0)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_xlfn.XLOOKUP(C919,customers!$A$1:$A$1001,customers!$I$1:$I$1001,0)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42"/>
        <v>21.87</v>
      </c>
      <c r="N920" t="str">
        <f t="shared" si="43"/>
        <v>Excelsa</v>
      </c>
      <c r="O920" t="str">
        <f t="shared" si="44"/>
        <v>Dark</v>
      </c>
      <c r="P920" t="str">
        <f>_xlfn.XLOOKUP(C920,customers!$A$1:$A$1001,customers!$I$1:$I$1001,0)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42"/>
        <v>13.424999999999997</v>
      </c>
      <c r="N921" t="str">
        <f t="shared" si="43"/>
        <v>Robusta</v>
      </c>
      <c r="O921" t="str">
        <f t="shared" si="44"/>
        <v>Dark</v>
      </c>
      <c r="P921" t="str">
        <f>_xlfn.XLOOKUP(C921,customers!$A$1:$A$1001,customers!$I$1:$I$1001,0)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42"/>
        <v>123.50999999999999</v>
      </c>
      <c r="N922" t="str">
        <f t="shared" si="43"/>
        <v>Robusta</v>
      </c>
      <c r="O922" t="str">
        <f t="shared" si="44"/>
        <v>Dark</v>
      </c>
      <c r="P922" t="str">
        <f>_xlfn.XLOOKUP(C922,customers!$A$1:$A$1001,customers!$I$1:$I$1001,0)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_xlfn.XLOOKUP(C923,customers!$A$1:$A$1001,customers!$I$1:$I$1001,0)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_xlfn.XLOOKUP(C924,customers!$A$1:$A$1001,customers!$I$1:$I$1001,0)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42"/>
        <v>27.945</v>
      </c>
      <c r="N925" t="str">
        <f t="shared" si="43"/>
        <v>Excelsa</v>
      </c>
      <c r="O925" t="str">
        <f t="shared" si="44"/>
        <v>Dark</v>
      </c>
      <c r="P925" t="str">
        <f>_xlfn.XLOOKUP(C925,customers!$A$1:$A$1001,customers!$I$1:$I$1001,0)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_xlfn.XLOOKUP(C926,customers!$A$1:$A$1001,customers!$I$1:$I$1001,0)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_xlfn.XLOOKUP(C927,customers!$A$1:$A$1001,customers!$I$1:$I$1001,0)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_xlfn.XLOOKUP(C928,customers!$A$1:$A$1001,customers!$I$1:$I$1001,0)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42"/>
        <v>111.78</v>
      </c>
      <c r="N929" t="str">
        <f t="shared" si="43"/>
        <v>Excelsa</v>
      </c>
      <c r="O929" t="str">
        <f t="shared" si="44"/>
        <v>Dark</v>
      </c>
      <c r="P929" t="str">
        <f>_xlfn.XLOOKUP(C929,customers!$A$1:$A$1001,customers!$I$1:$I$1001,0)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42"/>
        <v>63.249999999999993</v>
      </c>
      <c r="N930" t="str">
        <f t="shared" si="43"/>
        <v>Excelsa</v>
      </c>
      <c r="O930" t="str">
        <f t="shared" si="44"/>
        <v>Medium</v>
      </c>
      <c r="P930" t="str">
        <f>_xlfn.XLOOKUP(C930,customers!$A$1:$A$1001,customers!$I$1:$I$1001,0)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42"/>
        <v>8.91</v>
      </c>
      <c r="N931" t="str">
        <f t="shared" si="43"/>
        <v>Excelsa</v>
      </c>
      <c r="O931" t="str">
        <f t="shared" si="44"/>
        <v>Light</v>
      </c>
      <c r="P931" t="str">
        <f>_xlfn.XLOOKUP(C931,customers!$A$1:$A$1001,customers!$I$1:$I$1001,0)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_xlfn.XLOOKUP(C932,customers!$A$1:$A$1001,customers!$I$1:$I$1001,0)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_xlfn.XLOOKUP(C933,customers!$A$1:$A$1001,customers!$I$1:$I$1001,0)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42"/>
        <v>55</v>
      </c>
      <c r="N934" t="str">
        <f t="shared" si="43"/>
        <v>Excelsa</v>
      </c>
      <c r="O934" t="str">
        <f t="shared" si="44"/>
        <v>Medium</v>
      </c>
      <c r="P934" t="str">
        <f>_xlfn.XLOOKUP(C934,customers!$A$1:$A$1001,customers!$I$1:$I$1001,0)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42"/>
        <v>26.849999999999998</v>
      </c>
      <c r="N935" t="str">
        <f t="shared" si="43"/>
        <v>Robusta</v>
      </c>
      <c r="O935" t="str">
        <f t="shared" si="44"/>
        <v>Dark</v>
      </c>
      <c r="P935" t="str">
        <f>_xlfn.XLOOKUP(C935,customers!$A$1:$A$1001,customers!$I$1:$I$1001,0)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42"/>
        <v>114.42499999999998</v>
      </c>
      <c r="N936" t="str">
        <f t="shared" si="43"/>
        <v>Robusta</v>
      </c>
      <c r="O936" t="str">
        <f t="shared" si="44"/>
        <v>Medium</v>
      </c>
      <c r="P936" t="str">
        <f>_xlfn.XLOOKUP(C936,customers!$A$1:$A$1001,customers!$I$1:$I$1001,0)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_xlfn.XLOOKUP(C937,customers!$A$1:$A$1001,customers!$I$1:$I$1001,0)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_xlfn.XLOOKUP(C938,customers!$A$1:$A$1001,customers!$I$1:$I$1001,0)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42"/>
        <v>91.539999999999992</v>
      </c>
      <c r="N939" t="str">
        <f t="shared" si="43"/>
        <v>Robusta</v>
      </c>
      <c r="O939" t="str">
        <f t="shared" si="44"/>
        <v>Medium</v>
      </c>
      <c r="P939" t="str">
        <f>_xlfn.XLOOKUP(C939,customers!$A$1:$A$1001,customers!$I$1:$I$1001,0)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42"/>
        <v>74.25</v>
      </c>
      <c r="N940" t="str">
        <f t="shared" si="43"/>
        <v>Excelsa</v>
      </c>
      <c r="O940" t="str">
        <f t="shared" si="44"/>
        <v>Light</v>
      </c>
      <c r="P940" t="str">
        <f>_xlfn.XLOOKUP(C940,customers!$A$1:$A$1001,customers!$I$1:$I$1001,0)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_xlfn.XLOOKUP(C941,customers!$A$1:$A$1001,customers!$I$1:$I$1001,0)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42"/>
        <v>14.339999999999998</v>
      </c>
      <c r="N942" t="str">
        <f t="shared" si="43"/>
        <v>Robusta</v>
      </c>
      <c r="O942" t="str">
        <f t="shared" si="44"/>
        <v>Light</v>
      </c>
      <c r="P942" t="str">
        <f>_xlfn.XLOOKUP(C942,customers!$A$1:$A$1001,customers!$I$1:$I$1001,0)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_xlfn.XLOOKUP(C943,customers!$A$1:$A$1001,customers!$I$1:$I$1001,0)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42"/>
        <v>35.849999999999994</v>
      </c>
      <c r="N944" t="str">
        <f t="shared" si="43"/>
        <v>Robusta</v>
      </c>
      <c r="O944" t="str">
        <f t="shared" si="44"/>
        <v>Light</v>
      </c>
      <c r="P944" t="str">
        <f>_xlfn.XLOOKUP(C944,customers!$A$1:$A$1001,customers!$I$1:$I$1001,0)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_xlfn.XLOOKUP(C945,customers!$A$1:$A$1001,customers!$I$1:$I$1001,0)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42"/>
        <v>35.849999999999994</v>
      </c>
      <c r="N946" t="str">
        <f t="shared" si="43"/>
        <v>Robusta</v>
      </c>
      <c r="O946" t="str">
        <f t="shared" si="44"/>
        <v>Light</v>
      </c>
      <c r="P946" t="str">
        <f>_xlfn.XLOOKUP(C946,customers!$A$1:$A$1001,customers!$I$1:$I$1001,0)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_xlfn.XLOOKUP(C947,customers!$A$1:$A$1001,customers!$I$1:$I$1001,0)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_xlfn.XLOOKUP(C948,customers!$A$1:$A$1001,customers!$I$1:$I$1001,0)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_xlfn.XLOOKUP(C949,customers!$A$1:$A$1001,customers!$I$1:$I$1001,0)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42"/>
        <v>83.835000000000008</v>
      </c>
      <c r="N950" t="str">
        <f t="shared" si="43"/>
        <v>Excelsa</v>
      </c>
      <c r="O950" t="str">
        <f t="shared" si="44"/>
        <v>Dark</v>
      </c>
      <c r="P950" t="str">
        <f>_xlfn.XLOOKUP(C950,customers!$A$1:$A$1001,customers!$I$1:$I$1001,0)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42"/>
        <v>109.93999999999998</v>
      </c>
      <c r="N951" t="str">
        <f t="shared" si="43"/>
        <v>Robusta</v>
      </c>
      <c r="O951" t="str">
        <f t="shared" si="44"/>
        <v>Light</v>
      </c>
      <c r="P951" t="str">
        <f>_xlfn.XLOOKUP(C951,customers!$A$1:$A$1001,customers!$I$1:$I$1001,0)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42"/>
        <v>14.339999999999998</v>
      </c>
      <c r="N952" t="str">
        <f t="shared" si="43"/>
        <v>Robusta</v>
      </c>
      <c r="O952" t="str">
        <f t="shared" si="44"/>
        <v>Light</v>
      </c>
      <c r="P952" t="str">
        <f>_xlfn.XLOOKUP(C952,customers!$A$1:$A$1001,customers!$I$1:$I$1001,0)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42"/>
        <v>21.509999999999998</v>
      </c>
      <c r="N953" t="str">
        <f t="shared" si="43"/>
        <v>Robusta</v>
      </c>
      <c r="O953" t="str">
        <f t="shared" si="44"/>
        <v>Light</v>
      </c>
      <c r="P953" t="str">
        <f>_xlfn.XLOOKUP(C953,customers!$A$1:$A$1001,customers!$I$1:$I$1001,0)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_xlfn.XLOOKUP(C954,customers!$A$1:$A$1001,customers!$I$1:$I$1001,0)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_xlfn.XLOOKUP(C955,customers!$A$1:$A$1001,customers!$I$1:$I$1001,0)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42"/>
        <v>27.945</v>
      </c>
      <c r="N956" t="str">
        <f t="shared" si="43"/>
        <v>Excelsa</v>
      </c>
      <c r="O956" t="str">
        <f t="shared" si="44"/>
        <v>Dark</v>
      </c>
      <c r="P956" t="str">
        <f>_xlfn.XLOOKUP(C956,customers!$A$1:$A$1001,customers!$I$1:$I$1001,0)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42"/>
        <v>170.77499999999998</v>
      </c>
      <c r="N957" t="str">
        <f t="shared" si="43"/>
        <v>Excelsa</v>
      </c>
      <c r="O957" t="str">
        <f t="shared" si="44"/>
        <v>Light</v>
      </c>
      <c r="P957" t="str">
        <f>_xlfn.XLOOKUP(C957,customers!$A$1:$A$1001,customers!$I$1:$I$1001,0)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42"/>
        <v>54.969999999999992</v>
      </c>
      <c r="N958" t="str">
        <f t="shared" si="43"/>
        <v>Robusta</v>
      </c>
      <c r="O958" t="str">
        <f t="shared" si="44"/>
        <v>Light</v>
      </c>
      <c r="P958" t="str">
        <f>_xlfn.XLOOKUP(C958,customers!$A$1:$A$1001,customers!$I$1:$I$1001,0)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_xlfn.XLOOKUP(C959,customers!$A$1:$A$1001,customers!$I$1:$I$1001,0)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_xlfn.XLOOKUP(C960,customers!$A$1:$A$1001,customers!$I$1:$I$1001,0)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_xlfn.XLOOKUP(C961,customers!$A$1:$A$1001,customers!$I$1:$I$1001,0)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42"/>
        <v>79.25</v>
      </c>
      <c r="N962" t="str">
        <f t="shared" si="43"/>
        <v>Liberica</v>
      </c>
      <c r="O962" t="str">
        <f t="shared" si="44"/>
        <v>Light</v>
      </c>
      <c r="P962" t="str">
        <f>_xlfn.XLOOKUP(C962,customers!$A$1:$A$1001,customers!$I$1:$I$1001,0)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45">E963*L963</f>
        <v>45.769999999999996</v>
      </c>
      <c r="N963" t="str">
        <f t="shared" ref="N963:N1001" si="46">IF(I963="Rob","Robusta",IF(I963="Exc","Excelsa",IF(I963="Ara","Arabica",IF(I963="Lib","Liberica",""))))</f>
        <v>Arabica</v>
      </c>
      <c r="O963" t="str">
        <f t="shared" ref="O963:O1001" si="47">IF(J963="M","Medium",IF(J963="L","Light",IF(J963="D","Dark")))</f>
        <v>Dark</v>
      </c>
      <c r="P963" t="str">
        <f>_xlfn.XLOOKUP(C963,customers!$A$1:$A$1001,customers!$I$1:$I$1001,0)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_xlfn.XLOOKUP(C964,customers!$A$1:$A$1001,customers!$I$1:$I$1001,0)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45"/>
        <v>23.88</v>
      </c>
      <c r="N965" t="str">
        <f t="shared" si="46"/>
        <v>Robusta</v>
      </c>
      <c r="O965" t="str">
        <f t="shared" si="47"/>
        <v>Medium</v>
      </c>
      <c r="P965" t="str">
        <f>_xlfn.XLOOKUP(C965,customers!$A$1:$A$1001,customers!$I$1:$I$1001,0)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45"/>
        <v>22.274999999999999</v>
      </c>
      <c r="N966" t="str">
        <f t="shared" si="46"/>
        <v>Excelsa</v>
      </c>
      <c r="O966" t="str">
        <f t="shared" si="47"/>
        <v>Light</v>
      </c>
      <c r="P966" t="str">
        <f>_xlfn.XLOOKUP(C966,customers!$A$1:$A$1001,customers!$I$1:$I$1001,0)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45"/>
        <v>29.849999999999998</v>
      </c>
      <c r="N967" t="str">
        <f t="shared" si="46"/>
        <v>Robusta</v>
      </c>
      <c r="O967" t="str">
        <f t="shared" si="47"/>
        <v>Medium</v>
      </c>
      <c r="P967" t="str">
        <f>_xlfn.XLOOKUP(C967,customers!$A$1:$A$1001,customers!$I$1:$I$1001,0)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45"/>
        <v>53.46</v>
      </c>
      <c r="N968" t="str">
        <f t="shared" si="46"/>
        <v>Excelsa</v>
      </c>
      <c r="O968" t="str">
        <f t="shared" si="47"/>
        <v>Light</v>
      </c>
      <c r="P968" t="str">
        <f>_xlfn.XLOOKUP(C968,customers!$A$1:$A$1001,customers!$I$1:$I$1001,0)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45"/>
        <v>2.6849999999999996</v>
      </c>
      <c r="N969" t="str">
        <f t="shared" si="46"/>
        <v>Robusta</v>
      </c>
      <c r="O969" t="str">
        <f t="shared" si="47"/>
        <v>Dark</v>
      </c>
      <c r="P969" t="str">
        <f>_xlfn.XLOOKUP(C969,customers!$A$1:$A$1001,customers!$I$1:$I$1001,0)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45"/>
        <v>5.97</v>
      </c>
      <c r="N970" t="str">
        <f t="shared" si="46"/>
        <v>Robusta</v>
      </c>
      <c r="O970" t="str">
        <f t="shared" si="47"/>
        <v>Medium</v>
      </c>
      <c r="P970" t="str">
        <f>_xlfn.XLOOKUP(C970,customers!$A$1:$A$1001,customers!$I$1:$I$1001,0)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_xlfn.XLOOKUP(C971,customers!$A$1:$A$1001,customers!$I$1:$I$1001,0)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45"/>
        <v>8.25</v>
      </c>
      <c r="N972" t="str">
        <f t="shared" si="46"/>
        <v>Excelsa</v>
      </c>
      <c r="O972" t="str">
        <f t="shared" si="47"/>
        <v>Medium</v>
      </c>
      <c r="P972" t="str">
        <f>_xlfn.XLOOKUP(C972,customers!$A$1:$A$1001,customers!$I$1:$I$1001,0)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_xlfn.XLOOKUP(C973,customers!$A$1:$A$1001,customers!$I$1:$I$1001,0)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_xlfn.XLOOKUP(C974,customers!$A$1:$A$1001,customers!$I$1:$I$1001,0)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_xlfn.XLOOKUP(C975,customers!$A$1:$A$1001,customers!$I$1:$I$1001,0)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45"/>
        <v>5.3699999999999992</v>
      </c>
      <c r="N976" t="str">
        <f t="shared" si="46"/>
        <v>Robusta</v>
      </c>
      <c r="O976" t="str">
        <f t="shared" si="47"/>
        <v>Dark</v>
      </c>
      <c r="P976" t="str">
        <f>_xlfn.XLOOKUP(C976,customers!$A$1:$A$1001,customers!$I$1:$I$1001,0)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_xlfn.XLOOKUP(C977,customers!$A$1:$A$1001,customers!$I$1:$I$1001,0)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45"/>
        <v>137.42499999999998</v>
      </c>
      <c r="N978" t="str">
        <f t="shared" si="46"/>
        <v>Robusta</v>
      </c>
      <c r="O978" t="str">
        <f t="shared" si="47"/>
        <v>Light</v>
      </c>
      <c r="P978" t="str">
        <f>_xlfn.XLOOKUP(C978,customers!$A$1:$A$1001,customers!$I$1:$I$1001,0)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45"/>
        <v>59.75</v>
      </c>
      <c r="N979" t="str">
        <f t="shared" si="46"/>
        <v>Robusta</v>
      </c>
      <c r="O979" t="str">
        <f t="shared" si="47"/>
        <v>Light</v>
      </c>
      <c r="P979" t="str">
        <f>_xlfn.XLOOKUP(C979,customers!$A$1:$A$1001,customers!$I$1:$I$1001,0)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_xlfn.XLOOKUP(C980,customers!$A$1:$A$1001,customers!$I$1:$I$1001,0)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45"/>
        <v>10.739999999999998</v>
      </c>
      <c r="N981" t="str">
        <f t="shared" si="46"/>
        <v>Robusta</v>
      </c>
      <c r="O981" t="str">
        <f t="shared" si="47"/>
        <v>Dark</v>
      </c>
      <c r="P981" t="str">
        <f>_xlfn.XLOOKUP(C981,customers!$A$1:$A$1001,customers!$I$1:$I$1001,0)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45"/>
        <v>167.67000000000002</v>
      </c>
      <c r="N982" t="str">
        <f t="shared" si="46"/>
        <v>Excelsa</v>
      </c>
      <c r="O982" t="str">
        <f t="shared" si="47"/>
        <v>Dark</v>
      </c>
      <c r="P982" t="str">
        <f>_xlfn.XLOOKUP(C982,customers!$A$1:$A$1001,customers!$I$1:$I$1001,0)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45"/>
        <v>21.87</v>
      </c>
      <c r="N983" t="str">
        <f t="shared" si="46"/>
        <v>Excelsa</v>
      </c>
      <c r="O983" t="str">
        <f t="shared" si="47"/>
        <v>Dark</v>
      </c>
      <c r="P983" t="str">
        <f>_xlfn.XLOOKUP(C983,customers!$A$1:$A$1001,customers!$I$1:$I$1001,0)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45"/>
        <v>23.9</v>
      </c>
      <c r="N984" t="str">
        <f t="shared" si="46"/>
        <v>Robusta</v>
      </c>
      <c r="O984" t="str">
        <f t="shared" si="47"/>
        <v>Light</v>
      </c>
      <c r="P984" t="str">
        <f>_xlfn.XLOOKUP(C984,customers!$A$1:$A$1001,customers!$I$1:$I$1001,0)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_xlfn.XLOOKUP(C985,customers!$A$1:$A$1001,customers!$I$1:$I$1001,0)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45"/>
        <v>31.624999999999996</v>
      </c>
      <c r="N986" t="str">
        <f t="shared" si="46"/>
        <v>Excelsa</v>
      </c>
      <c r="O986" t="str">
        <f t="shared" si="47"/>
        <v>Medium</v>
      </c>
      <c r="P986" t="str">
        <f>_xlfn.XLOOKUP(C986,customers!$A$1:$A$1001,customers!$I$1:$I$1001,0)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45"/>
        <v>47.8</v>
      </c>
      <c r="N987" t="str">
        <f t="shared" si="46"/>
        <v>Robusta</v>
      </c>
      <c r="O987" t="str">
        <f t="shared" si="47"/>
        <v>Light</v>
      </c>
      <c r="P987" t="str">
        <f>_xlfn.XLOOKUP(C987,customers!$A$1:$A$1001,customers!$I$1:$I$1001,0)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_xlfn.XLOOKUP(C988,customers!$A$1:$A$1001,customers!$I$1:$I$1001,0)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_xlfn.XLOOKUP(C989,customers!$A$1:$A$1001,customers!$I$1:$I$1001,0)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45"/>
        <v>29.849999999999998</v>
      </c>
      <c r="N990" t="str">
        <f t="shared" si="46"/>
        <v>Robusta</v>
      </c>
      <c r="O990" t="str">
        <f t="shared" si="47"/>
        <v>Medium</v>
      </c>
      <c r="P990" t="str">
        <f>_xlfn.XLOOKUP(C990,customers!$A$1:$A$1001,customers!$I$1:$I$1001,0)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_xlfn.XLOOKUP(C991,customers!$A$1:$A$1001,customers!$I$1:$I$1001,0)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45"/>
        <v>18.225000000000001</v>
      </c>
      <c r="N992" t="str">
        <f t="shared" si="46"/>
        <v>Excelsa</v>
      </c>
      <c r="O992" t="str">
        <f t="shared" si="47"/>
        <v>Dark</v>
      </c>
      <c r="P992" t="str">
        <f>_xlfn.XLOOKUP(C992,customers!$A$1:$A$1001,customers!$I$1:$I$1001,0)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_xlfn.XLOOKUP(C993,customers!$A$1:$A$1001,customers!$I$1:$I$1001,0)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_xlfn.XLOOKUP(C994,customers!$A$1:$A$1001,customers!$I$1:$I$1001,0)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_xlfn.XLOOKUP(C995,customers!$A$1:$A$1001,customers!$I$1:$I$1001,0)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_xlfn.XLOOKUP(C996,customers!$A$1:$A$1001,customers!$I$1:$I$1001,0)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45"/>
        <v>27.484999999999996</v>
      </c>
      <c r="N997" t="str">
        <f t="shared" si="46"/>
        <v>Robusta</v>
      </c>
      <c r="O997" t="str">
        <f t="shared" si="47"/>
        <v>Light</v>
      </c>
      <c r="P997" t="str">
        <f>_xlfn.XLOOKUP(C997,customers!$A$1:$A$1001,customers!$I$1:$I$1001,0)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45"/>
        <v>29.849999999999998</v>
      </c>
      <c r="N998" t="str">
        <f t="shared" si="46"/>
        <v>Robusta</v>
      </c>
      <c r="O998" t="str">
        <f t="shared" si="47"/>
        <v>Medium</v>
      </c>
      <c r="P998" t="str">
        <f>_xlfn.XLOOKUP(C998,customers!$A$1:$A$1001,customers!$I$1:$I$1001,0)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_xlfn.XLOOKUP(C999,customers!$A$1:$A$1001,customers!$I$1:$I$1001,0)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_xlfn.XLOOKUP(C1000,customers!$A$1:$A$1001,customers!$I$1:$I$1001,0)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45"/>
        <v>12.375</v>
      </c>
      <c r="N1001" t="str">
        <f t="shared" si="46"/>
        <v>Excelsa</v>
      </c>
      <c r="O1001" t="str">
        <f t="shared" si="47"/>
        <v>Medium</v>
      </c>
      <c r="P1001" t="str">
        <f>_xlfn.XLOOKUP(C1001,customers!$A$1:$A$1001,customers!$I$1:$I$1001,0)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83" workbookViewId="0">
      <selection activeCell="I700" sqref="I700"/>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TotalSales (2)</vt:lpstr>
      <vt:lpstr>CustomerSales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dc:creator>
  <cp:keywords/>
  <dc:description/>
  <cp:lastModifiedBy>siva reddy</cp:lastModifiedBy>
  <cp:revision/>
  <dcterms:created xsi:type="dcterms:W3CDTF">2022-11-26T09:51:45Z</dcterms:created>
  <dcterms:modified xsi:type="dcterms:W3CDTF">2024-11-04T12:24:32Z</dcterms:modified>
  <cp:category/>
  <cp:contentStatus/>
</cp:coreProperties>
</file>