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wdp" ContentType="image/vnd.ms-photo"/>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xl/drawings/drawing2.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53222"/>
  <mc:AlternateContent xmlns:mc="http://schemas.openxmlformats.org/markup-compatibility/2006">
    <mc:Choice Requires="x15">
      <x15ac:absPath xmlns:x15ac="http://schemas.microsoft.com/office/spreadsheetml/2010/11/ac" url="C:\Users\Sathish\Desktop\siva excel\"/>
    </mc:Choice>
  </mc:AlternateContent>
  <bookViews>
    <workbookView xWindow="0" yWindow="0" windowWidth="20490" windowHeight="7755" activeTab="2"/>
  </bookViews>
  <sheets>
    <sheet name="Sheet2" sheetId="2" r:id="rId1"/>
    <sheet name="Sheet1" sheetId="1" r:id="rId2"/>
    <sheet name="Dashboard" sheetId="3" r:id="rId3"/>
  </sheets>
  <definedNames>
    <definedName name="Slicer_Product">#N/A</definedName>
    <definedName name="Slicer_Region">#N/A</definedName>
    <definedName name="Slicer_Sales_Person">#N/A</definedName>
  </definedNames>
  <calcPr calcId="152511"/>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9" i="1" l="1"/>
  <c r="K7" i="1"/>
  <c r="K5" i="1"/>
  <c r="K3"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2" i="1"/>
</calcChain>
</file>

<file path=xl/sharedStrings.xml><?xml version="1.0" encoding="utf-8"?>
<sst xmlns="http://schemas.openxmlformats.org/spreadsheetml/2006/main" count="203" uniqueCount="37">
  <si>
    <t>Date</t>
  </si>
  <si>
    <t>Sales Person</t>
  </si>
  <si>
    <t>Region</t>
  </si>
  <si>
    <t>Product</t>
  </si>
  <si>
    <t>Units Sold</t>
  </si>
  <si>
    <t>Andrew</t>
  </si>
  <si>
    <t>West</t>
  </si>
  <si>
    <t>Tent</t>
  </si>
  <si>
    <t>Grace</t>
  </si>
  <si>
    <t>East</t>
  </si>
  <si>
    <t>Blender</t>
  </si>
  <si>
    <t>Ella</t>
  </si>
  <si>
    <t>South</t>
  </si>
  <si>
    <t>Action Figure</t>
  </si>
  <si>
    <t>Cameron</t>
  </si>
  <si>
    <t>North</t>
  </si>
  <si>
    <t>Novel</t>
  </si>
  <si>
    <t>Megan</t>
  </si>
  <si>
    <t>Sneakers</t>
  </si>
  <si>
    <t>Carolyn</t>
  </si>
  <si>
    <t>Virginia</t>
  </si>
  <si>
    <t>Connor</t>
  </si>
  <si>
    <t>Anna</t>
  </si>
  <si>
    <t>Moisturizer</t>
  </si>
  <si>
    <t>Nicholas</t>
  </si>
  <si>
    <t>Smartphone</t>
  </si>
  <si>
    <t>Profit</t>
  </si>
  <si>
    <t>Unit Price
(Rs)</t>
  </si>
  <si>
    <t>Total Sales
(Rs)</t>
  </si>
  <si>
    <t>Cost of Goods
(Rs)</t>
  </si>
  <si>
    <t>Grand Total</t>
  </si>
  <si>
    <t>Unit Sold</t>
  </si>
  <si>
    <t>Total Profit</t>
  </si>
  <si>
    <t>Average Sales</t>
  </si>
  <si>
    <t>Row Labels</t>
  </si>
  <si>
    <t>Sum of Units Sold</t>
  </si>
  <si>
    <t>Sum of Total Sales</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</si>
</sst>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1" formatCode="_ * #,##0_ ;_ * \-#,##0_ ;_ * &quot;-&quot;_ ;_ @_ "/>
    <numFmt numFmtId="43" formatCode="_ * #,##0.00_ ;_ * \-#,##0.00_ ;_ * &quot;-&quot;??_ ;_ @_ "/>
    <numFmt numFmtId="164" formatCode="##\.##,&quot;L&quot;"/>
  </numFmts>
  <fonts count="6">
    <font>
      <sz val="11"/>
      <color theme="1"/>
      <name val="Calibri"/>
      <family val="2"/>
      <scheme val="minor"/>
    </font>
    <font>
      <sz val="11"/>
      <color rgb="FFFFFFFF"/>
      <name val="Aptos narrow"/>
    </font>
    <font>
      <sz val="11"/>
      <color theme="1"/>
      <name val="Aptos narrow"/>
    </font>
    <font>
      <sz val="11"/>
      <color theme="1"/>
      <name val="Calibri"/>
      <family val="2"/>
      <scheme val="minor"/>
    </font>
    <font>
      <b/>
      <sz val="11"/>
      <color theme="0"/>
      <name val="Calibri"/>
      <family val="2"/>
      <scheme val="minor"/>
    </font>
    <font>
      <b/>
      <sz val="11"/>
      <color theme="0"/>
      <name val="Aptos narrow"/>
    </font>
  </fonts>
  <fills count="3">
    <fill>
      <patternFill patternType="none"/>
    </fill>
    <fill>
      <patternFill patternType="gray125"/>
    </fill>
    <fill>
      <patternFill patternType="solid">
        <fgColor rgb="FF92D050"/>
        <bgColor indexed="64"/>
      </patternFill>
    </fill>
  </fills>
  <borders count="11">
    <border>
      <left/>
      <right/>
      <top/>
      <bottom/>
      <diagonal/>
    </border>
    <border>
      <left style="medium">
        <color rgb="FFCCCCCC"/>
      </left>
      <right style="medium">
        <color rgb="FFCCCCCC"/>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CCCCCC"/>
      </left>
      <right/>
      <top style="medium">
        <color rgb="FFCCCCCC"/>
      </top>
      <bottom style="medium">
        <color rgb="FFCCCCCC"/>
      </bottom>
      <diagonal/>
    </border>
    <border>
      <left/>
      <right style="medium">
        <color rgb="FFCCCCCC"/>
      </right>
      <top style="medium">
        <color rgb="FFCCCCCC"/>
      </top>
      <bottom/>
      <diagonal/>
    </border>
    <border>
      <left style="medium">
        <color rgb="FFCCCCCC"/>
      </left>
      <right style="medium">
        <color rgb="FFCCCCCC"/>
      </right>
      <top style="medium">
        <color rgb="FFCCCCCC"/>
      </top>
      <bottom/>
      <diagonal/>
    </border>
    <border>
      <left style="medium">
        <color rgb="FFCCCCCC"/>
      </left>
      <right/>
      <top style="medium">
        <color rgb="FFCCCCCC"/>
      </top>
      <bottom/>
      <diagonal/>
    </border>
    <border>
      <left/>
      <right style="medium">
        <color rgb="FFCCCCCC"/>
      </right>
      <top/>
      <bottom style="medium">
        <color rgb="FFCCCCCC"/>
      </bottom>
      <diagonal/>
    </border>
    <border>
      <left style="medium">
        <color rgb="FFCCCCCC"/>
      </left>
      <right style="medium">
        <color rgb="FFCCCCCC"/>
      </right>
      <top/>
      <bottom style="medium">
        <color rgb="FFCCCCCC"/>
      </bottom>
      <diagonal/>
    </border>
    <border>
      <left style="medium">
        <color rgb="FFCCCCCC"/>
      </left>
      <right/>
      <top/>
      <bottom style="medium">
        <color rgb="FFCCCCCC"/>
      </bottom>
      <diagonal/>
    </border>
    <border>
      <left style="medium">
        <color auto="1"/>
      </left>
      <right style="medium">
        <color auto="1"/>
      </right>
      <top/>
      <bottom/>
      <diagonal/>
    </border>
  </borders>
  <cellStyleXfs count="2">
    <xf numFmtId="0" fontId="0" fillId="0" borderId="0"/>
    <xf numFmtId="43" fontId="3" fillId="0" borderId="0" applyFont="0" applyFill="0" applyBorder="0" applyAlignment="0" applyProtection="0"/>
  </cellStyleXfs>
  <cellXfs count="33">
    <xf numFmtId="0" fontId="0" fillId="0" borderId="0" xfId="0"/>
    <xf numFmtId="0" fontId="2" fillId="0" borderId="1" xfId="0" applyFont="1" applyBorder="1" applyAlignment="1">
      <alignment horizontal="center" wrapText="1"/>
    </xf>
    <xf numFmtId="0" fontId="0" fillId="0" borderId="0" xfId="0" applyBorder="1"/>
    <xf numFmtId="14" fontId="2" fillId="0" borderId="0" xfId="0" applyNumberFormat="1" applyFont="1" applyBorder="1" applyAlignment="1">
      <alignment horizontal="center" wrapText="1"/>
    </xf>
    <xf numFmtId="0" fontId="2" fillId="0" borderId="0" xfId="0" applyFont="1" applyBorder="1" applyAlignment="1">
      <alignment horizontal="center" wrapText="1"/>
    </xf>
    <xf numFmtId="14" fontId="2" fillId="0" borderId="2" xfId="0" applyNumberFormat="1" applyFont="1" applyBorder="1" applyAlignment="1">
      <alignment horizontal="center" wrapText="1"/>
    </xf>
    <xf numFmtId="14" fontId="2" fillId="0" borderId="4" xfId="0" applyNumberFormat="1" applyFont="1" applyBorder="1" applyAlignment="1">
      <alignment horizontal="center" wrapText="1"/>
    </xf>
    <xf numFmtId="0" fontId="2" fillId="0" borderId="5" xfId="0" applyFont="1" applyBorder="1" applyAlignment="1">
      <alignment horizontal="center" wrapText="1"/>
    </xf>
    <xf numFmtId="14" fontId="2" fillId="0" borderId="7" xfId="0" applyNumberFormat="1" applyFont="1" applyBorder="1" applyAlignment="1">
      <alignment horizontal="center" wrapText="1"/>
    </xf>
    <xf numFmtId="0" fontId="2" fillId="0" borderId="8" xfId="0" applyFont="1" applyBorder="1" applyAlignment="1">
      <alignment horizontal="center" wrapText="1"/>
    </xf>
    <xf numFmtId="0" fontId="1" fillId="0" borderId="0" xfId="0" applyNumberFormat="1" applyFont="1" applyFill="1" applyBorder="1" applyAlignment="1">
      <alignment horizontal="center" vertical="center" wrapText="1"/>
    </xf>
    <xf numFmtId="0" fontId="1" fillId="0" borderId="0" xfId="0" applyFont="1" applyFill="1" applyBorder="1" applyAlignment="1">
      <alignment horizontal="center" vertical="center" wrapText="1"/>
    </xf>
    <xf numFmtId="0" fontId="1" fillId="0" borderId="10" xfId="0" applyFont="1" applyFill="1" applyBorder="1" applyAlignment="1">
      <alignment horizontal="center" vertical="center" wrapText="1"/>
    </xf>
    <xf numFmtId="3" fontId="2" fillId="0" borderId="8" xfId="0" applyNumberFormat="1" applyFont="1" applyBorder="1" applyAlignment="1">
      <alignment horizontal="center" wrapText="1"/>
    </xf>
    <xf numFmtId="3" fontId="2" fillId="0" borderId="9" xfId="0" applyNumberFormat="1" applyFont="1" applyBorder="1" applyAlignment="1">
      <alignment horizontal="center" wrapText="1"/>
    </xf>
    <xf numFmtId="3" fontId="2" fillId="0" borderId="1" xfId="0" applyNumberFormat="1" applyFont="1" applyBorder="1" applyAlignment="1">
      <alignment horizontal="center" wrapText="1"/>
    </xf>
    <xf numFmtId="3" fontId="2" fillId="0" borderId="3" xfId="0" applyNumberFormat="1" applyFont="1" applyBorder="1" applyAlignment="1">
      <alignment horizontal="center" wrapText="1"/>
    </xf>
    <xf numFmtId="3" fontId="2" fillId="0" borderId="5" xfId="0" applyNumberFormat="1" applyFont="1" applyBorder="1" applyAlignment="1">
      <alignment horizontal="center" wrapText="1"/>
    </xf>
    <xf numFmtId="3" fontId="2" fillId="0" borderId="6" xfId="0" applyNumberFormat="1" applyFont="1" applyBorder="1" applyAlignment="1">
      <alignment horizontal="center" wrapText="1"/>
    </xf>
    <xf numFmtId="0" fontId="4" fillId="2" borderId="0" xfId="0" applyFont="1" applyFill="1" applyAlignment="1">
      <alignment horizontal="center"/>
    </xf>
    <xf numFmtId="0" fontId="4" fillId="2" borderId="0" xfId="0" applyFont="1" applyFill="1" applyBorder="1" applyAlignment="1">
      <alignment horizontal="center"/>
    </xf>
    <xf numFmtId="14" fontId="5" fillId="2" borderId="0" xfId="0" applyNumberFormat="1" applyFont="1" applyFill="1" applyBorder="1" applyAlignment="1">
      <alignment horizontal="center"/>
    </xf>
    <xf numFmtId="1" fontId="2" fillId="0" borderId="8" xfId="0" applyNumberFormat="1" applyFont="1" applyBorder="1" applyAlignment="1">
      <alignment horizontal="center" wrapText="1"/>
    </xf>
    <xf numFmtId="1" fontId="2" fillId="0" borderId="1" xfId="0" applyNumberFormat="1" applyFont="1" applyBorder="1" applyAlignment="1">
      <alignment horizontal="center" wrapText="1"/>
    </xf>
    <xf numFmtId="1" fontId="2" fillId="0" borderId="5" xfId="0" applyNumberFormat="1" applyFont="1" applyBorder="1" applyAlignment="1">
      <alignment horizontal="center" wrapText="1"/>
    </xf>
    <xf numFmtId="3" fontId="0" fillId="0" borderId="0" xfId="0" applyNumberFormat="1" applyAlignment="1">
      <alignment horizontal="center"/>
    </xf>
    <xf numFmtId="3" fontId="2" fillId="0" borderId="0" xfId="0" applyNumberFormat="1" applyFont="1" applyFill="1" applyBorder="1" applyAlignment="1">
      <alignment horizontal="center" wrapText="1"/>
    </xf>
    <xf numFmtId="3" fontId="2" fillId="0" borderId="0" xfId="0" applyNumberFormat="1" applyFont="1" applyBorder="1" applyAlignment="1">
      <alignment horizontal="center" wrapText="1"/>
    </xf>
    <xf numFmtId="0" fontId="0" fillId="0" borderId="0" xfId="0" pivotButton="1"/>
    <xf numFmtId="0" fontId="0" fillId="0" borderId="0" xfId="0" applyAlignment="1">
      <alignment horizontal="left"/>
    </xf>
    <xf numFmtId="0" fontId="0" fillId="0" borderId="0" xfId="0" applyNumberFormat="1"/>
    <xf numFmtId="164" fontId="0" fillId="0" borderId="0" xfId="0" applyNumberFormat="1"/>
    <xf numFmtId="41" fontId="2" fillId="0" borderId="0" xfId="1" applyNumberFormat="1" applyFont="1" applyBorder="1" applyAlignment="1">
      <alignment horizontal="center" wrapText="1"/>
    </xf>
  </cellXfs>
  <cellStyles count="2">
    <cellStyle name="Comma" xfId="1" builtinId="3"/>
    <cellStyle name="Normal" xfId="0" builtinId="0"/>
  </cellStyles>
  <dxfs count="12">
    <dxf>
      <font>
        <b val="0"/>
        <i val="0"/>
        <strike val="0"/>
        <condense val="0"/>
        <extend val="0"/>
        <outline val="0"/>
        <shadow val="0"/>
        <u val="none"/>
        <vertAlign val="baseline"/>
        <sz val="11"/>
        <color theme="1"/>
        <name val="Aptos narrow"/>
        <scheme val="none"/>
      </font>
      <numFmt numFmtId="0" formatCode="General"/>
      <alignment horizontal="center"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1"/>
        <color theme="1"/>
        <name val="Aptos narrow"/>
        <scheme val="none"/>
      </font>
      <alignment horizontal="center" vertical="bottom" textRotation="0" wrapText="1" indent="0" justifyLastLine="0" shrinkToFit="0" readingOrder="0"/>
      <border diagonalUp="0" diagonalDown="0">
        <left style="medium">
          <color rgb="FFCCCCCC"/>
        </left>
        <right/>
        <top style="medium">
          <color rgb="FFCCCCCC"/>
        </top>
        <bottom style="medium">
          <color rgb="FFCCCCCC"/>
        </bottom>
        <vertical/>
        <horizontal/>
      </border>
    </dxf>
    <dxf>
      <font>
        <b val="0"/>
        <i val="0"/>
        <strike val="0"/>
        <condense val="0"/>
        <extend val="0"/>
        <outline val="0"/>
        <shadow val="0"/>
        <u val="none"/>
        <vertAlign val="baseline"/>
        <sz val="11"/>
        <color theme="1"/>
        <name val="Aptos narrow"/>
        <scheme val="none"/>
      </font>
      <alignment horizontal="center"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1"/>
        <color theme="1"/>
        <name val="Aptos narrow"/>
        <scheme val="none"/>
      </font>
      <alignment horizontal="center" vertical="bottom" textRotation="0" wrapText="1" indent="0" justifyLastLine="0" shrinkToFit="0" readingOrder="0"/>
      <border diagonalUp="0" diagonalDown="0" outline="0">
        <left style="medium">
          <color rgb="FFCCCCCC"/>
        </left>
        <right style="medium">
          <color rgb="FFCCCCCC"/>
        </right>
        <top style="medium">
          <color rgb="FFCCCCCC"/>
        </top>
        <bottom style="medium">
          <color rgb="FFCCCCCC"/>
        </bottom>
      </border>
    </dxf>
    <dxf>
      <font>
        <b val="0"/>
        <i val="0"/>
        <strike val="0"/>
        <condense val="0"/>
        <extend val="0"/>
        <outline val="0"/>
        <shadow val="0"/>
        <u val="none"/>
        <vertAlign val="baseline"/>
        <sz val="11"/>
        <color theme="1"/>
        <name val="Aptos narrow"/>
        <scheme val="none"/>
      </font>
      <numFmt numFmtId="1" formatCode="0"/>
      <alignment horizontal="center"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border>
    </dxf>
    <dxf>
      <font>
        <b val="0"/>
        <i val="0"/>
        <strike val="0"/>
        <condense val="0"/>
        <extend val="0"/>
        <outline val="0"/>
        <shadow val="0"/>
        <u val="none"/>
        <vertAlign val="baseline"/>
        <sz val="11"/>
        <color theme="1"/>
        <name val="Aptos narrow"/>
        <scheme val="none"/>
      </font>
      <alignment horizontal="center" vertical="bottom" textRotation="0" wrapText="1" indent="0" justifyLastLine="0" shrinkToFit="0" readingOrder="0"/>
      <border diagonalUp="0" diagonalDown="0" outline="0">
        <left style="medium">
          <color rgb="FFCCCCCC"/>
        </left>
        <right style="medium">
          <color rgb="FFCCCCCC"/>
        </right>
        <top style="medium">
          <color rgb="FFCCCCCC"/>
        </top>
        <bottom style="medium">
          <color rgb="FFCCCCCC"/>
        </bottom>
      </border>
    </dxf>
    <dxf>
      <font>
        <b val="0"/>
        <i val="0"/>
        <strike val="0"/>
        <condense val="0"/>
        <extend val="0"/>
        <outline val="0"/>
        <shadow val="0"/>
        <u val="none"/>
        <vertAlign val="baseline"/>
        <sz val="11"/>
        <color theme="1"/>
        <name val="Aptos narrow"/>
        <scheme val="none"/>
      </font>
      <alignment horizontal="center"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1"/>
        <color theme="1"/>
        <name val="Aptos narrow"/>
        <scheme val="none"/>
      </font>
      <alignment horizontal="center"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1"/>
        <color theme="1"/>
        <name val="Aptos narrow"/>
        <scheme val="none"/>
      </font>
      <numFmt numFmtId="19" formatCode="dd/mm/yyyy"/>
      <alignment horizontal="center" vertical="bottom" textRotation="0" wrapText="1" indent="0" justifyLastLine="0" shrinkToFit="0" readingOrder="0"/>
      <border diagonalUp="0" diagonalDown="0">
        <left/>
        <right style="medium">
          <color rgb="FFCCCCCC"/>
        </right>
        <top style="medium">
          <color rgb="FFCCCCCC"/>
        </top>
        <bottom style="medium">
          <color rgb="FFCCCCCC"/>
        </bottom>
        <vertical/>
        <horizontal/>
      </border>
    </dxf>
    <dxf>
      <border outline="0">
        <left style="medium">
          <color rgb="FFCCCCCC"/>
        </left>
        <right style="medium">
          <color rgb="FFCCCCCC"/>
        </right>
        <top style="medium">
          <color rgb="FFCCCCCC"/>
        </top>
        <bottom style="medium">
          <color rgb="FFCCCCCC"/>
        </bottom>
      </border>
    </dxf>
    <dxf>
      <font>
        <b val="0"/>
        <i val="0"/>
        <strike val="0"/>
        <condense val="0"/>
        <extend val="0"/>
        <outline val="0"/>
        <shadow val="0"/>
        <u val="none"/>
        <vertAlign val="baseline"/>
        <sz val="11"/>
        <color theme="1"/>
        <name val="Aptos narrow"/>
        <scheme val="none"/>
      </font>
      <alignment horizontal="center" vertical="bottom" textRotation="0" wrapText="1" indent="0" justifyLastLine="0" shrinkToFit="0" readingOrder="0"/>
    </dxf>
    <dxf>
      <font>
        <b val="0"/>
        <i val="0"/>
        <strike val="0"/>
        <condense val="0"/>
        <extend val="0"/>
        <outline val="0"/>
        <shadow val="0"/>
        <u val="none"/>
        <vertAlign val="baseline"/>
        <sz val="11"/>
        <color rgb="FFFFFFFF"/>
        <name val="Aptos narrow"/>
        <scheme val="none"/>
      </font>
      <fill>
        <patternFill patternType="none">
          <fgColor indexed="64"/>
          <bgColor auto="1"/>
        </patternFill>
      </fill>
      <alignment horizontal="center" vertical="center" textRotation="0" wrapText="1" indent="0" justifyLastLine="0" shrinkToFit="0" readingOrder="0"/>
      <border diagonalUp="0" diagonalDown="0" outline="0">
        <left style="medium">
          <color auto="1"/>
        </left>
        <right style="medium">
          <color auto="1"/>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dashboard.xlsx]Sheet2!PivotTable2</c:name>
    <c:fmtId val="0"/>
  </c:pivotSource>
  <c:chart>
    <c:autoTitleDeleted val="1"/>
    <c:pivotFmts>
      <c:pivotFmt>
        <c:idx val="0"/>
        <c:spPr>
          <a:solidFill>
            <a:srgbClr val="92D050"/>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Sheet2!$E$3</c:f>
              <c:strCache>
                <c:ptCount val="1"/>
                <c:pt idx="0">
                  <c:v>Total</c:v>
                </c:pt>
              </c:strCache>
            </c:strRef>
          </c:tx>
          <c:spPr>
            <a:solidFill>
              <a:srgbClr val="92D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Sheet2!$D$4:$D$11</c:f>
              <c:strCache>
                <c:ptCount val="7"/>
                <c:pt idx="0">
                  <c:v>Action Figure</c:v>
                </c:pt>
                <c:pt idx="1">
                  <c:v>Blender</c:v>
                </c:pt>
                <c:pt idx="2">
                  <c:v>Moisturizer</c:v>
                </c:pt>
                <c:pt idx="3">
                  <c:v>Novel</c:v>
                </c:pt>
                <c:pt idx="4">
                  <c:v>Smartphone</c:v>
                </c:pt>
                <c:pt idx="5">
                  <c:v>Sneakers</c:v>
                </c:pt>
                <c:pt idx="6">
                  <c:v>Tent</c:v>
                </c:pt>
              </c:strCache>
            </c:strRef>
          </c:cat>
          <c:val>
            <c:numRef>
              <c:f>Sheet2!$E$4:$E$11</c:f>
              <c:numCache>
                <c:formatCode>##\.##,"L"</c:formatCode>
                <c:ptCount val="7"/>
                <c:pt idx="0">
                  <c:v>547200</c:v>
                </c:pt>
                <c:pt idx="1">
                  <c:v>2222500</c:v>
                </c:pt>
                <c:pt idx="2">
                  <c:v>706800</c:v>
                </c:pt>
                <c:pt idx="3">
                  <c:v>898000</c:v>
                </c:pt>
                <c:pt idx="4">
                  <c:v>2350000</c:v>
                </c:pt>
                <c:pt idx="5">
                  <c:v>3196000</c:v>
                </c:pt>
                <c:pt idx="6">
                  <c:v>3024000</c:v>
                </c:pt>
              </c:numCache>
            </c:numRef>
          </c:val>
        </c:ser>
        <c:dLbls>
          <c:dLblPos val="outEnd"/>
          <c:showLegendKey val="0"/>
          <c:showVal val="1"/>
          <c:showCatName val="0"/>
          <c:showSerName val="0"/>
          <c:showPercent val="0"/>
          <c:showBubbleSize val="0"/>
        </c:dLbls>
        <c:gapWidth val="60"/>
        <c:axId val="-1131753968"/>
        <c:axId val="-1131749072"/>
      </c:barChart>
      <c:catAx>
        <c:axId val="-11317539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1749072"/>
        <c:crosses val="autoZero"/>
        <c:auto val="1"/>
        <c:lblAlgn val="ctr"/>
        <c:lblOffset val="100"/>
        <c:noMultiLvlLbl val="0"/>
      </c:catAx>
      <c:valAx>
        <c:axId val="-1131749072"/>
        <c:scaling>
          <c:orientation val="minMax"/>
        </c:scaling>
        <c:delete val="1"/>
        <c:axPos val="b"/>
        <c:numFmt formatCode="##\.##,&quot;L&quot;" sourceLinked="1"/>
        <c:majorTickMark val="none"/>
        <c:minorTickMark val="none"/>
        <c:tickLblPos val="nextTo"/>
        <c:crossAx val="-113175396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dashboard.xlsx]Sheet2!PivotTable3</c:name>
    <c:fmtId val="3"/>
  </c:pivotSource>
  <c:chart>
    <c:autoTitleDeleted val="1"/>
    <c:pivotFmts>
      <c:pivotFmt>
        <c:idx val="0"/>
        <c:spPr>
          <a:solidFill>
            <a:srgbClr val="92D050"/>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Sheet2!$H$3</c:f>
              <c:strCache>
                <c:ptCount val="1"/>
                <c:pt idx="0">
                  <c:v>Total</c:v>
                </c:pt>
              </c:strCache>
            </c:strRef>
          </c:tx>
          <c:spPr>
            <a:solidFill>
              <a:srgbClr val="92D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Sheet2!$G$4:$G$14</c:f>
              <c:strCache>
                <c:ptCount val="10"/>
                <c:pt idx="0">
                  <c:v>Andrew</c:v>
                </c:pt>
                <c:pt idx="1">
                  <c:v>Anna</c:v>
                </c:pt>
                <c:pt idx="2">
                  <c:v>Cameron</c:v>
                </c:pt>
                <c:pt idx="3">
                  <c:v>Carolyn</c:v>
                </c:pt>
                <c:pt idx="4">
                  <c:v>Connor</c:v>
                </c:pt>
                <c:pt idx="5">
                  <c:v>Ella</c:v>
                </c:pt>
                <c:pt idx="6">
                  <c:v>Grace</c:v>
                </c:pt>
                <c:pt idx="7">
                  <c:v>Megan</c:v>
                </c:pt>
                <c:pt idx="8">
                  <c:v>Nicholas</c:v>
                </c:pt>
                <c:pt idx="9">
                  <c:v>Virginia</c:v>
                </c:pt>
              </c:strCache>
            </c:strRef>
          </c:cat>
          <c:val>
            <c:numRef>
              <c:f>Sheet2!$H$4:$H$14</c:f>
              <c:numCache>
                <c:formatCode>##\.##,"L"</c:formatCode>
                <c:ptCount val="10"/>
                <c:pt idx="0">
                  <c:v>1591600</c:v>
                </c:pt>
                <c:pt idx="1">
                  <c:v>677600</c:v>
                </c:pt>
                <c:pt idx="2">
                  <c:v>1957000</c:v>
                </c:pt>
                <c:pt idx="3">
                  <c:v>1661400</c:v>
                </c:pt>
                <c:pt idx="4">
                  <c:v>1741200</c:v>
                </c:pt>
                <c:pt idx="5">
                  <c:v>1110000</c:v>
                </c:pt>
                <c:pt idx="6">
                  <c:v>1777400</c:v>
                </c:pt>
                <c:pt idx="7">
                  <c:v>1065400</c:v>
                </c:pt>
                <c:pt idx="8">
                  <c:v>784400</c:v>
                </c:pt>
                <c:pt idx="9">
                  <c:v>578500</c:v>
                </c:pt>
              </c:numCache>
            </c:numRef>
          </c:val>
        </c:ser>
        <c:dLbls>
          <c:dLblPos val="outEnd"/>
          <c:showLegendKey val="0"/>
          <c:showVal val="1"/>
          <c:showCatName val="0"/>
          <c:showSerName val="0"/>
          <c:showPercent val="0"/>
          <c:showBubbleSize val="0"/>
        </c:dLbls>
        <c:gapWidth val="72"/>
        <c:overlap val="-27"/>
        <c:axId val="-1131752880"/>
        <c:axId val="-1131750704"/>
      </c:barChart>
      <c:catAx>
        <c:axId val="-11317528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1750704"/>
        <c:crosses val="autoZero"/>
        <c:auto val="1"/>
        <c:lblAlgn val="ctr"/>
        <c:lblOffset val="100"/>
        <c:noMultiLvlLbl val="0"/>
      </c:catAx>
      <c:valAx>
        <c:axId val="-1131750704"/>
        <c:scaling>
          <c:orientation val="minMax"/>
        </c:scaling>
        <c:delete val="1"/>
        <c:axPos val="l"/>
        <c:numFmt formatCode="##\.##,&quot;L&quot;" sourceLinked="1"/>
        <c:majorTickMark val="none"/>
        <c:minorTickMark val="none"/>
        <c:tickLblPos val="nextTo"/>
        <c:crossAx val="-113175288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dashboard.xlsx]Sheet2!PivotTable4</c:name>
    <c:fmtId val="2"/>
  </c:pivotSource>
  <c:chart>
    <c:autoTitleDeleted val="1"/>
    <c:pivotFmts>
      <c:pivotFmt>
        <c:idx val="0"/>
        <c:spPr>
          <a:ln w="22225" cap="rnd" cmpd="sng" algn="ctr">
            <a:solidFill>
              <a:schemeClr val="accent1"/>
            </a:solidFill>
            <a:round/>
          </a:ln>
          <a:effectLst/>
        </c:spPr>
        <c:marker>
          <c:symbol val="diamond"/>
          <c:size val="8"/>
          <c:spPr>
            <a:noFill/>
            <a:ln w="9525" cap="flat" cmpd="sng" algn="ctr">
              <a:solidFill>
                <a:srgbClr val="92D050"/>
              </a:solidFill>
              <a:round/>
            </a:ln>
            <a:effectLst/>
          </c:spPr>
        </c:marker>
        <c:dLbl>
          <c:idx val="0"/>
          <c:layout/>
          <c:spPr>
            <a:solidFill>
              <a:srgbClr val="92D050"/>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ext>
          </c:extLst>
        </c:dLbl>
      </c:pivotFmt>
      <c:pivotFmt>
        <c:idx val="1"/>
        <c:spPr>
          <a:ln w="28575" cap="rnd" cmpd="sng" algn="ctr">
            <a:solidFill>
              <a:srgbClr val="92D050"/>
            </a:solidFill>
            <a:round/>
          </a:ln>
          <a:effectLst/>
        </c:spPr>
        <c:marker>
          <c:symbol val="diamond"/>
          <c:size val="8"/>
          <c:spPr>
            <a:noFill/>
            <a:ln w="9525" cap="flat" cmpd="sng" algn="ctr">
              <a:solidFill>
                <a:srgbClr val="92D050"/>
              </a:solidFill>
              <a:round/>
            </a:ln>
            <a:effectLst/>
          </c:spPr>
        </c:marker>
      </c:pivotFmt>
      <c:pivotFmt>
        <c:idx val="2"/>
        <c:spPr>
          <a:ln w="28575" cap="rnd" cmpd="sng" algn="ctr">
            <a:solidFill>
              <a:srgbClr val="92D050"/>
            </a:solidFill>
            <a:round/>
          </a:ln>
          <a:effectLst/>
        </c:spPr>
        <c:marker>
          <c:symbol val="diamond"/>
          <c:size val="8"/>
          <c:spPr>
            <a:noFill/>
            <a:ln w="9525" cap="flat" cmpd="sng" algn="ctr">
              <a:solidFill>
                <a:srgbClr val="92D050"/>
              </a:solidFill>
              <a:round/>
            </a:ln>
            <a:effectLst/>
          </c:spPr>
        </c:marker>
      </c:pivotFmt>
      <c:pivotFmt>
        <c:idx val="3"/>
        <c:spPr>
          <a:ln w="28575" cap="rnd" cmpd="sng" algn="ctr">
            <a:solidFill>
              <a:srgbClr val="92D050"/>
            </a:solidFill>
            <a:round/>
          </a:ln>
          <a:effectLst/>
        </c:spPr>
        <c:marker>
          <c:symbol val="diamond"/>
          <c:size val="8"/>
          <c:spPr>
            <a:noFill/>
            <a:ln w="9525" cap="flat" cmpd="sng" algn="ctr">
              <a:solidFill>
                <a:srgbClr val="92D050"/>
              </a:solidFill>
              <a:round/>
            </a:ln>
            <a:effectLst/>
          </c:spPr>
        </c:marker>
      </c:pivotFmt>
      <c:pivotFmt>
        <c:idx val="4"/>
        <c:spPr>
          <a:ln w="19050" cap="rnd" cmpd="sng" algn="ctr">
            <a:solidFill>
              <a:srgbClr val="92D050"/>
            </a:solidFill>
            <a:round/>
          </a:ln>
          <a:effectLst/>
        </c:spPr>
        <c:marker>
          <c:symbol val="diamond"/>
          <c:size val="8"/>
          <c:spPr>
            <a:noFill/>
            <a:ln w="9525" cap="flat" cmpd="sng" algn="ctr">
              <a:solidFill>
                <a:srgbClr val="92D050"/>
              </a:solidFill>
              <a:round/>
            </a:ln>
            <a:effectLst/>
          </c:spPr>
        </c:marker>
      </c:pivotFmt>
      <c:pivotFmt>
        <c:idx val="5"/>
        <c:spPr>
          <a:ln w="19050" cap="rnd" cmpd="sng" algn="ctr">
            <a:solidFill>
              <a:srgbClr val="92D050"/>
            </a:solidFill>
            <a:round/>
            <a:tailEnd type="none"/>
          </a:ln>
          <a:effectLst/>
        </c:spPr>
        <c:marker>
          <c:symbol val="diamond"/>
          <c:size val="8"/>
          <c:spPr>
            <a:noFill/>
            <a:ln w="9525" cap="flat" cmpd="sng" algn="ctr">
              <a:solidFill>
                <a:srgbClr val="92D050"/>
              </a:solidFill>
              <a:round/>
            </a:ln>
            <a:effectLst/>
          </c:spPr>
        </c:marker>
      </c:pivotFmt>
      <c:pivotFmt>
        <c:idx val="6"/>
        <c:spPr>
          <a:ln w="19050" cap="rnd" cmpd="sng" algn="ctr">
            <a:solidFill>
              <a:srgbClr val="92D050"/>
            </a:solidFill>
            <a:round/>
          </a:ln>
          <a:effectLst/>
        </c:spPr>
        <c:marker>
          <c:symbol val="diamond"/>
          <c:size val="8"/>
          <c:spPr>
            <a:noFill/>
            <a:ln w="9525" cap="flat" cmpd="sng" algn="ctr">
              <a:solidFill>
                <a:srgbClr val="92D050"/>
              </a:solidFill>
              <a:round/>
            </a:ln>
            <a:effectLst/>
          </c:spPr>
        </c:marker>
      </c:pivotFmt>
    </c:pivotFmts>
    <c:plotArea>
      <c:layout>
        <c:manualLayout>
          <c:layoutTarget val="inner"/>
          <c:xMode val="edge"/>
          <c:yMode val="edge"/>
          <c:x val="3.3543358187649905E-2"/>
          <c:y val="5.0925925925925923E-2"/>
          <c:w val="0.935847949513405"/>
          <c:h val="0.8416746864975212"/>
        </c:manualLayout>
      </c:layout>
      <c:lineChart>
        <c:grouping val="standard"/>
        <c:varyColors val="0"/>
        <c:ser>
          <c:idx val="0"/>
          <c:order val="0"/>
          <c:tx>
            <c:strRef>
              <c:f>Sheet2!$K$3</c:f>
              <c:strCache>
                <c:ptCount val="1"/>
                <c:pt idx="0">
                  <c:v>Total</c:v>
                </c:pt>
              </c:strCache>
            </c:strRef>
          </c:tx>
          <c:spPr>
            <a:ln w="22225" cap="rnd" cmpd="sng" algn="ctr">
              <a:solidFill>
                <a:schemeClr val="accent1"/>
              </a:solidFill>
              <a:round/>
            </a:ln>
            <a:effectLst/>
          </c:spPr>
          <c:marker>
            <c:symbol val="diamond"/>
            <c:size val="8"/>
            <c:spPr>
              <a:noFill/>
              <a:ln w="9525" cap="flat" cmpd="sng" algn="ctr">
                <a:solidFill>
                  <a:srgbClr val="92D050"/>
                </a:solidFill>
                <a:round/>
              </a:ln>
              <a:effectLst/>
            </c:spPr>
          </c:marker>
          <c:dPt>
            <c:idx val="1"/>
            <c:marker>
              <c:symbol val="diamond"/>
              <c:size val="8"/>
              <c:spPr>
                <a:noFill/>
                <a:ln w="9525" cap="flat" cmpd="sng" algn="ctr">
                  <a:solidFill>
                    <a:srgbClr val="92D050"/>
                  </a:solidFill>
                  <a:round/>
                </a:ln>
                <a:effectLst/>
              </c:spPr>
            </c:marker>
            <c:bubble3D val="0"/>
            <c:spPr>
              <a:ln w="28575" cap="rnd" cmpd="sng" algn="ctr">
                <a:solidFill>
                  <a:srgbClr val="92D050"/>
                </a:solidFill>
                <a:round/>
              </a:ln>
              <a:effectLst/>
            </c:spPr>
          </c:dPt>
          <c:dPt>
            <c:idx val="2"/>
            <c:marker>
              <c:symbol val="diamond"/>
              <c:size val="8"/>
              <c:spPr>
                <a:noFill/>
                <a:ln w="9525" cap="flat" cmpd="sng" algn="ctr">
                  <a:solidFill>
                    <a:srgbClr val="92D050"/>
                  </a:solidFill>
                  <a:round/>
                </a:ln>
                <a:effectLst/>
              </c:spPr>
            </c:marker>
            <c:bubble3D val="0"/>
            <c:spPr>
              <a:ln w="28575" cap="rnd" cmpd="sng" algn="ctr">
                <a:solidFill>
                  <a:srgbClr val="92D050"/>
                </a:solidFill>
                <a:round/>
              </a:ln>
              <a:effectLst/>
            </c:spPr>
          </c:dPt>
          <c:dPt>
            <c:idx val="3"/>
            <c:marker>
              <c:symbol val="diamond"/>
              <c:size val="8"/>
              <c:spPr>
                <a:noFill/>
                <a:ln w="9525" cap="flat" cmpd="sng" algn="ctr">
                  <a:solidFill>
                    <a:srgbClr val="92D050"/>
                  </a:solidFill>
                  <a:round/>
                </a:ln>
                <a:effectLst/>
              </c:spPr>
            </c:marker>
            <c:bubble3D val="0"/>
            <c:spPr>
              <a:ln w="19050" cap="rnd" cmpd="sng" algn="ctr">
                <a:solidFill>
                  <a:srgbClr val="92D050"/>
                </a:solidFill>
                <a:round/>
              </a:ln>
              <a:effectLst/>
            </c:spPr>
          </c:dPt>
          <c:dPt>
            <c:idx val="4"/>
            <c:marker>
              <c:symbol val="diamond"/>
              <c:size val="8"/>
              <c:spPr>
                <a:noFill/>
                <a:ln w="9525" cap="flat" cmpd="sng" algn="ctr">
                  <a:solidFill>
                    <a:srgbClr val="92D050"/>
                  </a:solidFill>
                  <a:round/>
                </a:ln>
                <a:effectLst/>
              </c:spPr>
            </c:marker>
            <c:bubble3D val="0"/>
            <c:spPr>
              <a:ln w="19050" cap="rnd" cmpd="sng" algn="ctr">
                <a:solidFill>
                  <a:srgbClr val="92D050"/>
                </a:solidFill>
                <a:round/>
                <a:tailEnd type="none"/>
              </a:ln>
              <a:effectLst/>
            </c:spPr>
          </c:dPt>
          <c:dPt>
            <c:idx val="5"/>
            <c:marker>
              <c:symbol val="diamond"/>
              <c:size val="8"/>
              <c:spPr>
                <a:noFill/>
                <a:ln w="9525" cap="flat" cmpd="sng" algn="ctr">
                  <a:solidFill>
                    <a:srgbClr val="92D050"/>
                  </a:solidFill>
                  <a:round/>
                </a:ln>
                <a:effectLst/>
              </c:spPr>
            </c:marker>
            <c:bubble3D val="0"/>
            <c:spPr>
              <a:ln w="28575" cap="rnd" cmpd="sng" algn="ctr">
                <a:solidFill>
                  <a:srgbClr val="92D050"/>
                </a:solidFill>
                <a:round/>
              </a:ln>
              <a:effectLst/>
            </c:spPr>
          </c:dPt>
          <c:dPt>
            <c:idx val="6"/>
            <c:marker>
              <c:symbol val="diamond"/>
              <c:size val="8"/>
              <c:spPr>
                <a:noFill/>
                <a:ln w="9525" cap="flat" cmpd="sng" algn="ctr">
                  <a:solidFill>
                    <a:srgbClr val="92D050"/>
                  </a:solidFill>
                  <a:round/>
                </a:ln>
                <a:effectLst/>
              </c:spPr>
            </c:marker>
            <c:bubble3D val="0"/>
            <c:spPr>
              <a:ln w="19050" cap="rnd" cmpd="sng" algn="ctr">
                <a:solidFill>
                  <a:srgbClr val="92D050"/>
                </a:solidFill>
                <a:round/>
              </a:ln>
              <a:effectLst/>
            </c:spPr>
          </c:dPt>
          <c:dLbls>
            <c:spPr>
              <a:solidFill>
                <a:srgbClr val="92D050"/>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35000"/>
                          <a:lumOff val="65000"/>
                        </a:schemeClr>
                      </a:solidFill>
                    </a:ln>
                    <a:effectLst/>
                  </c:spPr>
                </c15:leaderLines>
              </c:ext>
            </c:extLst>
          </c:dLbls>
          <c:cat>
            <c:strRef>
              <c:f>Sheet2!$J$4:$J$11</c:f>
              <c:strCache>
                <c:ptCount val="7"/>
                <c:pt idx="0">
                  <c:v>Action Figure</c:v>
                </c:pt>
                <c:pt idx="1">
                  <c:v>Blender</c:v>
                </c:pt>
                <c:pt idx="2">
                  <c:v>Moisturizer</c:v>
                </c:pt>
                <c:pt idx="3">
                  <c:v>Novel</c:v>
                </c:pt>
                <c:pt idx="4">
                  <c:v>Smartphone</c:v>
                </c:pt>
                <c:pt idx="5">
                  <c:v>Sneakers</c:v>
                </c:pt>
                <c:pt idx="6">
                  <c:v>Tent</c:v>
                </c:pt>
              </c:strCache>
            </c:strRef>
          </c:cat>
          <c:val>
            <c:numRef>
              <c:f>Sheet2!$K$4:$K$11</c:f>
              <c:numCache>
                <c:formatCode>General</c:formatCode>
                <c:ptCount val="7"/>
                <c:pt idx="0">
                  <c:v>456</c:v>
                </c:pt>
                <c:pt idx="1">
                  <c:v>635</c:v>
                </c:pt>
                <c:pt idx="2">
                  <c:v>1178</c:v>
                </c:pt>
                <c:pt idx="3">
                  <c:v>898</c:v>
                </c:pt>
                <c:pt idx="4">
                  <c:v>235</c:v>
                </c:pt>
                <c:pt idx="5">
                  <c:v>799</c:v>
                </c:pt>
                <c:pt idx="6">
                  <c:v>504</c:v>
                </c:pt>
              </c:numCache>
            </c:numRef>
          </c:val>
          <c:smooth val="0"/>
        </c:ser>
        <c:dLbls>
          <c:dLblPos val="t"/>
          <c:showLegendKey val="0"/>
          <c:showVal val="1"/>
          <c:showCatName val="0"/>
          <c:showSerName val="0"/>
          <c:showPercent val="0"/>
          <c:showBubbleSize val="0"/>
        </c:dLbls>
        <c:dropLines>
          <c:spPr>
            <a:ln w="22225" cap="flat" cmpd="sng" algn="ctr">
              <a:solidFill>
                <a:srgbClr val="92D050"/>
              </a:solidFill>
              <a:round/>
            </a:ln>
            <a:effectLst/>
          </c:spPr>
        </c:dropLines>
        <c:marker val="1"/>
        <c:smooth val="0"/>
        <c:axId val="-1198386720"/>
        <c:axId val="-1198385632"/>
      </c:lineChart>
      <c:catAx>
        <c:axId val="-1198386720"/>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1" i="0" u="none" strike="noStrike" kern="1200" spc="20" baseline="0">
                <a:solidFill>
                  <a:schemeClr val="dk1">
                    <a:lumMod val="65000"/>
                    <a:lumOff val="35000"/>
                  </a:schemeClr>
                </a:solidFill>
                <a:latin typeface="+mn-lt"/>
                <a:ea typeface="+mn-ea"/>
                <a:cs typeface="+mn-cs"/>
              </a:defRPr>
            </a:pPr>
            <a:endParaRPr lang="en-US"/>
          </a:p>
        </c:txPr>
        <c:crossAx val="-1198385632"/>
        <c:crosses val="autoZero"/>
        <c:auto val="1"/>
        <c:lblAlgn val="ctr"/>
        <c:lblOffset val="100"/>
        <c:noMultiLvlLbl val="0"/>
      </c:catAx>
      <c:valAx>
        <c:axId val="-1198385632"/>
        <c:scaling>
          <c:orientation val="minMax"/>
        </c:scaling>
        <c:delete val="1"/>
        <c:axPos val="l"/>
        <c:numFmt formatCode="General" sourceLinked="1"/>
        <c:majorTickMark val="none"/>
        <c:minorTickMark val="none"/>
        <c:tickLblPos val="nextTo"/>
        <c:crossAx val="-1198386720"/>
        <c:crosses val="autoZero"/>
        <c:crossBetween val="between"/>
      </c:valAx>
      <c:spPr>
        <a:solidFill>
          <a:schemeClr val="bg1"/>
        </a:solid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dashboard.xlsx]Sheet2!PivotTable1</c:name>
    <c:fmtId val="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0.1"/>
              <c:y val="3.7037037037037035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2"/>
        <c:spPr>
          <a:solidFill>
            <a:srgbClr val="92D050"/>
          </a:solidFill>
          <a:ln w="19050">
            <a:solidFill>
              <a:schemeClr val="lt1"/>
            </a:solidFill>
          </a:ln>
          <a:effectLst/>
        </c:spPr>
        <c:dLbl>
          <c:idx val="0"/>
          <c:layout>
            <c:manualLayout>
              <c:x val="0.11666666666666657"/>
              <c:y val="-1.8518518518518517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3"/>
        <c:spPr>
          <a:solidFill>
            <a:schemeClr val="accent1"/>
          </a:solidFill>
          <a:ln w="19050">
            <a:solidFill>
              <a:schemeClr val="lt1"/>
            </a:solidFill>
          </a:ln>
          <a:effectLst/>
        </c:spPr>
        <c:dLbl>
          <c:idx val="0"/>
          <c:layout>
            <c:manualLayout>
              <c:x val="-0.10555555555555556"/>
              <c:y val="-7.407407407407407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4"/>
        <c:spPr>
          <a:solidFill>
            <a:schemeClr val="accent6">
              <a:lumMod val="75000"/>
            </a:schemeClr>
          </a:solidFill>
          <a:ln w="19050">
            <a:solidFill>
              <a:schemeClr val="lt1"/>
            </a:solidFill>
          </a:ln>
          <a:effectLst/>
        </c:spPr>
        <c:dLbl>
          <c:idx val="0"/>
          <c:layout>
            <c:manualLayout>
              <c:x val="-0.125"/>
              <c:y val="4.1666666666666581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doughnutChart>
        <c:varyColors val="1"/>
        <c:ser>
          <c:idx val="0"/>
          <c:order val="0"/>
          <c:tx>
            <c:strRef>
              <c:f>Sheet2!$B$3</c:f>
              <c:strCache>
                <c:ptCount val="1"/>
                <c:pt idx="0">
                  <c:v>Total</c:v>
                </c:pt>
              </c:strCache>
            </c:strRef>
          </c:tx>
          <c:dPt>
            <c:idx val="0"/>
            <c:bubble3D val="0"/>
            <c:spPr>
              <a:solidFill>
                <a:srgbClr val="92D050"/>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6">
                  <a:lumMod val="75000"/>
                </a:schemeClr>
              </a:solidFill>
              <a:ln w="19050">
                <a:solidFill>
                  <a:schemeClr val="lt1"/>
                </a:solidFill>
              </a:ln>
              <a:effectLst/>
            </c:spPr>
          </c:dPt>
          <c:dPt>
            <c:idx val="3"/>
            <c:bubble3D val="0"/>
            <c:spPr>
              <a:solidFill>
                <a:schemeClr val="accent4"/>
              </a:solidFill>
              <a:ln w="19050">
                <a:solidFill>
                  <a:schemeClr val="lt1"/>
                </a:solidFill>
              </a:ln>
              <a:effectLst/>
            </c:spPr>
          </c:dPt>
          <c:dLbls>
            <c:dLbl>
              <c:idx val="0"/>
              <c:layout>
                <c:manualLayout>
                  <c:x val="0.11666666666666657"/>
                  <c:y val="-1.8518518518518517E-2"/>
                </c:manualLayout>
              </c:layout>
              <c:showLegendKey val="0"/>
              <c:showVal val="1"/>
              <c:showCatName val="0"/>
              <c:showSerName val="0"/>
              <c:showPercent val="0"/>
              <c:showBubbleSize val="0"/>
              <c:extLst>
                <c:ext xmlns:c15="http://schemas.microsoft.com/office/drawing/2012/chart" uri="{CE6537A1-D6FC-4f65-9D91-7224C49458BB}">
                  <c15:layout/>
                </c:ext>
              </c:extLst>
            </c:dLbl>
            <c:dLbl>
              <c:idx val="1"/>
              <c:layout>
                <c:manualLayout>
                  <c:x val="0.1"/>
                  <c:y val="3.7037037037037035E-2"/>
                </c:manualLayout>
              </c:layout>
              <c:showLegendKey val="0"/>
              <c:showVal val="1"/>
              <c:showCatName val="0"/>
              <c:showSerName val="0"/>
              <c:showPercent val="0"/>
              <c:showBubbleSize val="0"/>
              <c:extLst>
                <c:ext xmlns:c15="http://schemas.microsoft.com/office/drawing/2012/chart" uri="{CE6537A1-D6FC-4f65-9D91-7224C49458BB}">
                  <c15:layout/>
                </c:ext>
              </c:extLst>
            </c:dLbl>
            <c:dLbl>
              <c:idx val="2"/>
              <c:layout>
                <c:manualLayout>
                  <c:x val="-0.125"/>
                  <c:y val="4.1666666666666581E-2"/>
                </c:manualLayout>
              </c:layout>
              <c:showLegendKey val="0"/>
              <c:showVal val="1"/>
              <c:showCatName val="0"/>
              <c:showSerName val="0"/>
              <c:showPercent val="0"/>
              <c:showBubbleSize val="0"/>
              <c:extLst>
                <c:ext xmlns:c15="http://schemas.microsoft.com/office/drawing/2012/chart" uri="{CE6537A1-D6FC-4f65-9D91-7224C49458BB}">
                  <c15:layout/>
                </c:ext>
              </c:extLst>
            </c:dLbl>
            <c:dLbl>
              <c:idx val="3"/>
              <c:layout>
                <c:manualLayout>
                  <c:x val="-0.10555555555555556"/>
                  <c:y val="-7.407407407407407E-2"/>
                </c:manualLayout>
              </c:layout>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Sheet2!$A$4:$A$8</c:f>
              <c:strCache>
                <c:ptCount val="4"/>
                <c:pt idx="0">
                  <c:v>East</c:v>
                </c:pt>
                <c:pt idx="1">
                  <c:v>North</c:v>
                </c:pt>
                <c:pt idx="2">
                  <c:v>South</c:v>
                </c:pt>
                <c:pt idx="3">
                  <c:v>West</c:v>
                </c:pt>
              </c:strCache>
            </c:strRef>
          </c:cat>
          <c:val>
            <c:numRef>
              <c:f>Sheet2!$B$4:$B$8</c:f>
              <c:numCache>
                <c:formatCode>##\.##,"L"</c:formatCode>
                <c:ptCount val="4"/>
                <c:pt idx="0">
                  <c:v>3534400</c:v>
                </c:pt>
                <c:pt idx="1">
                  <c:v>2661400</c:v>
                </c:pt>
                <c:pt idx="2">
                  <c:v>2870600</c:v>
                </c:pt>
                <c:pt idx="3">
                  <c:v>3878100</c:v>
                </c:pt>
              </c:numCache>
            </c:numRef>
          </c:val>
        </c:ser>
        <c:dLbls>
          <c:showLegendKey val="0"/>
          <c:showVal val="1"/>
          <c:showCatName val="0"/>
          <c:showSerName val="0"/>
          <c:showPercent val="0"/>
          <c:showBubbleSize val="0"/>
          <c:showLeaderLines val="1"/>
        </c:dLbls>
        <c:firstSliceAng val="0"/>
        <c:holeSize val="49"/>
      </c:doughnut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dashboard.xlsx]Sheet2!PivotTable4</c:name>
    <c:fmtId val="9"/>
  </c:pivotSource>
  <c:chart>
    <c:autoTitleDeleted val="1"/>
    <c:pivotFmts>
      <c:pivotFmt>
        <c:idx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diamond"/>
          <c:size val="8"/>
          <c:spPr>
            <a:noFill/>
            <a:ln w="9525" cap="flat" cmpd="sng" algn="ctr">
              <a:solidFill>
                <a:srgbClr val="92D050"/>
              </a:solidFill>
              <a:round/>
            </a:ln>
            <a:effectLst/>
          </c:spPr>
        </c:marker>
        <c:dLbl>
          <c:idx val="0"/>
          <c:spPr>
            <a:solidFill>
              <a:srgbClr val="92D050"/>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8575" cap="rnd" cmpd="sng" algn="ctr">
            <a:solidFill>
              <a:srgbClr val="92D050"/>
            </a:solidFill>
            <a:round/>
          </a:ln>
          <a:effectLst/>
        </c:spPr>
        <c:marker>
          <c:symbol val="diamond"/>
          <c:size val="8"/>
          <c:spPr>
            <a:noFill/>
            <a:ln w="9525" cap="flat" cmpd="sng" algn="ctr">
              <a:solidFill>
                <a:srgbClr val="92D050"/>
              </a:solidFill>
              <a:round/>
            </a:ln>
            <a:effectLst/>
          </c:spPr>
        </c:marker>
      </c:pivotFmt>
      <c:pivotFmt>
        <c:idx val="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8575" cap="rnd" cmpd="sng" algn="ctr">
            <a:solidFill>
              <a:srgbClr val="92D050"/>
            </a:solidFill>
            <a:round/>
          </a:ln>
          <a:effectLst/>
        </c:spPr>
        <c:marker>
          <c:symbol val="diamond"/>
          <c:size val="8"/>
          <c:spPr>
            <a:noFill/>
            <a:ln w="9525" cap="flat" cmpd="sng" algn="ctr">
              <a:solidFill>
                <a:srgbClr val="92D050"/>
              </a:solidFill>
              <a:round/>
            </a:ln>
            <a:effectLst/>
          </c:spPr>
        </c:marker>
      </c:pivotFmt>
      <c:pivotFmt>
        <c:idx val="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8575" cap="rnd" cmpd="sng" algn="ctr">
            <a:solidFill>
              <a:srgbClr val="92D050"/>
            </a:solidFill>
            <a:round/>
          </a:ln>
          <a:effectLst/>
        </c:spPr>
        <c:marker>
          <c:symbol val="diamond"/>
          <c:size val="8"/>
          <c:spPr>
            <a:noFill/>
            <a:ln w="9525" cap="flat" cmpd="sng" algn="ctr">
              <a:solidFill>
                <a:srgbClr val="92D050"/>
              </a:solidFill>
              <a:round/>
            </a:ln>
            <a:effectLst/>
          </c:spPr>
        </c:marker>
      </c:pivotFmt>
      <c:pivotFmt>
        <c:idx val="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19050" cap="rnd" cmpd="sng" algn="ctr">
            <a:solidFill>
              <a:srgbClr val="92D050"/>
            </a:solidFill>
            <a:round/>
          </a:ln>
          <a:effectLst/>
        </c:spPr>
        <c:marker>
          <c:symbol val="diamond"/>
          <c:size val="8"/>
          <c:spPr>
            <a:noFill/>
            <a:ln w="9525" cap="flat" cmpd="sng" algn="ctr">
              <a:solidFill>
                <a:srgbClr val="92D050"/>
              </a:solidFill>
              <a:round/>
            </a:ln>
            <a:effectLst/>
          </c:spPr>
        </c:marker>
      </c:pivotFmt>
      <c:pivotFmt>
        <c:idx val="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19050" cap="rnd" cmpd="sng" algn="ctr">
            <a:solidFill>
              <a:srgbClr val="92D050"/>
            </a:solidFill>
            <a:round/>
            <a:tailEnd type="none"/>
          </a:ln>
          <a:effectLst/>
        </c:spPr>
        <c:marker>
          <c:symbol val="diamond"/>
          <c:size val="8"/>
          <c:spPr>
            <a:noFill/>
            <a:ln w="9525" cap="flat" cmpd="sng" algn="ctr">
              <a:solidFill>
                <a:srgbClr val="92D050"/>
              </a:solidFill>
              <a:round/>
            </a:ln>
            <a:effectLst/>
          </c:spPr>
        </c:marker>
      </c:pivotFmt>
      <c:pivotFmt>
        <c:idx val="6"/>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19050" cap="rnd" cmpd="sng" algn="ctr">
            <a:solidFill>
              <a:srgbClr val="92D050"/>
            </a:solidFill>
            <a:round/>
          </a:ln>
          <a:effectLst/>
        </c:spPr>
        <c:marker>
          <c:symbol val="diamond"/>
          <c:size val="8"/>
          <c:spPr>
            <a:noFill/>
            <a:ln w="9525" cap="flat" cmpd="sng" algn="ctr">
              <a:solidFill>
                <a:srgbClr val="92D050"/>
              </a:solidFill>
              <a:round/>
            </a:ln>
            <a:effectLst/>
          </c:spPr>
        </c:marker>
      </c:pivotFmt>
      <c:pivotFmt>
        <c:idx val="7"/>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diamond"/>
          <c:size val="8"/>
          <c:spPr>
            <a:noFill/>
            <a:ln w="9525" cap="flat" cmpd="sng" algn="ctr">
              <a:solidFill>
                <a:srgbClr val="92D050"/>
              </a:solidFill>
              <a:round/>
            </a:ln>
            <a:effectLst/>
          </c:spPr>
        </c:marker>
        <c:dLbl>
          <c:idx val="0"/>
          <c:spPr>
            <a:solidFill>
              <a:srgbClr val="92D050"/>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8575" cap="rnd" cmpd="sng" algn="ctr">
            <a:solidFill>
              <a:srgbClr val="92D050"/>
            </a:solidFill>
            <a:round/>
          </a:ln>
          <a:effectLst/>
        </c:spPr>
        <c:marker>
          <c:symbol val="diamond"/>
          <c:size val="8"/>
          <c:spPr>
            <a:noFill/>
            <a:ln w="9525" cap="flat" cmpd="sng" algn="ctr">
              <a:solidFill>
                <a:srgbClr val="92D050"/>
              </a:solidFill>
              <a:round/>
            </a:ln>
            <a:effectLst/>
          </c:spPr>
        </c:marker>
      </c:pivotFmt>
      <c:pivotFmt>
        <c:idx val="9"/>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8575" cap="rnd" cmpd="sng" algn="ctr">
            <a:solidFill>
              <a:srgbClr val="92D050"/>
            </a:solidFill>
            <a:round/>
          </a:ln>
          <a:effectLst/>
        </c:spPr>
        <c:marker>
          <c:symbol val="diamond"/>
          <c:size val="8"/>
          <c:spPr>
            <a:noFill/>
            <a:ln w="9525" cap="flat" cmpd="sng" algn="ctr">
              <a:solidFill>
                <a:srgbClr val="92D050"/>
              </a:solidFill>
              <a:round/>
            </a:ln>
            <a:effectLst/>
          </c:spPr>
        </c:marker>
      </c:pivotFmt>
      <c:pivotFmt>
        <c:idx val="1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19050" cap="rnd" cmpd="sng" algn="ctr">
            <a:solidFill>
              <a:srgbClr val="92D050"/>
            </a:solidFill>
            <a:round/>
          </a:ln>
          <a:effectLst/>
        </c:spPr>
        <c:marker>
          <c:symbol val="diamond"/>
          <c:size val="8"/>
          <c:spPr>
            <a:noFill/>
            <a:ln w="9525" cap="flat" cmpd="sng" algn="ctr">
              <a:solidFill>
                <a:srgbClr val="92D050"/>
              </a:solidFill>
              <a:round/>
            </a:ln>
            <a:effectLst/>
          </c:spPr>
        </c:marker>
      </c:pivotFmt>
      <c:pivotFmt>
        <c:idx val="1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19050" cap="rnd" cmpd="sng" algn="ctr">
            <a:solidFill>
              <a:srgbClr val="92D050"/>
            </a:solidFill>
            <a:round/>
            <a:tailEnd type="none"/>
          </a:ln>
          <a:effectLst/>
        </c:spPr>
        <c:marker>
          <c:symbol val="diamond"/>
          <c:size val="8"/>
          <c:spPr>
            <a:noFill/>
            <a:ln w="9525" cap="flat" cmpd="sng" algn="ctr">
              <a:solidFill>
                <a:srgbClr val="92D050"/>
              </a:solidFill>
              <a:round/>
            </a:ln>
            <a:effectLst/>
          </c:spPr>
        </c:marker>
      </c:pivotFmt>
      <c:pivotFmt>
        <c:idx val="1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8575" cap="rnd" cmpd="sng" algn="ctr">
            <a:solidFill>
              <a:srgbClr val="92D050"/>
            </a:solidFill>
            <a:round/>
          </a:ln>
          <a:effectLst/>
        </c:spPr>
        <c:marker>
          <c:symbol val="diamond"/>
          <c:size val="8"/>
          <c:spPr>
            <a:noFill/>
            <a:ln w="9525" cap="flat" cmpd="sng" algn="ctr">
              <a:solidFill>
                <a:srgbClr val="92D050"/>
              </a:solidFill>
              <a:round/>
            </a:ln>
            <a:effectLst/>
          </c:spPr>
        </c:marker>
      </c:pivotFmt>
      <c:pivotFmt>
        <c:idx val="1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19050" cap="rnd" cmpd="sng" algn="ctr">
            <a:solidFill>
              <a:srgbClr val="92D050"/>
            </a:solidFill>
            <a:round/>
          </a:ln>
          <a:effectLst/>
        </c:spPr>
        <c:marker>
          <c:symbol val="diamond"/>
          <c:size val="8"/>
          <c:spPr>
            <a:noFill/>
            <a:ln w="9525" cap="flat" cmpd="sng" algn="ctr">
              <a:solidFill>
                <a:srgbClr val="92D050"/>
              </a:solidFill>
              <a:round/>
            </a:ln>
            <a:effectLst/>
          </c:spPr>
        </c:marker>
      </c:pivotFmt>
      <c:pivotFmt>
        <c:idx val="14"/>
        <c:spPr>
          <a:ln w="22225" cap="rnd" cmpd="sng" algn="ctr">
            <a:solidFill>
              <a:schemeClr val="accent1"/>
            </a:solidFill>
            <a:round/>
          </a:ln>
          <a:effectLst/>
        </c:spPr>
        <c:marker>
          <c:symbol val="diamond"/>
          <c:size val="8"/>
          <c:spPr>
            <a:noFill/>
            <a:ln w="9525" cap="flat" cmpd="sng" algn="ctr">
              <a:solidFill>
                <a:srgbClr val="92D050"/>
              </a:solidFill>
              <a:round/>
            </a:ln>
            <a:effectLst/>
          </c:spPr>
        </c:marker>
        <c:dLbl>
          <c:idx val="0"/>
          <c:layout/>
          <c:spPr>
            <a:solidFill>
              <a:srgbClr val="92D050"/>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ext>
          </c:extLst>
        </c:dLbl>
      </c:pivotFmt>
      <c:pivotFmt>
        <c:idx val="15"/>
        <c:spPr>
          <a:ln w="28575" cap="rnd" cmpd="sng" algn="ctr">
            <a:solidFill>
              <a:srgbClr val="92D050"/>
            </a:solidFill>
            <a:round/>
          </a:ln>
          <a:effectLst/>
        </c:spPr>
        <c:marker>
          <c:symbol val="diamond"/>
          <c:size val="8"/>
          <c:spPr>
            <a:noFill/>
            <a:ln w="9525" cap="flat" cmpd="sng" algn="ctr">
              <a:solidFill>
                <a:srgbClr val="92D050"/>
              </a:solidFill>
              <a:round/>
            </a:ln>
            <a:effectLst/>
          </c:spPr>
        </c:marker>
      </c:pivotFmt>
      <c:pivotFmt>
        <c:idx val="16"/>
        <c:spPr>
          <a:ln w="28575" cap="rnd" cmpd="sng" algn="ctr">
            <a:solidFill>
              <a:srgbClr val="92D050"/>
            </a:solidFill>
            <a:round/>
          </a:ln>
          <a:effectLst/>
        </c:spPr>
        <c:marker>
          <c:symbol val="diamond"/>
          <c:size val="8"/>
          <c:spPr>
            <a:noFill/>
            <a:ln w="9525" cap="flat" cmpd="sng" algn="ctr">
              <a:solidFill>
                <a:srgbClr val="92D050"/>
              </a:solidFill>
              <a:round/>
            </a:ln>
            <a:effectLst/>
          </c:spPr>
        </c:marker>
      </c:pivotFmt>
      <c:pivotFmt>
        <c:idx val="17"/>
        <c:spPr>
          <a:ln w="19050" cap="rnd" cmpd="sng" algn="ctr">
            <a:solidFill>
              <a:srgbClr val="92D050"/>
            </a:solidFill>
            <a:round/>
          </a:ln>
          <a:effectLst/>
        </c:spPr>
        <c:marker>
          <c:symbol val="diamond"/>
          <c:size val="8"/>
          <c:spPr>
            <a:noFill/>
            <a:ln w="9525" cap="flat" cmpd="sng" algn="ctr">
              <a:solidFill>
                <a:srgbClr val="92D050"/>
              </a:solidFill>
              <a:round/>
            </a:ln>
            <a:effectLst/>
          </c:spPr>
        </c:marker>
      </c:pivotFmt>
      <c:pivotFmt>
        <c:idx val="18"/>
        <c:spPr>
          <a:ln w="19050" cap="rnd" cmpd="sng" algn="ctr">
            <a:solidFill>
              <a:srgbClr val="92D050"/>
            </a:solidFill>
            <a:round/>
            <a:tailEnd type="none"/>
          </a:ln>
          <a:effectLst/>
        </c:spPr>
        <c:marker>
          <c:symbol val="diamond"/>
          <c:size val="8"/>
          <c:spPr>
            <a:noFill/>
            <a:ln w="9525" cap="flat" cmpd="sng" algn="ctr">
              <a:solidFill>
                <a:srgbClr val="92D050"/>
              </a:solidFill>
              <a:round/>
            </a:ln>
            <a:effectLst/>
          </c:spPr>
        </c:marker>
      </c:pivotFmt>
      <c:pivotFmt>
        <c:idx val="19"/>
        <c:spPr>
          <a:ln w="28575" cap="rnd" cmpd="sng" algn="ctr">
            <a:solidFill>
              <a:srgbClr val="92D050"/>
            </a:solidFill>
            <a:round/>
          </a:ln>
          <a:effectLst/>
        </c:spPr>
        <c:marker>
          <c:symbol val="diamond"/>
          <c:size val="8"/>
          <c:spPr>
            <a:noFill/>
            <a:ln w="9525" cap="flat" cmpd="sng" algn="ctr">
              <a:solidFill>
                <a:srgbClr val="92D050"/>
              </a:solidFill>
              <a:round/>
            </a:ln>
            <a:effectLst/>
          </c:spPr>
        </c:marker>
      </c:pivotFmt>
      <c:pivotFmt>
        <c:idx val="20"/>
        <c:spPr>
          <a:ln w="19050" cap="rnd" cmpd="sng" algn="ctr">
            <a:solidFill>
              <a:srgbClr val="92D050"/>
            </a:solidFill>
            <a:round/>
          </a:ln>
          <a:effectLst/>
        </c:spPr>
        <c:marker>
          <c:symbol val="diamond"/>
          <c:size val="8"/>
          <c:spPr>
            <a:noFill/>
            <a:ln w="9525" cap="flat" cmpd="sng" algn="ctr">
              <a:solidFill>
                <a:srgbClr val="92D050"/>
              </a:solidFill>
              <a:round/>
            </a:ln>
            <a:effectLst/>
          </c:spPr>
        </c:marker>
      </c:pivotFmt>
    </c:pivotFmts>
    <c:plotArea>
      <c:layout>
        <c:manualLayout>
          <c:layoutTarget val="inner"/>
          <c:xMode val="edge"/>
          <c:yMode val="edge"/>
          <c:x val="2.7780153856451315E-2"/>
          <c:y val="6.5740837950811704E-2"/>
          <c:w val="0.935847949513405"/>
          <c:h val="0.8416746864975212"/>
        </c:manualLayout>
      </c:layout>
      <c:lineChart>
        <c:grouping val="standard"/>
        <c:varyColors val="0"/>
        <c:ser>
          <c:idx val="0"/>
          <c:order val="0"/>
          <c:tx>
            <c:strRef>
              <c:f>Sheet2!$K$3</c:f>
              <c:strCache>
                <c:ptCount val="1"/>
                <c:pt idx="0">
                  <c:v>Total</c:v>
                </c:pt>
              </c:strCache>
            </c:strRef>
          </c:tx>
          <c:spPr>
            <a:ln w="22225" cap="rnd" cmpd="sng" algn="ctr">
              <a:solidFill>
                <a:schemeClr val="accent1"/>
              </a:solidFill>
              <a:round/>
            </a:ln>
            <a:effectLst/>
          </c:spPr>
          <c:marker>
            <c:symbol val="diamond"/>
            <c:size val="8"/>
            <c:spPr>
              <a:noFill/>
              <a:ln w="9525" cap="flat" cmpd="sng" algn="ctr">
                <a:solidFill>
                  <a:srgbClr val="92D050"/>
                </a:solidFill>
                <a:round/>
              </a:ln>
              <a:effectLst/>
            </c:spPr>
          </c:marker>
          <c:dPt>
            <c:idx val="1"/>
            <c:marker>
              <c:symbol val="diamond"/>
              <c:size val="8"/>
              <c:spPr>
                <a:noFill/>
                <a:ln w="9525" cap="flat" cmpd="sng" algn="ctr">
                  <a:solidFill>
                    <a:srgbClr val="92D050"/>
                  </a:solidFill>
                  <a:round/>
                </a:ln>
                <a:effectLst/>
              </c:spPr>
            </c:marker>
            <c:bubble3D val="0"/>
            <c:spPr>
              <a:ln w="28575" cap="rnd" cmpd="sng" algn="ctr">
                <a:solidFill>
                  <a:srgbClr val="92D050"/>
                </a:solidFill>
                <a:round/>
              </a:ln>
              <a:effectLst/>
            </c:spPr>
          </c:dPt>
          <c:dPt>
            <c:idx val="2"/>
            <c:marker>
              <c:symbol val="diamond"/>
              <c:size val="8"/>
              <c:spPr>
                <a:noFill/>
                <a:ln w="9525" cap="flat" cmpd="sng" algn="ctr">
                  <a:solidFill>
                    <a:srgbClr val="92D050"/>
                  </a:solidFill>
                  <a:round/>
                </a:ln>
                <a:effectLst/>
              </c:spPr>
            </c:marker>
            <c:bubble3D val="0"/>
            <c:spPr>
              <a:ln w="28575" cap="rnd" cmpd="sng" algn="ctr">
                <a:solidFill>
                  <a:srgbClr val="92D050"/>
                </a:solidFill>
                <a:round/>
              </a:ln>
              <a:effectLst/>
            </c:spPr>
          </c:dPt>
          <c:dPt>
            <c:idx val="3"/>
            <c:marker>
              <c:symbol val="diamond"/>
              <c:size val="8"/>
              <c:spPr>
                <a:noFill/>
                <a:ln w="9525" cap="flat" cmpd="sng" algn="ctr">
                  <a:solidFill>
                    <a:srgbClr val="92D050"/>
                  </a:solidFill>
                  <a:round/>
                </a:ln>
                <a:effectLst/>
              </c:spPr>
            </c:marker>
            <c:bubble3D val="0"/>
            <c:spPr>
              <a:ln w="19050" cap="rnd" cmpd="sng" algn="ctr">
                <a:solidFill>
                  <a:srgbClr val="92D050"/>
                </a:solidFill>
                <a:round/>
              </a:ln>
              <a:effectLst/>
            </c:spPr>
          </c:dPt>
          <c:dPt>
            <c:idx val="4"/>
            <c:marker>
              <c:symbol val="diamond"/>
              <c:size val="8"/>
              <c:spPr>
                <a:noFill/>
                <a:ln w="9525" cap="flat" cmpd="sng" algn="ctr">
                  <a:solidFill>
                    <a:srgbClr val="92D050"/>
                  </a:solidFill>
                  <a:round/>
                </a:ln>
                <a:effectLst/>
              </c:spPr>
            </c:marker>
            <c:bubble3D val="0"/>
            <c:spPr>
              <a:ln w="19050" cap="rnd" cmpd="sng" algn="ctr">
                <a:solidFill>
                  <a:srgbClr val="92D050"/>
                </a:solidFill>
                <a:round/>
                <a:tailEnd type="none"/>
              </a:ln>
              <a:effectLst/>
            </c:spPr>
          </c:dPt>
          <c:dPt>
            <c:idx val="5"/>
            <c:marker>
              <c:symbol val="diamond"/>
              <c:size val="8"/>
              <c:spPr>
                <a:noFill/>
                <a:ln w="9525" cap="flat" cmpd="sng" algn="ctr">
                  <a:solidFill>
                    <a:srgbClr val="92D050"/>
                  </a:solidFill>
                  <a:round/>
                </a:ln>
                <a:effectLst/>
              </c:spPr>
            </c:marker>
            <c:bubble3D val="0"/>
            <c:spPr>
              <a:ln w="28575" cap="rnd" cmpd="sng" algn="ctr">
                <a:solidFill>
                  <a:srgbClr val="92D050"/>
                </a:solidFill>
                <a:round/>
              </a:ln>
              <a:effectLst/>
            </c:spPr>
          </c:dPt>
          <c:dPt>
            <c:idx val="6"/>
            <c:marker>
              <c:symbol val="diamond"/>
              <c:size val="8"/>
              <c:spPr>
                <a:noFill/>
                <a:ln w="9525" cap="flat" cmpd="sng" algn="ctr">
                  <a:solidFill>
                    <a:srgbClr val="92D050"/>
                  </a:solidFill>
                  <a:round/>
                </a:ln>
                <a:effectLst/>
              </c:spPr>
            </c:marker>
            <c:bubble3D val="0"/>
            <c:spPr>
              <a:ln w="19050" cap="rnd" cmpd="sng" algn="ctr">
                <a:solidFill>
                  <a:srgbClr val="92D050"/>
                </a:solidFill>
                <a:round/>
              </a:ln>
              <a:effectLst/>
            </c:spPr>
          </c:dPt>
          <c:dLbls>
            <c:spPr>
              <a:solidFill>
                <a:srgbClr val="92D050"/>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35000"/>
                          <a:lumOff val="65000"/>
                        </a:schemeClr>
                      </a:solidFill>
                    </a:ln>
                    <a:effectLst/>
                  </c:spPr>
                </c15:leaderLines>
              </c:ext>
            </c:extLst>
          </c:dLbls>
          <c:cat>
            <c:strRef>
              <c:f>Sheet2!$J$4:$J$11</c:f>
              <c:strCache>
                <c:ptCount val="7"/>
                <c:pt idx="0">
                  <c:v>Action Figure</c:v>
                </c:pt>
                <c:pt idx="1">
                  <c:v>Blender</c:v>
                </c:pt>
                <c:pt idx="2">
                  <c:v>Moisturizer</c:v>
                </c:pt>
                <c:pt idx="3">
                  <c:v>Novel</c:v>
                </c:pt>
                <c:pt idx="4">
                  <c:v>Smartphone</c:v>
                </c:pt>
                <c:pt idx="5">
                  <c:v>Sneakers</c:v>
                </c:pt>
                <c:pt idx="6">
                  <c:v>Tent</c:v>
                </c:pt>
              </c:strCache>
            </c:strRef>
          </c:cat>
          <c:val>
            <c:numRef>
              <c:f>Sheet2!$K$4:$K$11</c:f>
              <c:numCache>
                <c:formatCode>General</c:formatCode>
                <c:ptCount val="7"/>
                <c:pt idx="0">
                  <c:v>456</c:v>
                </c:pt>
                <c:pt idx="1">
                  <c:v>635</c:v>
                </c:pt>
                <c:pt idx="2">
                  <c:v>1178</c:v>
                </c:pt>
                <c:pt idx="3">
                  <c:v>898</c:v>
                </c:pt>
                <c:pt idx="4">
                  <c:v>235</c:v>
                </c:pt>
                <c:pt idx="5">
                  <c:v>799</c:v>
                </c:pt>
                <c:pt idx="6">
                  <c:v>504</c:v>
                </c:pt>
              </c:numCache>
            </c:numRef>
          </c:val>
          <c:smooth val="0"/>
        </c:ser>
        <c:dLbls>
          <c:dLblPos val="t"/>
          <c:showLegendKey val="0"/>
          <c:showVal val="1"/>
          <c:showCatName val="0"/>
          <c:showSerName val="0"/>
          <c:showPercent val="0"/>
          <c:showBubbleSize val="0"/>
        </c:dLbls>
        <c:dropLines>
          <c:spPr>
            <a:ln w="22225" cap="flat" cmpd="sng" algn="ctr">
              <a:solidFill>
                <a:srgbClr val="92D050"/>
              </a:solidFill>
              <a:round/>
            </a:ln>
            <a:effectLst/>
          </c:spPr>
        </c:dropLines>
        <c:marker val="1"/>
        <c:smooth val="0"/>
        <c:axId val="-1130941504"/>
        <c:axId val="-1130945312"/>
      </c:lineChart>
      <c:catAx>
        <c:axId val="-1130941504"/>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1" i="0" u="none" strike="noStrike" kern="1200" spc="20" baseline="0">
                <a:solidFill>
                  <a:schemeClr val="dk1">
                    <a:lumMod val="65000"/>
                    <a:lumOff val="35000"/>
                  </a:schemeClr>
                </a:solidFill>
                <a:latin typeface="+mn-lt"/>
                <a:ea typeface="+mn-ea"/>
                <a:cs typeface="+mn-cs"/>
              </a:defRPr>
            </a:pPr>
            <a:endParaRPr lang="en-US"/>
          </a:p>
        </c:txPr>
        <c:crossAx val="-1130945312"/>
        <c:crosses val="autoZero"/>
        <c:auto val="1"/>
        <c:lblAlgn val="ctr"/>
        <c:lblOffset val="100"/>
        <c:noMultiLvlLbl val="0"/>
      </c:catAx>
      <c:valAx>
        <c:axId val="-1130945312"/>
        <c:scaling>
          <c:orientation val="minMax"/>
        </c:scaling>
        <c:delete val="1"/>
        <c:axPos val="l"/>
        <c:numFmt formatCode="General" sourceLinked="1"/>
        <c:majorTickMark val="none"/>
        <c:minorTickMark val="none"/>
        <c:tickLblPos val="nextTo"/>
        <c:crossAx val="-1130941504"/>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dashboard.xlsx]Sheet2!PivotTable1</c:name>
    <c:fmtId val="2"/>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0.1"/>
              <c:y val="3.7037037037037035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92D050"/>
          </a:solidFill>
          <a:ln w="19050">
            <a:solidFill>
              <a:schemeClr val="lt1"/>
            </a:solidFill>
          </a:ln>
          <a:effectLst/>
        </c:spPr>
        <c:dLbl>
          <c:idx val="0"/>
          <c:layout>
            <c:manualLayout>
              <c:x val="0.11666666666666657"/>
              <c:y val="-1.8518518518518517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dLbl>
          <c:idx val="0"/>
          <c:layout>
            <c:manualLayout>
              <c:x val="-0.10555555555555556"/>
              <c:y val="-7.407407407407407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lumMod val="75000"/>
            </a:schemeClr>
          </a:solidFill>
          <a:ln w="19050">
            <a:solidFill>
              <a:schemeClr val="lt1"/>
            </a:solidFill>
          </a:ln>
          <a:effectLst/>
        </c:spPr>
        <c:dLbl>
          <c:idx val="0"/>
          <c:layout>
            <c:manualLayout>
              <c:x val="-0.125"/>
              <c:y val="4.1666666666666581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92D050"/>
          </a:solidFill>
          <a:ln w="19050">
            <a:solidFill>
              <a:schemeClr val="lt1"/>
            </a:solidFill>
          </a:ln>
          <a:effectLst/>
        </c:spPr>
        <c:dLbl>
          <c:idx val="0"/>
          <c:layout>
            <c:manualLayout>
              <c:x val="0.11666666666666657"/>
              <c:y val="-1.8518518518518517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0.1"/>
              <c:y val="3.7037037037037035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6">
              <a:lumMod val="75000"/>
            </a:schemeClr>
          </a:solidFill>
          <a:ln w="19050">
            <a:solidFill>
              <a:schemeClr val="lt1"/>
            </a:solidFill>
          </a:ln>
          <a:effectLst/>
        </c:spPr>
        <c:dLbl>
          <c:idx val="0"/>
          <c:layout>
            <c:manualLayout>
              <c:x val="-0.125"/>
              <c:y val="4.1666666666666581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layout>
            <c:manualLayout>
              <c:x val="-0.10555555555555556"/>
              <c:y val="-7.407407407407407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92D050"/>
          </a:solidFill>
          <a:ln w="19050">
            <a:solidFill>
              <a:schemeClr val="lt1"/>
            </a:solidFill>
          </a:ln>
          <a:effectLst/>
        </c:spPr>
        <c:dLbl>
          <c:idx val="0"/>
          <c:layout>
            <c:manualLayout>
              <c:x val="0.11666666666666657"/>
              <c:y val="-1.8518518518518517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2"/>
        <c:spPr>
          <a:solidFill>
            <a:schemeClr val="accent1"/>
          </a:solidFill>
          <a:ln w="19050">
            <a:solidFill>
              <a:schemeClr val="lt1"/>
            </a:solidFill>
          </a:ln>
          <a:effectLst/>
        </c:spPr>
        <c:dLbl>
          <c:idx val="0"/>
          <c:layout>
            <c:manualLayout>
              <c:x val="0.1"/>
              <c:y val="3.7037037037037035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3"/>
        <c:spPr>
          <a:solidFill>
            <a:schemeClr val="accent6">
              <a:lumMod val="75000"/>
            </a:schemeClr>
          </a:solidFill>
          <a:ln w="19050">
            <a:solidFill>
              <a:schemeClr val="lt1"/>
            </a:solidFill>
          </a:ln>
          <a:effectLst/>
        </c:spPr>
        <c:dLbl>
          <c:idx val="0"/>
          <c:layout>
            <c:manualLayout>
              <c:x val="-0.125"/>
              <c:y val="4.1666666666666581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4"/>
        <c:spPr>
          <a:solidFill>
            <a:schemeClr val="accent1"/>
          </a:solidFill>
          <a:ln w="19050">
            <a:solidFill>
              <a:schemeClr val="lt1"/>
            </a:solidFill>
          </a:ln>
          <a:effectLst/>
        </c:spPr>
        <c:dLbl>
          <c:idx val="0"/>
          <c:layout>
            <c:manualLayout>
              <c:x val="-0.10555555555555556"/>
              <c:y val="-7.407407407407407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doughnutChart>
        <c:varyColors val="1"/>
        <c:ser>
          <c:idx val="0"/>
          <c:order val="0"/>
          <c:tx>
            <c:strRef>
              <c:f>Sheet2!$B$3</c:f>
              <c:strCache>
                <c:ptCount val="1"/>
                <c:pt idx="0">
                  <c:v>Total</c:v>
                </c:pt>
              </c:strCache>
            </c:strRef>
          </c:tx>
          <c:dPt>
            <c:idx val="0"/>
            <c:bubble3D val="0"/>
            <c:spPr>
              <a:solidFill>
                <a:srgbClr val="92D050"/>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6">
                  <a:lumMod val="75000"/>
                </a:schemeClr>
              </a:solidFill>
              <a:ln w="19050">
                <a:solidFill>
                  <a:schemeClr val="lt1"/>
                </a:solidFill>
              </a:ln>
              <a:effectLst/>
            </c:spPr>
          </c:dPt>
          <c:dPt>
            <c:idx val="3"/>
            <c:bubble3D val="0"/>
            <c:spPr>
              <a:solidFill>
                <a:schemeClr val="accent4"/>
              </a:solidFill>
              <a:ln w="19050">
                <a:solidFill>
                  <a:schemeClr val="lt1"/>
                </a:solidFill>
              </a:ln>
              <a:effectLst/>
            </c:spPr>
          </c:dPt>
          <c:dLbls>
            <c:dLbl>
              <c:idx val="0"/>
              <c:layout>
                <c:manualLayout>
                  <c:x val="0.11666666666666657"/>
                  <c:y val="-1.8518518518518517E-2"/>
                </c:manualLayout>
              </c:layout>
              <c:showLegendKey val="0"/>
              <c:showVal val="1"/>
              <c:showCatName val="0"/>
              <c:showSerName val="0"/>
              <c:showPercent val="0"/>
              <c:showBubbleSize val="0"/>
              <c:extLst>
                <c:ext xmlns:c15="http://schemas.microsoft.com/office/drawing/2012/chart" uri="{CE6537A1-D6FC-4f65-9D91-7224C49458BB}">
                  <c15:layout/>
                </c:ext>
              </c:extLst>
            </c:dLbl>
            <c:dLbl>
              <c:idx val="1"/>
              <c:layout>
                <c:manualLayout>
                  <c:x val="0.1"/>
                  <c:y val="3.7037037037037035E-2"/>
                </c:manualLayout>
              </c:layout>
              <c:showLegendKey val="0"/>
              <c:showVal val="1"/>
              <c:showCatName val="0"/>
              <c:showSerName val="0"/>
              <c:showPercent val="0"/>
              <c:showBubbleSize val="0"/>
              <c:extLst>
                <c:ext xmlns:c15="http://schemas.microsoft.com/office/drawing/2012/chart" uri="{CE6537A1-D6FC-4f65-9D91-7224C49458BB}">
                  <c15:layout/>
                </c:ext>
              </c:extLst>
            </c:dLbl>
            <c:dLbl>
              <c:idx val="2"/>
              <c:layout>
                <c:manualLayout>
                  <c:x val="-0.125"/>
                  <c:y val="4.1666666666666581E-2"/>
                </c:manualLayout>
              </c:layout>
              <c:showLegendKey val="0"/>
              <c:showVal val="1"/>
              <c:showCatName val="0"/>
              <c:showSerName val="0"/>
              <c:showPercent val="0"/>
              <c:showBubbleSize val="0"/>
              <c:extLst>
                <c:ext xmlns:c15="http://schemas.microsoft.com/office/drawing/2012/chart" uri="{CE6537A1-D6FC-4f65-9D91-7224C49458BB}">
                  <c15:layout/>
                </c:ext>
              </c:extLst>
            </c:dLbl>
            <c:dLbl>
              <c:idx val="3"/>
              <c:layout>
                <c:manualLayout>
                  <c:x val="-0.10555555555555556"/>
                  <c:y val="-7.407407407407407E-2"/>
                </c:manualLayout>
              </c:layout>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Sheet2!$A$4:$A$8</c:f>
              <c:strCache>
                <c:ptCount val="4"/>
                <c:pt idx="0">
                  <c:v>East</c:v>
                </c:pt>
                <c:pt idx="1">
                  <c:v>North</c:v>
                </c:pt>
                <c:pt idx="2">
                  <c:v>South</c:v>
                </c:pt>
                <c:pt idx="3">
                  <c:v>West</c:v>
                </c:pt>
              </c:strCache>
            </c:strRef>
          </c:cat>
          <c:val>
            <c:numRef>
              <c:f>Sheet2!$B$4:$B$8</c:f>
              <c:numCache>
                <c:formatCode>##\.##,"L"</c:formatCode>
                <c:ptCount val="4"/>
                <c:pt idx="0">
                  <c:v>3534400</c:v>
                </c:pt>
                <c:pt idx="1">
                  <c:v>2661400</c:v>
                </c:pt>
                <c:pt idx="2">
                  <c:v>2870600</c:v>
                </c:pt>
                <c:pt idx="3">
                  <c:v>3878100</c:v>
                </c:pt>
              </c:numCache>
            </c:numRef>
          </c:val>
        </c:ser>
        <c:dLbls>
          <c:showLegendKey val="0"/>
          <c:showVal val="1"/>
          <c:showCatName val="0"/>
          <c:showSerName val="0"/>
          <c:showPercent val="0"/>
          <c:showBubbleSize val="0"/>
          <c:showLeaderLines val="1"/>
        </c:dLbls>
        <c:firstSliceAng val="0"/>
        <c:holeSize val="49"/>
      </c:doughnut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dashboard.xlsx]Sheet2!PivotTable2</c:name>
    <c:fmtId val="2"/>
  </c:pivotSource>
  <c:chart>
    <c:autoTitleDeleted val="1"/>
    <c:pivotFmts>
      <c:pivotFmt>
        <c:idx val="0"/>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92D050"/>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Sheet2!$E$3</c:f>
              <c:strCache>
                <c:ptCount val="1"/>
                <c:pt idx="0">
                  <c:v>Total</c:v>
                </c:pt>
              </c:strCache>
            </c:strRef>
          </c:tx>
          <c:spPr>
            <a:solidFill>
              <a:srgbClr val="92D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Sheet2!$D$4:$D$11</c:f>
              <c:strCache>
                <c:ptCount val="7"/>
                <c:pt idx="0">
                  <c:v>Action Figure</c:v>
                </c:pt>
                <c:pt idx="1">
                  <c:v>Blender</c:v>
                </c:pt>
                <c:pt idx="2">
                  <c:v>Moisturizer</c:v>
                </c:pt>
                <c:pt idx="3">
                  <c:v>Novel</c:v>
                </c:pt>
                <c:pt idx="4">
                  <c:v>Smartphone</c:v>
                </c:pt>
                <c:pt idx="5">
                  <c:v>Sneakers</c:v>
                </c:pt>
                <c:pt idx="6">
                  <c:v>Tent</c:v>
                </c:pt>
              </c:strCache>
            </c:strRef>
          </c:cat>
          <c:val>
            <c:numRef>
              <c:f>Sheet2!$E$4:$E$11</c:f>
              <c:numCache>
                <c:formatCode>##\.##,"L"</c:formatCode>
                <c:ptCount val="7"/>
                <c:pt idx="0">
                  <c:v>547200</c:v>
                </c:pt>
                <c:pt idx="1">
                  <c:v>2222500</c:v>
                </c:pt>
                <c:pt idx="2">
                  <c:v>706800</c:v>
                </c:pt>
                <c:pt idx="3">
                  <c:v>898000</c:v>
                </c:pt>
                <c:pt idx="4">
                  <c:v>2350000</c:v>
                </c:pt>
                <c:pt idx="5">
                  <c:v>3196000</c:v>
                </c:pt>
                <c:pt idx="6">
                  <c:v>3024000</c:v>
                </c:pt>
              </c:numCache>
            </c:numRef>
          </c:val>
        </c:ser>
        <c:dLbls>
          <c:dLblPos val="outEnd"/>
          <c:showLegendKey val="0"/>
          <c:showVal val="1"/>
          <c:showCatName val="0"/>
          <c:showSerName val="0"/>
          <c:showPercent val="0"/>
          <c:showBubbleSize val="0"/>
        </c:dLbls>
        <c:gapWidth val="60"/>
        <c:axId val="-1130933888"/>
        <c:axId val="-1130938240"/>
      </c:barChart>
      <c:catAx>
        <c:axId val="-11309338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0938240"/>
        <c:crosses val="autoZero"/>
        <c:auto val="1"/>
        <c:lblAlgn val="ctr"/>
        <c:lblOffset val="100"/>
        <c:noMultiLvlLbl val="0"/>
      </c:catAx>
      <c:valAx>
        <c:axId val="-1130938240"/>
        <c:scaling>
          <c:orientation val="minMax"/>
        </c:scaling>
        <c:delete val="1"/>
        <c:axPos val="b"/>
        <c:numFmt formatCode="##\.##,&quot;L&quot;" sourceLinked="1"/>
        <c:majorTickMark val="none"/>
        <c:minorTickMark val="none"/>
        <c:tickLblPos val="nextTo"/>
        <c:crossAx val="-1130933888"/>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dashboard.xlsx]Sheet2!PivotTable3</c:name>
    <c:fmtId val="5"/>
  </c:pivotSource>
  <c:chart>
    <c:autoTitleDeleted val="1"/>
    <c:pivotFmts>
      <c:pivotFmt>
        <c:idx val="0"/>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92D050"/>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Sheet2!$H$3</c:f>
              <c:strCache>
                <c:ptCount val="1"/>
                <c:pt idx="0">
                  <c:v>Total</c:v>
                </c:pt>
              </c:strCache>
            </c:strRef>
          </c:tx>
          <c:spPr>
            <a:solidFill>
              <a:srgbClr val="92D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Sheet2!$G$4:$G$14</c:f>
              <c:strCache>
                <c:ptCount val="10"/>
                <c:pt idx="0">
                  <c:v>Andrew</c:v>
                </c:pt>
                <c:pt idx="1">
                  <c:v>Anna</c:v>
                </c:pt>
                <c:pt idx="2">
                  <c:v>Cameron</c:v>
                </c:pt>
                <c:pt idx="3">
                  <c:v>Carolyn</c:v>
                </c:pt>
                <c:pt idx="4">
                  <c:v>Connor</c:v>
                </c:pt>
                <c:pt idx="5">
                  <c:v>Ella</c:v>
                </c:pt>
                <c:pt idx="6">
                  <c:v>Grace</c:v>
                </c:pt>
                <c:pt idx="7">
                  <c:v>Megan</c:v>
                </c:pt>
                <c:pt idx="8">
                  <c:v>Nicholas</c:v>
                </c:pt>
                <c:pt idx="9">
                  <c:v>Virginia</c:v>
                </c:pt>
              </c:strCache>
            </c:strRef>
          </c:cat>
          <c:val>
            <c:numRef>
              <c:f>Sheet2!$H$4:$H$14</c:f>
              <c:numCache>
                <c:formatCode>##\.##,"L"</c:formatCode>
                <c:ptCount val="10"/>
                <c:pt idx="0">
                  <c:v>1591600</c:v>
                </c:pt>
                <c:pt idx="1">
                  <c:v>677600</c:v>
                </c:pt>
                <c:pt idx="2">
                  <c:v>1957000</c:v>
                </c:pt>
                <c:pt idx="3">
                  <c:v>1661400</c:v>
                </c:pt>
                <c:pt idx="4">
                  <c:v>1741200</c:v>
                </c:pt>
                <c:pt idx="5">
                  <c:v>1110000</c:v>
                </c:pt>
                <c:pt idx="6">
                  <c:v>1777400</c:v>
                </c:pt>
                <c:pt idx="7">
                  <c:v>1065400</c:v>
                </c:pt>
                <c:pt idx="8">
                  <c:v>784400</c:v>
                </c:pt>
                <c:pt idx="9">
                  <c:v>578500</c:v>
                </c:pt>
              </c:numCache>
            </c:numRef>
          </c:val>
        </c:ser>
        <c:dLbls>
          <c:dLblPos val="outEnd"/>
          <c:showLegendKey val="0"/>
          <c:showVal val="1"/>
          <c:showCatName val="0"/>
          <c:showSerName val="0"/>
          <c:showPercent val="0"/>
          <c:showBubbleSize val="0"/>
        </c:dLbls>
        <c:gapWidth val="72"/>
        <c:overlap val="-27"/>
        <c:axId val="-1130942592"/>
        <c:axId val="-1130940960"/>
      </c:barChart>
      <c:catAx>
        <c:axId val="-11309425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0940960"/>
        <c:crosses val="autoZero"/>
        <c:auto val="1"/>
        <c:lblAlgn val="ctr"/>
        <c:lblOffset val="100"/>
        <c:noMultiLvlLbl val="0"/>
      </c:catAx>
      <c:valAx>
        <c:axId val="-1130940960"/>
        <c:scaling>
          <c:orientation val="minMax"/>
        </c:scaling>
        <c:delete val="1"/>
        <c:axPos val="l"/>
        <c:numFmt formatCode="##\.##,&quot;L&quot;" sourceLinked="1"/>
        <c:majorTickMark val="none"/>
        <c:minorTickMark val="none"/>
        <c:tickLblPos val="nextTo"/>
        <c:crossAx val="-1130942592"/>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image" Target="../media/image4.png"/><Relationship Id="rId3" Type="http://schemas.openxmlformats.org/officeDocument/2006/relationships/chart" Target="../charts/chart7.xml"/><Relationship Id="rId7" Type="http://schemas.openxmlformats.org/officeDocument/2006/relationships/image" Target="../media/image3.png"/><Relationship Id="rId2" Type="http://schemas.openxmlformats.org/officeDocument/2006/relationships/chart" Target="../charts/chart6.xml"/><Relationship Id="rId1" Type="http://schemas.openxmlformats.org/officeDocument/2006/relationships/chart" Target="../charts/chart5.xml"/><Relationship Id="rId6" Type="http://schemas.openxmlformats.org/officeDocument/2006/relationships/image" Target="../media/image2.png"/><Relationship Id="rId5" Type="http://schemas.openxmlformats.org/officeDocument/2006/relationships/image" Target="../media/image1.png"/><Relationship Id="rId10" Type="http://schemas.microsoft.com/office/2007/relationships/hdphoto" Target="../media/hdphoto1.wdp"/><Relationship Id="rId4" Type="http://schemas.openxmlformats.org/officeDocument/2006/relationships/chart" Target="../charts/chart8.xml"/><Relationship Id="rId9"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11</xdr:col>
      <xdr:colOff>452717</xdr:colOff>
      <xdr:row>1</xdr:row>
      <xdr:rowOff>136151</xdr:rowOff>
    </xdr:from>
    <xdr:to>
      <xdr:col>14</xdr:col>
      <xdr:colOff>466164</xdr:colOff>
      <xdr:row>14</xdr:row>
      <xdr:rowOff>183776</xdr:rowOff>
    </xdr:to>
    <mc:AlternateContent xmlns:mc="http://schemas.openxmlformats.org/markup-compatibility/2006" xmlns:a14="http://schemas.microsoft.com/office/drawing/2010/main">
      <mc:Choice Requires="a14">
        <xdr:graphicFrame macro="">
          <xdr:nvGraphicFramePr>
            <xdr:cNvPr id="6" name="Sales Person"/>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mlns="">
        <xdr:sp macro="" textlink="">
          <xdr:nvSpPr>
            <xdr:cNvPr id="0" name=""/>
            <xdr:cNvSpPr>
              <a:spLocks noTextEdit="1"/>
            </xdr:cNvSpPr>
          </xdr:nvSpPr>
          <xdr:spPr>
            <a:xfrm>
              <a:off x="10381129" y="326651"/>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11205</xdr:colOff>
      <xdr:row>15</xdr:row>
      <xdr:rowOff>119345</xdr:rowOff>
    </xdr:from>
    <xdr:to>
      <xdr:col>18</xdr:col>
      <xdr:colOff>57149</xdr:colOff>
      <xdr:row>19</xdr:row>
      <xdr:rowOff>67236</xdr:rowOff>
    </xdr:to>
    <mc:AlternateContent xmlns:mc="http://schemas.openxmlformats.org/markup-compatibility/2006" xmlns:a14="http://schemas.microsoft.com/office/drawing/2010/main">
      <mc:Choice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1754970" y="2976845"/>
              <a:ext cx="2466414" cy="70989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26893</xdr:colOff>
      <xdr:row>1</xdr:row>
      <xdr:rowOff>124945</xdr:rowOff>
    </xdr:from>
    <xdr:to>
      <xdr:col>18</xdr:col>
      <xdr:colOff>40340</xdr:colOff>
      <xdr:row>14</xdr:row>
      <xdr:rowOff>172570</xdr:rowOff>
    </xdr:to>
    <mc:AlternateContent xmlns:mc="http://schemas.openxmlformats.org/markup-compatibility/2006" xmlns:a14="http://schemas.microsoft.com/office/drawing/2010/main">
      <mc:Choice Requires="a14">
        <xdr:graphicFrame macro="">
          <xdr:nvGraphicFramePr>
            <xdr:cNvPr id="8" name="Product"/>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12375775" y="31544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67237</xdr:colOff>
      <xdr:row>11</xdr:row>
      <xdr:rowOff>60232</xdr:rowOff>
    </xdr:from>
    <xdr:to>
      <xdr:col>5</xdr:col>
      <xdr:colOff>381002</xdr:colOff>
      <xdr:row>25</xdr:row>
      <xdr:rowOff>179294</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56029</xdr:colOff>
      <xdr:row>14</xdr:row>
      <xdr:rowOff>123264</xdr:rowOff>
    </xdr:from>
    <xdr:to>
      <xdr:col>10</xdr:col>
      <xdr:colOff>1042145</xdr:colOff>
      <xdr:row>28</xdr:row>
      <xdr:rowOff>190497</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235323</xdr:colOff>
      <xdr:row>20</xdr:row>
      <xdr:rowOff>156882</xdr:rowOff>
    </xdr:from>
    <xdr:to>
      <xdr:col>18</xdr:col>
      <xdr:colOff>141475</xdr:colOff>
      <xdr:row>33</xdr:row>
      <xdr:rowOff>101694</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470647</xdr:colOff>
      <xdr:row>26</xdr:row>
      <xdr:rowOff>134471</xdr:rowOff>
    </xdr:from>
    <xdr:to>
      <xdr:col>5</xdr:col>
      <xdr:colOff>56028</xdr:colOff>
      <xdr:row>39</xdr:row>
      <xdr:rowOff>134471</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28575</xdr:colOff>
      <xdr:row>0</xdr:row>
      <xdr:rowOff>0</xdr:rowOff>
    </xdr:from>
    <xdr:to>
      <xdr:col>20</xdr:col>
      <xdr:colOff>38099</xdr:colOff>
      <xdr:row>4</xdr:row>
      <xdr:rowOff>76200</xdr:rowOff>
    </xdr:to>
    <xdr:sp macro="" textlink="">
      <xdr:nvSpPr>
        <xdr:cNvPr id="2" name="Rounded Rectangle 1"/>
        <xdr:cNvSpPr/>
      </xdr:nvSpPr>
      <xdr:spPr>
        <a:xfrm>
          <a:off x="28575" y="0"/>
          <a:ext cx="12201524" cy="838200"/>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66675</xdr:colOff>
      <xdr:row>4</xdr:row>
      <xdr:rowOff>161925</xdr:rowOff>
    </xdr:from>
    <xdr:to>
      <xdr:col>3</xdr:col>
      <xdr:colOff>485774</xdr:colOff>
      <xdr:row>9</xdr:row>
      <xdr:rowOff>85726</xdr:rowOff>
    </xdr:to>
    <xdr:grpSp>
      <xdr:nvGrpSpPr>
        <xdr:cNvPr id="7" name="Group 6"/>
        <xdr:cNvGrpSpPr/>
      </xdr:nvGrpSpPr>
      <xdr:grpSpPr>
        <a:xfrm>
          <a:off x="66675" y="923925"/>
          <a:ext cx="2256063" cy="876301"/>
          <a:chOff x="104775" y="885825"/>
          <a:chExt cx="2247899" cy="876301"/>
        </a:xfrm>
      </xdr:grpSpPr>
      <xdr:sp macro="" textlink="">
        <xdr:nvSpPr>
          <xdr:cNvPr id="3" name="Rounded Rectangle 2"/>
          <xdr:cNvSpPr/>
        </xdr:nvSpPr>
        <xdr:spPr>
          <a:xfrm>
            <a:off x="104775" y="885825"/>
            <a:ext cx="2247899" cy="876300"/>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4" name="Rounded Rectangle 3"/>
          <xdr:cNvSpPr/>
        </xdr:nvSpPr>
        <xdr:spPr>
          <a:xfrm>
            <a:off x="123825" y="895350"/>
            <a:ext cx="714375" cy="866776"/>
          </a:xfrm>
          <a:prstGeom prst="roundRect">
            <a:avLst/>
          </a:prstGeom>
          <a:solidFill>
            <a:srgbClr val="92D050"/>
          </a:soli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5" name="TextBox 4"/>
          <xdr:cNvSpPr txBox="1"/>
        </xdr:nvSpPr>
        <xdr:spPr>
          <a:xfrm>
            <a:off x="923925" y="981075"/>
            <a:ext cx="1209675"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IN" sz="1200" b="1">
                <a:solidFill>
                  <a:schemeClr val="accent6">
                    <a:lumMod val="75000"/>
                  </a:schemeClr>
                </a:solidFill>
              </a:rPr>
              <a:t>TOTAL</a:t>
            </a:r>
            <a:r>
              <a:rPr lang="en-IN" sz="1200" b="1" baseline="0">
                <a:solidFill>
                  <a:schemeClr val="accent6">
                    <a:lumMod val="75000"/>
                  </a:schemeClr>
                </a:solidFill>
              </a:rPr>
              <a:t> SALES</a:t>
            </a:r>
            <a:endParaRPr lang="en-IN" sz="1200" b="1">
              <a:solidFill>
                <a:schemeClr val="accent6">
                  <a:lumMod val="75000"/>
                </a:schemeClr>
              </a:solidFill>
            </a:endParaRPr>
          </a:p>
        </xdr:txBody>
      </xdr:sp>
      <xdr:sp macro="" textlink="Sheet1!K3">
        <xdr:nvSpPr>
          <xdr:cNvPr id="6" name="TextBox 5"/>
          <xdr:cNvSpPr txBox="1"/>
        </xdr:nvSpPr>
        <xdr:spPr>
          <a:xfrm>
            <a:off x="933450" y="1285875"/>
            <a:ext cx="1381125"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97DC2139-CBA9-4F7C-8716-AC53FA287E67}" type="TxLink">
              <a:rPr lang="en-US" sz="1800" b="1" i="0" u="none" strike="noStrike">
                <a:solidFill>
                  <a:srgbClr val="92D050"/>
                </a:solidFill>
                <a:latin typeface="Calibri"/>
                <a:cs typeface="Calibri"/>
              </a:rPr>
              <a:pPr/>
              <a:t>1,29,44,500</a:t>
            </a:fld>
            <a:endParaRPr lang="en-IN" sz="1800" b="1">
              <a:solidFill>
                <a:srgbClr val="92D050"/>
              </a:solidFill>
            </a:endParaRPr>
          </a:p>
        </xdr:txBody>
      </xdr:sp>
    </xdr:grpSp>
    <xdr:clientData/>
  </xdr:twoCellAnchor>
  <xdr:twoCellAnchor>
    <xdr:from>
      <xdr:col>4</xdr:col>
      <xdr:colOff>38100</xdr:colOff>
      <xdr:row>4</xdr:row>
      <xdr:rowOff>161925</xdr:rowOff>
    </xdr:from>
    <xdr:to>
      <xdr:col>7</xdr:col>
      <xdr:colOff>457199</xdr:colOff>
      <xdr:row>9</xdr:row>
      <xdr:rowOff>85726</xdr:rowOff>
    </xdr:to>
    <xdr:grpSp>
      <xdr:nvGrpSpPr>
        <xdr:cNvPr id="13" name="Group 12"/>
        <xdr:cNvGrpSpPr/>
      </xdr:nvGrpSpPr>
      <xdr:grpSpPr>
        <a:xfrm>
          <a:off x="2487386" y="923925"/>
          <a:ext cx="2256063" cy="876301"/>
          <a:chOff x="104775" y="885825"/>
          <a:chExt cx="2247899" cy="876301"/>
        </a:xfrm>
      </xdr:grpSpPr>
      <xdr:sp macro="" textlink="">
        <xdr:nvSpPr>
          <xdr:cNvPr id="14" name="Rounded Rectangle 13"/>
          <xdr:cNvSpPr/>
        </xdr:nvSpPr>
        <xdr:spPr>
          <a:xfrm>
            <a:off x="104775" y="885825"/>
            <a:ext cx="2247899" cy="876300"/>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5" name="Rounded Rectangle 14"/>
          <xdr:cNvSpPr/>
        </xdr:nvSpPr>
        <xdr:spPr>
          <a:xfrm>
            <a:off x="123825" y="895350"/>
            <a:ext cx="714375" cy="866776"/>
          </a:xfrm>
          <a:prstGeom prst="roundRect">
            <a:avLst/>
          </a:prstGeom>
          <a:solidFill>
            <a:srgbClr val="92D050"/>
          </a:soli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6" name="TextBox 15"/>
          <xdr:cNvSpPr txBox="1"/>
        </xdr:nvSpPr>
        <xdr:spPr>
          <a:xfrm>
            <a:off x="923925" y="981075"/>
            <a:ext cx="1209675"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IN" sz="1200" b="1">
                <a:solidFill>
                  <a:schemeClr val="accent6">
                    <a:lumMod val="75000"/>
                  </a:schemeClr>
                </a:solidFill>
              </a:rPr>
              <a:t>AVERAGE</a:t>
            </a:r>
            <a:r>
              <a:rPr lang="en-IN" sz="1200" b="1" baseline="0">
                <a:solidFill>
                  <a:schemeClr val="accent6">
                    <a:lumMod val="75000"/>
                  </a:schemeClr>
                </a:solidFill>
              </a:rPr>
              <a:t> SALES</a:t>
            </a:r>
            <a:endParaRPr lang="en-IN" sz="1200" b="1">
              <a:solidFill>
                <a:schemeClr val="accent6">
                  <a:lumMod val="75000"/>
                </a:schemeClr>
              </a:solidFill>
            </a:endParaRPr>
          </a:p>
        </xdr:txBody>
      </xdr:sp>
      <xdr:sp macro="" textlink="Sheet1!K9">
        <xdr:nvSpPr>
          <xdr:cNvPr id="17" name="TextBox 16"/>
          <xdr:cNvSpPr txBox="1"/>
        </xdr:nvSpPr>
        <xdr:spPr>
          <a:xfrm>
            <a:off x="923925" y="1295400"/>
            <a:ext cx="1381125"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CAAF9E5A-7FEC-4FB9-9364-B061773AB593}" type="TxLink">
              <a:rPr lang="en-US" sz="1600" b="1" i="0" u="none" strike="noStrike">
                <a:solidFill>
                  <a:srgbClr val="92D050"/>
                </a:solidFill>
                <a:latin typeface="Aptos narrow"/>
                <a:cs typeface="Calibri"/>
              </a:rPr>
              <a:pPr/>
              <a:t>2,58,890</a:t>
            </a:fld>
            <a:endParaRPr lang="en-IN" sz="2800" b="1">
              <a:solidFill>
                <a:srgbClr val="92D050"/>
              </a:solidFill>
            </a:endParaRPr>
          </a:p>
        </xdr:txBody>
      </xdr:sp>
    </xdr:grpSp>
    <xdr:clientData/>
  </xdr:twoCellAnchor>
  <xdr:twoCellAnchor>
    <xdr:from>
      <xdr:col>7</xdr:col>
      <xdr:colOff>590550</xdr:colOff>
      <xdr:row>4</xdr:row>
      <xdr:rowOff>161925</xdr:rowOff>
    </xdr:from>
    <xdr:to>
      <xdr:col>11</xdr:col>
      <xdr:colOff>400049</xdr:colOff>
      <xdr:row>9</xdr:row>
      <xdr:rowOff>85726</xdr:rowOff>
    </xdr:to>
    <xdr:grpSp>
      <xdr:nvGrpSpPr>
        <xdr:cNvPr id="18" name="Group 17"/>
        <xdr:cNvGrpSpPr/>
      </xdr:nvGrpSpPr>
      <xdr:grpSpPr>
        <a:xfrm>
          <a:off x="4876800" y="923925"/>
          <a:ext cx="2258785" cy="876301"/>
          <a:chOff x="104775" y="885825"/>
          <a:chExt cx="2247899" cy="876301"/>
        </a:xfrm>
      </xdr:grpSpPr>
      <xdr:sp macro="" textlink="">
        <xdr:nvSpPr>
          <xdr:cNvPr id="19" name="Rounded Rectangle 18"/>
          <xdr:cNvSpPr/>
        </xdr:nvSpPr>
        <xdr:spPr>
          <a:xfrm>
            <a:off x="104775" y="885825"/>
            <a:ext cx="2247899" cy="876300"/>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20" name="Rounded Rectangle 19"/>
          <xdr:cNvSpPr/>
        </xdr:nvSpPr>
        <xdr:spPr>
          <a:xfrm>
            <a:off x="123825" y="895350"/>
            <a:ext cx="714375" cy="866776"/>
          </a:xfrm>
          <a:prstGeom prst="roundRect">
            <a:avLst/>
          </a:prstGeom>
          <a:solidFill>
            <a:srgbClr val="92D050"/>
          </a:soli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21" name="TextBox 20"/>
          <xdr:cNvSpPr txBox="1"/>
        </xdr:nvSpPr>
        <xdr:spPr>
          <a:xfrm>
            <a:off x="923925" y="981075"/>
            <a:ext cx="1209675"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IN" sz="1200" b="1">
                <a:solidFill>
                  <a:schemeClr val="accent6">
                    <a:lumMod val="75000"/>
                  </a:schemeClr>
                </a:solidFill>
              </a:rPr>
              <a:t>UNITS</a:t>
            </a:r>
            <a:r>
              <a:rPr lang="en-IN" sz="1200" b="1" baseline="0">
                <a:solidFill>
                  <a:schemeClr val="accent6">
                    <a:lumMod val="75000"/>
                  </a:schemeClr>
                </a:solidFill>
              </a:rPr>
              <a:t> SOLD</a:t>
            </a:r>
            <a:endParaRPr lang="en-IN" sz="1200" b="1">
              <a:solidFill>
                <a:schemeClr val="accent6">
                  <a:lumMod val="75000"/>
                </a:schemeClr>
              </a:solidFill>
            </a:endParaRPr>
          </a:p>
        </xdr:txBody>
      </xdr:sp>
      <xdr:sp macro="" textlink="Sheet1!K5">
        <xdr:nvSpPr>
          <xdr:cNvPr id="22" name="TextBox 21"/>
          <xdr:cNvSpPr txBox="1"/>
        </xdr:nvSpPr>
        <xdr:spPr>
          <a:xfrm>
            <a:off x="933450" y="1285875"/>
            <a:ext cx="1381125"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17D9863D-AEE7-469B-90EE-968792F8858C}" type="TxLink">
              <a:rPr lang="en-US" sz="1600" b="1" i="0" u="none" strike="noStrike">
                <a:solidFill>
                  <a:srgbClr val="92D050"/>
                </a:solidFill>
                <a:latin typeface="Aptos narrow"/>
                <a:cs typeface="Calibri"/>
              </a:rPr>
              <a:pPr/>
              <a:t> 4,705 </a:t>
            </a:fld>
            <a:endParaRPr lang="en-IN" sz="2800" b="1">
              <a:solidFill>
                <a:srgbClr val="92D050"/>
              </a:solidFill>
            </a:endParaRPr>
          </a:p>
        </xdr:txBody>
      </xdr:sp>
    </xdr:grpSp>
    <xdr:clientData/>
  </xdr:twoCellAnchor>
  <xdr:twoCellAnchor>
    <xdr:from>
      <xdr:col>11</xdr:col>
      <xdr:colOff>523875</xdr:colOff>
      <xdr:row>4</xdr:row>
      <xdr:rowOff>161925</xdr:rowOff>
    </xdr:from>
    <xdr:to>
      <xdr:col>15</xdr:col>
      <xdr:colOff>333374</xdr:colOff>
      <xdr:row>9</xdr:row>
      <xdr:rowOff>85726</xdr:rowOff>
    </xdr:to>
    <xdr:grpSp>
      <xdr:nvGrpSpPr>
        <xdr:cNvPr id="23" name="Group 22"/>
        <xdr:cNvGrpSpPr/>
      </xdr:nvGrpSpPr>
      <xdr:grpSpPr>
        <a:xfrm>
          <a:off x="7259411" y="923925"/>
          <a:ext cx="2258784" cy="876301"/>
          <a:chOff x="104775" y="885825"/>
          <a:chExt cx="2247899" cy="876301"/>
        </a:xfrm>
      </xdr:grpSpPr>
      <xdr:sp macro="" textlink="">
        <xdr:nvSpPr>
          <xdr:cNvPr id="24" name="Rounded Rectangle 23"/>
          <xdr:cNvSpPr/>
        </xdr:nvSpPr>
        <xdr:spPr>
          <a:xfrm>
            <a:off x="104775" y="885825"/>
            <a:ext cx="2247899" cy="876300"/>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25" name="Rounded Rectangle 24"/>
          <xdr:cNvSpPr/>
        </xdr:nvSpPr>
        <xdr:spPr>
          <a:xfrm>
            <a:off x="123825" y="895350"/>
            <a:ext cx="714375" cy="866776"/>
          </a:xfrm>
          <a:prstGeom prst="roundRect">
            <a:avLst/>
          </a:prstGeom>
          <a:solidFill>
            <a:srgbClr val="92D050"/>
          </a:soli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26" name="TextBox 25"/>
          <xdr:cNvSpPr txBox="1"/>
        </xdr:nvSpPr>
        <xdr:spPr>
          <a:xfrm>
            <a:off x="923925" y="981075"/>
            <a:ext cx="1209675"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IN" sz="1200" b="1">
                <a:solidFill>
                  <a:schemeClr val="accent6">
                    <a:lumMod val="75000"/>
                  </a:schemeClr>
                </a:solidFill>
              </a:rPr>
              <a:t>PROFIT</a:t>
            </a:r>
          </a:p>
        </xdr:txBody>
      </xdr:sp>
      <xdr:sp macro="" textlink="Sheet1!K7">
        <xdr:nvSpPr>
          <xdr:cNvPr id="27" name="TextBox 26"/>
          <xdr:cNvSpPr txBox="1"/>
        </xdr:nvSpPr>
        <xdr:spPr>
          <a:xfrm>
            <a:off x="933450" y="1285875"/>
            <a:ext cx="1381125"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48A93116-337E-4280-8B96-99E6C9B1C748}" type="TxLink">
              <a:rPr lang="en-US" sz="1600" b="1" i="0" u="none" strike="noStrike">
                <a:solidFill>
                  <a:srgbClr val="92D050"/>
                </a:solidFill>
                <a:latin typeface="Aptos narrow"/>
                <a:cs typeface="Calibri"/>
              </a:rPr>
              <a:pPr/>
              <a:t>38,34,400</a:t>
            </a:fld>
            <a:endParaRPr lang="en-IN" sz="2800" b="1">
              <a:solidFill>
                <a:srgbClr val="92D050"/>
              </a:solidFill>
            </a:endParaRPr>
          </a:p>
        </xdr:txBody>
      </xdr:sp>
    </xdr:grpSp>
    <xdr:clientData/>
  </xdr:twoCellAnchor>
  <xdr:twoCellAnchor>
    <xdr:from>
      <xdr:col>4</xdr:col>
      <xdr:colOff>371475</xdr:colOff>
      <xdr:row>0</xdr:row>
      <xdr:rowOff>161925</xdr:rowOff>
    </xdr:from>
    <xdr:to>
      <xdr:col>15</xdr:col>
      <xdr:colOff>361950</xdr:colOff>
      <xdr:row>3</xdr:row>
      <xdr:rowOff>85725</xdr:rowOff>
    </xdr:to>
    <xdr:sp macro="" textlink="">
      <xdr:nvSpPr>
        <xdr:cNvPr id="28" name="TextBox 27"/>
        <xdr:cNvSpPr txBox="1"/>
      </xdr:nvSpPr>
      <xdr:spPr>
        <a:xfrm>
          <a:off x="2809875" y="161925"/>
          <a:ext cx="6696075" cy="495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3600" b="1">
              <a:solidFill>
                <a:schemeClr val="accent6">
                  <a:lumMod val="75000"/>
                </a:schemeClr>
              </a:solidFill>
            </a:rPr>
            <a:t>Sales Dashboard</a:t>
          </a:r>
          <a:r>
            <a:rPr lang="en-IN" sz="3600" b="1" baseline="0">
              <a:solidFill>
                <a:schemeClr val="accent6">
                  <a:lumMod val="75000"/>
                </a:schemeClr>
              </a:solidFill>
            </a:rPr>
            <a:t> -2024</a:t>
          </a:r>
          <a:endParaRPr lang="en-IN" sz="3600" b="1">
            <a:solidFill>
              <a:schemeClr val="accent6">
                <a:lumMod val="75000"/>
              </a:schemeClr>
            </a:solidFill>
          </a:endParaRPr>
        </a:p>
      </xdr:txBody>
    </xdr:sp>
    <xdr:clientData/>
  </xdr:twoCellAnchor>
  <xdr:twoCellAnchor editAs="oneCell">
    <xdr:from>
      <xdr:col>15</xdr:col>
      <xdr:colOff>466724</xdr:colOff>
      <xdr:row>5</xdr:row>
      <xdr:rowOff>104775</xdr:rowOff>
    </xdr:from>
    <xdr:to>
      <xdr:col>20</xdr:col>
      <xdr:colOff>66675</xdr:colOff>
      <xdr:row>9</xdr:row>
      <xdr:rowOff>52666</xdr:rowOff>
    </xdr:to>
    <mc:AlternateContent xmlns:mc="http://schemas.openxmlformats.org/markup-compatibility/2006" xmlns:a14="http://schemas.microsoft.com/office/drawing/2010/main">
      <mc:Choice Requires="a14">
        <xdr:graphicFrame macro="">
          <xdr:nvGraphicFramePr>
            <xdr:cNvPr id="29" name="Region 1"/>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9651545" y="1057275"/>
              <a:ext cx="2661559" cy="70989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152400</xdr:colOff>
      <xdr:row>23</xdr:row>
      <xdr:rowOff>62593</xdr:rowOff>
    </xdr:from>
    <xdr:to>
      <xdr:col>3</xdr:col>
      <xdr:colOff>152400</xdr:colOff>
      <xdr:row>39</xdr:row>
      <xdr:rowOff>186418</xdr:rowOff>
    </xdr:to>
    <mc:AlternateContent xmlns:mc="http://schemas.openxmlformats.org/markup-compatibility/2006" xmlns:a14="http://schemas.microsoft.com/office/drawing/2010/main">
      <mc:Choice Requires="a14">
        <xdr:graphicFrame macro="">
          <xdr:nvGraphicFramePr>
            <xdr:cNvPr id="30" name="Sales Person 1"/>
            <xdr:cNvGraphicFramePr/>
          </xdr:nvGraphicFramePr>
          <xdr:xfrm>
            <a:off x="0" y="0"/>
            <a:ext cx="0" cy="0"/>
          </xdr:xfrm>
          <a:graphic>
            <a:graphicData uri="http://schemas.microsoft.com/office/drawing/2010/slicer">
              <sle:slicer xmlns:sle="http://schemas.microsoft.com/office/drawing/2010/slicer" name="Sales Person 1"/>
            </a:graphicData>
          </a:graphic>
        </xdr:graphicFrame>
      </mc:Choice>
      <mc:Fallback xmlns="">
        <xdr:sp macro="" textlink="">
          <xdr:nvSpPr>
            <xdr:cNvPr id="0" name=""/>
            <xdr:cNvSpPr>
              <a:spLocks noTextEdit="1"/>
            </xdr:cNvSpPr>
          </xdr:nvSpPr>
          <xdr:spPr>
            <a:xfrm>
              <a:off x="152400" y="4444093"/>
              <a:ext cx="1836964" cy="31718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142874</xdr:colOff>
      <xdr:row>10</xdr:row>
      <xdr:rowOff>34179</xdr:rowOff>
    </xdr:from>
    <xdr:to>
      <xdr:col>3</xdr:col>
      <xdr:colOff>142874</xdr:colOff>
      <xdr:row>22</xdr:row>
      <xdr:rowOff>95251</xdr:rowOff>
    </xdr:to>
    <mc:AlternateContent xmlns:mc="http://schemas.openxmlformats.org/markup-compatibility/2006" xmlns:a14="http://schemas.microsoft.com/office/drawing/2010/main">
      <mc:Choice Requires="a14">
        <xdr:graphicFrame macro="">
          <xdr:nvGraphicFramePr>
            <xdr:cNvPr id="31" name="Product 1"/>
            <xdr:cNvGraphicFramePr/>
          </xdr:nvGraphicFramePr>
          <xdr:xfrm>
            <a:off x="0" y="0"/>
            <a:ext cx="0" cy="0"/>
          </xdr:xfrm>
          <a:graphic>
            <a:graphicData uri="http://schemas.microsoft.com/office/drawing/2010/slicer">
              <sle:slicer xmlns:sle="http://schemas.microsoft.com/office/drawing/2010/slicer" name="Product 1"/>
            </a:graphicData>
          </a:graphic>
        </xdr:graphicFrame>
      </mc:Choice>
      <mc:Fallback xmlns="">
        <xdr:sp macro="" textlink="">
          <xdr:nvSpPr>
            <xdr:cNvPr id="0" name=""/>
            <xdr:cNvSpPr>
              <a:spLocks noTextEdit="1"/>
            </xdr:cNvSpPr>
          </xdr:nvSpPr>
          <xdr:spPr>
            <a:xfrm>
              <a:off x="142874" y="1939179"/>
              <a:ext cx="1836964" cy="234707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246288</xdr:colOff>
      <xdr:row>10</xdr:row>
      <xdr:rowOff>54426</xdr:rowOff>
    </xdr:from>
    <xdr:to>
      <xdr:col>12</xdr:col>
      <xdr:colOff>266700</xdr:colOff>
      <xdr:row>27</xdr:row>
      <xdr:rowOff>133349</xdr:rowOff>
    </xdr:to>
    <xdr:sp macro="" textlink="">
      <xdr:nvSpPr>
        <xdr:cNvPr id="32" name="Rounded Rectangle 31"/>
        <xdr:cNvSpPr/>
      </xdr:nvSpPr>
      <xdr:spPr>
        <a:xfrm>
          <a:off x="2083252" y="1959426"/>
          <a:ext cx="5531305" cy="3317423"/>
        </a:xfrm>
        <a:prstGeom prst="roundRect">
          <a:avLst>
            <a:gd name="adj" fmla="val 10514"/>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a:solidFill>
                <a:schemeClr val="accent6">
                  <a:lumMod val="75000"/>
                </a:schemeClr>
              </a:solidFill>
            </a:rPr>
            <a:t>Unit Sold</a:t>
          </a:r>
          <a:r>
            <a:rPr lang="en-IN" sz="1400" b="1" baseline="0">
              <a:solidFill>
                <a:schemeClr val="accent6">
                  <a:lumMod val="75000"/>
                </a:schemeClr>
              </a:solidFill>
            </a:rPr>
            <a:t> By Product</a:t>
          </a:r>
          <a:endParaRPr lang="en-IN" sz="1400" b="1">
            <a:solidFill>
              <a:schemeClr val="accent6">
                <a:lumMod val="75000"/>
              </a:schemeClr>
            </a:solidFill>
          </a:endParaRPr>
        </a:p>
      </xdr:txBody>
    </xdr:sp>
    <xdr:clientData/>
  </xdr:twoCellAnchor>
  <xdr:twoCellAnchor>
    <xdr:from>
      <xdr:col>4</xdr:col>
      <xdr:colOff>114300</xdr:colOff>
      <xdr:row>11</xdr:row>
      <xdr:rowOff>57150</xdr:rowOff>
    </xdr:from>
    <xdr:to>
      <xdr:col>11</xdr:col>
      <xdr:colOff>514350</xdr:colOff>
      <xdr:row>26</xdr:row>
      <xdr:rowOff>76200</xdr:rowOff>
    </xdr:to>
    <xdr:graphicFrame macro="">
      <xdr:nvGraphicFramePr>
        <xdr:cNvPr id="33" name="Chart 3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334735</xdr:colOff>
      <xdr:row>10</xdr:row>
      <xdr:rowOff>6801</xdr:rowOff>
    </xdr:from>
    <xdr:to>
      <xdr:col>21</xdr:col>
      <xdr:colOff>355146</xdr:colOff>
      <xdr:row>27</xdr:row>
      <xdr:rowOff>85724</xdr:rowOff>
    </xdr:to>
    <xdr:sp macro="" textlink="">
      <xdr:nvSpPr>
        <xdr:cNvPr id="34" name="Rounded Rectangle 33"/>
        <xdr:cNvSpPr/>
      </xdr:nvSpPr>
      <xdr:spPr>
        <a:xfrm>
          <a:off x="7682592" y="1911801"/>
          <a:ext cx="5531304" cy="3317423"/>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baseline="0">
              <a:solidFill>
                <a:schemeClr val="accent6">
                  <a:lumMod val="75000"/>
                </a:schemeClr>
              </a:solidFill>
            </a:rPr>
            <a:t>Total sales By Region</a:t>
          </a:r>
          <a:endParaRPr lang="en-IN" sz="1400" b="1">
            <a:solidFill>
              <a:schemeClr val="accent6">
                <a:lumMod val="75000"/>
              </a:schemeClr>
            </a:solidFill>
          </a:endParaRPr>
        </a:p>
      </xdr:txBody>
    </xdr:sp>
    <xdr:clientData/>
  </xdr:twoCellAnchor>
  <xdr:twoCellAnchor>
    <xdr:from>
      <xdr:col>12</xdr:col>
      <xdr:colOff>376917</xdr:colOff>
      <xdr:row>27</xdr:row>
      <xdr:rowOff>185054</xdr:rowOff>
    </xdr:from>
    <xdr:to>
      <xdr:col>21</xdr:col>
      <xdr:colOff>397328</xdr:colOff>
      <xdr:row>45</xdr:row>
      <xdr:rowOff>73477</xdr:rowOff>
    </xdr:to>
    <xdr:sp macro="" textlink="">
      <xdr:nvSpPr>
        <xdr:cNvPr id="35" name="Rounded Rectangle 34"/>
        <xdr:cNvSpPr/>
      </xdr:nvSpPr>
      <xdr:spPr>
        <a:xfrm>
          <a:off x="7724774" y="5328554"/>
          <a:ext cx="5531304" cy="3317423"/>
        </a:xfrm>
        <a:prstGeom prst="roundRect">
          <a:avLst>
            <a:gd name="adj" fmla="val 9284"/>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a:solidFill>
                <a:schemeClr val="accent6">
                  <a:lumMod val="75000"/>
                </a:schemeClr>
              </a:solidFill>
            </a:rPr>
            <a:t>Total</a:t>
          </a:r>
          <a:r>
            <a:rPr lang="en-IN" sz="1400" b="1" baseline="0">
              <a:solidFill>
                <a:schemeClr val="accent6">
                  <a:lumMod val="75000"/>
                </a:schemeClr>
              </a:solidFill>
            </a:rPr>
            <a:t> Sales by Sales Person</a:t>
          </a:r>
          <a:endParaRPr lang="en-IN" sz="1400" b="1">
            <a:solidFill>
              <a:schemeClr val="accent6">
                <a:lumMod val="75000"/>
              </a:schemeClr>
            </a:solidFill>
          </a:endParaRPr>
        </a:p>
      </xdr:txBody>
    </xdr:sp>
    <xdr:clientData/>
  </xdr:twoCellAnchor>
  <xdr:twoCellAnchor>
    <xdr:from>
      <xdr:col>3</xdr:col>
      <xdr:colOff>288471</xdr:colOff>
      <xdr:row>28</xdr:row>
      <xdr:rowOff>17688</xdr:rowOff>
    </xdr:from>
    <xdr:to>
      <xdr:col>12</xdr:col>
      <xdr:colOff>308883</xdr:colOff>
      <xdr:row>45</xdr:row>
      <xdr:rowOff>96611</xdr:rowOff>
    </xdr:to>
    <xdr:sp macro="" textlink="">
      <xdr:nvSpPr>
        <xdr:cNvPr id="36" name="Rounded Rectangle 35"/>
        <xdr:cNvSpPr/>
      </xdr:nvSpPr>
      <xdr:spPr>
        <a:xfrm>
          <a:off x="2125435" y="5351688"/>
          <a:ext cx="5531305" cy="3317423"/>
        </a:xfrm>
        <a:prstGeom prst="roundRect">
          <a:avLst>
            <a:gd name="adj" fmla="val 9284"/>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a:solidFill>
                <a:schemeClr val="accent6">
                  <a:lumMod val="75000"/>
                </a:schemeClr>
              </a:solidFill>
            </a:rPr>
            <a:t>Total Sales by Product</a:t>
          </a:r>
        </a:p>
      </xdr:txBody>
    </xdr:sp>
    <xdr:clientData/>
  </xdr:twoCellAnchor>
  <xdr:twoCellAnchor>
    <xdr:from>
      <xdr:col>13</xdr:col>
      <xdr:colOff>198663</xdr:colOff>
      <xdr:row>11</xdr:row>
      <xdr:rowOff>129266</xdr:rowOff>
    </xdr:from>
    <xdr:to>
      <xdr:col>20</xdr:col>
      <xdr:colOff>488335</xdr:colOff>
      <xdr:row>26</xdr:row>
      <xdr:rowOff>14966</xdr:rowOff>
    </xdr:to>
    <xdr:graphicFrame macro="">
      <xdr:nvGraphicFramePr>
        <xdr:cNvPr id="37" name="Chart 3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97971</xdr:colOff>
      <xdr:row>30</xdr:row>
      <xdr:rowOff>99329</xdr:rowOff>
    </xdr:from>
    <xdr:to>
      <xdr:col>11</xdr:col>
      <xdr:colOff>373636</xdr:colOff>
      <xdr:row>44</xdr:row>
      <xdr:rowOff>175529</xdr:rowOff>
    </xdr:to>
    <xdr:graphicFrame macro="">
      <xdr:nvGraphicFramePr>
        <xdr:cNvPr id="38" name="Chart 3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240846</xdr:colOff>
      <xdr:row>29</xdr:row>
      <xdr:rowOff>130626</xdr:rowOff>
    </xdr:from>
    <xdr:to>
      <xdr:col>20</xdr:col>
      <xdr:colOff>514269</xdr:colOff>
      <xdr:row>44</xdr:row>
      <xdr:rowOff>16326</xdr:rowOff>
    </xdr:to>
    <xdr:graphicFrame macro="">
      <xdr:nvGraphicFramePr>
        <xdr:cNvPr id="39" name="Chart 3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3</xdr:col>
      <xdr:colOff>571500</xdr:colOff>
      <xdr:row>4</xdr:row>
      <xdr:rowOff>136071</xdr:rowOff>
    </xdr:from>
    <xdr:to>
      <xdr:col>5</xdr:col>
      <xdr:colOff>246857</xdr:colOff>
      <xdr:row>9</xdr:row>
      <xdr:rowOff>83571</xdr:rowOff>
    </xdr:to>
    <xdr:pic>
      <xdr:nvPicPr>
        <xdr:cNvPr id="8" name="Picture 7"/>
        <xdr:cNvPicPr>
          <a:picLocks noChangeAspect="1"/>
        </xdr:cNvPicPr>
      </xdr:nvPicPr>
      <xdr:blipFill>
        <a:blip xmlns:r="http://schemas.openxmlformats.org/officeDocument/2006/relationships" r:embed="rId5" cstate="print">
          <a:duotone>
            <a:prstClr val="black"/>
            <a:schemeClr val="bg1">
              <a:tint val="45000"/>
              <a:satMod val="400000"/>
            </a:schemeClr>
          </a:duotone>
          <a:extLst>
            <a:ext uri="{28A0092B-C50C-407E-A947-70E740481C1C}">
              <a14:useLocalDpi xmlns:a14="http://schemas.microsoft.com/office/drawing/2010/main" val="0"/>
            </a:ext>
          </a:extLst>
        </a:blip>
        <a:stretch>
          <a:fillRect/>
        </a:stretch>
      </xdr:blipFill>
      <xdr:spPr>
        <a:xfrm>
          <a:off x="2408464" y="898071"/>
          <a:ext cx="900000" cy="900000"/>
        </a:xfrm>
        <a:prstGeom prst="rect">
          <a:avLst/>
        </a:prstGeom>
      </xdr:spPr>
    </xdr:pic>
    <xdr:clientData/>
  </xdr:twoCellAnchor>
  <xdr:twoCellAnchor editAs="oneCell">
    <xdr:from>
      <xdr:col>11</xdr:col>
      <xdr:colOff>544285</xdr:colOff>
      <xdr:row>5</xdr:row>
      <xdr:rowOff>27216</xdr:rowOff>
    </xdr:from>
    <xdr:to>
      <xdr:col>13</xdr:col>
      <xdr:colOff>39642</xdr:colOff>
      <xdr:row>8</xdr:row>
      <xdr:rowOff>175716</xdr:rowOff>
    </xdr:to>
    <xdr:pic>
      <xdr:nvPicPr>
        <xdr:cNvPr id="9" name="Picture 8"/>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7279821" y="979716"/>
          <a:ext cx="720000" cy="720000"/>
        </a:xfrm>
        <a:prstGeom prst="rect">
          <a:avLst/>
        </a:prstGeom>
      </xdr:spPr>
    </xdr:pic>
    <xdr:clientData/>
  </xdr:twoCellAnchor>
  <xdr:twoCellAnchor editAs="oneCell">
    <xdr:from>
      <xdr:col>0</xdr:col>
      <xdr:colOff>163287</xdr:colOff>
      <xdr:row>5</xdr:row>
      <xdr:rowOff>122465</xdr:rowOff>
    </xdr:from>
    <xdr:to>
      <xdr:col>1</xdr:col>
      <xdr:colOff>90966</xdr:colOff>
      <xdr:row>8</xdr:row>
      <xdr:rowOff>90965</xdr:rowOff>
    </xdr:to>
    <xdr:pic>
      <xdr:nvPicPr>
        <xdr:cNvPr id="10" name="Picture 9"/>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163287" y="1074965"/>
          <a:ext cx="540000" cy="540000"/>
        </a:xfrm>
        <a:prstGeom prst="rect">
          <a:avLst/>
        </a:prstGeom>
      </xdr:spPr>
    </xdr:pic>
    <xdr:clientData/>
  </xdr:twoCellAnchor>
  <xdr:twoCellAnchor editAs="oneCell">
    <xdr:from>
      <xdr:col>8</xdr:col>
      <xdr:colOff>95251</xdr:colOff>
      <xdr:row>5</xdr:row>
      <xdr:rowOff>163285</xdr:rowOff>
    </xdr:from>
    <xdr:to>
      <xdr:col>9</xdr:col>
      <xdr:colOff>22929</xdr:colOff>
      <xdr:row>8</xdr:row>
      <xdr:rowOff>131785</xdr:rowOff>
    </xdr:to>
    <xdr:pic>
      <xdr:nvPicPr>
        <xdr:cNvPr id="11" name="Picture 10"/>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4993822" y="1115785"/>
          <a:ext cx="540000" cy="540000"/>
        </a:xfrm>
        <a:prstGeom prst="rect">
          <a:avLst/>
        </a:prstGeom>
      </xdr:spPr>
    </xdr:pic>
    <xdr:clientData/>
  </xdr:twoCellAnchor>
  <xdr:twoCellAnchor editAs="oneCell">
    <xdr:from>
      <xdr:col>5</xdr:col>
      <xdr:colOff>285750</xdr:colOff>
      <xdr:row>0</xdr:row>
      <xdr:rowOff>176894</xdr:rowOff>
    </xdr:from>
    <xdr:to>
      <xdr:col>6</xdr:col>
      <xdr:colOff>176893</xdr:colOff>
      <xdr:row>3</xdr:row>
      <xdr:rowOff>108859</xdr:rowOff>
    </xdr:to>
    <xdr:pic>
      <xdr:nvPicPr>
        <xdr:cNvPr id="40" name="Picture 39"/>
        <xdr:cNvPicPr>
          <a:picLocks noChangeAspect="1"/>
        </xdr:cNvPicPr>
      </xdr:nvPicPr>
      <xdr:blipFill>
        <a:blip xmlns:r="http://schemas.openxmlformats.org/officeDocument/2006/relationships" r:embed="rId9" cstate="print">
          <a:duotone>
            <a:schemeClr val="accent2">
              <a:shade val="45000"/>
              <a:satMod val="135000"/>
            </a:schemeClr>
            <a:prstClr val="white"/>
          </a:duotone>
          <a:extLst>
            <a:ext uri="{BEBA8EAE-BF5A-486C-A8C5-ECC9F3942E4B}">
              <a14:imgProps xmlns:a14="http://schemas.microsoft.com/office/drawing/2010/main">
                <a14:imgLayer r:embed="rId10">
                  <a14:imgEffect>
                    <a14:backgroundRemoval t="10000" b="90000" l="10000" r="90000"/>
                  </a14:imgEffect>
                </a14:imgLayer>
              </a14:imgProps>
            </a:ext>
            <a:ext uri="{28A0092B-C50C-407E-A947-70E740481C1C}">
              <a14:useLocalDpi xmlns:a14="http://schemas.microsoft.com/office/drawing/2010/main" val="0"/>
            </a:ext>
          </a:extLst>
        </a:blip>
        <a:stretch>
          <a:fillRect/>
        </a:stretch>
      </xdr:blipFill>
      <xdr:spPr>
        <a:xfrm>
          <a:off x="3347357" y="176894"/>
          <a:ext cx="503465" cy="503465"/>
        </a:xfrm>
        <a:prstGeom prst="ellipse">
          <a:avLst/>
        </a:prstGeom>
        <a:ln w="63500" cap="rnd">
          <a:solidFill>
            <a:schemeClr val="accent6"/>
          </a:solidFill>
        </a:ln>
        <a:effectLst>
          <a:outerShdw blurRad="381000" dist="292100" dir="5400000" sx="-80000" sy="-18000" rotWithShape="0">
            <a:srgbClr val="000000">
              <a:alpha val="22000"/>
            </a:srgbClr>
          </a:outerShdw>
        </a:effectLst>
        <a:scene3d>
          <a:camera prst="orthographicFront"/>
          <a:lightRig rig="contrasting" dir="t">
            <a:rot lat="0" lon="0" rev="3000000"/>
          </a:lightRig>
        </a:scene3d>
        <a:sp3d contourW="7620">
          <a:bevelT w="95250" h="31750"/>
          <a:contourClr>
            <a:srgbClr val="333333"/>
          </a:contourClr>
        </a:sp3d>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Sathish" refreshedDate="45605.451559027781" createdVersion="5" refreshedVersion="5" minRefreshableVersion="3" recordCount="50">
  <cacheSource type="worksheet">
    <worksheetSource name="Table1"/>
  </cacheSource>
  <cacheFields count="9">
    <cacheField name="Date" numFmtId="14">
      <sharedItems containsSemiMixedTypes="0" containsNonDate="0" containsDate="1" containsString="0" minDate="2020-01-10T00:00:00" maxDate="2021-12-22T00:00:00"/>
    </cacheField>
    <cacheField name="Sales Person" numFmtId="0">
      <sharedItems count="10">
        <s v="Andrew"/>
        <s v="Grace"/>
        <s v="Ella"/>
        <s v="Cameron"/>
        <s v="Megan"/>
        <s v="Carolyn"/>
        <s v="Virginia"/>
        <s v="Connor"/>
        <s v="Anna"/>
        <s v="Nicholas"/>
      </sharedItems>
    </cacheField>
    <cacheField name="Region" numFmtId="0">
      <sharedItems count="4">
        <s v="West"/>
        <s v="East"/>
        <s v="South"/>
        <s v="North"/>
      </sharedItems>
    </cacheField>
    <cacheField name="Product" numFmtId="0">
      <sharedItems count="7">
        <s v="Tent"/>
        <s v="Blender"/>
        <s v="Action Figure"/>
        <s v="Novel"/>
        <s v="Sneakers"/>
        <s v="Moisturizer"/>
        <s v="Smartphone"/>
      </sharedItems>
    </cacheField>
    <cacheField name="Units Sold" numFmtId="1">
      <sharedItems containsSemiMixedTypes="0" containsString="0" containsNumber="1" containsInteger="1" minValue="51" maxValue="149"/>
    </cacheField>
    <cacheField name="Unit Price_x000a_(Rs)" numFmtId="0">
      <sharedItems containsSemiMixedTypes="0" containsString="0" containsNumber="1" containsInteger="1" minValue="600" maxValue="10000"/>
    </cacheField>
    <cacheField name="Cost of Goods_x000a_(Rs)" numFmtId="0">
      <sharedItems containsSemiMixedTypes="0" containsString="0" containsNumber="1" containsInteger="1" minValue="400" maxValue="7000"/>
    </cacheField>
    <cacheField name="Total Sales_x000a_(Rs)" numFmtId="3">
      <sharedItems containsSemiMixedTypes="0" containsString="0" containsNumber="1" containsInteger="1" minValue="34200" maxValue="1270000"/>
    </cacheField>
    <cacheField name="Profit" numFmtId="3">
      <sharedItems containsSemiMixedTypes="0" containsString="0" containsNumber="1" containsInteger="1" minValue="11400" maxValue="381000"/>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50">
  <r>
    <d v="2021-02-19T00:00:00"/>
    <x v="0"/>
    <x v="0"/>
    <x v="0"/>
    <n v="84"/>
    <n v="6000"/>
    <n v="4000"/>
    <n v="504000"/>
    <n v="168000"/>
  </r>
  <r>
    <d v="2021-07-09T00:00:00"/>
    <x v="1"/>
    <x v="1"/>
    <x v="1"/>
    <n v="128"/>
    <n v="3500"/>
    <n v="2500"/>
    <n v="448000"/>
    <n v="128000"/>
  </r>
  <r>
    <d v="2021-03-02T00:00:00"/>
    <x v="2"/>
    <x v="2"/>
    <x v="2"/>
    <n v="136"/>
    <n v="1200"/>
    <n v="800"/>
    <n v="163200"/>
    <n v="54400"/>
  </r>
  <r>
    <d v="2020-11-09T00:00:00"/>
    <x v="3"/>
    <x v="3"/>
    <x v="3"/>
    <n v="91"/>
    <n v="1000"/>
    <n v="700"/>
    <n v="91000"/>
    <n v="27300"/>
  </r>
  <r>
    <d v="2021-09-23T00:00:00"/>
    <x v="4"/>
    <x v="0"/>
    <x v="4"/>
    <n v="110"/>
    <n v="4000"/>
    <n v="3000"/>
    <n v="440000"/>
    <n v="110000"/>
  </r>
  <r>
    <d v="2020-01-10T00:00:00"/>
    <x v="5"/>
    <x v="1"/>
    <x v="2"/>
    <n v="51"/>
    <n v="1200"/>
    <n v="800"/>
    <n v="61200"/>
    <n v="20400"/>
  </r>
  <r>
    <d v="2021-05-08T00:00:00"/>
    <x v="6"/>
    <x v="3"/>
    <x v="3"/>
    <n v="78"/>
    <n v="1000"/>
    <n v="700"/>
    <n v="78000"/>
    <n v="23400"/>
  </r>
  <r>
    <d v="2020-06-11T00:00:00"/>
    <x v="7"/>
    <x v="2"/>
    <x v="0"/>
    <n v="146"/>
    <n v="6000"/>
    <n v="4000"/>
    <n v="876000"/>
    <n v="292000"/>
  </r>
  <r>
    <d v="2021-01-27T00:00:00"/>
    <x v="8"/>
    <x v="0"/>
    <x v="5"/>
    <n v="101"/>
    <n v="600"/>
    <n v="400"/>
    <n v="60600"/>
    <n v="20200"/>
  </r>
  <r>
    <d v="2021-03-09T00:00:00"/>
    <x v="9"/>
    <x v="2"/>
    <x v="0"/>
    <n v="52"/>
    <n v="6000"/>
    <n v="4000"/>
    <n v="312000"/>
    <n v="104000"/>
  </r>
  <r>
    <d v="2021-09-30T00:00:00"/>
    <x v="9"/>
    <x v="1"/>
    <x v="2"/>
    <n v="55"/>
    <n v="1200"/>
    <n v="800"/>
    <n v="66000"/>
    <n v="22000"/>
  </r>
  <r>
    <d v="2020-10-09T00:00:00"/>
    <x v="9"/>
    <x v="2"/>
    <x v="3"/>
    <n v="137"/>
    <n v="1000"/>
    <n v="700"/>
    <n v="137000"/>
    <n v="41100"/>
  </r>
  <r>
    <d v="2021-07-27T00:00:00"/>
    <x v="7"/>
    <x v="2"/>
    <x v="1"/>
    <n v="96"/>
    <n v="3500"/>
    <n v="2500"/>
    <n v="336000"/>
    <n v="96000"/>
  </r>
  <r>
    <d v="2020-09-10T00:00:00"/>
    <x v="8"/>
    <x v="1"/>
    <x v="4"/>
    <n v="52"/>
    <n v="4000"/>
    <n v="3000"/>
    <n v="208000"/>
    <n v="52000"/>
  </r>
  <r>
    <d v="2021-06-04T00:00:00"/>
    <x v="3"/>
    <x v="0"/>
    <x v="1"/>
    <n v="76"/>
    <n v="3500"/>
    <n v="2500"/>
    <n v="266000"/>
    <n v="76000"/>
  </r>
  <r>
    <d v="2021-06-15T00:00:00"/>
    <x v="1"/>
    <x v="3"/>
    <x v="4"/>
    <n v="145"/>
    <n v="4000"/>
    <n v="3000"/>
    <n v="580000"/>
    <n v="145000"/>
  </r>
  <r>
    <d v="2020-09-09T00:00:00"/>
    <x v="0"/>
    <x v="2"/>
    <x v="5"/>
    <n v="83"/>
    <n v="600"/>
    <n v="400"/>
    <n v="49800"/>
    <n v="16600"/>
  </r>
  <r>
    <d v="2021-08-13T00:00:00"/>
    <x v="4"/>
    <x v="2"/>
    <x v="3"/>
    <n v="91"/>
    <n v="1000"/>
    <n v="700"/>
    <n v="91000"/>
    <n v="27300"/>
  </r>
  <r>
    <d v="2021-08-27T00:00:00"/>
    <x v="5"/>
    <x v="0"/>
    <x v="6"/>
    <n v="108"/>
    <n v="10000"/>
    <n v="7000"/>
    <n v="1080000"/>
    <n v="324000"/>
  </r>
  <r>
    <d v="2021-07-04T00:00:00"/>
    <x v="2"/>
    <x v="3"/>
    <x v="4"/>
    <n v="144"/>
    <n v="4000"/>
    <n v="3000"/>
    <n v="576000"/>
    <n v="144000"/>
  </r>
  <r>
    <d v="2020-08-06T00:00:00"/>
    <x v="4"/>
    <x v="2"/>
    <x v="5"/>
    <n v="92"/>
    <n v="600"/>
    <n v="400"/>
    <n v="55200"/>
    <n v="18400"/>
  </r>
  <r>
    <d v="2021-12-21T00:00:00"/>
    <x v="7"/>
    <x v="0"/>
    <x v="0"/>
    <n v="71"/>
    <n v="6000"/>
    <n v="4000"/>
    <n v="426000"/>
    <n v="142000"/>
  </r>
  <r>
    <d v="2021-10-08T00:00:00"/>
    <x v="0"/>
    <x v="1"/>
    <x v="5"/>
    <n v="103"/>
    <n v="600"/>
    <n v="400"/>
    <n v="61800"/>
    <n v="20600"/>
  </r>
  <r>
    <d v="2021-02-12T00:00:00"/>
    <x v="9"/>
    <x v="3"/>
    <x v="3"/>
    <n v="55"/>
    <n v="1000"/>
    <n v="700"/>
    <n v="55000"/>
    <n v="16500"/>
  </r>
  <r>
    <d v="2021-08-30T00:00:00"/>
    <x v="5"/>
    <x v="1"/>
    <x v="4"/>
    <n v="93"/>
    <n v="4000"/>
    <n v="3000"/>
    <n v="372000"/>
    <n v="93000"/>
  </r>
  <r>
    <d v="2020-05-20T00:00:00"/>
    <x v="2"/>
    <x v="2"/>
    <x v="5"/>
    <n v="143"/>
    <n v="600"/>
    <n v="400"/>
    <n v="85800"/>
    <n v="28600"/>
  </r>
  <r>
    <d v="2021-09-13T00:00:00"/>
    <x v="6"/>
    <x v="0"/>
    <x v="1"/>
    <n v="143"/>
    <n v="3500"/>
    <n v="2500"/>
    <n v="500500"/>
    <n v="143000"/>
  </r>
  <r>
    <d v="2021-10-27T00:00:00"/>
    <x v="8"/>
    <x v="3"/>
    <x v="5"/>
    <n v="99"/>
    <n v="600"/>
    <n v="400"/>
    <n v="59400"/>
    <n v="19800"/>
  </r>
  <r>
    <d v="2020-12-22T00:00:00"/>
    <x v="3"/>
    <x v="0"/>
    <x v="3"/>
    <n v="120"/>
    <n v="1000"/>
    <n v="700"/>
    <n v="120000"/>
    <n v="36000"/>
  </r>
  <r>
    <d v="2021-07-28T00:00:00"/>
    <x v="1"/>
    <x v="2"/>
    <x v="1"/>
    <n v="66"/>
    <n v="3500"/>
    <n v="2500"/>
    <n v="231000"/>
    <n v="66000"/>
  </r>
  <r>
    <d v="2020-09-29T00:00:00"/>
    <x v="8"/>
    <x v="3"/>
    <x v="2"/>
    <n v="88"/>
    <n v="1200"/>
    <n v="800"/>
    <n v="105600"/>
    <n v="35200"/>
  </r>
  <r>
    <d v="2020-10-22T00:00:00"/>
    <x v="3"/>
    <x v="1"/>
    <x v="6"/>
    <n v="127"/>
    <n v="10000"/>
    <n v="7000"/>
    <n v="1270000"/>
    <n v="381000"/>
  </r>
  <r>
    <d v="2020-05-19T00:00:00"/>
    <x v="4"/>
    <x v="0"/>
    <x v="4"/>
    <n v="67"/>
    <n v="4000"/>
    <n v="3000"/>
    <n v="268000"/>
    <n v="67000"/>
  </r>
  <r>
    <d v="2021-06-12T00:00:00"/>
    <x v="1"/>
    <x v="1"/>
    <x v="2"/>
    <n v="67"/>
    <n v="1200"/>
    <n v="800"/>
    <n v="80400"/>
    <n v="26800"/>
  </r>
  <r>
    <d v="2020-08-26T00:00:00"/>
    <x v="9"/>
    <x v="2"/>
    <x v="3"/>
    <n v="149"/>
    <n v="1000"/>
    <n v="700"/>
    <n v="149000"/>
    <n v="44700"/>
  </r>
  <r>
    <d v="2021-07-01T00:00:00"/>
    <x v="4"/>
    <x v="3"/>
    <x v="5"/>
    <n v="104"/>
    <n v="600"/>
    <n v="400"/>
    <n v="62400"/>
    <n v="20800"/>
  </r>
  <r>
    <d v="2021-07-27T00:00:00"/>
    <x v="7"/>
    <x v="0"/>
    <x v="5"/>
    <n v="57"/>
    <n v="600"/>
    <n v="400"/>
    <n v="34200"/>
    <n v="11400"/>
  </r>
  <r>
    <d v="2020-05-10T00:00:00"/>
    <x v="2"/>
    <x v="1"/>
    <x v="5"/>
    <n v="90"/>
    <n v="600"/>
    <n v="400"/>
    <n v="54000"/>
    <n v="18000"/>
  </r>
  <r>
    <d v="2020-02-09T00:00:00"/>
    <x v="5"/>
    <x v="2"/>
    <x v="5"/>
    <n v="67"/>
    <n v="600"/>
    <n v="400"/>
    <n v="40200"/>
    <n v="13400"/>
  </r>
  <r>
    <d v="2021-02-09T00:00:00"/>
    <x v="0"/>
    <x v="3"/>
    <x v="4"/>
    <n v="127"/>
    <n v="4000"/>
    <n v="3000"/>
    <n v="508000"/>
    <n v="127000"/>
  </r>
  <r>
    <d v="2021-04-13T00:00:00"/>
    <x v="5"/>
    <x v="0"/>
    <x v="3"/>
    <n v="108"/>
    <n v="1000"/>
    <n v="700"/>
    <n v="108000"/>
    <n v="32400"/>
  </r>
  <r>
    <d v="2021-06-05T00:00:00"/>
    <x v="2"/>
    <x v="1"/>
    <x v="1"/>
    <n v="66"/>
    <n v="3500"/>
    <n v="2500"/>
    <n v="231000"/>
    <n v="66000"/>
  </r>
  <r>
    <d v="2021-01-15T00:00:00"/>
    <x v="0"/>
    <x v="3"/>
    <x v="0"/>
    <n v="78"/>
    <n v="6000"/>
    <n v="4000"/>
    <n v="468000"/>
    <n v="156000"/>
  </r>
  <r>
    <d v="2020-08-27T00:00:00"/>
    <x v="7"/>
    <x v="2"/>
    <x v="3"/>
    <n v="69"/>
    <n v="1000"/>
    <n v="700"/>
    <n v="69000"/>
    <n v="20700"/>
  </r>
  <r>
    <d v="2021-05-02T00:00:00"/>
    <x v="4"/>
    <x v="0"/>
    <x v="2"/>
    <n v="59"/>
    <n v="1200"/>
    <n v="800"/>
    <n v="70800"/>
    <n v="23600"/>
  </r>
  <r>
    <d v="2021-11-17T00:00:00"/>
    <x v="9"/>
    <x v="2"/>
    <x v="5"/>
    <n v="109"/>
    <n v="600"/>
    <n v="400"/>
    <n v="65400"/>
    <n v="21800"/>
  </r>
  <r>
    <d v="2020-12-28T00:00:00"/>
    <x v="8"/>
    <x v="1"/>
    <x v="4"/>
    <n v="61"/>
    <n v="4000"/>
    <n v="3000"/>
    <n v="244000"/>
    <n v="61000"/>
  </r>
  <r>
    <d v="2021-10-27T00:00:00"/>
    <x v="4"/>
    <x v="3"/>
    <x v="5"/>
    <n v="130"/>
    <n v="600"/>
    <n v="400"/>
    <n v="78000"/>
    <n v="26000"/>
  </r>
  <r>
    <d v="2021-02-11T00:00:00"/>
    <x v="3"/>
    <x v="2"/>
    <x v="1"/>
    <n v="60"/>
    <n v="3500"/>
    <n v="2500"/>
    <n v="210000"/>
    <n v="60000"/>
  </r>
  <r>
    <d v="2020-07-05T00:00:00"/>
    <x v="1"/>
    <x v="1"/>
    <x v="0"/>
    <n v="73"/>
    <n v="6000"/>
    <n v="4000"/>
    <n v="438000"/>
    <n v="146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A3:B8" firstHeaderRow="1" firstDataRow="1" firstDataCol="1"/>
  <pivotFields count="9">
    <pivotField numFmtId="14" showAll="0"/>
    <pivotField showAll="0">
      <items count="11">
        <item x="0"/>
        <item x="8"/>
        <item x="3"/>
        <item x="5"/>
        <item x="7"/>
        <item x="2"/>
        <item x="1"/>
        <item x="4"/>
        <item x="9"/>
        <item x="6"/>
        <item t="default"/>
      </items>
    </pivotField>
    <pivotField axis="axisRow" showAll="0">
      <items count="5">
        <item x="1"/>
        <item x="3"/>
        <item x="2"/>
        <item x="0"/>
        <item t="default"/>
      </items>
    </pivotField>
    <pivotField showAll="0">
      <items count="8">
        <item x="2"/>
        <item x="1"/>
        <item x="5"/>
        <item x="3"/>
        <item x="6"/>
        <item x="4"/>
        <item x="0"/>
        <item t="default"/>
      </items>
    </pivotField>
    <pivotField numFmtId="1" showAll="0"/>
    <pivotField showAll="0"/>
    <pivotField showAll="0"/>
    <pivotField dataField="1" numFmtId="3" showAll="0"/>
    <pivotField numFmtId="3" showAll="0"/>
  </pivotFields>
  <rowFields count="1">
    <field x="2"/>
  </rowFields>
  <rowItems count="5">
    <i>
      <x/>
    </i>
    <i>
      <x v="1"/>
    </i>
    <i>
      <x v="2"/>
    </i>
    <i>
      <x v="3"/>
    </i>
    <i t="grand">
      <x/>
    </i>
  </rowItems>
  <colItems count="1">
    <i/>
  </colItems>
  <dataFields count="1">
    <dataField name="Sum of Total Sales" fld="7" baseField="2" baseItem="0" numFmtId="164"/>
  </dataFields>
  <chartFormats count="10">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2" count="1" selected="0">
            <x v="1"/>
          </reference>
        </references>
      </pivotArea>
    </chartFormat>
    <chartFormat chart="0" format="2">
      <pivotArea type="data" outline="0" fieldPosition="0">
        <references count="2">
          <reference field="4294967294" count="1" selected="0">
            <x v="0"/>
          </reference>
          <reference field="2" count="1" selected="0">
            <x v="0"/>
          </reference>
        </references>
      </pivotArea>
    </chartFormat>
    <chartFormat chart="0" format="3">
      <pivotArea type="data" outline="0" fieldPosition="0">
        <references count="2">
          <reference field="4294967294" count="1" selected="0">
            <x v="0"/>
          </reference>
          <reference field="2" count="1" selected="0">
            <x v="3"/>
          </reference>
        </references>
      </pivotArea>
    </chartFormat>
    <chartFormat chart="0" format="4">
      <pivotArea type="data" outline="0" fieldPosition="0">
        <references count="2">
          <reference field="4294967294" count="1" selected="0">
            <x v="0"/>
          </reference>
          <reference field="2" count="1" selected="0">
            <x v="2"/>
          </reference>
        </references>
      </pivotArea>
    </chartFormat>
    <chartFormat chart="2" format="10" series="1">
      <pivotArea type="data" outline="0" fieldPosition="0">
        <references count="1">
          <reference field="4294967294" count="1" selected="0">
            <x v="0"/>
          </reference>
        </references>
      </pivotArea>
    </chartFormat>
    <chartFormat chart="2" format="11">
      <pivotArea type="data" outline="0" fieldPosition="0">
        <references count="2">
          <reference field="4294967294" count="1" selected="0">
            <x v="0"/>
          </reference>
          <reference field="2" count="1" selected="0">
            <x v="0"/>
          </reference>
        </references>
      </pivotArea>
    </chartFormat>
    <chartFormat chart="2" format="12">
      <pivotArea type="data" outline="0" fieldPosition="0">
        <references count="2">
          <reference field="4294967294" count="1" selected="0">
            <x v="0"/>
          </reference>
          <reference field="2" count="1" selected="0">
            <x v="1"/>
          </reference>
        </references>
      </pivotArea>
    </chartFormat>
    <chartFormat chart="2" format="13">
      <pivotArea type="data" outline="0" fieldPosition="0">
        <references count="2">
          <reference field="4294967294" count="1" selected="0">
            <x v="0"/>
          </reference>
          <reference field="2" count="1" selected="0">
            <x v="2"/>
          </reference>
        </references>
      </pivotArea>
    </chartFormat>
    <chartFormat chart="2" format="14">
      <pivotArea type="data" outline="0" fieldPosition="0">
        <references count="2">
          <reference field="4294967294" count="1" selected="0">
            <x v="0"/>
          </reference>
          <reference field="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1">
  <location ref="J3:K11" firstHeaderRow="1" firstDataRow="1" firstDataCol="1"/>
  <pivotFields count="9">
    <pivotField numFmtId="14" showAll="0"/>
    <pivotField showAll="0">
      <items count="11">
        <item x="0"/>
        <item x="8"/>
        <item x="3"/>
        <item x="5"/>
        <item x="7"/>
        <item x="2"/>
        <item x="1"/>
        <item x="4"/>
        <item x="9"/>
        <item x="6"/>
        <item t="default"/>
      </items>
    </pivotField>
    <pivotField showAll="0">
      <items count="5">
        <item x="1"/>
        <item x="3"/>
        <item x="2"/>
        <item x="0"/>
        <item t="default"/>
      </items>
    </pivotField>
    <pivotField axis="axisRow" showAll="0">
      <items count="8">
        <item x="2"/>
        <item x="1"/>
        <item x="5"/>
        <item x="3"/>
        <item x="6"/>
        <item x="4"/>
        <item x="0"/>
        <item t="default"/>
      </items>
    </pivotField>
    <pivotField dataField="1" numFmtId="1" showAll="0"/>
    <pivotField showAll="0"/>
    <pivotField showAll="0"/>
    <pivotField numFmtId="3" showAll="0"/>
    <pivotField numFmtId="3" showAll="0"/>
  </pivotFields>
  <rowFields count="1">
    <field x="3"/>
  </rowFields>
  <rowItems count="8">
    <i>
      <x/>
    </i>
    <i>
      <x v="1"/>
    </i>
    <i>
      <x v="2"/>
    </i>
    <i>
      <x v="3"/>
    </i>
    <i>
      <x v="4"/>
    </i>
    <i>
      <x v="5"/>
    </i>
    <i>
      <x v="6"/>
    </i>
    <i t="grand">
      <x/>
    </i>
  </rowItems>
  <colItems count="1">
    <i/>
  </colItems>
  <dataFields count="1">
    <dataField name="Sum of Units Sold" fld="4" baseField="0" baseItem="0"/>
  </dataFields>
  <chartFormats count="14">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3" count="1" selected="0">
            <x v="5"/>
          </reference>
        </references>
      </pivotArea>
    </chartFormat>
    <chartFormat chart="2" format="2">
      <pivotArea type="data" outline="0" fieldPosition="0">
        <references count="2">
          <reference field="4294967294" count="1" selected="0">
            <x v="0"/>
          </reference>
          <reference field="3" count="1" selected="0">
            <x v="1"/>
          </reference>
        </references>
      </pivotArea>
    </chartFormat>
    <chartFormat chart="2" format="3">
      <pivotArea type="data" outline="0" fieldPosition="0">
        <references count="2">
          <reference field="4294967294" count="1" selected="0">
            <x v="0"/>
          </reference>
          <reference field="3" count="1" selected="0">
            <x v="2"/>
          </reference>
        </references>
      </pivotArea>
    </chartFormat>
    <chartFormat chart="2" format="4">
      <pivotArea type="data" outline="0" fieldPosition="0">
        <references count="2">
          <reference field="4294967294" count="1" selected="0">
            <x v="0"/>
          </reference>
          <reference field="3" count="1" selected="0">
            <x v="3"/>
          </reference>
        </references>
      </pivotArea>
    </chartFormat>
    <chartFormat chart="2" format="5">
      <pivotArea type="data" outline="0" fieldPosition="0">
        <references count="2">
          <reference field="4294967294" count="1" selected="0">
            <x v="0"/>
          </reference>
          <reference field="3" count="1" selected="0">
            <x v="4"/>
          </reference>
        </references>
      </pivotArea>
    </chartFormat>
    <chartFormat chart="2" format="6">
      <pivotArea type="data" outline="0" fieldPosition="0">
        <references count="2">
          <reference field="4294967294" count="1" selected="0">
            <x v="0"/>
          </reference>
          <reference field="3" count="1" selected="0">
            <x v="6"/>
          </reference>
        </references>
      </pivotArea>
    </chartFormat>
    <chartFormat chart="9" format="14" series="1">
      <pivotArea type="data" outline="0" fieldPosition="0">
        <references count="1">
          <reference field="4294967294" count="1" selected="0">
            <x v="0"/>
          </reference>
        </references>
      </pivotArea>
    </chartFormat>
    <chartFormat chart="9" format="15">
      <pivotArea type="data" outline="0" fieldPosition="0">
        <references count="2">
          <reference field="4294967294" count="1" selected="0">
            <x v="0"/>
          </reference>
          <reference field="3" count="1" selected="0">
            <x v="1"/>
          </reference>
        </references>
      </pivotArea>
    </chartFormat>
    <chartFormat chart="9" format="16">
      <pivotArea type="data" outline="0" fieldPosition="0">
        <references count="2">
          <reference field="4294967294" count="1" selected="0">
            <x v="0"/>
          </reference>
          <reference field="3" count="1" selected="0">
            <x v="2"/>
          </reference>
        </references>
      </pivotArea>
    </chartFormat>
    <chartFormat chart="9" format="17">
      <pivotArea type="data" outline="0" fieldPosition="0">
        <references count="2">
          <reference field="4294967294" count="1" selected="0">
            <x v="0"/>
          </reference>
          <reference field="3" count="1" selected="0">
            <x v="3"/>
          </reference>
        </references>
      </pivotArea>
    </chartFormat>
    <chartFormat chart="9" format="18">
      <pivotArea type="data" outline="0" fieldPosition="0">
        <references count="2">
          <reference field="4294967294" count="1" selected="0">
            <x v="0"/>
          </reference>
          <reference field="3" count="1" selected="0">
            <x v="4"/>
          </reference>
        </references>
      </pivotArea>
    </chartFormat>
    <chartFormat chart="9" format="19">
      <pivotArea type="data" outline="0" fieldPosition="0">
        <references count="2">
          <reference field="4294967294" count="1" selected="0">
            <x v="0"/>
          </reference>
          <reference field="3" count="1" selected="0">
            <x v="5"/>
          </reference>
        </references>
      </pivotArea>
    </chartFormat>
    <chartFormat chart="9" format="20">
      <pivotArea type="data" outline="0" fieldPosition="0">
        <references count="2">
          <reference field="4294967294" count="1" selected="0">
            <x v="0"/>
          </reference>
          <reference field="3"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6">
  <location ref="G3:H14" firstHeaderRow="1" firstDataRow="1" firstDataCol="1"/>
  <pivotFields count="9">
    <pivotField numFmtId="14" showAll="0"/>
    <pivotField axis="axisRow" showAll="0">
      <items count="11">
        <item x="0"/>
        <item x="8"/>
        <item x="3"/>
        <item x="5"/>
        <item x="7"/>
        <item x="2"/>
        <item x="1"/>
        <item x="4"/>
        <item x="9"/>
        <item x="6"/>
        <item t="default"/>
      </items>
    </pivotField>
    <pivotField showAll="0">
      <items count="5">
        <item x="1"/>
        <item x="3"/>
        <item x="2"/>
        <item x="0"/>
        <item t="default"/>
      </items>
    </pivotField>
    <pivotField showAll="0">
      <items count="8">
        <item x="2"/>
        <item x="1"/>
        <item x="5"/>
        <item x="3"/>
        <item x="6"/>
        <item x="4"/>
        <item x="0"/>
        <item t="default"/>
      </items>
    </pivotField>
    <pivotField numFmtId="1" showAll="0"/>
    <pivotField showAll="0"/>
    <pivotField showAll="0"/>
    <pivotField dataField="1" numFmtId="3" showAll="0"/>
    <pivotField numFmtId="3" showAll="0"/>
  </pivotFields>
  <rowFields count="1">
    <field x="1"/>
  </rowFields>
  <rowItems count="11">
    <i>
      <x/>
    </i>
    <i>
      <x v="1"/>
    </i>
    <i>
      <x v="2"/>
    </i>
    <i>
      <x v="3"/>
    </i>
    <i>
      <x v="4"/>
    </i>
    <i>
      <x v="5"/>
    </i>
    <i>
      <x v="6"/>
    </i>
    <i>
      <x v="7"/>
    </i>
    <i>
      <x v="8"/>
    </i>
    <i>
      <x v="9"/>
    </i>
    <i t="grand">
      <x/>
    </i>
  </rowItems>
  <colItems count="1">
    <i/>
  </colItems>
  <dataFields count="1">
    <dataField name="Sum of Total Sales" fld="7" baseField="1" baseItem="0" numFmtId="164"/>
  </dataFields>
  <chartFormats count="2">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D3:E11" firstHeaderRow="1" firstDataRow="1" firstDataCol="1"/>
  <pivotFields count="9">
    <pivotField numFmtId="14" showAll="0"/>
    <pivotField showAll="0">
      <items count="11">
        <item x="0"/>
        <item x="8"/>
        <item x="3"/>
        <item x="5"/>
        <item x="7"/>
        <item x="2"/>
        <item x="1"/>
        <item x="4"/>
        <item x="9"/>
        <item x="6"/>
        <item t="default"/>
      </items>
    </pivotField>
    <pivotField showAll="0">
      <items count="5">
        <item x="1"/>
        <item x="3"/>
        <item x="2"/>
        <item x="0"/>
        <item t="default"/>
      </items>
    </pivotField>
    <pivotField axis="axisRow" showAll="0">
      <items count="8">
        <item x="2"/>
        <item x="1"/>
        <item x="5"/>
        <item x="3"/>
        <item x="6"/>
        <item x="4"/>
        <item x="0"/>
        <item t="default"/>
      </items>
    </pivotField>
    <pivotField numFmtId="1" showAll="0"/>
    <pivotField showAll="0"/>
    <pivotField showAll="0"/>
    <pivotField dataField="1" numFmtId="3" showAll="0"/>
    <pivotField numFmtId="3" showAll="0"/>
  </pivotFields>
  <rowFields count="1">
    <field x="3"/>
  </rowFields>
  <rowItems count="8">
    <i>
      <x/>
    </i>
    <i>
      <x v="1"/>
    </i>
    <i>
      <x v="2"/>
    </i>
    <i>
      <x v="3"/>
    </i>
    <i>
      <x v="4"/>
    </i>
    <i>
      <x v="5"/>
    </i>
    <i>
      <x v="6"/>
    </i>
    <i t="grand">
      <x/>
    </i>
  </rowItems>
  <colItems count="1">
    <i/>
  </colItems>
  <dataFields count="1">
    <dataField name="Sum of Total Sales" fld="7" baseField="3" baseItem="1" numFmtId="164"/>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ales_Person" sourceName="Sales Person">
  <pivotTables>
    <pivotTable tabId="2" name="PivotTable1"/>
    <pivotTable tabId="2" name="PivotTable2"/>
    <pivotTable tabId="2" name="PivotTable3"/>
    <pivotTable tabId="2" name="PivotTable4"/>
  </pivotTables>
  <data>
    <tabular pivotCacheId="1">
      <items count="10">
        <i x="0" s="1"/>
        <i x="8" s="1"/>
        <i x="3" s="1"/>
        <i x="5" s="1"/>
        <i x="7" s="1"/>
        <i x="2" s="1"/>
        <i x="1" s="1"/>
        <i x="4" s="1"/>
        <i x="9" s="1"/>
        <i x="6"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2" name="PivotTable1"/>
    <pivotTable tabId="2" name="PivotTable2"/>
    <pivotTable tabId="2" name="PivotTable3"/>
    <pivotTable tabId="2" name="PivotTable4"/>
  </pivotTables>
  <data>
    <tabular pivotCacheId="1">
      <items count="4">
        <i x="1" s="1"/>
        <i x="3" s="1"/>
        <i x="2" s="1"/>
        <i x="0" s="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Product" sourceName="Product">
  <pivotTables>
    <pivotTable tabId="2" name="PivotTable1"/>
    <pivotTable tabId="2" name="PivotTable2"/>
    <pivotTable tabId="2" name="PivotTable3"/>
    <pivotTable tabId="2" name="PivotTable4"/>
  </pivotTables>
  <data>
    <tabular pivotCacheId="1">
      <items count="7">
        <i x="2" s="1"/>
        <i x="1" s="1"/>
        <i x="5" s="1"/>
        <i x="3" s="1"/>
        <i x="6" s="1"/>
        <i x="4"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ales Person" cache="Slicer_Sales_Person" caption="Sales Person" rowHeight="241300"/>
  <slicer name="Region" cache="Slicer_Region" caption="Region" columnCount="2" showCaption="0" rowHeight="241300"/>
  <slicer name="Product" cache="Slicer_Product" caption="Product"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Sales Person 1" cache="Slicer_Sales_Person" caption="Sales Person" style="SlicerStyleDark6" rowHeight="241300"/>
  <slicer name="Region 1" cache="Slicer_Region" caption="Region" columnCount="2" showCaption="0" style="SlicerStyleDark6" rowHeight="241300"/>
  <slicer name="Product 1" cache="Slicer_Product" caption="Product" style="SlicerStyleDark6" rowHeight="241300"/>
</slicers>
</file>

<file path=xl/tables/table1.xml><?xml version="1.0" encoding="utf-8"?>
<table xmlns="http://schemas.openxmlformats.org/spreadsheetml/2006/main" id="1" name="Table1" displayName="Table1" ref="A1:I51" totalsRowShown="0" headerRowDxfId="11" dataDxfId="10" tableBorderDxfId="9">
  <autoFilter ref="A1:I51"/>
  <tableColumns count="9">
    <tableColumn id="1" name="Date" dataDxfId="8"/>
    <tableColumn id="2" name="Sales Person" dataDxfId="7"/>
    <tableColumn id="3" name="Region" dataDxfId="6"/>
    <tableColumn id="4" name="Product" dataDxfId="5"/>
    <tableColumn id="5" name="Units Sold" dataDxfId="4"/>
    <tableColumn id="6" name="Unit Price_x000a_(Rs)" dataDxfId="3"/>
    <tableColumn id="7" name="Cost of Goods_x000a_(Rs)" dataDxfId="2"/>
    <tableColumn id="8" name="Total Sales_x000a_(Rs)" dataDxfId="1"/>
    <tableColumn id="9" name="Profit" dataDxfId="0">
      <calculatedColumnFormula>H2-(G2*E2)</calculatedColumnFormula>
    </tableColumn>
  </tableColumns>
  <tableStyleInfo name="TableStyleLight1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K14"/>
  <sheetViews>
    <sheetView zoomScale="85" zoomScaleNormal="85" workbookViewId="0">
      <selection activeCell="J32" sqref="J32"/>
    </sheetView>
  </sheetViews>
  <sheetFormatPr defaultRowHeight="15"/>
  <cols>
    <col min="1" max="1" width="13.28515625" bestFit="1" customWidth="1"/>
    <col min="2" max="2" width="17.28515625" customWidth="1"/>
    <col min="4" max="4" width="13.28515625" customWidth="1"/>
    <col min="5" max="5" width="17.28515625" customWidth="1"/>
    <col min="7" max="7" width="13.28515625" bestFit="1" customWidth="1"/>
    <col min="8" max="8" width="17.28515625" bestFit="1" customWidth="1"/>
    <col min="10" max="10" width="13.28515625" customWidth="1"/>
    <col min="11" max="11" width="16.7109375" customWidth="1"/>
  </cols>
  <sheetData>
    <row r="3" spans="1:11">
      <c r="A3" s="28" t="s">
        <v>34</v>
      </c>
      <c r="B3" t="s">
        <v>36</v>
      </c>
      <c r="D3" s="28" t="s">
        <v>34</v>
      </c>
      <c r="E3" t="s">
        <v>36</v>
      </c>
      <c r="G3" s="28" t="s">
        <v>34</v>
      </c>
      <c r="H3" t="s">
        <v>36</v>
      </c>
      <c r="J3" s="28" t="s">
        <v>34</v>
      </c>
      <c r="K3" t="s">
        <v>35</v>
      </c>
    </row>
    <row r="4" spans="1:11">
      <c r="A4" s="29" t="s">
        <v>9</v>
      </c>
      <c r="B4" s="31">
        <v>3534400</v>
      </c>
      <c r="D4" s="29" t="s">
        <v>13</v>
      </c>
      <c r="E4" s="31">
        <v>547200</v>
      </c>
      <c r="G4" s="29" t="s">
        <v>5</v>
      </c>
      <c r="H4" s="31">
        <v>1591600</v>
      </c>
      <c r="J4" s="29" t="s">
        <v>13</v>
      </c>
      <c r="K4" s="30">
        <v>456</v>
      </c>
    </row>
    <row r="5" spans="1:11">
      <c r="A5" s="29" t="s">
        <v>15</v>
      </c>
      <c r="B5" s="31">
        <v>2661400</v>
      </c>
      <c r="D5" s="29" t="s">
        <v>10</v>
      </c>
      <c r="E5" s="31">
        <v>2222500</v>
      </c>
      <c r="G5" s="29" t="s">
        <v>22</v>
      </c>
      <c r="H5" s="31">
        <v>677600</v>
      </c>
      <c r="J5" s="29" t="s">
        <v>10</v>
      </c>
      <c r="K5" s="30">
        <v>635</v>
      </c>
    </row>
    <row r="6" spans="1:11">
      <c r="A6" s="29" t="s">
        <v>12</v>
      </c>
      <c r="B6" s="31">
        <v>2870600</v>
      </c>
      <c r="D6" s="29" t="s">
        <v>23</v>
      </c>
      <c r="E6" s="31">
        <v>706800</v>
      </c>
      <c r="G6" s="29" t="s">
        <v>14</v>
      </c>
      <c r="H6" s="31">
        <v>1957000</v>
      </c>
      <c r="J6" s="29" t="s">
        <v>23</v>
      </c>
      <c r="K6" s="30">
        <v>1178</v>
      </c>
    </row>
    <row r="7" spans="1:11">
      <c r="A7" s="29" t="s">
        <v>6</v>
      </c>
      <c r="B7" s="31">
        <v>3878100</v>
      </c>
      <c r="D7" s="29" t="s">
        <v>16</v>
      </c>
      <c r="E7" s="31">
        <v>898000</v>
      </c>
      <c r="G7" s="29" t="s">
        <v>19</v>
      </c>
      <c r="H7" s="31">
        <v>1661400</v>
      </c>
      <c r="J7" s="29" t="s">
        <v>16</v>
      </c>
      <c r="K7" s="30">
        <v>898</v>
      </c>
    </row>
    <row r="8" spans="1:11">
      <c r="A8" s="29" t="s">
        <v>30</v>
      </c>
      <c r="B8" s="31">
        <v>12944500</v>
      </c>
      <c r="D8" s="29" t="s">
        <v>25</v>
      </c>
      <c r="E8" s="31">
        <v>2350000</v>
      </c>
      <c r="G8" s="29" t="s">
        <v>21</v>
      </c>
      <c r="H8" s="31">
        <v>1741200</v>
      </c>
      <c r="J8" s="29" t="s">
        <v>25</v>
      </c>
      <c r="K8" s="30">
        <v>235</v>
      </c>
    </row>
    <row r="9" spans="1:11">
      <c r="D9" s="29" t="s">
        <v>18</v>
      </c>
      <c r="E9" s="31">
        <v>3196000</v>
      </c>
      <c r="G9" s="29" t="s">
        <v>11</v>
      </c>
      <c r="H9" s="31">
        <v>1110000</v>
      </c>
      <c r="J9" s="29" t="s">
        <v>18</v>
      </c>
      <c r="K9" s="30">
        <v>799</v>
      </c>
    </row>
    <row r="10" spans="1:11">
      <c r="D10" s="29" t="s">
        <v>7</v>
      </c>
      <c r="E10" s="31">
        <v>3024000</v>
      </c>
      <c r="G10" s="29" t="s">
        <v>8</v>
      </c>
      <c r="H10" s="31">
        <v>1777400</v>
      </c>
      <c r="J10" s="29" t="s">
        <v>7</v>
      </c>
      <c r="K10" s="30">
        <v>504</v>
      </c>
    </row>
    <row r="11" spans="1:11">
      <c r="D11" s="29" t="s">
        <v>30</v>
      </c>
      <c r="E11" s="31">
        <v>12944500</v>
      </c>
      <c r="G11" s="29" t="s">
        <v>17</v>
      </c>
      <c r="H11" s="31">
        <v>1065400</v>
      </c>
      <c r="J11" s="29" t="s">
        <v>30</v>
      </c>
      <c r="K11" s="30">
        <v>4705</v>
      </c>
    </row>
    <row r="12" spans="1:11">
      <c r="G12" s="29" t="s">
        <v>24</v>
      </c>
      <c r="H12" s="31">
        <v>784400</v>
      </c>
    </row>
    <row r="13" spans="1:11">
      <c r="G13" s="29" t="s">
        <v>20</v>
      </c>
      <c r="H13" s="31">
        <v>578500</v>
      </c>
    </row>
    <row r="14" spans="1:11">
      <c r="G14" s="29" t="s">
        <v>30</v>
      </c>
      <c r="H14" s="31">
        <v>12944500</v>
      </c>
    </row>
  </sheetData>
  <pageMargins left="0.7" right="0.7" top="0.75" bottom="0.75" header="0.3" footer="0.3"/>
  <drawing r:id="rId5"/>
  <extLst>
    <ext xmlns:x14="http://schemas.microsoft.com/office/spreadsheetml/2009/9/main" uri="{A8765BA9-456A-4dab-B4F3-ACF838C121DE}">
      <x14:slicerList>
        <x14:slicer r:id="rId6"/>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5"/>
  <sheetViews>
    <sheetView zoomScale="115" zoomScaleNormal="115" workbookViewId="0">
      <selection activeCell="L9" sqref="L9"/>
    </sheetView>
  </sheetViews>
  <sheetFormatPr defaultRowHeight="15"/>
  <cols>
    <col min="1" max="1" width="14.7109375" customWidth="1"/>
    <col min="2" max="2" width="18.140625" customWidth="1"/>
    <col min="3" max="3" width="12.140625" customWidth="1"/>
    <col min="4" max="4" width="15.85546875" customWidth="1"/>
    <col min="5" max="5" width="15.5703125" customWidth="1"/>
    <col min="6" max="6" width="15.28515625" customWidth="1"/>
    <col min="7" max="7" width="18.5703125" customWidth="1"/>
    <col min="8" max="8" width="16.85546875" customWidth="1"/>
    <col min="9" max="9" width="12" bestFit="1" customWidth="1"/>
    <col min="10" max="10" width="9.140625" customWidth="1"/>
    <col min="11" max="11" width="16.85546875" customWidth="1"/>
    <col min="12" max="12" width="17.28515625" customWidth="1"/>
  </cols>
  <sheetData>
    <row r="1" spans="1:13" ht="38.25" customHeight="1">
      <c r="A1" s="10" t="s">
        <v>0</v>
      </c>
      <c r="B1" s="11" t="s">
        <v>1</v>
      </c>
      <c r="C1" s="11" t="s">
        <v>2</v>
      </c>
      <c r="D1" s="11" t="s">
        <v>3</v>
      </c>
      <c r="E1" s="11" t="s">
        <v>4</v>
      </c>
      <c r="F1" s="11" t="s">
        <v>27</v>
      </c>
      <c r="G1" s="11" t="s">
        <v>29</v>
      </c>
      <c r="H1" s="11" t="s">
        <v>28</v>
      </c>
      <c r="I1" s="12" t="s">
        <v>26</v>
      </c>
    </row>
    <row r="2" spans="1:13" ht="15.75" thickBot="1">
      <c r="A2" s="8">
        <v>44246</v>
      </c>
      <c r="B2" s="9" t="s">
        <v>5</v>
      </c>
      <c r="C2" s="9" t="s">
        <v>6</v>
      </c>
      <c r="D2" s="9" t="s">
        <v>7</v>
      </c>
      <c r="E2" s="22">
        <v>84</v>
      </c>
      <c r="F2" s="13">
        <v>6000</v>
      </c>
      <c r="G2" s="13">
        <v>4000</v>
      </c>
      <c r="H2" s="14">
        <v>504000</v>
      </c>
      <c r="I2" s="13">
        <f t="shared" ref="I2:I33" si="0">H2-(G2*E2)</f>
        <v>168000</v>
      </c>
      <c r="K2" s="19" t="s">
        <v>30</v>
      </c>
    </row>
    <row r="3" spans="1:13" ht="15.75" thickBot="1">
      <c r="A3" s="5">
        <v>44386</v>
      </c>
      <c r="B3" s="1" t="s">
        <v>8</v>
      </c>
      <c r="C3" s="1" t="s">
        <v>9</v>
      </c>
      <c r="D3" s="1" t="s">
        <v>10</v>
      </c>
      <c r="E3" s="23">
        <v>128</v>
      </c>
      <c r="F3" s="15">
        <v>3500</v>
      </c>
      <c r="G3" s="15">
        <v>2500</v>
      </c>
      <c r="H3" s="16">
        <v>448000</v>
      </c>
      <c r="I3" s="13">
        <f t="shared" si="0"/>
        <v>128000</v>
      </c>
      <c r="K3" s="25">
        <f>SUM(Table1[Total Sales
(Rs)])</f>
        <v>12944500</v>
      </c>
    </row>
    <row r="4" spans="1:13" ht="15.75" thickBot="1">
      <c r="A4" s="5">
        <v>44257</v>
      </c>
      <c r="B4" s="1" t="s">
        <v>11</v>
      </c>
      <c r="C4" s="1" t="s">
        <v>12</v>
      </c>
      <c r="D4" s="1" t="s">
        <v>13</v>
      </c>
      <c r="E4" s="23">
        <v>136</v>
      </c>
      <c r="F4" s="15">
        <v>1200</v>
      </c>
      <c r="G4" s="1">
        <v>800</v>
      </c>
      <c r="H4" s="16">
        <v>163200</v>
      </c>
      <c r="I4" s="13">
        <f t="shared" si="0"/>
        <v>54400</v>
      </c>
      <c r="K4" s="19" t="s">
        <v>31</v>
      </c>
    </row>
    <row r="5" spans="1:13" ht="15.75" thickBot="1">
      <c r="A5" s="5">
        <v>44144</v>
      </c>
      <c r="B5" s="1" t="s">
        <v>14</v>
      </c>
      <c r="C5" s="1" t="s">
        <v>15</v>
      </c>
      <c r="D5" s="1" t="s">
        <v>16</v>
      </c>
      <c r="E5" s="23">
        <v>91</v>
      </c>
      <c r="F5" s="15">
        <v>1000</v>
      </c>
      <c r="G5" s="1">
        <v>700</v>
      </c>
      <c r="H5" s="16">
        <v>91000</v>
      </c>
      <c r="I5" s="13">
        <f t="shared" si="0"/>
        <v>27300</v>
      </c>
      <c r="K5" s="32">
        <f>SUM(Table1[Units Sold])</f>
        <v>4705</v>
      </c>
      <c r="L5" s="3"/>
    </row>
    <row r="6" spans="1:13" ht="15.75" thickBot="1">
      <c r="A6" s="5">
        <v>44462</v>
      </c>
      <c r="B6" s="1" t="s">
        <v>17</v>
      </c>
      <c r="C6" s="1" t="s">
        <v>6</v>
      </c>
      <c r="D6" s="1" t="s">
        <v>18</v>
      </c>
      <c r="E6" s="23">
        <v>110</v>
      </c>
      <c r="F6" s="15">
        <v>4000</v>
      </c>
      <c r="G6" s="15">
        <v>3000</v>
      </c>
      <c r="H6" s="16">
        <v>440000</v>
      </c>
      <c r="I6" s="13">
        <f t="shared" si="0"/>
        <v>110000</v>
      </c>
      <c r="K6" s="20" t="s">
        <v>32</v>
      </c>
      <c r="L6" s="2"/>
    </row>
    <row r="7" spans="1:13" ht="15.75" thickBot="1">
      <c r="A7" s="5">
        <v>43840</v>
      </c>
      <c r="B7" s="1" t="s">
        <v>19</v>
      </c>
      <c r="C7" s="1" t="s">
        <v>9</v>
      </c>
      <c r="D7" s="1" t="s">
        <v>13</v>
      </c>
      <c r="E7" s="23">
        <v>51</v>
      </c>
      <c r="F7" s="15">
        <v>1200</v>
      </c>
      <c r="G7" s="1">
        <v>800</v>
      </c>
      <c r="H7" s="16">
        <v>61200</v>
      </c>
      <c r="I7" s="13">
        <f t="shared" si="0"/>
        <v>20400</v>
      </c>
      <c r="K7" s="26">
        <f>SUM(Table1[Profit])</f>
        <v>3834400</v>
      </c>
      <c r="L7" s="3"/>
    </row>
    <row r="8" spans="1:13" ht="15.75" thickBot="1">
      <c r="A8" s="5">
        <v>44324</v>
      </c>
      <c r="B8" s="1" t="s">
        <v>20</v>
      </c>
      <c r="C8" s="1" t="s">
        <v>15</v>
      </c>
      <c r="D8" s="1" t="s">
        <v>16</v>
      </c>
      <c r="E8" s="23">
        <v>78</v>
      </c>
      <c r="F8" s="15">
        <v>1000</v>
      </c>
      <c r="G8" s="1">
        <v>700</v>
      </c>
      <c r="H8" s="16">
        <v>78000</v>
      </c>
      <c r="I8" s="13">
        <f t="shared" si="0"/>
        <v>23400</v>
      </c>
      <c r="K8" s="21" t="s">
        <v>33</v>
      </c>
      <c r="L8" s="3"/>
      <c r="M8" s="2"/>
    </row>
    <row r="9" spans="1:13" ht="15.75" thickBot="1">
      <c r="A9" s="5">
        <v>43993</v>
      </c>
      <c r="B9" s="1" t="s">
        <v>21</v>
      </c>
      <c r="C9" s="1" t="s">
        <v>12</v>
      </c>
      <c r="D9" s="1" t="s">
        <v>7</v>
      </c>
      <c r="E9" s="23">
        <v>146</v>
      </c>
      <c r="F9" s="15">
        <v>6000</v>
      </c>
      <c r="G9" s="15">
        <v>4000</v>
      </c>
      <c r="H9" s="16">
        <v>876000</v>
      </c>
      <c r="I9" s="13">
        <f t="shared" si="0"/>
        <v>292000</v>
      </c>
      <c r="K9" s="27">
        <f>AVERAGE(Table1[Total Sales
(Rs)])</f>
        <v>258890</v>
      </c>
      <c r="L9" s="3"/>
    </row>
    <row r="10" spans="1:13" ht="15.75" thickBot="1">
      <c r="A10" s="5">
        <v>44223</v>
      </c>
      <c r="B10" s="1" t="s">
        <v>22</v>
      </c>
      <c r="C10" s="1" t="s">
        <v>6</v>
      </c>
      <c r="D10" s="1" t="s">
        <v>23</v>
      </c>
      <c r="E10" s="23">
        <v>101</v>
      </c>
      <c r="F10" s="1">
        <v>600</v>
      </c>
      <c r="G10" s="1">
        <v>400</v>
      </c>
      <c r="H10" s="16">
        <v>60600</v>
      </c>
      <c r="I10" s="13">
        <f t="shared" si="0"/>
        <v>20200</v>
      </c>
      <c r="K10" s="3"/>
      <c r="L10" s="3"/>
    </row>
    <row r="11" spans="1:13" ht="15.75" thickBot="1">
      <c r="A11" s="5">
        <v>44264</v>
      </c>
      <c r="B11" s="1" t="s">
        <v>24</v>
      </c>
      <c r="C11" s="1" t="s">
        <v>12</v>
      </c>
      <c r="D11" s="1" t="s">
        <v>7</v>
      </c>
      <c r="E11" s="23">
        <v>52</v>
      </c>
      <c r="F11" s="15">
        <v>6000</v>
      </c>
      <c r="G11" s="15">
        <v>4000</v>
      </c>
      <c r="H11" s="16">
        <v>312000</v>
      </c>
      <c r="I11" s="13">
        <f t="shared" si="0"/>
        <v>104000</v>
      </c>
      <c r="K11" s="3"/>
      <c r="L11" s="3"/>
    </row>
    <row r="12" spans="1:13" ht="15.75" thickBot="1">
      <c r="A12" s="5">
        <v>44469</v>
      </c>
      <c r="B12" s="1" t="s">
        <v>24</v>
      </c>
      <c r="C12" s="1" t="s">
        <v>9</v>
      </c>
      <c r="D12" s="1" t="s">
        <v>13</v>
      </c>
      <c r="E12" s="23">
        <v>55</v>
      </c>
      <c r="F12" s="15">
        <v>1200</v>
      </c>
      <c r="G12" s="1">
        <v>800</v>
      </c>
      <c r="H12" s="16">
        <v>66000</v>
      </c>
      <c r="I12" s="13">
        <f t="shared" si="0"/>
        <v>22000</v>
      </c>
      <c r="K12" s="3"/>
      <c r="L12" s="3"/>
    </row>
    <row r="13" spans="1:13" ht="15.75" thickBot="1">
      <c r="A13" s="5">
        <v>44113</v>
      </c>
      <c r="B13" s="1" t="s">
        <v>24</v>
      </c>
      <c r="C13" s="1" t="s">
        <v>12</v>
      </c>
      <c r="D13" s="1" t="s">
        <v>16</v>
      </c>
      <c r="E13" s="23">
        <v>137</v>
      </c>
      <c r="F13" s="15">
        <v>1000</v>
      </c>
      <c r="G13" s="1">
        <v>700</v>
      </c>
      <c r="H13" s="16">
        <v>137000</v>
      </c>
      <c r="I13" s="13">
        <f t="shared" si="0"/>
        <v>41100</v>
      </c>
      <c r="K13" s="4"/>
      <c r="L13" s="3"/>
    </row>
    <row r="14" spans="1:13" ht="15.75" thickBot="1">
      <c r="A14" s="5">
        <v>44404</v>
      </c>
      <c r="B14" s="1" t="s">
        <v>21</v>
      </c>
      <c r="C14" s="1" t="s">
        <v>12</v>
      </c>
      <c r="D14" s="1" t="s">
        <v>10</v>
      </c>
      <c r="E14" s="23">
        <v>96</v>
      </c>
      <c r="F14" s="15">
        <v>3500</v>
      </c>
      <c r="G14" s="15">
        <v>2500</v>
      </c>
      <c r="H14" s="16">
        <v>336000</v>
      </c>
      <c r="I14" s="13">
        <f t="shared" si="0"/>
        <v>96000</v>
      </c>
      <c r="K14" s="3"/>
      <c r="L14" s="3"/>
    </row>
    <row r="15" spans="1:13" ht="15.75" thickBot="1">
      <c r="A15" s="5">
        <v>44084</v>
      </c>
      <c r="B15" s="1" t="s">
        <v>22</v>
      </c>
      <c r="C15" s="1" t="s">
        <v>9</v>
      </c>
      <c r="D15" s="1" t="s">
        <v>18</v>
      </c>
      <c r="E15" s="23">
        <v>52</v>
      </c>
      <c r="F15" s="15">
        <v>4000</v>
      </c>
      <c r="G15" s="15">
        <v>3000</v>
      </c>
      <c r="H15" s="16">
        <v>208000</v>
      </c>
      <c r="I15" s="13">
        <f t="shared" si="0"/>
        <v>52000</v>
      </c>
      <c r="K15" s="4"/>
      <c r="L15" s="3"/>
    </row>
    <row r="16" spans="1:13" ht="15.75" thickBot="1">
      <c r="A16" s="5">
        <v>44351</v>
      </c>
      <c r="B16" s="1" t="s">
        <v>14</v>
      </c>
      <c r="C16" s="1" t="s">
        <v>6</v>
      </c>
      <c r="D16" s="1" t="s">
        <v>10</v>
      </c>
      <c r="E16" s="23">
        <v>76</v>
      </c>
      <c r="F16" s="15">
        <v>3500</v>
      </c>
      <c r="G16" s="15">
        <v>2500</v>
      </c>
      <c r="H16" s="16">
        <v>266000</v>
      </c>
      <c r="I16" s="13">
        <f t="shared" si="0"/>
        <v>76000</v>
      </c>
      <c r="K16" s="3"/>
      <c r="L16" s="3"/>
    </row>
    <row r="17" spans="1:12" ht="15.75" thickBot="1">
      <c r="A17" s="5">
        <v>44362</v>
      </c>
      <c r="B17" s="1" t="s">
        <v>8</v>
      </c>
      <c r="C17" s="1" t="s">
        <v>15</v>
      </c>
      <c r="D17" s="1" t="s">
        <v>18</v>
      </c>
      <c r="E17" s="23">
        <v>145</v>
      </c>
      <c r="F17" s="15">
        <v>4000</v>
      </c>
      <c r="G17" s="15">
        <v>3000</v>
      </c>
      <c r="H17" s="16">
        <v>580000</v>
      </c>
      <c r="I17" s="13">
        <f t="shared" si="0"/>
        <v>145000</v>
      </c>
      <c r="K17" s="4"/>
      <c r="L17" s="3"/>
    </row>
    <row r="18" spans="1:12" ht="15.75" thickBot="1">
      <c r="A18" s="5">
        <v>44083</v>
      </c>
      <c r="B18" s="1" t="s">
        <v>5</v>
      </c>
      <c r="C18" s="1" t="s">
        <v>12</v>
      </c>
      <c r="D18" s="1" t="s">
        <v>23</v>
      </c>
      <c r="E18" s="23">
        <v>83</v>
      </c>
      <c r="F18" s="1">
        <v>600</v>
      </c>
      <c r="G18" s="1">
        <v>400</v>
      </c>
      <c r="H18" s="16">
        <v>49800</v>
      </c>
      <c r="I18" s="13">
        <f t="shared" si="0"/>
        <v>16600</v>
      </c>
      <c r="K18" s="3"/>
      <c r="L18" s="3"/>
    </row>
    <row r="19" spans="1:12" ht="15.75" thickBot="1">
      <c r="A19" s="5">
        <v>44421</v>
      </c>
      <c r="B19" s="1" t="s">
        <v>17</v>
      </c>
      <c r="C19" s="1" t="s">
        <v>12</v>
      </c>
      <c r="D19" s="1" t="s">
        <v>16</v>
      </c>
      <c r="E19" s="23">
        <v>91</v>
      </c>
      <c r="F19" s="15">
        <v>1000</v>
      </c>
      <c r="G19" s="1">
        <v>700</v>
      </c>
      <c r="H19" s="16">
        <v>91000</v>
      </c>
      <c r="I19" s="13">
        <f t="shared" si="0"/>
        <v>27300</v>
      </c>
      <c r="K19" s="3"/>
      <c r="L19" s="3"/>
    </row>
    <row r="20" spans="1:12" ht="15.75" thickBot="1">
      <c r="A20" s="5">
        <v>44435</v>
      </c>
      <c r="B20" s="1" t="s">
        <v>19</v>
      </c>
      <c r="C20" s="1" t="s">
        <v>6</v>
      </c>
      <c r="D20" s="1" t="s">
        <v>25</v>
      </c>
      <c r="E20" s="23">
        <v>108</v>
      </c>
      <c r="F20" s="15">
        <v>10000</v>
      </c>
      <c r="G20" s="15">
        <v>7000</v>
      </c>
      <c r="H20" s="16">
        <v>1080000</v>
      </c>
      <c r="I20" s="13">
        <f t="shared" si="0"/>
        <v>324000</v>
      </c>
      <c r="K20" s="4"/>
      <c r="L20" s="3"/>
    </row>
    <row r="21" spans="1:12" ht="15.75" thickBot="1">
      <c r="A21" s="5">
        <v>44381</v>
      </c>
      <c r="B21" s="1" t="s">
        <v>11</v>
      </c>
      <c r="C21" s="1" t="s">
        <v>15</v>
      </c>
      <c r="D21" s="1" t="s">
        <v>18</v>
      </c>
      <c r="E21" s="23">
        <v>144</v>
      </c>
      <c r="F21" s="15">
        <v>4000</v>
      </c>
      <c r="G21" s="15">
        <v>3000</v>
      </c>
      <c r="H21" s="16">
        <v>576000</v>
      </c>
      <c r="I21" s="13">
        <f t="shared" si="0"/>
        <v>144000</v>
      </c>
      <c r="K21" s="3"/>
      <c r="L21" s="3"/>
    </row>
    <row r="22" spans="1:12" ht="15.75" thickBot="1">
      <c r="A22" s="5">
        <v>44049</v>
      </c>
      <c r="B22" s="1" t="s">
        <v>17</v>
      </c>
      <c r="C22" s="1" t="s">
        <v>12</v>
      </c>
      <c r="D22" s="1" t="s">
        <v>23</v>
      </c>
      <c r="E22" s="23">
        <v>92</v>
      </c>
      <c r="F22" s="1">
        <v>600</v>
      </c>
      <c r="G22" s="1">
        <v>400</v>
      </c>
      <c r="H22" s="16">
        <v>55200</v>
      </c>
      <c r="I22" s="13">
        <f t="shared" si="0"/>
        <v>18400</v>
      </c>
      <c r="K22" s="4"/>
      <c r="L22" s="3"/>
    </row>
    <row r="23" spans="1:12" ht="15.75" thickBot="1">
      <c r="A23" s="5">
        <v>44551</v>
      </c>
      <c r="B23" s="1" t="s">
        <v>21</v>
      </c>
      <c r="C23" s="1" t="s">
        <v>6</v>
      </c>
      <c r="D23" s="1" t="s">
        <v>7</v>
      </c>
      <c r="E23" s="23">
        <v>71</v>
      </c>
      <c r="F23" s="15">
        <v>6000</v>
      </c>
      <c r="G23" s="15">
        <v>4000</v>
      </c>
      <c r="H23" s="16">
        <v>426000</v>
      </c>
      <c r="I23" s="13">
        <f t="shared" si="0"/>
        <v>142000</v>
      </c>
      <c r="K23" s="4"/>
      <c r="L23" s="3"/>
    </row>
    <row r="24" spans="1:12" ht="15.75" thickBot="1">
      <c r="A24" s="5">
        <v>44477</v>
      </c>
      <c r="B24" s="1" t="s">
        <v>5</v>
      </c>
      <c r="C24" s="1" t="s">
        <v>9</v>
      </c>
      <c r="D24" s="1" t="s">
        <v>23</v>
      </c>
      <c r="E24" s="23">
        <v>103</v>
      </c>
      <c r="F24" s="1">
        <v>600</v>
      </c>
      <c r="G24" s="1">
        <v>400</v>
      </c>
      <c r="H24" s="16">
        <v>61800</v>
      </c>
      <c r="I24" s="13">
        <f t="shared" si="0"/>
        <v>20600</v>
      </c>
      <c r="K24" s="3"/>
      <c r="L24" s="3"/>
    </row>
    <row r="25" spans="1:12" ht="15.75" thickBot="1">
      <c r="A25" s="5">
        <v>44239</v>
      </c>
      <c r="B25" s="1" t="s">
        <v>24</v>
      </c>
      <c r="C25" s="1" t="s">
        <v>15</v>
      </c>
      <c r="D25" s="1" t="s">
        <v>16</v>
      </c>
      <c r="E25" s="23">
        <v>55</v>
      </c>
      <c r="F25" s="15">
        <v>1000</v>
      </c>
      <c r="G25" s="1">
        <v>700</v>
      </c>
      <c r="H25" s="16">
        <v>55000</v>
      </c>
      <c r="I25" s="13">
        <f t="shared" si="0"/>
        <v>16500</v>
      </c>
      <c r="K25" s="3"/>
      <c r="L25" s="3"/>
    </row>
    <row r="26" spans="1:12" ht="15.75" thickBot="1">
      <c r="A26" s="5">
        <v>44438</v>
      </c>
      <c r="B26" s="1" t="s">
        <v>19</v>
      </c>
      <c r="C26" s="1" t="s">
        <v>9</v>
      </c>
      <c r="D26" s="1" t="s">
        <v>18</v>
      </c>
      <c r="E26" s="23">
        <v>93</v>
      </c>
      <c r="F26" s="15">
        <v>4000</v>
      </c>
      <c r="G26" s="15">
        <v>3000</v>
      </c>
      <c r="H26" s="16">
        <v>372000</v>
      </c>
      <c r="I26" s="13">
        <f t="shared" si="0"/>
        <v>93000</v>
      </c>
      <c r="K26" s="4"/>
      <c r="L26" s="3"/>
    </row>
    <row r="27" spans="1:12" ht="15.75" thickBot="1">
      <c r="A27" s="5">
        <v>43971</v>
      </c>
      <c r="B27" s="1" t="s">
        <v>11</v>
      </c>
      <c r="C27" s="1" t="s">
        <v>12</v>
      </c>
      <c r="D27" s="1" t="s">
        <v>23</v>
      </c>
      <c r="E27" s="23">
        <v>143</v>
      </c>
      <c r="F27" s="1">
        <v>600</v>
      </c>
      <c r="G27" s="1">
        <v>400</v>
      </c>
      <c r="H27" s="16">
        <v>85800</v>
      </c>
      <c r="I27" s="13">
        <f t="shared" si="0"/>
        <v>28600</v>
      </c>
      <c r="K27" s="3"/>
      <c r="L27" s="3"/>
    </row>
    <row r="28" spans="1:12" ht="15.75" thickBot="1">
      <c r="A28" s="5">
        <v>44452</v>
      </c>
      <c r="B28" s="1" t="s">
        <v>20</v>
      </c>
      <c r="C28" s="1" t="s">
        <v>6</v>
      </c>
      <c r="D28" s="1" t="s">
        <v>10</v>
      </c>
      <c r="E28" s="23">
        <v>143</v>
      </c>
      <c r="F28" s="15">
        <v>3500</v>
      </c>
      <c r="G28" s="15">
        <v>2500</v>
      </c>
      <c r="H28" s="16">
        <v>500500</v>
      </c>
      <c r="I28" s="13">
        <f t="shared" si="0"/>
        <v>143000</v>
      </c>
      <c r="K28" s="3"/>
      <c r="L28" s="3"/>
    </row>
    <row r="29" spans="1:12" ht="15.75" thickBot="1">
      <c r="A29" s="5">
        <v>44496</v>
      </c>
      <c r="B29" s="1" t="s">
        <v>22</v>
      </c>
      <c r="C29" s="1" t="s">
        <v>15</v>
      </c>
      <c r="D29" s="1" t="s">
        <v>23</v>
      </c>
      <c r="E29" s="23">
        <v>99</v>
      </c>
      <c r="F29" s="1">
        <v>600</v>
      </c>
      <c r="G29" s="1">
        <v>400</v>
      </c>
      <c r="H29" s="16">
        <v>59400</v>
      </c>
      <c r="I29" s="13">
        <f t="shared" si="0"/>
        <v>19800</v>
      </c>
      <c r="K29" s="4"/>
      <c r="L29" s="3"/>
    </row>
    <row r="30" spans="1:12" ht="15.75" thickBot="1">
      <c r="A30" s="5">
        <v>44187</v>
      </c>
      <c r="B30" s="1" t="s">
        <v>14</v>
      </c>
      <c r="C30" s="1" t="s">
        <v>6</v>
      </c>
      <c r="D30" s="1" t="s">
        <v>16</v>
      </c>
      <c r="E30" s="23">
        <v>120</v>
      </c>
      <c r="F30" s="15">
        <v>1000</v>
      </c>
      <c r="G30" s="1">
        <v>700</v>
      </c>
      <c r="H30" s="16">
        <v>120000</v>
      </c>
      <c r="I30" s="13">
        <f t="shared" si="0"/>
        <v>36000</v>
      </c>
      <c r="K30" s="4"/>
      <c r="L30" s="3"/>
    </row>
    <row r="31" spans="1:12" ht="15.75" thickBot="1">
      <c r="A31" s="5">
        <v>44405</v>
      </c>
      <c r="B31" s="1" t="s">
        <v>8</v>
      </c>
      <c r="C31" s="1" t="s">
        <v>12</v>
      </c>
      <c r="D31" s="1" t="s">
        <v>10</v>
      </c>
      <c r="E31" s="23">
        <v>66</v>
      </c>
      <c r="F31" s="15">
        <v>3500</v>
      </c>
      <c r="G31" s="15">
        <v>2500</v>
      </c>
      <c r="H31" s="16">
        <v>231000</v>
      </c>
      <c r="I31" s="13">
        <f t="shared" si="0"/>
        <v>66000</v>
      </c>
      <c r="K31" s="4"/>
      <c r="L31" s="3"/>
    </row>
    <row r="32" spans="1:12" ht="15.75" thickBot="1">
      <c r="A32" s="5">
        <v>44103</v>
      </c>
      <c r="B32" s="1" t="s">
        <v>22</v>
      </c>
      <c r="C32" s="1" t="s">
        <v>15</v>
      </c>
      <c r="D32" s="1" t="s">
        <v>13</v>
      </c>
      <c r="E32" s="23">
        <v>88</v>
      </c>
      <c r="F32" s="15">
        <v>1200</v>
      </c>
      <c r="G32" s="1">
        <v>800</v>
      </c>
      <c r="H32" s="16">
        <v>105600</v>
      </c>
      <c r="I32" s="13">
        <f t="shared" si="0"/>
        <v>35200</v>
      </c>
      <c r="K32" s="4"/>
      <c r="L32" s="3"/>
    </row>
    <row r="33" spans="1:12" ht="15.75" thickBot="1">
      <c r="A33" s="5">
        <v>44126</v>
      </c>
      <c r="B33" s="1" t="s">
        <v>14</v>
      </c>
      <c r="C33" s="1" t="s">
        <v>9</v>
      </c>
      <c r="D33" s="1" t="s">
        <v>25</v>
      </c>
      <c r="E33" s="23">
        <v>127</v>
      </c>
      <c r="F33" s="15">
        <v>10000</v>
      </c>
      <c r="G33" s="15">
        <v>7000</v>
      </c>
      <c r="H33" s="16">
        <v>1270000</v>
      </c>
      <c r="I33" s="13">
        <f t="shared" si="0"/>
        <v>381000</v>
      </c>
      <c r="K33" s="4"/>
      <c r="L33" s="3"/>
    </row>
    <row r="34" spans="1:12" ht="15.75" thickBot="1">
      <c r="A34" s="5">
        <v>43970</v>
      </c>
      <c r="B34" s="1" t="s">
        <v>17</v>
      </c>
      <c r="C34" s="1" t="s">
        <v>6</v>
      </c>
      <c r="D34" s="1" t="s">
        <v>18</v>
      </c>
      <c r="E34" s="23">
        <v>67</v>
      </c>
      <c r="F34" s="15">
        <v>4000</v>
      </c>
      <c r="G34" s="15">
        <v>3000</v>
      </c>
      <c r="H34" s="16">
        <v>268000</v>
      </c>
      <c r="I34" s="13">
        <f t="shared" ref="I34:I51" si="1">H34-(G34*E34)</f>
        <v>67000</v>
      </c>
      <c r="K34" s="4"/>
      <c r="L34" s="3"/>
    </row>
    <row r="35" spans="1:12" ht="15.75" thickBot="1">
      <c r="A35" s="5">
        <v>44359</v>
      </c>
      <c r="B35" s="1" t="s">
        <v>8</v>
      </c>
      <c r="C35" s="1" t="s">
        <v>9</v>
      </c>
      <c r="D35" s="1" t="s">
        <v>13</v>
      </c>
      <c r="E35" s="23">
        <v>67</v>
      </c>
      <c r="F35" s="15">
        <v>1200</v>
      </c>
      <c r="G35" s="1">
        <v>800</v>
      </c>
      <c r="H35" s="16">
        <v>80400</v>
      </c>
      <c r="I35" s="13">
        <f t="shared" si="1"/>
        <v>26800</v>
      </c>
      <c r="K35" s="4"/>
      <c r="L35" s="3"/>
    </row>
    <row r="36" spans="1:12" ht="15.75" thickBot="1">
      <c r="A36" s="5">
        <v>44069</v>
      </c>
      <c r="B36" s="1" t="s">
        <v>24</v>
      </c>
      <c r="C36" s="1" t="s">
        <v>12</v>
      </c>
      <c r="D36" s="1" t="s">
        <v>16</v>
      </c>
      <c r="E36" s="23">
        <v>149</v>
      </c>
      <c r="F36" s="15">
        <v>1000</v>
      </c>
      <c r="G36" s="1">
        <v>700</v>
      </c>
      <c r="H36" s="16">
        <v>149000</v>
      </c>
      <c r="I36" s="13">
        <f t="shared" si="1"/>
        <v>44700</v>
      </c>
      <c r="K36" s="4"/>
      <c r="L36" s="3"/>
    </row>
    <row r="37" spans="1:12" ht="15.75" thickBot="1">
      <c r="A37" s="5">
        <v>44378</v>
      </c>
      <c r="B37" s="1" t="s">
        <v>17</v>
      </c>
      <c r="C37" s="1" t="s">
        <v>15</v>
      </c>
      <c r="D37" s="1" t="s">
        <v>23</v>
      </c>
      <c r="E37" s="23">
        <v>104</v>
      </c>
      <c r="F37" s="1">
        <v>600</v>
      </c>
      <c r="G37" s="1">
        <v>400</v>
      </c>
      <c r="H37" s="16">
        <v>62400</v>
      </c>
      <c r="I37" s="13">
        <f t="shared" si="1"/>
        <v>20800</v>
      </c>
      <c r="K37" s="4"/>
      <c r="L37" s="3"/>
    </row>
    <row r="38" spans="1:12" ht="15.75" thickBot="1">
      <c r="A38" s="5">
        <v>44404</v>
      </c>
      <c r="B38" s="1" t="s">
        <v>21</v>
      </c>
      <c r="C38" s="1" t="s">
        <v>6</v>
      </c>
      <c r="D38" s="1" t="s">
        <v>23</v>
      </c>
      <c r="E38" s="23">
        <v>57</v>
      </c>
      <c r="F38" s="1">
        <v>600</v>
      </c>
      <c r="G38" s="1">
        <v>400</v>
      </c>
      <c r="H38" s="16">
        <v>34200</v>
      </c>
      <c r="I38" s="13">
        <f t="shared" si="1"/>
        <v>11400</v>
      </c>
      <c r="K38" s="3"/>
      <c r="L38" s="3"/>
    </row>
    <row r="39" spans="1:12" ht="15.75" thickBot="1">
      <c r="A39" s="5">
        <v>43961</v>
      </c>
      <c r="B39" s="1" t="s">
        <v>11</v>
      </c>
      <c r="C39" s="1" t="s">
        <v>9</v>
      </c>
      <c r="D39" s="1" t="s">
        <v>23</v>
      </c>
      <c r="E39" s="23">
        <v>90</v>
      </c>
      <c r="F39" s="1">
        <v>600</v>
      </c>
      <c r="G39" s="1">
        <v>400</v>
      </c>
      <c r="H39" s="16">
        <v>54000</v>
      </c>
      <c r="I39" s="13">
        <f t="shared" si="1"/>
        <v>18000</v>
      </c>
      <c r="K39" s="4"/>
      <c r="L39" s="3"/>
    </row>
    <row r="40" spans="1:12" ht="15.75" thickBot="1">
      <c r="A40" s="5">
        <v>43870</v>
      </c>
      <c r="B40" s="1" t="s">
        <v>19</v>
      </c>
      <c r="C40" s="1" t="s">
        <v>12</v>
      </c>
      <c r="D40" s="1" t="s">
        <v>23</v>
      </c>
      <c r="E40" s="23">
        <v>67</v>
      </c>
      <c r="F40" s="1">
        <v>600</v>
      </c>
      <c r="G40" s="1">
        <v>400</v>
      </c>
      <c r="H40" s="16">
        <v>40200</v>
      </c>
      <c r="I40" s="13">
        <f t="shared" si="1"/>
        <v>13400</v>
      </c>
      <c r="K40" s="3"/>
      <c r="L40" s="3"/>
    </row>
    <row r="41" spans="1:12" ht="15.75" thickBot="1">
      <c r="A41" s="5">
        <v>44236</v>
      </c>
      <c r="B41" s="1" t="s">
        <v>5</v>
      </c>
      <c r="C41" s="1" t="s">
        <v>15</v>
      </c>
      <c r="D41" s="1" t="s">
        <v>18</v>
      </c>
      <c r="E41" s="23">
        <v>127</v>
      </c>
      <c r="F41" s="15">
        <v>4000</v>
      </c>
      <c r="G41" s="15">
        <v>3000</v>
      </c>
      <c r="H41" s="16">
        <v>508000</v>
      </c>
      <c r="I41" s="13">
        <f t="shared" si="1"/>
        <v>127000</v>
      </c>
      <c r="K41" s="4"/>
      <c r="L41" s="3"/>
    </row>
    <row r="42" spans="1:12" ht="15.75" thickBot="1">
      <c r="A42" s="5">
        <v>44299</v>
      </c>
      <c r="B42" s="1" t="s">
        <v>19</v>
      </c>
      <c r="C42" s="1" t="s">
        <v>6</v>
      </c>
      <c r="D42" s="1" t="s">
        <v>16</v>
      </c>
      <c r="E42" s="23">
        <v>108</v>
      </c>
      <c r="F42" s="15">
        <v>1000</v>
      </c>
      <c r="G42" s="1">
        <v>700</v>
      </c>
      <c r="H42" s="16">
        <v>108000</v>
      </c>
      <c r="I42" s="13">
        <f t="shared" si="1"/>
        <v>32400</v>
      </c>
      <c r="K42" s="3"/>
      <c r="L42" s="3"/>
    </row>
    <row r="43" spans="1:12" ht="15.75" thickBot="1">
      <c r="A43" s="5">
        <v>44352</v>
      </c>
      <c r="B43" s="1" t="s">
        <v>11</v>
      </c>
      <c r="C43" s="1" t="s">
        <v>9</v>
      </c>
      <c r="D43" s="1" t="s">
        <v>10</v>
      </c>
      <c r="E43" s="23">
        <v>66</v>
      </c>
      <c r="F43" s="15">
        <v>3500</v>
      </c>
      <c r="G43" s="15">
        <v>2500</v>
      </c>
      <c r="H43" s="16">
        <v>231000</v>
      </c>
      <c r="I43" s="13">
        <f t="shared" si="1"/>
        <v>66000</v>
      </c>
      <c r="K43" s="3"/>
      <c r="L43" s="3"/>
    </row>
    <row r="44" spans="1:12" ht="15.75" thickBot="1">
      <c r="A44" s="5">
        <v>44211</v>
      </c>
      <c r="B44" s="1" t="s">
        <v>5</v>
      </c>
      <c r="C44" s="1" t="s">
        <v>15</v>
      </c>
      <c r="D44" s="1" t="s">
        <v>7</v>
      </c>
      <c r="E44" s="23">
        <v>78</v>
      </c>
      <c r="F44" s="15">
        <v>6000</v>
      </c>
      <c r="G44" s="15">
        <v>4000</v>
      </c>
      <c r="H44" s="16">
        <v>468000</v>
      </c>
      <c r="I44" s="13">
        <f t="shared" si="1"/>
        <v>156000</v>
      </c>
      <c r="K44" s="3"/>
      <c r="L44" s="3"/>
    </row>
    <row r="45" spans="1:12" ht="15.75" thickBot="1">
      <c r="A45" s="5">
        <v>44070</v>
      </c>
      <c r="B45" s="1" t="s">
        <v>21</v>
      </c>
      <c r="C45" s="1" t="s">
        <v>12</v>
      </c>
      <c r="D45" s="1" t="s">
        <v>16</v>
      </c>
      <c r="E45" s="23">
        <v>69</v>
      </c>
      <c r="F45" s="15">
        <v>1000</v>
      </c>
      <c r="G45" s="1">
        <v>700</v>
      </c>
      <c r="H45" s="16">
        <v>69000</v>
      </c>
      <c r="I45" s="13">
        <f t="shared" si="1"/>
        <v>20700</v>
      </c>
      <c r="K45" s="4"/>
      <c r="L45" s="3"/>
    </row>
    <row r="46" spans="1:12" ht="15.75" thickBot="1">
      <c r="A46" s="5">
        <v>44318</v>
      </c>
      <c r="B46" s="1" t="s">
        <v>17</v>
      </c>
      <c r="C46" s="1" t="s">
        <v>6</v>
      </c>
      <c r="D46" s="1" t="s">
        <v>13</v>
      </c>
      <c r="E46" s="23">
        <v>59</v>
      </c>
      <c r="F46" s="15">
        <v>1200</v>
      </c>
      <c r="G46" s="1">
        <v>800</v>
      </c>
      <c r="H46" s="16">
        <v>70800</v>
      </c>
      <c r="I46" s="13">
        <f t="shared" si="1"/>
        <v>23600</v>
      </c>
      <c r="K46" s="3"/>
      <c r="L46" s="3"/>
    </row>
    <row r="47" spans="1:12" ht="15.75" thickBot="1">
      <c r="A47" s="5">
        <v>44517</v>
      </c>
      <c r="B47" s="1" t="s">
        <v>24</v>
      </c>
      <c r="C47" s="1" t="s">
        <v>12</v>
      </c>
      <c r="D47" s="1" t="s">
        <v>23</v>
      </c>
      <c r="E47" s="23">
        <v>109</v>
      </c>
      <c r="F47" s="1">
        <v>600</v>
      </c>
      <c r="G47" s="1">
        <v>400</v>
      </c>
      <c r="H47" s="16">
        <v>65400</v>
      </c>
      <c r="I47" s="13">
        <f t="shared" si="1"/>
        <v>21800</v>
      </c>
      <c r="K47" s="4"/>
      <c r="L47" s="3"/>
    </row>
    <row r="48" spans="1:12" ht="15.75" thickBot="1">
      <c r="A48" s="5">
        <v>44193</v>
      </c>
      <c r="B48" s="1" t="s">
        <v>22</v>
      </c>
      <c r="C48" s="1" t="s">
        <v>9</v>
      </c>
      <c r="D48" s="1" t="s">
        <v>18</v>
      </c>
      <c r="E48" s="23">
        <v>61</v>
      </c>
      <c r="F48" s="15">
        <v>4000</v>
      </c>
      <c r="G48" s="15">
        <v>3000</v>
      </c>
      <c r="H48" s="16">
        <v>244000</v>
      </c>
      <c r="I48" s="13">
        <f t="shared" si="1"/>
        <v>61000</v>
      </c>
      <c r="K48" s="4"/>
      <c r="L48" s="3"/>
    </row>
    <row r="49" spans="1:12" ht="15.75" thickBot="1">
      <c r="A49" s="5">
        <v>44496</v>
      </c>
      <c r="B49" s="1" t="s">
        <v>17</v>
      </c>
      <c r="C49" s="1" t="s">
        <v>15</v>
      </c>
      <c r="D49" s="1" t="s">
        <v>23</v>
      </c>
      <c r="E49" s="23">
        <v>130</v>
      </c>
      <c r="F49" s="1">
        <v>600</v>
      </c>
      <c r="G49" s="1">
        <v>400</v>
      </c>
      <c r="H49" s="16">
        <v>78000</v>
      </c>
      <c r="I49" s="13">
        <f t="shared" si="1"/>
        <v>26000</v>
      </c>
      <c r="K49" s="3"/>
      <c r="L49" s="3"/>
    </row>
    <row r="50" spans="1:12" ht="15.75" thickBot="1">
      <c r="A50" s="5">
        <v>44238</v>
      </c>
      <c r="B50" s="1" t="s">
        <v>14</v>
      </c>
      <c r="C50" s="1" t="s">
        <v>12</v>
      </c>
      <c r="D50" s="1" t="s">
        <v>10</v>
      </c>
      <c r="E50" s="23">
        <v>60</v>
      </c>
      <c r="F50" s="15">
        <v>3500</v>
      </c>
      <c r="G50" s="15">
        <v>2500</v>
      </c>
      <c r="H50" s="16">
        <v>210000</v>
      </c>
      <c r="I50" s="13">
        <f t="shared" si="1"/>
        <v>60000</v>
      </c>
      <c r="K50" s="4"/>
      <c r="L50" s="3"/>
    </row>
    <row r="51" spans="1:12" ht="15.75" thickBot="1">
      <c r="A51" s="6">
        <v>44017</v>
      </c>
      <c r="B51" s="7" t="s">
        <v>8</v>
      </c>
      <c r="C51" s="7" t="s">
        <v>9</v>
      </c>
      <c r="D51" s="7" t="s">
        <v>7</v>
      </c>
      <c r="E51" s="24">
        <v>73</v>
      </c>
      <c r="F51" s="17">
        <v>6000</v>
      </c>
      <c r="G51" s="17">
        <v>4000</v>
      </c>
      <c r="H51" s="18">
        <v>438000</v>
      </c>
      <c r="I51" s="13">
        <f t="shared" si="1"/>
        <v>146000</v>
      </c>
      <c r="K51" s="4"/>
      <c r="L51" s="3"/>
    </row>
    <row r="52" spans="1:12">
      <c r="K52" s="4"/>
      <c r="L52" s="3"/>
    </row>
    <row r="53" spans="1:12">
      <c r="K53" s="3"/>
      <c r="L53" s="3"/>
    </row>
    <row r="54" spans="1:12">
      <c r="K54" s="3"/>
      <c r="L54" s="3"/>
    </row>
    <row r="55" spans="1:12">
      <c r="K55" s="2"/>
      <c r="L55" s="2"/>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showRowColHeaders="0" tabSelected="1" zoomScale="70" zoomScaleNormal="70" workbookViewId="0">
      <selection activeCell="AB20" sqref="AB20"/>
    </sheetView>
  </sheetViews>
  <sheetFormatPr defaultRowHeight="1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Sheet2</vt:lpstr>
      <vt:lpstr>Sheet1</vt:lpstr>
      <vt:lpstr>Dashboard</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Sathish</dc:creator>
  <cp:lastModifiedBy>Sathish</cp:lastModifiedBy>
  <dcterms:created xsi:type="dcterms:W3CDTF">2024-11-08T16:29:04Z</dcterms:created>
  <dcterms:modified xsi:type="dcterms:W3CDTF">2024-11-09T09:31:19Z</dcterms:modified>
</cp:coreProperties>
</file>