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(Experimental)" sheetId="1" r:id="rId4"/>
  </sheets>
  <definedNames/>
  <calcPr/>
  <extLst>
    <ext uri="GoogleSheetsCustomDataVersion2">
      <go:sheetsCustomData xmlns:go="http://customooxmlschemas.google.com/" r:id="rId5" roundtripDataChecksum="iIykJZ9eMFdu9DbHTD4nOQK0a3kw3HRc6hSXDKeeEUc="/>
    </ext>
  </extLst>
</workbook>
</file>

<file path=xl/sharedStrings.xml><?xml version="1.0" encoding="utf-8"?>
<sst xmlns="http://schemas.openxmlformats.org/spreadsheetml/2006/main" count="71" uniqueCount="65">
  <si>
    <t>Source</t>
  </si>
  <si>
    <t>Name (from article)</t>
  </si>
  <si>
    <t>hERA IC50 (μM)</t>
  </si>
  <si>
    <t>hERA IC50 (nM)</t>
  </si>
  <si>
    <t>pIC50</t>
  </si>
  <si>
    <t>CASRN</t>
  </si>
  <si>
    <t>SMILES</t>
  </si>
  <si>
    <t>Average Mass (g/mol)</t>
  </si>
  <si>
    <t>HOMO (eV)</t>
  </si>
  <si>
    <t>LUMO (eV)</t>
  </si>
  <si>
    <t>#Freely Rotating Bonds</t>
  </si>
  <si>
    <t>#H bond acceptors</t>
  </si>
  <si>
    <t>#H bond donors</t>
  </si>
  <si>
    <t>ACD/LogD(pH 7.4)</t>
  </si>
  <si>
    <t>Density (g/cm³)</t>
  </si>
  <si>
    <t xml:space="preserve">Polar Surface Area  (Å²): </t>
  </si>
  <si>
    <t>Surface Tension (dyne/cm)</t>
  </si>
  <si>
    <t>F+ Max</t>
  </si>
  <si>
    <t>https://www.sciencedirect.com/science/article/pii/S016041201932759X</t>
  </si>
  <si>
    <t>PFBA</t>
  </si>
  <si>
    <t>57.07 ± 1.43</t>
  </si>
  <si>
    <t>375-22-4</t>
  </si>
  <si>
    <t>C(=O)(C(C(C(F)(F)F)(F)F)(F)F)O</t>
  </si>
  <si>
    <t>PFHxA</t>
  </si>
  <si>
    <t>43.94 ± 1.32</t>
  </si>
  <si>
    <t>307-24-4</t>
  </si>
  <si>
    <t>C(=O)(C(C(C(C(C(F)(F)F)(F)F)(F)F)(F)F)(F)F)O</t>
  </si>
  <si>
    <t>PFOA</t>
  </si>
  <si>
    <t>21.37 ± 1.11</t>
  </si>
  <si>
    <t>335-67-1</t>
  </si>
  <si>
    <t>C(=O)(C(C(C(C(C(C(C(F)(F)F)(F)F)(F)F)(F)F)(F)F)(F)F)(F)F)O</t>
  </si>
  <si>
    <t>https://pubs.acs.org/doi/10.1021/acs.est.9b01579</t>
  </si>
  <si>
    <t>HFPO-TA</t>
  </si>
  <si>
    <t>190.1 ± 2.2</t>
  </si>
  <si>
    <t>13252-14-7</t>
  </si>
  <si>
    <t>C(=O)(C(C(F)(F)F)(OC(C(C(F)(F)F)(OC(C(C(F)(F)F)(F)F)(F)F)F)(F)F)F)O</t>
  </si>
  <si>
    <t>HFPO-TeA</t>
  </si>
  <si>
    <t>8.2 ± 0.4</t>
  </si>
  <si>
    <t>428-59-1</t>
  </si>
  <si>
    <t>C1(C(O1)(F)F)(C(F)(F)F)F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</si>
  <si>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</si>
  <si>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 xml:space="preserve"> PFDoA</t>
  </si>
  <si>
    <t>307-55-1</t>
  </si>
  <si>
    <t>C(=O)(C(C(C(C(C(C(C(C(C(C(C(F)(F)F)(F)F)(F)F)(F)F)(F)F)(F)F)(F)F)(F)F)(F)F)(F)F)(F)F)O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</si>
  <si>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</si>
  <si>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>PFDA</t>
  </si>
  <si>
    <t>335-76-2</t>
  </si>
  <si>
    <t>C(=O)(C(C(C(C(C(C(C(C(C(F)(F)F)(F)F)(F)F)(F)F)(F)F)(F)F)(F)F)(F)F)(F)F)O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</si>
  <si>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</si>
  <si>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>PFUnDA</t>
  </si>
  <si>
    <t>2058-94-8</t>
  </si>
  <si>
    <t>C(=O)(C(C(C(C(C(C(C(C(C(C(F)(F)F)(F)F)(F)F)(F)F)(F)F)(F)F)(F)F)(F)F)(F)F)(F)F)O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</si>
  <si>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</si>
  <si>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>PFTrDA</t>
  </si>
  <si>
    <t>72629-94-8</t>
  </si>
  <si>
    <t>C(=O)(C(C(C(C(C(C(C(C(C(C(C(C(F)(F)F)(F)F)(F)F)(F)F)(F)F)(F)F)(F)F)(F)F)(F)F)(F)F)(F)F)(F)F)O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</si>
  <si>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</si>
  <si>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>PFPA</t>
  </si>
  <si>
    <t>356-42-3</t>
  </si>
  <si>
    <t>C(=O)(C(C(F)(F)F)(F)F)O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</si>
  <si>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</si>
  <si>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https://pubs.acs.org/doi/10.1021/acs.est.3c05974#</t>
    </r>
  </si>
  <si>
    <t>PFHpA</t>
  </si>
  <si>
    <t>375-85-9</t>
  </si>
  <si>
    <t>C(=O)(C(C(C(C(C(C(F)(F)F)(F)F)(F)F)(F)F)(F)F)(F)F)O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</si>
</sst>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111827"/>
      <name val="Arial"/>
    </font>
    <font>
      <sz val="11.0"/>
      <color rgb="FF000F18"/>
      <name val="Arial"/>
    </font>
    <font>
      <sz val="11.0"/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s.acs.org/doi/10.1021/acs.est.3c05974" TargetMode="External"/><Relationship Id="rId10" Type="http://schemas.openxmlformats.org/officeDocument/2006/relationships/hyperlink" Target="https://pubs.acs.org/doi/10.1021/acs.est.3c0597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ubs.acs.org/doi/10.1021/acs.est.3c05974" TargetMode="External"/><Relationship Id="rId1" Type="http://schemas.openxmlformats.org/officeDocument/2006/relationships/hyperlink" Target="https://www.sciencedirect.com/science/article/pii/S016041201932759X" TargetMode="External"/><Relationship Id="rId2" Type="http://schemas.openxmlformats.org/officeDocument/2006/relationships/hyperlink" Target="https://www.sciencedirect.com/science/article/pii/S016041201932759X" TargetMode="External"/><Relationship Id="rId3" Type="http://schemas.openxmlformats.org/officeDocument/2006/relationships/hyperlink" Target="https://www.sciencedirect.com/science/article/pii/S016041201932759X" TargetMode="External"/><Relationship Id="rId4" Type="http://schemas.openxmlformats.org/officeDocument/2006/relationships/hyperlink" Target="https://pubs.acs.org/doi/10.1021/acs.est.9b01579" TargetMode="External"/><Relationship Id="rId9" Type="http://schemas.openxmlformats.org/officeDocument/2006/relationships/hyperlink" Target="https://pubs.acs.org/doi/10.1021/acs.est.3c05974" TargetMode="External"/><Relationship Id="rId5" Type="http://schemas.openxmlformats.org/officeDocument/2006/relationships/hyperlink" Target="https://pubs.acs.org/doi/10.1021/acs.est.9b01579" TargetMode="External"/><Relationship Id="rId6" Type="http://schemas.openxmlformats.org/officeDocument/2006/relationships/hyperlink" Target="https://pubs.acs.org/doi/10.1021/acs.est.3c05974" TargetMode="External"/><Relationship Id="rId7" Type="http://schemas.openxmlformats.org/officeDocument/2006/relationships/hyperlink" Target="https://pubs.acs.org/doi/10.1021/acs.est.3c05974" TargetMode="External"/><Relationship Id="rId8" Type="http://schemas.openxmlformats.org/officeDocument/2006/relationships/hyperlink" Target="https://pubs.acs.org/doi/10.1021/acs.est.3c05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63"/>
    <col customWidth="1" min="3" max="3" width="19.13"/>
    <col customWidth="1" min="4" max="4" width="15.25"/>
    <col customWidth="1" min="5" max="5" width="12.63"/>
    <col customWidth="1" min="7" max="7" width="26.13"/>
    <col customWidth="1" min="8" max="8" width="21.5"/>
    <col customWidth="1" min="11" max="11" width="20.75"/>
    <col customWidth="1" min="12" max="12" width="23.88"/>
    <col customWidth="1" min="13" max="13" width="16.13"/>
    <col customWidth="1" min="14" max="14" width="20.5"/>
    <col customWidth="1" min="15" max="15" width="14.38"/>
    <col customWidth="1" min="16" max="16" width="26.75"/>
    <col customWidth="1" min="17" max="17" width="24.38"/>
    <col customWidth="1" min="18" max="18" width="13.5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ht="15.0" customHeight="1">
      <c r="A2" s="6" t="s">
        <v>18</v>
      </c>
      <c r="B2" s="7" t="s">
        <v>19</v>
      </c>
      <c r="C2" s="7" t="s">
        <v>20</v>
      </c>
      <c r="D2" s="7">
        <v>57070.0</v>
      </c>
      <c r="E2" s="7">
        <f t="shared" ref="E2:E13" si="1">(-LOG(D2*(10^-9)))</f>
        <v>4.243592127</v>
      </c>
      <c r="F2" s="8" t="s">
        <v>21</v>
      </c>
      <c r="G2" s="9" t="s">
        <v>22</v>
      </c>
      <c r="H2" s="3">
        <v>214.036</v>
      </c>
      <c r="I2" s="10">
        <v>-12.285</v>
      </c>
      <c r="J2" s="10">
        <v>-0.91</v>
      </c>
      <c r="K2" s="3">
        <v>3.0</v>
      </c>
      <c r="L2" s="3">
        <v>2.0</v>
      </c>
      <c r="M2" s="3">
        <v>1.0</v>
      </c>
      <c r="N2" s="3">
        <v>-1.13</v>
      </c>
      <c r="O2" s="3">
        <v>1.7</v>
      </c>
      <c r="P2" s="3">
        <v>37.0</v>
      </c>
      <c r="Q2" s="1">
        <v>18.7</v>
      </c>
      <c r="R2" s="10">
        <v>0.694208775313293</v>
      </c>
    </row>
    <row r="3" ht="15.0" customHeight="1">
      <c r="A3" s="6" t="s">
        <v>18</v>
      </c>
      <c r="B3" s="7" t="s">
        <v>23</v>
      </c>
      <c r="C3" s="7" t="s">
        <v>24</v>
      </c>
      <c r="D3" s="7">
        <v>43940.0</v>
      </c>
      <c r="E3" s="7">
        <f t="shared" si="1"/>
        <v>4.357139947</v>
      </c>
      <c r="F3" s="8" t="s">
        <v>25</v>
      </c>
      <c r="G3" s="9" t="s">
        <v>26</v>
      </c>
      <c r="H3" s="11">
        <v>314.05</v>
      </c>
      <c r="I3" s="10">
        <v>-12.351</v>
      </c>
      <c r="J3" s="10">
        <v>-0.971</v>
      </c>
      <c r="K3" s="11">
        <v>5.0</v>
      </c>
      <c r="L3" s="11">
        <v>2.0</v>
      </c>
      <c r="M3" s="12">
        <v>1.0</v>
      </c>
      <c r="N3" s="12">
        <v>0.15</v>
      </c>
      <c r="O3" s="13">
        <v>1.7</v>
      </c>
      <c r="P3" s="13">
        <v>37.0</v>
      </c>
      <c r="Q3" s="1">
        <v>17.4</v>
      </c>
      <c r="R3" s="10">
        <v>0.709470227926029</v>
      </c>
    </row>
    <row r="4" ht="15.0" customHeight="1">
      <c r="A4" s="6" t="s">
        <v>18</v>
      </c>
      <c r="B4" s="7" t="s">
        <v>27</v>
      </c>
      <c r="C4" s="7" t="s">
        <v>28</v>
      </c>
      <c r="D4" s="7">
        <v>21370.0</v>
      </c>
      <c r="E4" s="7">
        <f t="shared" si="1"/>
        <v>4.670195478</v>
      </c>
      <c r="F4" s="8" t="s">
        <v>29</v>
      </c>
      <c r="G4" s="9" t="s">
        <v>30</v>
      </c>
      <c r="H4" s="14">
        <v>414.064</v>
      </c>
      <c r="I4" s="10">
        <v>-12.336</v>
      </c>
      <c r="J4" s="10">
        <v>-0.963</v>
      </c>
      <c r="K4" s="3">
        <v>7.0</v>
      </c>
      <c r="L4" s="3">
        <v>2.0</v>
      </c>
      <c r="M4" s="3">
        <v>1.0</v>
      </c>
      <c r="N4" s="3">
        <v>1.82</v>
      </c>
      <c r="O4" s="3">
        <v>1.7</v>
      </c>
      <c r="P4" s="3">
        <v>37.0</v>
      </c>
      <c r="Q4" s="1">
        <v>16.8</v>
      </c>
      <c r="R4" s="10">
        <v>0.948201228036786</v>
      </c>
    </row>
    <row r="5" ht="15.0" customHeight="1">
      <c r="A5" s="6" t="s">
        <v>31</v>
      </c>
      <c r="B5" s="11" t="s">
        <v>32</v>
      </c>
      <c r="C5" s="11" t="s">
        <v>33</v>
      </c>
      <c r="D5" s="11">
        <v>190100.0</v>
      </c>
      <c r="E5" s="7">
        <f t="shared" si="1"/>
        <v>3.721017883</v>
      </c>
      <c r="F5" s="3" t="s">
        <v>34</v>
      </c>
      <c r="G5" s="11" t="s">
        <v>35</v>
      </c>
      <c r="H5" s="15">
        <v>496.069</v>
      </c>
      <c r="I5" s="10">
        <v>-12.308</v>
      </c>
      <c r="J5" s="10">
        <v>-1.841</v>
      </c>
      <c r="K5" s="1">
        <v>10.0</v>
      </c>
      <c r="L5" s="1">
        <v>4.0</v>
      </c>
      <c r="M5" s="1">
        <v>1.0</v>
      </c>
      <c r="N5" s="1">
        <v>3.93</v>
      </c>
      <c r="O5" s="13">
        <v>1.8</v>
      </c>
      <c r="P5" s="10">
        <v>56.0</v>
      </c>
      <c r="Q5" s="1">
        <v>18.3</v>
      </c>
      <c r="R5" s="10">
        <v>0.818779840124881</v>
      </c>
    </row>
    <row r="6" ht="15.0" customHeight="1">
      <c r="A6" s="6" t="s">
        <v>31</v>
      </c>
      <c r="B6" s="11" t="s">
        <v>36</v>
      </c>
      <c r="C6" s="11" t="s">
        <v>37</v>
      </c>
      <c r="D6" s="11">
        <v>8200.0</v>
      </c>
      <c r="E6" s="7">
        <f t="shared" si="1"/>
        <v>5.086186148</v>
      </c>
      <c r="F6" s="3" t="s">
        <v>38</v>
      </c>
      <c r="G6" s="7" t="s">
        <v>39</v>
      </c>
      <c r="H6" s="1">
        <v>166.02</v>
      </c>
      <c r="I6" s="10">
        <v>-12.775</v>
      </c>
      <c r="J6" s="10">
        <v>-0.806</v>
      </c>
      <c r="K6" s="1">
        <v>1.0</v>
      </c>
      <c r="L6" s="1">
        <v>1.0</v>
      </c>
      <c r="M6" s="1">
        <v>0.0</v>
      </c>
      <c r="N6" s="1">
        <v>2.06</v>
      </c>
      <c r="O6" s="10">
        <v>1.7</v>
      </c>
      <c r="P6" s="10">
        <v>13.0</v>
      </c>
      <c r="Q6" s="1">
        <v>12.1</v>
      </c>
      <c r="R6" s="10">
        <v>0.651773</v>
      </c>
    </row>
    <row r="7" ht="15.0" customHeight="1">
      <c r="A7" s="6" t="s">
        <v>40</v>
      </c>
      <c r="B7" s="11" t="s">
        <v>41</v>
      </c>
      <c r="C7" s="11">
        <v>6.51E-4</v>
      </c>
      <c r="D7" s="11">
        <f t="shared" ref="D7:D13" si="2">C7*10^9</f>
        <v>651000</v>
      </c>
      <c r="E7" s="7">
        <f t="shared" si="1"/>
        <v>3.186419011</v>
      </c>
      <c r="F7" s="3" t="s">
        <v>42</v>
      </c>
      <c r="G7" s="1" t="s">
        <v>43</v>
      </c>
      <c r="H7" s="1">
        <v>614.092</v>
      </c>
      <c r="I7" s="10">
        <v>-12.253</v>
      </c>
      <c r="J7" s="10">
        <v>-0.902</v>
      </c>
      <c r="K7" s="1">
        <v>11.0</v>
      </c>
      <c r="L7" s="1">
        <v>2.0</v>
      </c>
      <c r="M7" s="1">
        <v>1.0</v>
      </c>
      <c r="N7" s="1">
        <v>4.58</v>
      </c>
      <c r="O7" s="10">
        <v>1.8</v>
      </c>
      <c r="P7" s="10">
        <v>37.0</v>
      </c>
      <c r="Q7" s="1">
        <v>16.2</v>
      </c>
      <c r="R7" s="10">
        <v>0.899734104962904</v>
      </c>
    </row>
    <row r="8" ht="15.0" customHeight="1">
      <c r="A8" s="6" t="s">
        <v>44</v>
      </c>
      <c r="B8" s="11" t="s">
        <v>45</v>
      </c>
      <c r="C8" s="11">
        <v>2.34E-4</v>
      </c>
      <c r="D8" s="11">
        <f t="shared" si="2"/>
        <v>234000</v>
      </c>
      <c r="E8" s="7">
        <f t="shared" si="1"/>
        <v>3.630784143</v>
      </c>
      <c r="F8" s="16" t="s">
        <v>46</v>
      </c>
      <c r="G8" s="1" t="s">
        <v>47</v>
      </c>
      <c r="H8" s="1">
        <v>514.078</v>
      </c>
      <c r="I8" s="10">
        <v>-12.262</v>
      </c>
      <c r="J8" s="10">
        <v>-0.916</v>
      </c>
      <c r="K8" s="1">
        <v>9.0</v>
      </c>
      <c r="L8" s="1">
        <v>2.0</v>
      </c>
      <c r="M8" s="1">
        <v>1.0</v>
      </c>
      <c r="N8" s="1">
        <v>3.62</v>
      </c>
      <c r="O8" s="10">
        <v>1.8</v>
      </c>
      <c r="P8" s="10">
        <v>37.0</v>
      </c>
      <c r="Q8" s="1">
        <v>16.4</v>
      </c>
      <c r="R8" s="10">
        <v>0.987684182636267</v>
      </c>
    </row>
    <row r="9" ht="15.0" customHeight="1">
      <c r="A9" s="6" t="s">
        <v>48</v>
      </c>
      <c r="B9" s="11" t="s">
        <v>49</v>
      </c>
      <c r="C9" s="11">
        <v>0.00101</v>
      </c>
      <c r="D9" s="11">
        <f t="shared" si="2"/>
        <v>1010000</v>
      </c>
      <c r="E9" s="7">
        <f t="shared" si="1"/>
        <v>2.995678626</v>
      </c>
      <c r="F9" s="3" t="s">
        <v>50</v>
      </c>
      <c r="G9" s="1" t="s">
        <v>51</v>
      </c>
      <c r="H9" s="1">
        <v>564.085</v>
      </c>
      <c r="I9" s="10">
        <v>-12.293</v>
      </c>
      <c r="J9" s="10">
        <v>-0.933</v>
      </c>
      <c r="K9" s="1">
        <v>10.0</v>
      </c>
      <c r="L9" s="1">
        <v>2.0</v>
      </c>
      <c r="M9" s="1">
        <v>1.0</v>
      </c>
      <c r="N9" s="1">
        <v>4.23</v>
      </c>
      <c r="O9" s="10">
        <v>1.8</v>
      </c>
      <c r="P9" s="10">
        <v>37.0</v>
      </c>
      <c r="Q9" s="1">
        <v>16.3</v>
      </c>
      <c r="R9" s="10">
        <v>0.825487790762817</v>
      </c>
    </row>
    <row r="10" ht="15.0" customHeight="1">
      <c r="A10" s="6" t="s">
        <v>52</v>
      </c>
      <c r="B10" s="11" t="s">
        <v>53</v>
      </c>
      <c r="C10" s="11">
        <v>5.22E-4</v>
      </c>
      <c r="D10" s="11">
        <f t="shared" si="2"/>
        <v>522000</v>
      </c>
      <c r="E10" s="7">
        <f t="shared" si="1"/>
        <v>3.282329497</v>
      </c>
      <c r="F10" s="3" t="s">
        <v>54</v>
      </c>
      <c r="G10" s="1" t="s">
        <v>55</v>
      </c>
      <c r="H10" s="1">
        <v>664.099</v>
      </c>
      <c r="I10" s="10">
        <v>-12.342</v>
      </c>
      <c r="J10" s="10">
        <v>-0.968</v>
      </c>
      <c r="K10" s="1">
        <v>12.0</v>
      </c>
      <c r="L10" s="1">
        <v>2.0</v>
      </c>
      <c r="M10" s="1">
        <v>1.0</v>
      </c>
      <c r="N10" s="1">
        <v>4.97</v>
      </c>
      <c r="O10" s="10">
        <v>1.8</v>
      </c>
      <c r="P10" s="10">
        <v>37.0</v>
      </c>
      <c r="Q10" s="1">
        <v>16.1</v>
      </c>
      <c r="R10" s="10">
        <v>0.917409178095987</v>
      </c>
    </row>
    <row r="11" ht="15.0" customHeight="1">
      <c r="A11" s="6" t="s">
        <v>56</v>
      </c>
      <c r="B11" s="11" t="s">
        <v>57</v>
      </c>
      <c r="C11" s="11">
        <v>0.00289</v>
      </c>
      <c r="D11" s="11">
        <f t="shared" si="2"/>
        <v>2890000</v>
      </c>
      <c r="E11" s="7">
        <f t="shared" si="1"/>
        <v>2.539102157</v>
      </c>
      <c r="F11" s="3" t="s">
        <v>58</v>
      </c>
      <c r="G11" s="9" t="s">
        <v>59</v>
      </c>
      <c r="H11" s="1">
        <v>164.029</v>
      </c>
      <c r="I11" s="10">
        <v>-12.276</v>
      </c>
      <c r="J11" s="10">
        <v>-0.887</v>
      </c>
      <c r="K11" s="1">
        <v>2.0</v>
      </c>
      <c r="L11" s="1">
        <v>2.0</v>
      </c>
      <c r="M11" s="1">
        <v>1.0</v>
      </c>
      <c r="N11" s="1">
        <v>-2.24</v>
      </c>
      <c r="O11" s="10">
        <v>1.6</v>
      </c>
      <c r="P11" s="10">
        <v>37.0</v>
      </c>
      <c r="Q11" s="1">
        <v>19.8</v>
      </c>
      <c r="R11" s="10">
        <v>0.93455538512577</v>
      </c>
    </row>
    <row r="12" ht="15.0" customHeight="1">
      <c r="A12" s="6" t="s">
        <v>60</v>
      </c>
      <c r="B12" s="11" t="s">
        <v>23</v>
      </c>
      <c r="C12" s="11">
        <v>0.00122</v>
      </c>
      <c r="D12" s="11">
        <f t="shared" si="2"/>
        <v>1220000</v>
      </c>
      <c r="E12" s="7">
        <f t="shared" si="1"/>
        <v>2.913640169</v>
      </c>
      <c r="F12" s="3" t="s">
        <v>25</v>
      </c>
      <c r="G12" s="9" t="s">
        <v>26</v>
      </c>
      <c r="H12" s="1">
        <v>314.05</v>
      </c>
      <c r="I12" s="10">
        <v>-12.351</v>
      </c>
      <c r="J12" s="10">
        <v>-0.971</v>
      </c>
      <c r="K12" s="1">
        <v>5.0</v>
      </c>
      <c r="L12" s="1">
        <v>2.0</v>
      </c>
      <c r="M12" s="1">
        <v>1.0</v>
      </c>
      <c r="N12" s="1">
        <v>0.15</v>
      </c>
      <c r="O12" s="10">
        <v>1.7</v>
      </c>
      <c r="P12" s="10">
        <v>37.0</v>
      </c>
      <c r="Q12" s="1">
        <v>17.4</v>
      </c>
      <c r="R12" s="10">
        <v>0.991505562087146</v>
      </c>
    </row>
    <row r="13" ht="15.0" customHeight="1">
      <c r="A13" s="6" t="s">
        <v>61</v>
      </c>
      <c r="B13" s="11" t="s">
        <v>62</v>
      </c>
      <c r="C13" s="11">
        <v>0.00178</v>
      </c>
      <c r="D13" s="11">
        <f t="shared" si="2"/>
        <v>1780000</v>
      </c>
      <c r="E13" s="7">
        <f t="shared" si="1"/>
        <v>2.749579998</v>
      </c>
      <c r="F13" s="16" t="s">
        <v>63</v>
      </c>
      <c r="G13" s="9" t="s">
        <v>64</v>
      </c>
      <c r="H13" s="1">
        <v>364.057</v>
      </c>
      <c r="I13" s="10">
        <v>-12.321</v>
      </c>
      <c r="J13" s="10">
        <v>-0.936</v>
      </c>
      <c r="K13" s="1">
        <v>6.0</v>
      </c>
      <c r="L13" s="1">
        <v>2.0</v>
      </c>
      <c r="M13" s="1">
        <v>1.0</v>
      </c>
      <c r="N13" s="1">
        <v>1.11</v>
      </c>
      <c r="O13" s="10">
        <v>1.7</v>
      </c>
      <c r="P13" s="10">
        <v>37.0</v>
      </c>
      <c r="Q13" s="1">
        <v>17.1</v>
      </c>
      <c r="R13" s="10">
        <v>0.902273844671661</v>
      </c>
    </row>
    <row r="14" ht="15.75" customHeight="1">
      <c r="A14" s="17"/>
      <c r="B14" s="17"/>
      <c r="C14" s="17"/>
      <c r="D14" s="17"/>
      <c r="E14" s="17"/>
      <c r="F14" s="9"/>
      <c r="G14" s="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.75" customHeight="1">
      <c r="A15" s="10"/>
      <c r="B15" s="10"/>
      <c r="C15" s="10"/>
      <c r="D15" s="10"/>
      <c r="E15" s="10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.75" customHeight="1">
      <c r="A16" s="10"/>
      <c r="B16" s="7"/>
      <c r="C16" s="10"/>
      <c r="D16" s="10"/>
      <c r="E16" s="10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5.75" customHeight="1">
      <c r="A17" s="10"/>
      <c r="B17" s="7"/>
      <c r="C17" s="10"/>
      <c r="D17" s="10"/>
      <c r="E17" s="10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ht="15.75" customHeight="1">
      <c r="A18" s="10"/>
      <c r="B18" s="7"/>
      <c r="C18" s="10"/>
      <c r="D18" s="10"/>
      <c r="E18" s="10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ht="15.75" customHeight="1">
      <c r="A19" s="10"/>
      <c r="B19" s="11"/>
      <c r="C19" s="10"/>
      <c r="D19" s="10"/>
      <c r="E19" s="10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ht="15.75" customHeight="1">
      <c r="A20" s="10"/>
      <c r="B20" s="11"/>
      <c r="C20" s="10"/>
      <c r="D20" s="10"/>
      <c r="E20" s="10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ht="15.75" customHeight="1">
      <c r="A21" s="10"/>
      <c r="B21" s="11"/>
      <c r="C21" s="10"/>
      <c r="D21" s="10"/>
      <c r="E21" s="10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ht="15.75" customHeight="1">
      <c r="A22" s="10"/>
      <c r="B22" s="11"/>
      <c r="C22" s="10"/>
      <c r="D22" s="10"/>
      <c r="E22" s="10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ht="15.75" customHeight="1">
      <c r="A23" s="10"/>
      <c r="B23" s="11"/>
      <c r="C23" s="10"/>
      <c r="D23" s="10"/>
      <c r="E23" s="10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ht="15.75" customHeight="1">
      <c r="A24" s="10"/>
      <c r="B24" s="11"/>
      <c r="C24" s="10"/>
      <c r="D24" s="10"/>
      <c r="E24" s="10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ht="15.75" customHeight="1">
      <c r="A25" s="10"/>
      <c r="B25" s="11"/>
      <c r="C25" s="10"/>
      <c r="D25" s="10"/>
      <c r="E25" s="10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ht="15.75" customHeight="1">
      <c r="A26" s="10"/>
      <c r="B26" s="11"/>
      <c r="C26" s="10"/>
      <c r="D26" s="10"/>
      <c r="E26" s="10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ht="15.75" customHeight="1">
      <c r="A27" s="10"/>
      <c r="B27" s="11"/>
      <c r="C27" s="10"/>
      <c r="D27" s="10"/>
      <c r="E27" s="10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ht="15.75" customHeight="1">
      <c r="A28" s="17"/>
      <c r="B28" s="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ht="15.75" customHeight="1">
      <c r="A29" s="17"/>
      <c r="B29" s="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ht="15.75" customHeight="1">
      <c r="A30" s="17"/>
      <c r="B30" s="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ht="15.75" customHeight="1">
      <c r="A31" s="17"/>
      <c r="B31" s="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ht="15.75" customHeight="1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