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Wright\Documents\IGP\"/>
    </mc:Choice>
  </mc:AlternateContent>
  <xr:revisionPtr revIDLastSave="0" documentId="13_ncr:1_{ADF3B4F7-1D44-4490-ADB9-1CBB4B2FCFA2}" xr6:coauthVersionLast="47" xr6:coauthVersionMax="47" xr10:uidLastSave="{00000000-0000-0000-0000-000000000000}"/>
  <bookViews>
    <workbookView xWindow="-110" yWindow="-110" windowWidth="19420" windowHeight="10420" xr2:uid="{0765188F-4278-489F-839D-941E000170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L50" i="1"/>
  <c r="K50" i="1"/>
  <c r="J50" i="1"/>
  <c r="I50" i="1"/>
  <c r="H50" i="1"/>
  <c r="G50" i="1"/>
  <c r="F50" i="1"/>
  <c r="E50" i="1"/>
  <c r="D50" i="1"/>
  <c r="M49" i="1"/>
  <c r="M48" i="1"/>
  <c r="M47" i="1"/>
  <c r="M46" i="1"/>
  <c r="M45" i="1"/>
  <c r="M44" i="1"/>
  <c r="M43" i="1"/>
  <c r="M42" i="1"/>
  <c r="M41" i="1"/>
  <c r="M40" i="1"/>
  <c r="M39" i="1"/>
  <c r="M38" i="1"/>
  <c r="L33" i="1"/>
  <c r="K33" i="1"/>
  <c r="J33" i="1"/>
  <c r="I33" i="1"/>
  <c r="H33" i="1"/>
  <c r="G33" i="1"/>
  <c r="F33" i="1"/>
  <c r="E33" i="1"/>
  <c r="D33" i="1"/>
  <c r="C33" i="1"/>
  <c r="M32" i="1"/>
  <c r="M31" i="1"/>
  <c r="M30" i="1"/>
  <c r="M29" i="1"/>
  <c r="M28" i="1"/>
  <c r="M27" i="1"/>
  <c r="M26" i="1"/>
  <c r="M25" i="1"/>
  <c r="M24" i="1"/>
  <c r="M23" i="1"/>
  <c r="M22" i="1"/>
  <c r="M21" i="1"/>
  <c r="M4" i="1"/>
  <c r="L16" i="1"/>
  <c r="K16" i="1"/>
  <c r="E16" i="1"/>
  <c r="G16" i="1"/>
  <c r="H16" i="1"/>
  <c r="I16" i="1"/>
  <c r="J16" i="1"/>
  <c r="F16" i="1"/>
  <c r="D16" i="1"/>
  <c r="C16" i="1"/>
  <c r="M5" i="1"/>
  <c r="M6" i="1"/>
  <c r="M7" i="1"/>
  <c r="M8" i="1"/>
  <c r="M9" i="1"/>
  <c r="M10" i="1"/>
  <c r="M11" i="1"/>
  <c r="M12" i="1"/>
  <c r="M13" i="1"/>
  <c r="M14" i="1"/>
  <c r="M15" i="1"/>
  <c r="M50" i="1" l="1"/>
  <c r="M33" i="1"/>
  <c r="M16" i="1"/>
</calcChain>
</file>

<file path=xl/sharedStrings.xml><?xml version="1.0" encoding="utf-8"?>
<sst xmlns="http://schemas.openxmlformats.org/spreadsheetml/2006/main" count="103" uniqueCount="50">
  <si>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</si>
  <si>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</si>
  <si>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</si>
  <si>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</si>
  <si>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</si>
  <si>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</si>
  <si>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</si>
  <si>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</si>
  <si>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</si>
  <si>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</si>
  <si>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</si>
  <si>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</si>
  <si>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</si>
  <si>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Rent</t>
  </si>
  <si>
    <t>Income</t>
  </si>
  <si>
    <t>Entertainment</t>
  </si>
  <si>
    <t>Other</t>
  </si>
  <si>
    <t>Total</t>
  </si>
  <si>
    <t>Car</t>
  </si>
  <si>
    <t>Average</t>
  </si>
  <si>
    <t>Water</t>
  </si>
  <si>
    <t>Gas and Electric</t>
  </si>
  <si>
    <t>Cellular</t>
  </si>
  <si>
    <t>Council Tax</t>
  </si>
  <si>
    <t>Food</t>
  </si>
  <si>
    <t>Client 1:</t>
  </si>
  <si>
    <t>Bristol Deliveroo driver, lives in a 3 bedrom flat with 2 roommates, who likes to spend his time in the summer hanging out with friends and family, traveling and enjoying the sun, he has 2 telephones to manage his delivery job. He has 2 siblings that he buys christmas gifts for during the holidays. He does not enjoy the winter months and spends more time inside during that time of year.</t>
  </si>
  <si>
    <t>Client 2:</t>
  </si>
  <si>
    <t>1 BR Condo London</t>
  </si>
  <si>
    <t>An software engineer  who lives in</t>
  </si>
  <si>
    <t>Gas: 59.43 Electric:60.42</t>
  </si>
  <si>
    <t>Gas:1025.48 Electric:983.21</t>
  </si>
  <si>
    <t>Client 3</t>
  </si>
  <si>
    <t>Gas: 1025.48 Electric: 983.21</t>
  </si>
  <si>
    <t>Time with buddies and dates with girlfriend</t>
  </si>
  <si>
    <t>Going out with girlfriend</t>
  </si>
  <si>
    <t>2 phones, one for business one personal</t>
  </si>
  <si>
    <t>Motorcycle</t>
  </si>
  <si>
    <t>Eats out often because of work, frequently has girlfriend over for dinner</t>
  </si>
  <si>
    <t>Eats out often because of work</t>
  </si>
  <si>
    <t>Tesla Model x</t>
  </si>
  <si>
    <t>Downtown Condo</t>
  </si>
  <si>
    <t>Company subsidizes phone bill</t>
  </si>
  <si>
    <t>Streaming services, movie junkie, loves going to comedy clubs</t>
  </si>
  <si>
    <t>Frequent haircuts, sends money to family and siblings</t>
  </si>
  <si>
    <t>Son school activities and sports, pet dog</t>
  </si>
  <si>
    <t>Day trips with family in the summer</t>
  </si>
  <si>
    <t>Pays hers and half of son</t>
  </si>
  <si>
    <t>Volkswagon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</si>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</sst>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  <xf numFmtId="3" fontId="2" fillId="0" borderId="0" xfId="1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munds.com/tesla/model-3/2022/cost-to-own/" TargetMode="External"/><Relationship Id="rId13" Type="http://schemas.openxmlformats.org/officeDocument/2006/relationships/hyperlink" Target="https://www.nous.co/blog/mid-contract-price-rises-households-ps210-worse-off" TargetMode="External"/><Relationship Id="rId18" Type="http://schemas.openxmlformats.org/officeDocument/2006/relationships/hyperlink" Target="https://www.nimblefins.co.uk/average-uk-household-cost-food" TargetMode="External"/><Relationship Id="rId3" Type="http://schemas.openxmlformats.org/officeDocument/2006/relationships/hyperlink" Target="https://www.nous.co/blog/mid-contract-price-rises-households-ps210-worse-off" TargetMode="External"/><Relationship Id="rId21" Type="http://schemas.openxmlformats.org/officeDocument/2006/relationships/hyperlink" Target="https://www.thameswater.co.uk/help/account-and-billing/understand-your-bill/assessed-household-charges" TargetMode="External"/><Relationship Id="rId7" Type="http://schemas.openxmlformats.org/officeDocument/2006/relationships/hyperlink" Target="https://www.nous.co/blog/mid-contract-price-rises-households-ps210-worse-off" TargetMode="External"/><Relationship Id="rId12" Type="http://schemas.openxmlformats.org/officeDocument/2006/relationships/hyperlink" Target="https://www.unbiased.co.uk/discover/mortgages-property/ownership-improvements/what-s-the-average-cost-of-running-a-home-in-the-uk" TargetMode="External"/><Relationship Id="rId17" Type="http://schemas.openxmlformats.org/officeDocument/2006/relationships/hyperlink" Target="https://www.nimblefins.co.uk/average-uk-household-cost-food" TargetMode="External"/><Relationship Id="rId2" Type="http://schemas.openxmlformats.org/officeDocument/2006/relationships/hyperlink" Target="https://www.zoopla.co.uk/to-rent/property/3-bedrooms/bristol/" TargetMode="External"/><Relationship Id="rId16" Type="http://schemas.openxmlformats.org/officeDocument/2006/relationships/hyperlink" Target="https://www.unbiased.co.uk/discover/mortgages-property/ownership-improvements/what-s-the-average-cost-of-running-a-home-in-the-uk" TargetMode="External"/><Relationship Id="rId20" Type="http://schemas.openxmlformats.org/officeDocument/2006/relationships/hyperlink" Target="https://www.thameswater.co.uk/help/account-and-billing/understand-your-bill/assessed-household-charges" TargetMode="External"/><Relationship Id="rId1" Type="http://schemas.openxmlformats.org/officeDocument/2006/relationships/hyperlink" Target="https://uk.talent.com/salary?job=driver" TargetMode="External"/><Relationship Id="rId6" Type="http://schemas.openxmlformats.org/officeDocument/2006/relationships/hyperlink" Target="https://www.levels.fyi/t/software-engineer/locations/london-metro-area" TargetMode="External"/><Relationship Id="rId11" Type="http://schemas.openxmlformats.org/officeDocument/2006/relationships/hyperlink" Target="https://www.unbiased.co.uk/discover/mortgages-property/ownership-improvements/what-s-the-average-cost-of-running-a-home-in-the-uk" TargetMode="External"/><Relationship Id="rId5" Type="http://schemas.openxmlformats.org/officeDocument/2006/relationships/hyperlink" Target="https://www.nimblefins.co.uk/average-uk-household-cost-food" TargetMode="External"/><Relationship Id="rId15" Type="http://schemas.openxmlformats.org/officeDocument/2006/relationships/hyperlink" Target="https://www.cityoflondon.gov.uk/services/council-tax/council-tax-bands-and-charges" TargetMode="External"/><Relationship Id="rId23" Type="http://schemas.openxmlformats.org/officeDocument/2006/relationships/hyperlink" Target="https://www.reed.co.uk/average-salary/average-maths-teacher-salary-in-bristol" TargetMode="External"/><Relationship Id="rId10" Type="http://schemas.openxmlformats.org/officeDocument/2006/relationships/hyperlink" Target="https://www.cityoflondon.gov.uk/services/council-tax/council-tax-bands-and-charges" TargetMode="External"/><Relationship Id="rId19" Type="http://schemas.openxmlformats.org/officeDocument/2006/relationships/hyperlink" Target="https://www.nimblefins.co.uk/how-much-does-it-cost-own-motorcycle" TargetMode="External"/><Relationship Id="rId4" Type="http://schemas.openxmlformats.org/officeDocument/2006/relationships/hyperlink" Target="https://www.bristol.gov.uk/residents/council-tax/charges-and-bands" TargetMode="External"/><Relationship Id="rId9" Type="http://schemas.openxmlformats.org/officeDocument/2006/relationships/hyperlink" Target="https://www.zoopla.co.uk/to-rent/flats/1-bedroom/london/" TargetMode="External"/><Relationship Id="rId14" Type="http://schemas.openxmlformats.org/officeDocument/2006/relationships/hyperlink" Target="https://www.nimblefins.co.uk/cheap-car-insurance/average-cost-run-car-uk" TargetMode="External"/><Relationship Id="rId22" Type="http://schemas.openxmlformats.org/officeDocument/2006/relationships/hyperlink" Target="https://www.unbiased.co.uk/discover/mortgages-property/buying-a-home/what-is-the-average-monthly-mortgage-payment-in-the-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A785-01ED-4EBB-B9A6-FBB289188D69}">
  <dimension ref="A1:M51"/>
  <sheetViews>
    <sheetView tabSelected="1" topLeftCell="A33" workbookViewId="0">
      <selection activeCell="C36" sqref="C36"/>
    </sheetView>
  </sheetViews>
  <sheetFormatPr defaultRowHeight="14.5" x14ac:dyDescent="0.35"/>
  <cols>
    <col min="2" max="2" width="11" customWidth="1"/>
    <col min="3" max="3" width="14.6328125" customWidth="1"/>
    <col min="4" max="5" width="13.6328125" customWidth="1"/>
    <col min="6" max="6" width="13.453125" customWidth="1"/>
    <col min="7" max="7" width="13.6328125" customWidth="1"/>
    <col min="8" max="8" width="25.08984375" customWidth="1"/>
    <col min="9" max="9" width="18.26953125" customWidth="1"/>
    <col min="10" max="10" width="14" customWidth="1"/>
    <col min="11" max="11" width="13.7265625" customWidth="1"/>
    <col min="12" max="12" width="12" customWidth="1"/>
    <col min="13" max="13" width="11.08984375" customWidth="1"/>
  </cols>
  <sheetData>
    <row r="1" spans="1:13" x14ac:dyDescent="0.35">
      <c r="A1" t="s">
        <v>25</v>
      </c>
      <c r="B1" s="2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x14ac:dyDescent="0.35">
      <c r="B2" t="s">
        <v>19</v>
      </c>
      <c r="C2" s="1">
        <v>27832</v>
      </c>
      <c r="D2" s="1">
        <v>1750</v>
      </c>
      <c r="E2" s="1">
        <v>235</v>
      </c>
      <c r="F2" s="1">
        <v>2010</v>
      </c>
      <c r="G2" s="1">
        <v>10</v>
      </c>
      <c r="H2" s="1" t="s">
        <v>31</v>
      </c>
      <c r="I2" s="1">
        <v>25</v>
      </c>
      <c r="J2" s="1">
        <v>1640</v>
      </c>
    </row>
    <row r="3" spans="1:13" x14ac:dyDescent="0.35">
      <c r="A3" t="s">
        <v>12</v>
      </c>
      <c r="C3" t="s">
        <v>14</v>
      </c>
      <c r="D3" t="s">
        <v>13</v>
      </c>
      <c r="E3" t="s">
        <v>24</v>
      </c>
      <c r="F3" t="s">
        <v>18</v>
      </c>
      <c r="G3" t="s">
        <v>20</v>
      </c>
      <c r="H3" t="s">
        <v>21</v>
      </c>
      <c r="I3" t="s">
        <v>22</v>
      </c>
      <c r="J3" t="s">
        <v>23</v>
      </c>
      <c r="K3" t="s">
        <v>15</v>
      </c>
      <c r="L3" t="s">
        <v>16</v>
      </c>
      <c r="M3" t="s">
        <v>17</v>
      </c>
    </row>
    <row r="4" spans="1:13" x14ac:dyDescent="0.35">
      <c r="A4">
        <v>2023</v>
      </c>
      <c r="B4" t="s">
        <v>0</v>
      </c>
      <c r="C4">
        <v>2292</v>
      </c>
      <c r="D4">
        <v>675</v>
      </c>
      <c r="E4">
        <v>300</v>
      </c>
      <c r="F4">
        <v>167.5</v>
      </c>
      <c r="G4">
        <v>10</v>
      </c>
      <c r="H4">
        <v>65</v>
      </c>
      <c r="I4">
        <v>35</v>
      </c>
      <c r="J4">
        <v>137</v>
      </c>
      <c r="K4">
        <v>100</v>
      </c>
      <c r="L4">
        <v>300</v>
      </c>
      <c r="M4">
        <f>C4-SUM(D4:L4)</f>
        <v>502.5</v>
      </c>
    </row>
    <row r="5" spans="1:13" x14ac:dyDescent="0.35">
      <c r="A5">
        <v>2023</v>
      </c>
      <c r="B5" t="s">
        <v>1</v>
      </c>
      <c r="C5">
        <v>2292</v>
      </c>
      <c r="D5">
        <v>675</v>
      </c>
      <c r="E5">
        <v>300</v>
      </c>
      <c r="F5">
        <v>167.5</v>
      </c>
      <c r="G5">
        <v>10</v>
      </c>
      <c r="H5">
        <v>65</v>
      </c>
      <c r="I5">
        <v>35</v>
      </c>
      <c r="J5">
        <v>137</v>
      </c>
      <c r="K5">
        <v>100</v>
      </c>
      <c r="L5">
        <v>300</v>
      </c>
      <c r="M5">
        <f>C5-SUM(D5:L5)</f>
        <v>502.5</v>
      </c>
    </row>
    <row r="6" spans="1:13" x14ac:dyDescent="0.35">
      <c r="A6">
        <v>2023</v>
      </c>
      <c r="B6" t="s">
        <v>2</v>
      </c>
      <c r="C6">
        <v>2292</v>
      </c>
      <c r="D6">
        <v>675</v>
      </c>
      <c r="E6">
        <v>300</v>
      </c>
      <c r="F6">
        <v>167.5</v>
      </c>
      <c r="G6">
        <v>10</v>
      </c>
      <c r="H6">
        <v>65</v>
      </c>
      <c r="I6">
        <v>35</v>
      </c>
      <c r="J6">
        <v>137</v>
      </c>
      <c r="K6">
        <v>100</v>
      </c>
      <c r="L6">
        <v>300</v>
      </c>
      <c r="M6">
        <f>C6-SUM(D6:L6)</f>
        <v>502.5</v>
      </c>
    </row>
    <row r="7" spans="1:13" x14ac:dyDescent="0.35">
      <c r="A7">
        <v>2023</v>
      </c>
      <c r="B7" t="s">
        <v>3</v>
      </c>
      <c r="C7">
        <v>2292</v>
      </c>
      <c r="D7">
        <v>675</v>
      </c>
      <c r="E7">
        <v>300</v>
      </c>
      <c r="F7">
        <v>167.5</v>
      </c>
      <c r="G7">
        <v>10</v>
      </c>
      <c r="H7">
        <v>51.25</v>
      </c>
      <c r="I7">
        <v>35</v>
      </c>
      <c r="J7">
        <v>137</v>
      </c>
      <c r="K7">
        <v>100</v>
      </c>
      <c r="L7">
        <v>300</v>
      </c>
      <c r="M7">
        <f>C7-SUM(D7:L7)</f>
        <v>516.25</v>
      </c>
    </row>
    <row r="8" spans="1:13" x14ac:dyDescent="0.35">
      <c r="A8">
        <v>2023</v>
      </c>
      <c r="B8" t="s">
        <v>4</v>
      </c>
      <c r="C8">
        <v>2292</v>
      </c>
      <c r="D8">
        <v>675</v>
      </c>
      <c r="E8">
        <v>300</v>
      </c>
      <c r="F8">
        <v>167.5</v>
      </c>
      <c r="G8">
        <v>10</v>
      </c>
      <c r="H8">
        <v>51.25</v>
      </c>
      <c r="I8">
        <v>35</v>
      </c>
      <c r="J8">
        <v>137</v>
      </c>
      <c r="K8">
        <v>100</v>
      </c>
      <c r="L8">
        <v>300</v>
      </c>
      <c r="M8">
        <f>C8-SUM(D8:L8)</f>
        <v>516.25</v>
      </c>
    </row>
    <row r="9" spans="1:13" x14ac:dyDescent="0.35">
      <c r="A9">
        <v>2023</v>
      </c>
      <c r="B9" t="s">
        <v>5</v>
      </c>
      <c r="C9">
        <v>2292</v>
      </c>
      <c r="D9">
        <v>675</v>
      </c>
      <c r="E9">
        <v>300</v>
      </c>
      <c r="F9">
        <v>167.5</v>
      </c>
      <c r="G9">
        <v>10</v>
      </c>
      <c r="H9">
        <v>51.25</v>
      </c>
      <c r="I9">
        <v>35</v>
      </c>
      <c r="J9">
        <v>137</v>
      </c>
      <c r="K9">
        <v>150</v>
      </c>
      <c r="L9">
        <v>300</v>
      </c>
      <c r="M9">
        <f>C9-SUM(D9:L9)</f>
        <v>466.25</v>
      </c>
    </row>
    <row r="10" spans="1:13" x14ac:dyDescent="0.35">
      <c r="A10">
        <v>2023</v>
      </c>
      <c r="B10" t="s">
        <v>6</v>
      </c>
      <c r="C10">
        <v>2292</v>
      </c>
      <c r="D10">
        <v>675</v>
      </c>
      <c r="E10">
        <v>300</v>
      </c>
      <c r="F10">
        <v>167.5</v>
      </c>
      <c r="G10">
        <v>10</v>
      </c>
      <c r="H10">
        <v>51.25</v>
      </c>
      <c r="I10">
        <v>35</v>
      </c>
      <c r="J10">
        <v>137</v>
      </c>
      <c r="K10">
        <v>200</v>
      </c>
      <c r="L10">
        <v>500</v>
      </c>
      <c r="M10">
        <f>C10-SUM(D10:L10)</f>
        <v>216.25</v>
      </c>
    </row>
    <row r="11" spans="1:13" x14ac:dyDescent="0.35">
      <c r="A11">
        <v>2023</v>
      </c>
      <c r="B11" t="s">
        <v>7</v>
      </c>
      <c r="C11">
        <v>2292</v>
      </c>
      <c r="D11">
        <v>675</v>
      </c>
      <c r="E11">
        <v>300</v>
      </c>
      <c r="F11">
        <v>167.5</v>
      </c>
      <c r="G11">
        <v>10</v>
      </c>
      <c r="H11">
        <v>51.25</v>
      </c>
      <c r="I11">
        <v>35</v>
      </c>
      <c r="J11">
        <v>137</v>
      </c>
      <c r="K11">
        <v>200</v>
      </c>
      <c r="L11">
        <v>500</v>
      </c>
      <c r="M11">
        <f>C11-SUM(D11:L11)</f>
        <v>216.25</v>
      </c>
    </row>
    <row r="12" spans="1:13" x14ac:dyDescent="0.35">
      <c r="A12">
        <v>2023</v>
      </c>
      <c r="B12" t="s">
        <v>8</v>
      </c>
      <c r="C12">
        <v>2292</v>
      </c>
      <c r="D12">
        <v>675</v>
      </c>
      <c r="E12">
        <v>300</v>
      </c>
      <c r="F12">
        <v>167.5</v>
      </c>
      <c r="G12">
        <v>10</v>
      </c>
      <c r="H12">
        <v>51.25</v>
      </c>
      <c r="I12">
        <v>35</v>
      </c>
      <c r="J12">
        <v>137</v>
      </c>
      <c r="K12">
        <v>200</v>
      </c>
      <c r="L12">
        <v>500</v>
      </c>
      <c r="M12">
        <f>C12-SUM(D12:L12)</f>
        <v>216.25</v>
      </c>
    </row>
    <row r="13" spans="1:13" x14ac:dyDescent="0.35">
      <c r="A13">
        <v>2023</v>
      </c>
      <c r="B13" t="s">
        <v>9</v>
      </c>
      <c r="C13">
        <v>2400</v>
      </c>
      <c r="D13">
        <v>675</v>
      </c>
      <c r="E13">
        <v>365</v>
      </c>
      <c r="F13">
        <v>167.5</v>
      </c>
      <c r="G13">
        <v>10</v>
      </c>
      <c r="H13">
        <v>51.25</v>
      </c>
      <c r="I13">
        <v>35</v>
      </c>
      <c r="J13">
        <v>137</v>
      </c>
      <c r="K13">
        <v>125</v>
      </c>
      <c r="L13">
        <v>400</v>
      </c>
      <c r="M13">
        <f>C13-SUM(D13:L13)</f>
        <v>434.25</v>
      </c>
    </row>
    <row r="14" spans="1:13" x14ac:dyDescent="0.35">
      <c r="A14">
        <v>2023</v>
      </c>
      <c r="B14" t="s">
        <v>10</v>
      </c>
      <c r="C14">
        <v>2400</v>
      </c>
      <c r="D14">
        <v>675</v>
      </c>
      <c r="E14">
        <v>365</v>
      </c>
      <c r="F14">
        <v>167.5</v>
      </c>
      <c r="G14">
        <v>10</v>
      </c>
      <c r="H14">
        <v>51.25</v>
      </c>
      <c r="I14">
        <v>35</v>
      </c>
      <c r="J14">
        <v>137</v>
      </c>
      <c r="K14">
        <v>125</v>
      </c>
      <c r="L14">
        <v>400</v>
      </c>
      <c r="M14">
        <f>C14-SUM(D14:L14)</f>
        <v>434.25</v>
      </c>
    </row>
    <row r="15" spans="1:13" x14ac:dyDescent="0.35">
      <c r="A15">
        <v>2023</v>
      </c>
      <c r="B15" t="s">
        <v>11</v>
      </c>
      <c r="C15">
        <v>2400</v>
      </c>
      <c r="D15">
        <v>675</v>
      </c>
      <c r="E15">
        <v>365</v>
      </c>
      <c r="F15">
        <v>167.5</v>
      </c>
      <c r="G15">
        <v>10</v>
      </c>
      <c r="H15">
        <v>65</v>
      </c>
      <c r="I15">
        <v>35</v>
      </c>
      <c r="J15">
        <v>137</v>
      </c>
      <c r="K15">
        <v>125</v>
      </c>
      <c r="L15">
        <v>750</v>
      </c>
      <c r="M15">
        <f>C15-SUM(D15:L15)</f>
        <v>70.5</v>
      </c>
    </row>
    <row r="16" spans="1:13" x14ac:dyDescent="0.35">
      <c r="B16" t="s">
        <v>17</v>
      </c>
      <c r="C16">
        <f>SUM(C4:C15)</f>
        <v>27828</v>
      </c>
      <c r="D16">
        <f>SUM(D4:D15)</f>
        <v>8100</v>
      </c>
      <c r="E16">
        <f>SUM(E4:E15)</f>
        <v>3795</v>
      </c>
      <c r="F16">
        <f>SUM(F4:F15)</f>
        <v>2010</v>
      </c>
      <c r="G16">
        <f t="shared" ref="G16:M16" si="0">SUM(G4:G15)</f>
        <v>120</v>
      </c>
      <c r="H16">
        <f t="shared" si="0"/>
        <v>670</v>
      </c>
      <c r="I16">
        <f t="shared" si="0"/>
        <v>420</v>
      </c>
      <c r="J16">
        <f t="shared" si="0"/>
        <v>1644</v>
      </c>
      <c r="K16">
        <f t="shared" si="0"/>
        <v>1625</v>
      </c>
      <c r="L16">
        <f t="shared" si="0"/>
        <v>4850</v>
      </c>
      <c r="M16">
        <f t="shared" si="0"/>
        <v>4594</v>
      </c>
    </row>
    <row r="17" spans="1:13" x14ac:dyDescent="0.35">
      <c r="E17" t="s">
        <v>38</v>
      </c>
      <c r="F17" t="s">
        <v>37</v>
      </c>
      <c r="I17" t="s">
        <v>36</v>
      </c>
      <c r="K17" t="s">
        <v>35</v>
      </c>
      <c r="L17" t="s">
        <v>34</v>
      </c>
    </row>
    <row r="18" spans="1:13" x14ac:dyDescent="0.35">
      <c r="A18" t="s">
        <v>27</v>
      </c>
      <c r="B18" t="s">
        <v>29</v>
      </c>
    </row>
    <row r="19" spans="1:13" x14ac:dyDescent="0.35">
      <c r="B19" t="s">
        <v>19</v>
      </c>
      <c r="C19" s="4">
        <v>116390</v>
      </c>
      <c r="D19" s="1" t="s">
        <v>28</v>
      </c>
      <c r="E19" s="3">
        <v>235</v>
      </c>
      <c r="F19" s="1">
        <v>320</v>
      </c>
      <c r="G19" s="1">
        <v>23</v>
      </c>
      <c r="H19" s="1" t="s">
        <v>30</v>
      </c>
      <c r="I19" s="1">
        <v>25</v>
      </c>
      <c r="J19" s="3">
        <v>1400.22</v>
      </c>
    </row>
    <row r="20" spans="1:13" x14ac:dyDescent="0.35">
      <c r="A20" t="s">
        <v>12</v>
      </c>
      <c r="C20" t="s">
        <v>14</v>
      </c>
      <c r="D20" t="s">
        <v>13</v>
      </c>
      <c r="E20" t="s">
        <v>24</v>
      </c>
      <c r="F20" t="s">
        <v>18</v>
      </c>
      <c r="G20" t="s">
        <v>20</v>
      </c>
      <c r="H20" t="s">
        <v>21</v>
      </c>
      <c r="I20" t="s">
        <v>22</v>
      </c>
      <c r="J20" t="s">
        <v>23</v>
      </c>
      <c r="K20" t="s">
        <v>15</v>
      </c>
      <c r="L20" t="s">
        <v>16</v>
      </c>
      <c r="M20" t="s">
        <v>17</v>
      </c>
    </row>
    <row r="21" spans="1:13" x14ac:dyDescent="0.35">
      <c r="A21">
        <v>2023</v>
      </c>
      <c r="B21" t="s">
        <v>0</v>
      </c>
      <c r="C21">
        <v>9700</v>
      </c>
      <c r="D21">
        <v>3000</v>
      </c>
      <c r="E21">
        <v>320</v>
      </c>
      <c r="F21">
        <v>550</v>
      </c>
      <c r="G21">
        <v>23</v>
      </c>
      <c r="H21">
        <v>129.85</v>
      </c>
      <c r="I21">
        <v>15</v>
      </c>
      <c r="J21">
        <v>116.69</v>
      </c>
      <c r="K21">
        <v>100</v>
      </c>
      <c r="L21">
        <v>400</v>
      </c>
      <c r="M21">
        <f>C21-SUM(D21:L21)</f>
        <v>5045.46</v>
      </c>
    </row>
    <row r="22" spans="1:13" x14ac:dyDescent="0.35">
      <c r="A22">
        <v>2023</v>
      </c>
      <c r="B22" t="s">
        <v>1</v>
      </c>
      <c r="C22">
        <v>9700</v>
      </c>
      <c r="D22">
        <v>3000</v>
      </c>
      <c r="E22">
        <v>320</v>
      </c>
      <c r="F22">
        <v>550</v>
      </c>
      <c r="G22">
        <v>23</v>
      </c>
      <c r="H22">
        <v>129.85</v>
      </c>
      <c r="I22">
        <v>15</v>
      </c>
      <c r="J22">
        <v>116.69</v>
      </c>
      <c r="K22">
        <v>100</v>
      </c>
      <c r="L22">
        <v>400</v>
      </c>
      <c r="M22">
        <f>C22-SUM(D22:L22)</f>
        <v>5045.46</v>
      </c>
    </row>
    <row r="23" spans="1:13" x14ac:dyDescent="0.35">
      <c r="A23">
        <v>2023</v>
      </c>
      <c r="B23" t="s">
        <v>2</v>
      </c>
      <c r="C23">
        <v>9700</v>
      </c>
      <c r="D23">
        <v>3000</v>
      </c>
      <c r="E23">
        <v>320</v>
      </c>
      <c r="F23">
        <v>550</v>
      </c>
      <c r="G23">
        <v>23</v>
      </c>
      <c r="H23">
        <v>129.85</v>
      </c>
      <c r="I23">
        <v>15</v>
      </c>
      <c r="J23">
        <v>116.69</v>
      </c>
      <c r="K23">
        <v>100</v>
      </c>
      <c r="L23">
        <v>400</v>
      </c>
      <c r="M23">
        <f>C23-SUM(D23:L23)</f>
        <v>5045.46</v>
      </c>
    </row>
    <row r="24" spans="1:13" x14ac:dyDescent="0.35">
      <c r="A24">
        <v>2023</v>
      </c>
      <c r="B24" t="s">
        <v>3</v>
      </c>
      <c r="C24">
        <v>9700</v>
      </c>
      <c r="D24">
        <v>3000</v>
      </c>
      <c r="E24">
        <v>320</v>
      </c>
      <c r="F24">
        <v>550</v>
      </c>
      <c r="G24">
        <v>23</v>
      </c>
      <c r="H24">
        <v>114.85</v>
      </c>
      <c r="I24">
        <v>15</v>
      </c>
      <c r="J24">
        <v>116.69</v>
      </c>
      <c r="K24">
        <v>100</v>
      </c>
      <c r="L24">
        <v>400</v>
      </c>
      <c r="M24">
        <f>C24-SUM(D24:L24)</f>
        <v>5060.46</v>
      </c>
    </row>
    <row r="25" spans="1:13" x14ac:dyDescent="0.35">
      <c r="A25">
        <v>2023</v>
      </c>
      <c r="B25" t="s">
        <v>4</v>
      </c>
      <c r="C25">
        <v>9700</v>
      </c>
      <c r="D25">
        <v>3000</v>
      </c>
      <c r="E25">
        <v>320</v>
      </c>
      <c r="F25">
        <v>550</v>
      </c>
      <c r="G25">
        <v>23</v>
      </c>
      <c r="H25">
        <v>114.85</v>
      </c>
      <c r="I25">
        <v>15</v>
      </c>
      <c r="J25">
        <v>116.69</v>
      </c>
      <c r="K25">
        <v>200</v>
      </c>
      <c r="L25">
        <v>600</v>
      </c>
      <c r="M25">
        <f>C25-SUM(D25:L25)</f>
        <v>4760.46</v>
      </c>
    </row>
    <row r="26" spans="1:13" x14ac:dyDescent="0.35">
      <c r="A26">
        <v>2023</v>
      </c>
      <c r="B26" t="s">
        <v>5</v>
      </c>
      <c r="C26">
        <v>9700</v>
      </c>
      <c r="D26">
        <v>3000</v>
      </c>
      <c r="E26">
        <v>320</v>
      </c>
      <c r="F26">
        <v>550</v>
      </c>
      <c r="G26">
        <v>23</v>
      </c>
      <c r="H26">
        <v>114.85</v>
      </c>
      <c r="I26">
        <v>15</v>
      </c>
      <c r="J26">
        <v>116.69</v>
      </c>
      <c r="K26">
        <v>200</v>
      </c>
      <c r="L26">
        <v>5000</v>
      </c>
      <c r="M26">
        <f>C26-SUM(D26:L26)</f>
        <v>360.45999999999913</v>
      </c>
    </row>
    <row r="27" spans="1:13" x14ac:dyDescent="0.35">
      <c r="A27">
        <v>2023</v>
      </c>
      <c r="B27" t="s">
        <v>6</v>
      </c>
      <c r="C27">
        <v>9700</v>
      </c>
      <c r="D27">
        <v>3000</v>
      </c>
      <c r="E27">
        <v>320</v>
      </c>
      <c r="F27">
        <v>550</v>
      </c>
      <c r="G27">
        <v>23</v>
      </c>
      <c r="H27">
        <v>114.85</v>
      </c>
      <c r="I27">
        <v>15</v>
      </c>
      <c r="J27">
        <v>116.69</v>
      </c>
      <c r="K27">
        <v>200</v>
      </c>
      <c r="L27">
        <v>600</v>
      </c>
      <c r="M27">
        <f>C27-SUM(D27:L27)</f>
        <v>4760.46</v>
      </c>
    </row>
    <row r="28" spans="1:13" x14ac:dyDescent="0.35">
      <c r="A28">
        <v>2023</v>
      </c>
      <c r="B28" t="s">
        <v>7</v>
      </c>
      <c r="C28">
        <v>9700</v>
      </c>
      <c r="D28">
        <v>3000</v>
      </c>
      <c r="E28">
        <v>320</v>
      </c>
      <c r="F28">
        <v>550</v>
      </c>
      <c r="G28">
        <v>23</v>
      </c>
      <c r="H28">
        <v>114.85</v>
      </c>
      <c r="I28">
        <v>15</v>
      </c>
      <c r="J28">
        <v>116.69</v>
      </c>
      <c r="K28">
        <v>200</v>
      </c>
      <c r="L28">
        <v>400</v>
      </c>
      <c r="M28">
        <f>C28-SUM(D28:L28)</f>
        <v>4960.46</v>
      </c>
    </row>
    <row r="29" spans="1:13" x14ac:dyDescent="0.35">
      <c r="A29">
        <v>2023</v>
      </c>
      <c r="B29" t="s">
        <v>8</v>
      </c>
      <c r="C29">
        <v>9700</v>
      </c>
      <c r="D29">
        <v>3000</v>
      </c>
      <c r="E29">
        <v>320</v>
      </c>
      <c r="F29">
        <v>550</v>
      </c>
      <c r="G29">
        <v>23</v>
      </c>
      <c r="H29">
        <v>114.85</v>
      </c>
      <c r="I29">
        <v>15</v>
      </c>
      <c r="J29">
        <v>116.69</v>
      </c>
      <c r="K29">
        <v>350</v>
      </c>
      <c r="L29">
        <v>400</v>
      </c>
      <c r="M29">
        <f>C29-SUM(D29:L29)</f>
        <v>4810.46</v>
      </c>
    </row>
    <row r="30" spans="1:13" x14ac:dyDescent="0.35">
      <c r="A30">
        <v>2023</v>
      </c>
      <c r="B30" t="s">
        <v>9</v>
      </c>
      <c r="C30">
        <v>9700</v>
      </c>
      <c r="D30">
        <v>3000</v>
      </c>
      <c r="E30">
        <v>320</v>
      </c>
      <c r="F30">
        <v>550</v>
      </c>
      <c r="G30">
        <v>23</v>
      </c>
      <c r="H30">
        <v>114.85</v>
      </c>
      <c r="I30">
        <v>15</v>
      </c>
      <c r="J30">
        <v>116.69</v>
      </c>
      <c r="K30">
        <v>100</v>
      </c>
      <c r="L30">
        <v>400</v>
      </c>
      <c r="M30">
        <f>C30-SUM(D30:L30)</f>
        <v>5060.46</v>
      </c>
    </row>
    <row r="31" spans="1:13" x14ac:dyDescent="0.35">
      <c r="A31">
        <v>2023</v>
      </c>
      <c r="B31" t="s">
        <v>10</v>
      </c>
      <c r="C31">
        <v>9700</v>
      </c>
      <c r="D31">
        <v>3000</v>
      </c>
      <c r="E31">
        <v>320</v>
      </c>
      <c r="F31">
        <v>550</v>
      </c>
      <c r="G31">
        <v>23</v>
      </c>
      <c r="H31">
        <v>114.85</v>
      </c>
      <c r="I31">
        <v>15</v>
      </c>
      <c r="J31">
        <v>116.69</v>
      </c>
      <c r="K31">
        <v>100</v>
      </c>
      <c r="L31">
        <v>400</v>
      </c>
      <c r="M31">
        <f>C31-SUM(D31:L31)</f>
        <v>5060.46</v>
      </c>
    </row>
    <row r="32" spans="1:13" x14ac:dyDescent="0.35">
      <c r="A32">
        <v>2023</v>
      </c>
      <c r="B32" t="s">
        <v>11</v>
      </c>
      <c r="C32">
        <v>9700</v>
      </c>
      <c r="D32">
        <v>3000</v>
      </c>
      <c r="E32">
        <v>320</v>
      </c>
      <c r="F32">
        <v>550</v>
      </c>
      <c r="G32">
        <v>23</v>
      </c>
      <c r="H32">
        <v>129.85</v>
      </c>
      <c r="I32">
        <v>15</v>
      </c>
      <c r="J32">
        <v>116.69</v>
      </c>
      <c r="K32">
        <v>100</v>
      </c>
      <c r="L32">
        <v>1000</v>
      </c>
      <c r="M32">
        <f>C32-SUM(D32:L32)</f>
        <v>4445.46</v>
      </c>
    </row>
    <row r="33" spans="1:13" x14ac:dyDescent="0.35">
      <c r="B33" t="s">
        <v>17</v>
      </c>
      <c r="C33">
        <f>SUM(C21:C32)</f>
        <v>116400</v>
      </c>
      <c r="D33">
        <f>SUM(D21:D32)</f>
        <v>36000</v>
      </c>
      <c r="E33">
        <f>SUM(E21:E32)</f>
        <v>3840</v>
      </c>
      <c r="F33">
        <f>SUM(F21:F32)</f>
        <v>6600</v>
      </c>
      <c r="G33">
        <f t="shared" ref="G33" si="1">SUM(G21:G32)</f>
        <v>276</v>
      </c>
      <c r="H33">
        <f t="shared" ref="H33" si="2">SUM(H21:H32)</f>
        <v>1438.1999999999998</v>
      </c>
      <c r="I33">
        <f t="shared" ref="I33" si="3">SUM(I21:I32)</f>
        <v>180</v>
      </c>
      <c r="J33">
        <f t="shared" ref="J33" si="4">SUM(J21:J32)</f>
        <v>1400.2800000000004</v>
      </c>
      <c r="K33">
        <f t="shared" ref="K33" si="5">SUM(K21:K32)</f>
        <v>1850</v>
      </c>
      <c r="L33">
        <f t="shared" ref="L33" si="6">SUM(L21:L32)</f>
        <v>10400</v>
      </c>
      <c r="M33">
        <f t="shared" ref="M33" si="7">SUM(M21:M32)</f>
        <v>54415.519999999997</v>
      </c>
    </row>
    <row r="34" spans="1:13" x14ac:dyDescent="0.35">
      <c r="D34" t="s">
        <v>41</v>
      </c>
      <c r="E34" t="s">
        <v>39</v>
      </c>
      <c r="F34" t="s">
        <v>40</v>
      </c>
      <c r="G34" t="s">
        <v>49</v>
      </c>
      <c r="I34" t="s">
        <v>42</v>
      </c>
      <c r="K34" t="s">
        <v>43</v>
      </c>
      <c r="L34" t="s">
        <v>44</v>
      </c>
    </row>
    <row r="35" spans="1:13" x14ac:dyDescent="0.35">
      <c r="A35" t="s">
        <v>32</v>
      </c>
    </row>
    <row r="36" spans="1:13" x14ac:dyDescent="0.35">
      <c r="B36" t="s">
        <v>19</v>
      </c>
      <c r="C36" s="4">
        <v>45000</v>
      </c>
      <c r="D36" s="1">
        <v>680</v>
      </c>
      <c r="E36" s="3">
        <v>570</v>
      </c>
      <c r="F36" s="1">
        <v>320</v>
      </c>
      <c r="H36" s="1" t="s">
        <v>33</v>
      </c>
      <c r="I36" s="1">
        <v>25</v>
      </c>
      <c r="J36" s="3">
        <v>1400.22</v>
      </c>
    </row>
    <row r="37" spans="1:13" x14ac:dyDescent="0.35">
      <c r="A37" t="s">
        <v>12</v>
      </c>
      <c r="C37" t="s">
        <v>14</v>
      </c>
      <c r="D37" t="s">
        <v>13</v>
      </c>
      <c r="E37" t="s">
        <v>24</v>
      </c>
      <c r="F37" t="s">
        <v>18</v>
      </c>
      <c r="G37" t="s">
        <v>20</v>
      </c>
      <c r="H37" t="s">
        <v>21</v>
      </c>
      <c r="I37" t="s">
        <v>22</v>
      </c>
      <c r="J37" t="s">
        <v>23</v>
      </c>
      <c r="K37" t="s">
        <v>15</v>
      </c>
      <c r="L37" t="s">
        <v>16</v>
      </c>
      <c r="M37" t="s">
        <v>17</v>
      </c>
    </row>
    <row r="38" spans="1:13" x14ac:dyDescent="0.35">
      <c r="A38">
        <v>2023</v>
      </c>
      <c r="B38" t="s">
        <v>0</v>
      </c>
      <c r="C38">
        <v>5000</v>
      </c>
      <c r="D38">
        <v>340</v>
      </c>
      <c r="E38">
        <v>285</v>
      </c>
      <c r="F38">
        <v>320</v>
      </c>
      <c r="G38">
        <v>15</v>
      </c>
      <c r="H38">
        <v>93.69</v>
      </c>
      <c r="I38">
        <v>38</v>
      </c>
      <c r="J38">
        <v>159.4</v>
      </c>
      <c r="K38">
        <v>20</v>
      </c>
      <c r="L38">
        <v>500</v>
      </c>
      <c r="M38">
        <f>C38-SUM(D38:L38)</f>
        <v>3228.91</v>
      </c>
    </row>
    <row r="39" spans="1:13" x14ac:dyDescent="0.35">
      <c r="A39">
        <v>2023</v>
      </c>
      <c r="B39" t="s">
        <v>1</v>
      </c>
      <c r="C39">
        <v>5000</v>
      </c>
      <c r="D39">
        <v>340</v>
      </c>
      <c r="E39">
        <v>285</v>
      </c>
      <c r="F39">
        <v>320</v>
      </c>
      <c r="G39">
        <v>15</v>
      </c>
      <c r="H39">
        <v>93.69</v>
      </c>
      <c r="I39">
        <v>38</v>
      </c>
      <c r="J39">
        <v>159.4</v>
      </c>
      <c r="K39">
        <v>20</v>
      </c>
      <c r="L39">
        <v>500</v>
      </c>
      <c r="M39">
        <f>C39-SUM(D39:L39)</f>
        <v>3228.91</v>
      </c>
    </row>
    <row r="40" spans="1:13" x14ac:dyDescent="0.35">
      <c r="A40">
        <v>2023</v>
      </c>
      <c r="B40" t="s">
        <v>2</v>
      </c>
      <c r="C40">
        <v>5000</v>
      </c>
      <c r="D40">
        <v>340</v>
      </c>
      <c r="E40">
        <v>285</v>
      </c>
      <c r="F40">
        <v>320</v>
      </c>
      <c r="G40">
        <v>15</v>
      </c>
      <c r="H40">
        <v>93.69</v>
      </c>
      <c r="I40">
        <v>38</v>
      </c>
      <c r="J40">
        <v>159.4</v>
      </c>
      <c r="K40">
        <v>20</v>
      </c>
      <c r="L40">
        <v>500</v>
      </c>
      <c r="M40">
        <f>C40-SUM(D40:L40)</f>
        <v>3228.91</v>
      </c>
    </row>
    <row r="41" spans="1:13" x14ac:dyDescent="0.35">
      <c r="A41">
        <v>2023</v>
      </c>
      <c r="B41" t="s">
        <v>3</v>
      </c>
      <c r="C41">
        <v>5000</v>
      </c>
      <c r="D41">
        <v>340</v>
      </c>
      <c r="E41">
        <v>285</v>
      </c>
      <c r="F41">
        <v>320</v>
      </c>
      <c r="G41">
        <v>15</v>
      </c>
      <c r="H41">
        <v>78.69</v>
      </c>
      <c r="I41">
        <v>38</v>
      </c>
      <c r="J41">
        <v>159.4</v>
      </c>
      <c r="K41">
        <v>20</v>
      </c>
      <c r="L41">
        <v>500</v>
      </c>
      <c r="M41">
        <f>C41-SUM(D41:L41)</f>
        <v>3243.91</v>
      </c>
    </row>
    <row r="42" spans="1:13" x14ac:dyDescent="0.35">
      <c r="A42">
        <v>2023</v>
      </c>
      <c r="B42" t="s">
        <v>4</v>
      </c>
      <c r="C42">
        <v>5000</v>
      </c>
      <c r="D42">
        <v>340</v>
      </c>
      <c r="E42">
        <v>285</v>
      </c>
      <c r="F42">
        <v>320</v>
      </c>
      <c r="G42">
        <v>15</v>
      </c>
      <c r="H42">
        <v>78.69</v>
      </c>
      <c r="I42">
        <v>38</v>
      </c>
      <c r="J42">
        <v>159.4</v>
      </c>
      <c r="K42">
        <v>20</v>
      </c>
      <c r="L42">
        <v>500</v>
      </c>
      <c r="M42">
        <f>C42-SUM(D42:L42)</f>
        <v>3243.91</v>
      </c>
    </row>
    <row r="43" spans="1:13" x14ac:dyDescent="0.35">
      <c r="A43">
        <v>2023</v>
      </c>
      <c r="B43" t="s">
        <v>5</v>
      </c>
      <c r="C43">
        <v>0</v>
      </c>
      <c r="D43">
        <v>340</v>
      </c>
      <c r="E43">
        <v>285</v>
      </c>
      <c r="F43">
        <v>320</v>
      </c>
      <c r="G43">
        <v>15</v>
      </c>
      <c r="H43">
        <v>78.69</v>
      </c>
      <c r="I43">
        <v>38</v>
      </c>
      <c r="J43">
        <v>159.4</v>
      </c>
      <c r="K43">
        <v>200</v>
      </c>
      <c r="L43">
        <v>500</v>
      </c>
      <c r="M43">
        <f>C43-SUM(D43:L43)</f>
        <v>-1936.0900000000001</v>
      </c>
    </row>
    <row r="44" spans="1:13" x14ac:dyDescent="0.35">
      <c r="A44">
        <v>2023</v>
      </c>
      <c r="B44" t="s">
        <v>6</v>
      </c>
      <c r="C44">
        <v>0</v>
      </c>
      <c r="D44">
        <v>340</v>
      </c>
      <c r="E44">
        <v>285</v>
      </c>
      <c r="F44">
        <v>320</v>
      </c>
      <c r="G44">
        <v>15</v>
      </c>
      <c r="H44">
        <v>78.69</v>
      </c>
      <c r="I44">
        <v>38</v>
      </c>
      <c r="J44">
        <v>159.4</v>
      </c>
      <c r="K44">
        <v>200</v>
      </c>
      <c r="L44">
        <v>3000</v>
      </c>
      <c r="M44">
        <f>C44-SUM(D44:L44)</f>
        <v>-4436.09</v>
      </c>
    </row>
    <row r="45" spans="1:13" x14ac:dyDescent="0.35">
      <c r="A45">
        <v>2023</v>
      </c>
      <c r="B45" t="s">
        <v>7</v>
      </c>
      <c r="C45">
        <v>0</v>
      </c>
      <c r="D45">
        <v>340</v>
      </c>
      <c r="E45">
        <v>285</v>
      </c>
      <c r="F45">
        <v>320</v>
      </c>
      <c r="G45">
        <v>15</v>
      </c>
      <c r="H45">
        <v>78.69</v>
      </c>
      <c r="I45">
        <v>38</v>
      </c>
      <c r="J45">
        <v>159.4</v>
      </c>
      <c r="K45">
        <v>200</v>
      </c>
      <c r="L45">
        <v>500</v>
      </c>
      <c r="M45">
        <f>C45-SUM(D45:L45)</f>
        <v>-1936.0900000000001</v>
      </c>
    </row>
    <row r="46" spans="1:13" x14ac:dyDescent="0.35">
      <c r="A46">
        <v>2023</v>
      </c>
      <c r="B46" t="s">
        <v>8</v>
      </c>
      <c r="C46">
        <v>5000</v>
      </c>
      <c r="D46">
        <v>340</v>
      </c>
      <c r="E46">
        <v>285</v>
      </c>
      <c r="F46">
        <v>320</v>
      </c>
      <c r="G46">
        <v>15</v>
      </c>
      <c r="H46">
        <v>78.69</v>
      </c>
      <c r="I46">
        <v>38</v>
      </c>
      <c r="J46">
        <v>159.4</v>
      </c>
      <c r="K46">
        <v>20</v>
      </c>
      <c r="L46">
        <v>500</v>
      </c>
      <c r="M46">
        <f>C46-SUM(D46:L46)</f>
        <v>3243.91</v>
      </c>
    </row>
    <row r="47" spans="1:13" x14ac:dyDescent="0.35">
      <c r="A47">
        <v>2023</v>
      </c>
      <c r="B47" t="s">
        <v>9</v>
      </c>
      <c r="C47">
        <v>5000</v>
      </c>
      <c r="D47">
        <v>340</v>
      </c>
      <c r="E47">
        <v>285</v>
      </c>
      <c r="F47">
        <v>320</v>
      </c>
      <c r="G47">
        <v>15</v>
      </c>
      <c r="H47">
        <v>78.69</v>
      </c>
      <c r="I47">
        <v>38</v>
      </c>
      <c r="J47">
        <v>159.4</v>
      </c>
      <c r="K47">
        <v>20</v>
      </c>
      <c r="L47">
        <v>500</v>
      </c>
      <c r="M47">
        <f>C47-SUM(D47:L47)</f>
        <v>3243.91</v>
      </c>
    </row>
    <row r="48" spans="1:13" x14ac:dyDescent="0.35">
      <c r="A48">
        <v>2023</v>
      </c>
      <c r="B48" t="s">
        <v>10</v>
      </c>
      <c r="C48">
        <v>5000</v>
      </c>
      <c r="D48">
        <v>340</v>
      </c>
      <c r="E48">
        <v>285</v>
      </c>
      <c r="F48">
        <v>320</v>
      </c>
      <c r="G48">
        <v>15</v>
      </c>
      <c r="H48">
        <v>78.69</v>
      </c>
      <c r="I48">
        <v>38</v>
      </c>
      <c r="J48">
        <v>159.4</v>
      </c>
      <c r="K48">
        <v>20</v>
      </c>
      <c r="L48">
        <v>500</v>
      </c>
      <c r="M48">
        <f>C48-SUM(D48:L48)</f>
        <v>3243.91</v>
      </c>
    </row>
    <row r="49" spans="1:13" x14ac:dyDescent="0.35">
      <c r="A49">
        <v>2023</v>
      </c>
      <c r="B49" t="s">
        <v>11</v>
      </c>
      <c r="C49">
        <v>5000</v>
      </c>
      <c r="D49">
        <v>340</v>
      </c>
      <c r="E49">
        <v>285</v>
      </c>
      <c r="F49">
        <v>320</v>
      </c>
      <c r="G49">
        <v>15</v>
      </c>
      <c r="H49">
        <v>93.69</v>
      </c>
      <c r="I49">
        <v>38</v>
      </c>
      <c r="J49">
        <v>159.4</v>
      </c>
      <c r="K49">
        <v>75</v>
      </c>
      <c r="L49">
        <v>1000</v>
      </c>
      <c r="M49">
        <f>C49-SUM(D49:L49)</f>
        <v>2673.91</v>
      </c>
    </row>
    <row r="50" spans="1:13" x14ac:dyDescent="0.35">
      <c r="B50" t="s">
        <v>17</v>
      </c>
      <c r="C50" s="5">
        <f>SUM(C37:C49)</f>
        <v>45000</v>
      </c>
      <c r="D50">
        <f>SUM(D38:D49)</f>
        <v>4080</v>
      </c>
      <c r="E50">
        <f>SUM(E38:E49)</f>
        <v>3420</v>
      </c>
      <c r="F50">
        <f>SUM(F38:F49)</f>
        <v>3840</v>
      </c>
      <c r="G50">
        <f t="shared" ref="G50" si="8">SUM(G38:G49)</f>
        <v>180</v>
      </c>
      <c r="H50">
        <f t="shared" ref="H50" si="9">SUM(H38:H49)</f>
        <v>1004.2800000000002</v>
      </c>
      <c r="I50">
        <f t="shared" ref="I50" si="10">SUM(I38:I49)</f>
        <v>456</v>
      </c>
      <c r="J50">
        <f t="shared" ref="J50" si="11">SUM(J38:J49)</f>
        <v>1912.8000000000004</v>
      </c>
      <c r="K50">
        <f t="shared" ref="K50" si="12">SUM(K38:K49)</f>
        <v>835</v>
      </c>
      <c r="L50">
        <f t="shared" ref="L50" si="13">SUM(L38:L49)</f>
        <v>9000</v>
      </c>
      <c r="M50">
        <f t="shared" ref="M50" si="14">SUM(M38:M49)</f>
        <v>20271.919999999998</v>
      </c>
    </row>
    <row r="51" spans="1:13" x14ac:dyDescent="0.35">
      <c r="F51" t="s">
        <v>48</v>
      </c>
      <c r="I51" t="s">
        <v>47</v>
      </c>
      <c r="K51" t="s">
        <v>46</v>
      </c>
      <c r="L51" t="s">
        <v>45</v>
      </c>
    </row>
  </sheetData>
  <phoneticPr fontId="1" type="noConversion"/>
  <hyperlinks>
    <hyperlink ref="C2" r:id="rId1" display="https://uk.talent.com/salary?job=driver" xr:uid="{D53E1D61-3DDE-4DA0-9C9B-232A6EAE2352}"/>
    <hyperlink ref="D2" r:id="rId2" display="https://www.zoopla.co.uk/to-rent/property/3-bedrooms/bristol/" xr:uid="{F1E00B83-3923-4FE7-B3D0-DA8B61913E9E}"/>
    <hyperlink ref="I2" r:id="rId3" display="https://www.nous.co/blog/mid-contract-price-rises-households-ps210-worse-off" xr:uid="{1F119C7E-3AEE-4E71-8B46-795A86B0BD6B}"/>
    <hyperlink ref="J2" r:id="rId4" display="https://www.bristol.gov.uk/residents/council-tax/charges-and-bands" xr:uid="{CB77DC38-6F34-408B-9A97-F6E335D2C000}"/>
    <hyperlink ref="E2" r:id="rId5" location=":~:text=Family%20of%203%20The%20average,restaurants%2C%20and%20other%20eating%20out." display="https://www.nimblefins.co.uk/average-uk-household-cost-food - :~:text=Family%20of%203%20The%20average,restaurants%2C%20and%20other%20eating%20out." xr:uid="{ECF6E6C4-BD19-4AC2-9B8C-ADF45A93C08C}"/>
    <hyperlink ref="C19" r:id="rId6" display="https://www.levels.fyi/t/software-engineer/locations/london-metro-area" xr:uid="{21C13842-3001-43E6-96AA-9D2E7F482911}"/>
    <hyperlink ref="I19" r:id="rId7" display="https://www.nous.co/blog/mid-contract-price-rises-households-ps210-worse-off" xr:uid="{68F3689F-F944-440A-B087-D03108C5B3BD}"/>
    <hyperlink ref="F19" r:id="rId8" display="https://www.edmunds.com/tesla/model-3/2022/cost-to-own/" xr:uid="{17FBA944-1A47-4FC5-A501-32F1148470FD}"/>
    <hyperlink ref="D19" r:id="rId9" xr:uid="{0DC77D93-77AE-4BC0-BF93-01314BB1C346}"/>
    <hyperlink ref="J19" r:id="rId10" display="https://www.cityoflondon.gov.uk/services/council-tax/council-tax-bands-and-charges" xr:uid="{EE88F7D0-8C2C-4221-AF84-23580C0B3201}"/>
    <hyperlink ref="H19" r:id="rId11" location=":~:text=The%20average%20electricity%20bill%20for,or%20%C2%A359.43%20a%20month." xr:uid="{63ABFCF6-473B-4144-A2A0-A4AF07CC1E5F}"/>
    <hyperlink ref="H2" r:id="rId12" location=":~:text=The%20average%20electricity%20bill%20for,or%20%C2%A359.43%20a%20month." xr:uid="{D7C8BF49-1E55-4483-9494-D5F831D6A1DB}"/>
    <hyperlink ref="I36" r:id="rId13" display="https://www.nous.co/blog/mid-contract-price-rises-households-ps210-worse-off" xr:uid="{3418B5E0-AA1B-40B0-9889-6C518F7CCC54}"/>
    <hyperlink ref="F36" r:id="rId14" location=":~:text=For%20a%20typical%20car%20owner,costs%20to%20own%20a%20car." display="https://www.nimblefins.co.uk/cheap-car-insurance/average-cost-run-car-uk - :~:text=For%20a%20typical%20car%20owner,costs%20to%20own%20a%20car." xr:uid="{4E70F06A-E54E-476F-B221-99A10731F2E4}"/>
    <hyperlink ref="J36" r:id="rId15" display="https://www.cityoflondon.gov.uk/services/council-tax/council-tax-bands-and-charges" xr:uid="{31CBFAD4-FEF5-4C95-AEC4-4717D1ABDC14}"/>
    <hyperlink ref="H36" r:id="rId16" location=":~:text=The%20average%20electricity%20bill%20for,or%20%C2%A359.43%20a%20month." display="Gas: 59.43 Electric:60.42" xr:uid="{4A2343EC-E86F-4AA0-8BE5-1E465DC88448}"/>
    <hyperlink ref="E19" r:id="rId17" location=":~:text=Family%20of%203%20The%20average,restaurants%2C%20and%20other%20eating%20out." display="https://www.nimblefins.co.uk/average-uk-household-cost-food - :~:text=Family%20of%203%20The%20average,restaurants%2C%20and%20other%20eating%20out." xr:uid="{F5399979-541E-47D8-AC4A-6673798E6654}"/>
    <hyperlink ref="E36" r:id="rId18" location=":~:text=Family%20of%203%20The%20average,restaurants%2C%20and%20other%20eating%20out." display="https://www.nimblefins.co.uk/average-uk-household-cost-food - :~:text=Family%20of%203%20The%20average,restaurants%2C%20and%20other%20eating%20out." xr:uid="{94663E4E-F19D-454B-A685-308BD94C3DDA}"/>
    <hyperlink ref="F2" r:id="rId19" display="https://www.nimblefins.co.uk/how-much-does-it-cost-own-motorcycle" xr:uid="{6B9297A7-3C68-4DB6-9461-0E69D40B9589}"/>
    <hyperlink ref="G19" r:id="rId20" display="https://www.thameswater.co.uk/help/account-and-billing/understand-your-bill/assessed-household-charges" xr:uid="{53E7BAF0-BBBF-486D-97FC-99476D1887EF}"/>
    <hyperlink ref="G2" r:id="rId21" display="https://www.thameswater.co.uk/help/account-and-billing/understand-your-bill/assessed-household-charges" xr:uid="{CDAB6105-CDE3-4BE4-BCFD-B31C938A2188}"/>
    <hyperlink ref="D36" r:id="rId22" location=":~:text=What%20is%20the%20average%20mortgage,UK%20is%20currently%20%C2%A31%2C441.36." display="https://www.unbiased.co.uk/discover/mortgages-property/buying-a-home/what-is-the-average-monthly-mortgage-payment-in-the-uk - :~:text=What%20is%20the%20average%20mortgage,UK%20is%20currently%20%C2%A31%2C441.36." xr:uid="{51419650-13F9-4B95-AB45-BD117747390B}"/>
    <hyperlink ref="C36" r:id="rId23" display="https://www.reed.co.uk/average-salary/average-maths-teacher-salary-in-bristol" xr:uid="{9630D0A0-0317-442B-9084-B4B9AB6B50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Wright</dc:creator>
  <cp:lastModifiedBy>Victor Wright</cp:lastModifiedBy>
  <dcterms:created xsi:type="dcterms:W3CDTF">2024-02-27T15:18:53Z</dcterms:created>
  <dcterms:modified xsi:type="dcterms:W3CDTF">2024-03-25T22:18:51Z</dcterms:modified>
</cp:coreProperties>
</file>