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xpenditures graph" sheetId="2" r:id="rId5"/>
    <sheet state="visible" name="Income graph" sheetId="3" r:id="rId6"/>
  </sheets>
  <definedNames/>
  <calcPr/>
</workbook>
</file>

<file path=xl/sharedStrings.xml><?xml version="1.0" encoding="utf-8"?>
<sst xmlns="http://schemas.openxmlformats.org/spreadsheetml/2006/main" count="149" uniqueCount="85">
  <si>
    <t>Education, Training, Employment, and Social Services</t>
  </si>
  <si>
    <t>General Science, Space, and Technology</t>
  </si>
  <si>
    <t>Health</t>
  </si>
  <si>
    <t>International Affairs</t>
  </si>
  <si>
    <t>Medicare</t>
  </si>
  <si>
    <t>National Defense</t>
  </si>
  <si>
    <t>Natural Resources and Environment</t>
  </si>
  <si>
    <t>Social Security</t>
  </si>
  <si>
    <t>Income Security</t>
  </si>
  <si>
    <t>Transportation</t>
  </si>
  <si>
    <t>Edu rate</t>
  </si>
  <si>
    <t>Soc Sec rate</t>
  </si>
  <si>
    <t>Inflation rate</t>
  </si>
  <si>
    <t>Gen Sci rate</t>
  </si>
  <si>
    <t>Income sec rate</t>
  </si>
  <si>
    <t>Health rate</t>
  </si>
  <si>
    <t>Transp rate</t>
  </si>
  <si>
    <t>IA rate</t>
  </si>
  <si>
    <t>Med Rate</t>
  </si>
  <si>
    <t>in billlions</t>
  </si>
  <si>
    <t>Nat Def rate</t>
  </si>
  <si>
    <t>%GDP</t>
  </si>
  <si>
    <t>Nat res rate</t>
  </si>
  <si>
    <t>President</t>
  </si>
  <si>
    <t>Year</t>
  </si>
  <si>
    <t>Receipts</t>
  </si>
  <si>
    <t>Outlays</t>
  </si>
  <si>
    <t>Surplus or Deficit</t>
  </si>
  <si>
    <t>GDP</t>
  </si>
  <si>
    <t xml:space="preserve">Recursive </t>
  </si>
  <si>
    <t>Calvin Coolidge</t>
  </si>
  <si>
    <t>2.61% inflation rate over last 10 years</t>
  </si>
  <si>
    <t>Total</t>
  </si>
  <si>
    <t>Herbert Hoover</t>
  </si>
  <si>
    <t>Franklin D. Roosevelt</t>
  </si>
  <si>
    <t>Harry S. Truman</t>
  </si>
  <si>
    <t>Dwight D. Eisenhower</t>
  </si>
  <si>
    <t>John F. Kennedy</t>
  </si>
  <si>
    <t>Lyndon B. Johnson</t>
  </si>
  <si>
    <t>Richard Nixon</t>
  </si>
  <si>
    <t>Gerald R. Ford</t>
  </si>
  <si>
    <t>Jimmy Carter</t>
  </si>
  <si>
    <t>Ronald Reagan</t>
  </si>
  <si>
    <t>George Bush</t>
  </si>
  <si>
    <t>William J. Clinton</t>
  </si>
  <si>
    <t>George W. Bush</t>
  </si>
  <si>
    <t>Barack Obama</t>
  </si>
  <si>
    <t>Donald J. Trump</t>
  </si>
  <si>
    <t>Joesph R. Biden</t>
  </si>
  <si>
    <t>*In Millions of Dollars!!</t>
  </si>
  <si>
    <t>Total, Federal outlays</t>
  </si>
  <si>
    <t>TQ</t>
  </si>
  <si>
    <t>2021 estimate</t>
  </si>
  <si>
    <t>2022 estimate</t>
  </si>
  <si>
    <t>2023 estimate</t>
  </si>
  <si>
    <t>2024 estimate</t>
  </si>
  <si>
    <t>2025 estimate</t>
  </si>
  <si>
    <t>2026 estimate</t>
  </si>
  <si>
    <t>As ercentages of outlays:</t>
  </si>
  <si>
    <t>National defense</t>
  </si>
  <si>
    <t>Human resources</t>
  </si>
  <si>
    <t>Physical resources</t>
  </si>
  <si>
    <t>Net interest</t>
  </si>
  <si>
    <t>Other functions</t>
  </si>
  <si>
    <t>Undistributed offsetting receipts</t>
  </si>
  <si>
    <t>Nat def rate</t>
  </si>
  <si>
    <t>human res rate</t>
  </si>
  <si>
    <t>phys res rate</t>
  </si>
  <si>
    <t>net interest rate</t>
  </si>
  <si>
    <t>Total Amount</t>
  </si>
  <si>
    <t>Human Resources</t>
  </si>
  <si>
    <t>inflation rate</t>
  </si>
  <si>
    <t>Simulated model based on interest rate</t>
  </si>
  <si>
    <t>ND rate</t>
  </si>
  <si>
    <t>HR rate</t>
  </si>
  <si>
    <t>PR rate</t>
  </si>
  <si>
    <t>NI rate</t>
  </si>
  <si>
    <t>OF rate</t>
  </si>
  <si>
    <t>*In millions of dollars</t>
  </si>
  <si>
    <t>Fiscal Year</t>
  </si>
  <si>
    <t>Individual Income Taxes</t>
  </si>
  <si>
    <t>Corporation Income Taxes (1)</t>
  </si>
  <si>
    <t>Excise Taxes (2)</t>
  </si>
  <si>
    <t>Other (3)</t>
  </si>
  <si>
    <t>Social insurance and retirement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</si>
</sst>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sz val="11.0"/>
      <color rgb="FFF7981D"/>
      <name val="Inconsolata"/>
    </font>
    <font>
      <sz val="11.0"/>
      <color rgb="FF000000"/>
      <name val="Inconsolata"/>
    </font>
    <font>
      <b/>
      <color rgb="FF000000"/>
      <name val="&quot;Times New Roman&quot;"/>
    </font>
    <font>
      <b/>
      <i/>
      <color rgb="FF000000"/>
      <name val="&quot;Times New Roman&quot;"/>
    </font>
    <font>
      <color rgb="FF000000"/>
      <name val="&quot;Times New Roman&quot;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1" xfId="0" applyAlignment="1" applyFont="1" applyNumberFormat="1">
      <alignment readingOrder="0"/>
    </xf>
    <xf borderId="0" fillId="0" fontId="1" numFmtId="11" xfId="0" applyFont="1" applyNumberFormat="1"/>
    <xf borderId="0" fillId="2" fontId="2" numFmtId="11" xfId="0" applyFill="1" applyFont="1" applyNumberFormat="1"/>
    <xf borderId="0" fillId="2" fontId="3" numFmtId="0" xfId="0" applyFont="1"/>
    <xf borderId="0" fillId="0" fontId="1" numFmtId="4" xfId="0" applyAlignment="1" applyFont="1" applyNumberFormat="1">
      <alignment readingOrder="0"/>
    </xf>
    <xf borderId="1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left" readingOrder="0" vertical="top"/>
    </xf>
    <xf borderId="2" fillId="0" fontId="5" numFmtId="3" xfId="0" applyAlignment="1" applyBorder="1" applyFont="1" applyNumberFormat="1">
      <alignment horizontal="right" readingOrder="0" vertical="top"/>
    </xf>
    <xf borderId="0" fillId="0" fontId="6" numFmtId="0" xfId="0" applyAlignment="1" applyFont="1">
      <alignment horizontal="left" readingOrder="0" vertical="top"/>
    </xf>
    <xf borderId="2" fillId="0" fontId="6" numFmtId="3" xfId="0" applyAlignment="1" applyBorder="1" applyFont="1" applyNumberFormat="1">
      <alignment horizontal="right" readingOrder="0" vertical="top"/>
    </xf>
    <xf borderId="2" fillId="0" fontId="6" numFmtId="0" xfId="0" applyAlignment="1" applyBorder="1" applyFont="1">
      <alignment horizontal="right" readingOrder="0" vertical="top"/>
    </xf>
    <xf borderId="0" fillId="0" fontId="4" numFmtId="0" xfId="0" applyAlignment="1" applyFont="1">
      <alignment horizontal="center" readingOrder="0"/>
    </xf>
    <xf borderId="3" fillId="0" fontId="6" numFmtId="0" xfId="0" applyAlignment="1" applyBorder="1" applyFont="1">
      <alignment horizontal="right" readingOrder="0" vertical="top"/>
    </xf>
    <xf borderId="0" fillId="0" fontId="1" numFmtId="0" xfId="0" applyFont="1"/>
    <xf borderId="4" fillId="0" fontId="4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6" fillId="0" fontId="4" numFmtId="0" xfId="0" applyAlignment="1" applyBorder="1" applyFont="1">
      <alignment horizontal="center" readingOrder="0"/>
    </xf>
    <xf borderId="7" fillId="0" fontId="7" numFmtId="0" xfId="0" applyBorder="1" applyFont="1"/>
    <xf borderId="8" fillId="0" fontId="7" numFmtId="0" xfId="0" applyBorder="1" applyFont="1"/>
    <xf borderId="5" fillId="0" fontId="6" numFmtId="3" xfId="0" applyAlignment="1" applyBorder="1" applyFont="1" applyNumberFormat="1">
      <alignment horizontal="righ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Sheet1!$T$1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Sheet1!$S$2:$S$6</c:f>
            </c:strRef>
          </c:cat>
          <c:val>
            <c:numRef>
              <c:f>Sheet1!$T$2:$T$6</c:f>
              <c:numCache/>
            </c:numRef>
          </c:val>
          <c:smooth val="0"/>
        </c:ser>
        <c:ser>
          <c:idx val="1"/>
          <c:order val="1"/>
          <c:tx>
            <c:strRef>
              <c:f>Sheet1!$U$1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Sheet1!$S$2:$S$6</c:f>
            </c:strRef>
          </c:cat>
          <c:val>
            <c:numRef>
              <c:f>Sheet1!$U$2:$U$6</c:f>
              <c:numCache/>
            </c:numRef>
          </c:val>
          <c:smooth val="0"/>
        </c:ser>
        <c:ser>
          <c:idx val="2"/>
          <c:order val="2"/>
          <c:tx>
            <c:strRef>
              <c:f>Sheet1!$V$1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Sheet1!$S$2:$S$6</c:f>
            </c:strRef>
          </c:cat>
          <c:val>
            <c:numRef>
              <c:f>Sheet1!$V$2:$V$6</c:f>
              <c:numCache/>
            </c:numRef>
          </c:val>
          <c:smooth val="0"/>
        </c:ser>
        <c:ser>
          <c:idx val="3"/>
          <c:order val="3"/>
          <c:tx>
            <c:strRef>
              <c:f>Sheet1!$W$1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Sheet1!$S$2:$S$6</c:f>
            </c:strRef>
          </c:cat>
          <c:val>
            <c:numRef>
              <c:f>Sheet1!$W$2:$W$6</c:f>
              <c:numCache/>
            </c:numRef>
          </c:val>
          <c:smooth val="0"/>
        </c:ser>
        <c:ser>
          <c:idx val="4"/>
          <c:order val="4"/>
          <c:tx>
            <c:strRef>
              <c:f>Sheet1!$X$1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Sheet1!$S$2:$S$6</c:f>
            </c:strRef>
          </c:cat>
          <c:val>
            <c:numRef>
              <c:f>Sheet1!$X$2:$X$6</c:f>
              <c:numCache/>
            </c:numRef>
          </c:val>
          <c:smooth val="0"/>
        </c:ser>
        <c:ser>
          <c:idx val="5"/>
          <c:order val="5"/>
          <c:tx>
            <c:strRef>
              <c:f>Sheet1!$Y$1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Sheet1!$S$2:$S$6</c:f>
            </c:strRef>
          </c:cat>
          <c:val>
            <c:numRef>
              <c:f>Sheet1!$Y$2:$Y$6</c:f>
              <c:numCache/>
            </c:numRef>
          </c:val>
          <c:smooth val="0"/>
        </c:ser>
        <c:ser>
          <c:idx val="6"/>
          <c:order val="6"/>
          <c:tx>
            <c:strRef>
              <c:f>Sheet1!$Z$1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Sheet1!$S$2:$S$6</c:f>
            </c:strRef>
          </c:cat>
          <c:val>
            <c:numRef>
              <c:f>Sheet1!$Z$2:$Z$6</c:f>
              <c:numCache/>
            </c:numRef>
          </c:val>
          <c:smooth val="0"/>
        </c:ser>
        <c:ser>
          <c:idx val="7"/>
          <c:order val="7"/>
          <c:tx>
            <c:strRef>
              <c:f>Sheet1!$AA$1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Sheet1!$S$2:$S$6</c:f>
            </c:strRef>
          </c:cat>
          <c:val>
            <c:numRef>
              <c:f>Sheet1!$AA$2:$AA$6</c:f>
              <c:numCache/>
            </c:numRef>
          </c:val>
          <c:smooth val="0"/>
        </c:ser>
        <c:ser>
          <c:idx val="8"/>
          <c:order val="8"/>
          <c:tx>
            <c:strRef>
              <c:f>Sheet1!$AB$1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Sheet1!$S$2:$S$6</c:f>
            </c:strRef>
          </c:cat>
          <c:val>
            <c:numRef>
              <c:f>Sheet1!$AB$2:$AB$6</c:f>
              <c:numCache/>
            </c:numRef>
          </c:val>
          <c:smooth val="0"/>
        </c:ser>
        <c:ser>
          <c:idx val="9"/>
          <c:order val="9"/>
          <c:tx>
            <c:strRef>
              <c:f>Sheet1!$AC$1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Sheet1!$S$2:$S$6</c:f>
            </c:strRef>
          </c:cat>
          <c:val>
            <c:numRef>
              <c:f>Sheet1!$AC$2:$AC$6</c:f>
              <c:numCache/>
            </c:numRef>
          </c:val>
          <c:smooth val="0"/>
        </c:ser>
        <c:axId val="459615845"/>
        <c:axId val="1959965545"/>
      </c:lineChart>
      <c:catAx>
        <c:axId val="459615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9965545"/>
      </c:catAx>
      <c:valAx>
        <c:axId val="19599655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96158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Sheet1!$AD$9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Sheet1!$AC$10:$AC$20</c:f>
            </c:strRef>
          </c:cat>
          <c:val>
            <c:numRef>
              <c:f>Sheet1!$AD$10:$AD$20</c:f>
              <c:numCache/>
            </c:numRef>
          </c:val>
          <c:smooth val="0"/>
        </c:ser>
        <c:ser>
          <c:idx val="1"/>
          <c:order val="1"/>
          <c:tx>
            <c:strRef>
              <c:f>Sheet1!$AE$9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Sheet1!$AC$10:$AC$20</c:f>
            </c:strRef>
          </c:cat>
          <c:val>
            <c:numRef>
              <c:f>Sheet1!$AE$10:$AE$20</c:f>
              <c:numCache/>
            </c:numRef>
          </c:val>
          <c:smooth val="0"/>
        </c:ser>
        <c:ser>
          <c:idx val="2"/>
          <c:order val="2"/>
          <c:tx>
            <c:strRef>
              <c:f>Sheet1!$AF$9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Sheet1!$AC$10:$AC$20</c:f>
            </c:strRef>
          </c:cat>
          <c:val>
            <c:numRef>
              <c:f>Sheet1!$AF$10:$AF$20</c:f>
              <c:numCache/>
            </c:numRef>
          </c:val>
          <c:smooth val="0"/>
        </c:ser>
        <c:ser>
          <c:idx val="3"/>
          <c:order val="3"/>
          <c:tx>
            <c:strRef>
              <c:f>Sheet1!$AG$9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Sheet1!$AC$10:$AC$20</c:f>
            </c:strRef>
          </c:cat>
          <c:val>
            <c:numRef>
              <c:f>Sheet1!$AG$10:$AG$20</c:f>
              <c:numCache/>
            </c:numRef>
          </c:val>
          <c:smooth val="0"/>
        </c:ser>
        <c:ser>
          <c:idx val="4"/>
          <c:order val="4"/>
          <c:tx>
            <c:strRef>
              <c:f>Sheet1!$AH$9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Sheet1!$AC$10:$AC$20</c:f>
            </c:strRef>
          </c:cat>
          <c:val>
            <c:numRef>
              <c:f>Sheet1!$AH$10:$AH$20</c:f>
              <c:numCache/>
            </c:numRef>
          </c:val>
          <c:smooth val="0"/>
        </c:ser>
        <c:ser>
          <c:idx val="5"/>
          <c:order val="5"/>
          <c:tx>
            <c:strRef>
              <c:f>Sheet1!$AI$9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Sheet1!$AC$10:$AC$20</c:f>
            </c:strRef>
          </c:cat>
          <c:val>
            <c:numRef>
              <c:f>Sheet1!$AI$10:$AI$20</c:f>
              <c:numCache/>
            </c:numRef>
          </c:val>
          <c:smooth val="0"/>
        </c:ser>
        <c:ser>
          <c:idx val="6"/>
          <c:order val="6"/>
          <c:tx>
            <c:strRef>
              <c:f>Sheet1!$AJ$9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Sheet1!$AC$10:$AC$20</c:f>
            </c:strRef>
          </c:cat>
          <c:val>
            <c:numRef>
              <c:f>Sheet1!$AJ$10:$AJ$20</c:f>
              <c:numCache/>
            </c:numRef>
          </c:val>
          <c:smooth val="0"/>
        </c:ser>
        <c:ser>
          <c:idx val="7"/>
          <c:order val="7"/>
          <c:tx>
            <c:strRef>
              <c:f>Sheet1!$AK$9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Sheet1!$AC$10:$AC$20</c:f>
            </c:strRef>
          </c:cat>
          <c:val>
            <c:numRef>
              <c:f>Sheet1!$AK$10:$AK$20</c:f>
              <c:numCache/>
            </c:numRef>
          </c:val>
          <c:smooth val="0"/>
        </c:ser>
        <c:ser>
          <c:idx val="8"/>
          <c:order val="8"/>
          <c:tx>
            <c:strRef>
              <c:f>Sheet1!$AL$9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Sheet1!$AC$10:$AC$20</c:f>
            </c:strRef>
          </c:cat>
          <c:val>
            <c:numRef>
              <c:f>Sheet1!$AL$10:$AL$20</c:f>
              <c:numCache/>
            </c:numRef>
          </c:val>
          <c:smooth val="0"/>
        </c:ser>
        <c:ser>
          <c:idx val="9"/>
          <c:order val="9"/>
          <c:tx>
            <c:strRef>
              <c:f>Sheet1!$AM$9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Sheet1!$AC$10:$AC$20</c:f>
            </c:strRef>
          </c:cat>
          <c:val>
            <c:numRef>
              <c:f>Sheet1!$AM$10:$AM$20</c:f>
              <c:numCache/>
            </c:numRef>
          </c:val>
          <c:smooth val="0"/>
        </c:ser>
        <c:axId val="1543656716"/>
        <c:axId val="1758164998"/>
      </c:lineChart>
      <c:catAx>
        <c:axId val="1543656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8164998"/>
      </c:catAx>
      <c:valAx>
        <c:axId val="1758164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36567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Percentages of Total Expenditure by Category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'expenditures graph'!$A$12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'expenditures graph'!$B$18:$BV$18</c:f>
            </c:strRef>
          </c:cat>
          <c:val>
            <c:numRef>
              <c:f>'expenditures graph'!$B$12:$BV$12</c:f>
              <c:numCache/>
            </c:numRef>
          </c:val>
          <c:smooth val="0"/>
        </c:ser>
        <c:ser>
          <c:idx val="1"/>
          <c:order val="1"/>
          <c:tx>
            <c:strRef>
              <c:f>'expenditures graph'!$A$13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'expenditures graph'!$B$18:$BV$18</c:f>
            </c:strRef>
          </c:cat>
          <c:val>
            <c:numRef>
              <c:f>'expenditures graph'!$B$13:$BV$13</c:f>
              <c:numCache/>
            </c:numRef>
          </c:val>
          <c:smooth val="0"/>
        </c:ser>
        <c:ser>
          <c:idx val="2"/>
          <c:order val="2"/>
          <c:tx>
            <c:strRef>
              <c:f>'expenditures graph'!$A$14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'expenditures graph'!$B$18:$BV$18</c:f>
            </c:strRef>
          </c:cat>
          <c:val>
            <c:numRef>
              <c:f>'expenditures graph'!$B$14:$BV$14</c:f>
              <c:numCache/>
            </c:numRef>
          </c:val>
          <c:smooth val="0"/>
        </c:ser>
        <c:ser>
          <c:idx val="3"/>
          <c:order val="3"/>
          <c:tx>
            <c:strRef>
              <c:f>'expenditures graph'!$A$15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'expenditures graph'!$B$18:$BV$18</c:f>
            </c:strRef>
          </c:cat>
          <c:val>
            <c:numRef>
              <c:f>'expenditures graph'!$B$15:$BV$15</c:f>
              <c:numCache/>
            </c:numRef>
          </c:val>
          <c:smooth val="0"/>
        </c:ser>
        <c:ser>
          <c:idx val="4"/>
          <c:order val="4"/>
          <c:tx>
            <c:strRef>
              <c:f>'expenditures graph'!$A$16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'expenditures graph'!$B$18:$BV$18</c:f>
            </c:strRef>
          </c:cat>
          <c:val>
            <c:numRef>
              <c:f>'expenditures graph'!$B$16:$BV$16</c:f>
              <c:numCache/>
            </c:numRef>
          </c:val>
          <c:smooth val="0"/>
        </c:ser>
        <c:ser>
          <c:idx val="5"/>
          <c:order val="5"/>
          <c:tx>
            <c:strRef>
              <c:f>'expenditures graph'!$A$17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'expenditures graph'!$B$18:$BV$18</c:f>
            </c:strRef>
          </c:cat>
          <c:val>
            <c:numRef>
              <c:f>'expenditures graph'!$B$17:$BV$17</c:f>
              <c:numCache/>
            </c:numRef>
          </c:val>
          <c:smooth val="0"/>
        </c:ser>
        <c:axId val="1225133827"/>
        <c:axId val="1965511081"/>
      </c:lineChart>
      <c:catAx>
        <c:axId val="12251338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5511081"/>
      </c:catAx>
      <c:valAx>
        <c:axId val="1965511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1338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Total, Federal outlays vs.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'expenditures graph'!$B$9:$BV$9</c:f>
            </c:strRef>
          </c:cat>
          <c:val>
            <c:numRef>
              <c:f>'expenditures graph'!$B$8:$BV$8</c:f>
              <c:numCache/>
            </c:numRef>
          </c:val>
          <c:smooth val="0"/>
        </c:ser>
        <c:axId val="345896000"/>
        <c:axId val="1387741648"/>
      </c:lineChart>
      <c:catAx>
        <c:axId val="34589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7741648"/>
      </c:catAx>
      <c:valAx>
        <c:axId val="1387741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Total, Federal outlays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8960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National defense, Human Resources, Physical resources, Net interest, Other functions…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'expenditures graph'!$A$30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'expenditures graph'!$B$36:$BV$36</c:f>
            </c:strRef>
          </c:cat>
          <c:val>
            <c:numRef>
              <c:f>'expenditures graph'!$B$30:$BV$30</c:f>
              <c:numCache/>
            </c:numRef>
          </c:val>
          <c:smooth val="0"/>
        </c:ser>
        <c:ser>
          <c:idx val="1"/>
          <c:order val="1"/>
          <c:tx>
            <c:strRef>
              <c:f>'expenditures graph'!$A$31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'expenditures graph'!$B$36:$BV$36</c:f>
            </c:strRef>
          </c:cat>
          <c:val>
            <c:numRef>
              <c:f>'expenditures graph'!$B$31:$BV$31</c:f>
              <c:numCache/>
            </c:numRef>
          </c:val>
          <c:smooth val="0"/>
        </c:ser>
        <c:ser>
          <c:idx val="2"/>
          <c:order val="2"/>
          <c:tx>
            <c:strRef>
              <c:f>'expenditures graph'!$A$32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'expenditures graph'!$B$36:$BV$36</c:f>
            </c:strRef>
          </c:cat>
          <c:val>
            <c:numRef>
              <c:f>'expenditures graph'!$B$32:$BV$32</c:f>
              <c:numCache/>
            </c:numRef>
          </c:val>
          <c:smooth val="0"/>
        </c:ser>
        <c:ser>
          <c:idx val="3"/>
          <c:order val="3"/>
          <c:tx>
            <c:strRef>
              <c:f>'expenditures graph'!$A$33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'expenditures graph'!$B$36:$BV$36</c:f>
            </c:strRef>
          </c:cat>
          <c:val>
            <c:numRef>
              <c:f>'expenditures graph'!$B$33:$BV$33</c:f>
              <c:numCache/>
            </c:numRef>
          </c:val>
          <c:smooth val="0"/>
        </c:ser>
        <c:ser>
          <c:idx val="4"/>
          <c:order val="4"/>
          <c:tx>
            <c:strRef>
              <c:f>'expenditures graph'!$A$34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'expenditures graph'!$B$36:$BV$36</c:f>
            </c:strRef>
          </c:cat>
          <c:val>
            <c:numRef>
              <c:f>'expenditures graph'!$B$34:$BV$34</c:f>
              <c:numCache/>
            </c:numRef>
          </c:val>
          <c:smooth val="0"/>
        </c:ser>
        <c:ser>
          <c:idx val="5"/>
          <c:order val="5"/>
          <c:tx>
            <c:strRef>
              <c:f>'expenditures graph'!$A$35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'expenditures graph'!$B$36:$BV$36</c:f>
            </c:strRef>
          </c:cat>
          <c:val>
            <c:numRef>
              <c:f>'expenditures graph'!$B$35:$BV$35</c:f>
              <c:numCache/>
            </c:numRef>
          </c:val>
          <c:smooth val="0"/>
        </c:ser>
        <c:axId val="888616520"/>
        <c:axId val="733602218"/>
      </c:lineChart>
      <c:catAx>
        <c:axId val="888616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602218"/>
      </c:catAx>
      <c:valAx>
        <c:axId val="733602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86165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'expenditures graph'!$AV$48:$BV$48</c:f>
            </c:strRef>
          </c:cat>
          <c:val>
            <c:numRef>
              <c:f>'expenditures graph'!$AV$42:$BV$42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'expenditures graph'!$AV$48:$BV$48</c:f>
            </c:strRef>
          </c:cat>
          <c:val>
            <c:numRef>
              <c:f>'expenditures graph'!$AV$43:$BV$43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'expenditures graph'!$AV$48:$BV$48</c:f>
            </c:strRef>
          </c:cat>
          <c:val>
            <c:numRef>
              <c:f>'expenditures graph'!$AV$44:$BV$44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'expenditures graph'!$AV$48:$BV$48</c:f>
            </c:strRef>
          </c:cat>
          <c:val>
            <c:numRef>
              <c:f>'expenditures graph'!$AV$45:$BV$45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'expenditures graph'!$AV$48:$BV$48</c:f>
            </c:strRef>
          </c:cat>
          <c:val>
            <c:numRef>
              <c:f>'expenditures graph'!$AV$46:$BV$46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'expenditures graph'!$AV$48:$BV$48</c:f>
            </c:strRef>
          </c:cat>
          <c:val>
            <c:numRef>
              <c:f>'expenditures graph'!$AV$47:$BV$47</c:f>
              <c:numCache/>
            </c:numRef>
          </c:val>
          <c:smooth val="0"/>
        </c:ser>
        <c:axId val="1805651689"/>
        <c:axId val="1095982381"/>
      </c:lineChart>
      <c:catAx>
        <c:axId val="18056516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5982381"/>
      </c:catAx>
      <c:valAx>
        <c:axId val="1095982381"/>
        <c:scaling>
          <c:orientation val="minMax"/>
          <c:max val="80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6516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Government Expenditures by category per year (in millions of dollars)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National Defense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'expenditures graph'!$AV$36:$BV$36</c:f>
            </c:strRef>
          </c:cat>
          <c:val>
            <c:numRef>
              <c:f>'expenditures graph'!$AV$30:$BV$30</c:f>
              <c:numCache/>
            </c:numRef>
          </c:val>
          <c:smooth val="0"/>
        </c:ser>
        <c:ser>
          <c:idx val="1"/>
          <c:order val="1"/>
          <c:tx>
            <c:v>Human Resources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'expenditures graph'!$AV$36:$BV$36</c:f>
            </c:strRef>
          </c:cat>
          <c:val>
            <c:numRef>
              <c:f>'expenditures graph'!$AV$31:$BV$31</c:f>
              <c:numCache/>
            </c:numRef>
          </c:val>
          <c:smooth val="0"/>
        </c:ser>
        <c:ser>
          <c:idx val="2"/>
          <c:order val="2"/>
          <c:tx>
            <c:v>Physical Resources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'expenditures graph'!$AV$36:$BV$36</c:f>
            </c:strRef>
          </c:cat>
          <c:val>
            <c:numRef>
              <c:f>'expenditures graph'!$AV$32:$BV$32</c:f>
              <c:numCache/>
            </c:numRef>
          </c:val>
          <c:smooth val="0"/>
        </c:ser>
        <c:ser>
          <c:idx val="3"/>
          <c:order val="3"/>
          <c:tx>
            <c:v>Net Interest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'expenditures graph'!$AV$36:$BV$36</c:f>
            </c:strRef>
          </c:cat>
          <c:val>
            <c:numRef>
              <c:f>'expenditures graph'!$AV$33:$BV$33</c:f>
              <c:numCache/>
            </c:numRef>
          </c:val>
          <c:smooth val="0"/>
        </c:ser>
        <c:ser>
          <c:idx val="4"/>
          <c:order val="4"/>
          <c:tx>
            <c:v>Other Functions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'expenditures graph'!$AV$36:$BV$36</c:f>
            </c:strRef>
          </c:cat>
          <c:val>
            <c:numRef>
              <c:f>'expenditures graph'!$AV$34:$BV$34</c:f>
              <c:numCache/>
            </c:numRef>
          </c:val>
          <c:smooth val="0"/>
        </c:ser>
        <c:ser>
          <c:idx val="5"/>
          <c:order val="5"/>
          <c:tx>
            <c:v>Total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'expenditures graph'!$AV$36:$BV$36</c:f>
            </c:strRef>
          </c:cat>
          <c:val>
            <c:numRef>
              <c:f>'expenditures graph'!$AV$35:$BV$35</c:f>
              <c:numCache/>
            </c:numRef>
          </c:val>
          <c:smooth val="0"/>
        </c:ser>
        <c:axId val="1743102510"/>
        <c:axId val="1481333942"/>
      </c:lineChart>
      <c:catAx>
        <c:axId val="1743102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1333942"/>
      </c:catAx>
      <c:valAx>
        <c:axId val="1481333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31025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U.S. government revenue by category per year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'Income graph'!$B$10:$B$11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'Income graph'!$A$12:$A$91</c:f>
            </c:strRef>
          </c:cat>
          <c:val>
            <c:numRef>
              <c:f>'Income graph'!$B$12:$B$91</c:f>
              <c:numCache/>
            </c:numRef>
          </c:val>
          <c:smooth val="0"/>
        </c:ser>
        <c:ser>
          <c:idx val="1"/>
          <c:order val="1"/>
          <c:tx>
            <c:v>Corporation Income Taxes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'Income graph'!$A$12:$A$91</c:f>
            </c:strRef>
          </c:cat>
          <c:val>
            <c:numRef>
              <c:f>'Income graph'!$C$12:$C$91</c:f>
              <c:numCache/>
            </c:numRef>
          </c:val>
          <c:smooth val="0"/>
        </c:ser>
        <c:ser>
          <c:idx val="2"/>
          <c:order val="2"/>
          <c:tx>
            <c:strRef>
              <c:f>'Income graph'!$D$10:$D$11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'Income graph'!$A$12:$A$91</c:f>
            </c:strRef>
          </c:cat>
          <c:val>
            <c:numRef>
              <c:f>'Income graph'!$D$12:$D$91</c:f>
              <c:numCache/>
            </c:numRef>
          </c:val>
          <c:smooth val="0"/>
        </c:ser>
        <c:ser>
          <c:idx val="3"/>
          <c:order val="3"/>
          <c:tx>
            <c:v>Excise Taxes 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'Income graph'!$A$12:$A$91</c:f>
            </c:strRef>
          </c:cat>
          <c:val>
            <c:numRef>
              <c:f>'Income graph'!$E$12:$E$91</c:f>
              <c:numCache/>
            </c:numRef>
          </c:val>
          <c:smooth val="0"/>
        </c:ser>
        <c:ser>
          <c:idx val="4"/>
          <c:order val="4"/>
          <c:tx>
            <c:v>Other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'Income graph'!$A$12:$A$91</c:f>
            </c:strRef>
          </c:cat>
          <c:val>
            <c:numRef>
              <c:f>'Income graph'!$F$12:$F$91</c:f>
              <c:numCache/>
            </c:numRef>
          </c:val>
          <c:smooth val="0"/>
        </c:ser>
        <c:ser>
          <c:idx val="5"/>
          <c:order val="5"/>
          <c:tx>
            <c:strRef>
              <c:f>'Income graph'!$G$10:$G$11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'Income graph'!$A$12:$A$91</c:f>
            </c:strRef>
          </c:cat>
          <c:val>
            <c:numRef>
              <c:f>'Income graph'!$G$12:$G$91</c:f>
              <c:numCache/>
            </c:numRef>
          </c:val>
          <c:smooth val="0"/>
        </c:ser>
        <c:axId val="1883765883"/>
        <c:axId val="915894835"/>
      </c:lineChart>
      <c:catAx>
        <c:axId val="18837658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Fiscal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5894835"/>
      </c:catAx>
      <c:valAx>
        <c:axId val="915894835"/>
        <c:scaling>
          <c:orientation val="minMax"/>
          <c:max val="40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37658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by category per year (in millions of dollars)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Individual Income Tax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'Income graph'!$A$63:$A$83</c:f>
            </c:strRef>
          </c:cat>
          <c:val>
            <c:numRef>
              <c:f>'Income graph'!$B$63:$B$83</c:f>
              <c:numCache/>
            </c:numRef>
          </c:val>
          <c:smooth val="0"/>
        </c:ser>
        <c:ser>
          <c:idx val="1"/>
          <c:order val="1"/>
          <c:tx>
            <c:v>Corporation Income Taxes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'Income graph'!$A$63:$A$83</c:f>
            </c:strRef>
          </c:cat>
          <c:val>
            <c:numRef>
              <c:f>'Income graph'!$C$63:$C$83</c:f>
              <c:numCache/>
            </c:numRef>
          </c:val>
          <c:smooth val="0"/>
        </c:ser>
        <c:ser>
          <c:idx val="2"/>
          <c:order val="2"/>
          <c:tx>
            <c:v>Social Insurance/Retirement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'Income graph'!$A$63:$A$83</c:f>
            </c:strRef>
          </c:cat>
          <c:val>
            <c:numRef>
              <c:f>'Income graph'!$D$63:$D$83</c:f>
              <c:numCache/>
            </c:numRef>
          </c:val>
          <c:smooth val="0"/>
        </c:ser>
        <c:ser>
          <c:idx val="3"/>
          <c:order val="3"/>
          <c:tx>
            <c:v>Excise Taxes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'Income graph'!$A$63:$A$83</c:f>
            </c:strRef>
          </c:cat>
          <c:val>
            <c:numRef>
              <c:f>'Income graph'!$E$63:$E$83</c:f>
              <c:numCache/>
            </c:numRef>
          </c:val>
          <c:smooth val="0"/>
        </c:ser>
        <c:ser>
          <c:idx val="4"/>
          <c:order val="4"/>
          <c:tx>
            <c:v>Other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'Income graph'!$A$63:$A$83</c:f>
            </c:strRef>
          </c:cat>
          <c:val>
            <c:numRef>
              <c:f>'Income graph'!$F$63:$F$83</c:f>
              <c:numCache/>
            </c:numRef>
          </c:val>
          <c:smooth val="0"/>
        </c:ser>
        <c:ser>
          <c:idx val="5"/>
          <c:order val="5"/>
          <c:tx>
            <c:v>Total</c:v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'Income graph'!$A$63:$A$83</c:f>
            </c:strRef>
          </c:cat>
          <c:val>
            <c:numRef>
              <c:f>'Income graph'!$G$63:$G$83</c:f>
              <c:numCache/>
            </c:numRef>
          </c:val>
          <c:smooth val="0"/>
        </c:ser>
        <c:axId val="638718913"/>
        <c:axId val="1792867730"/>
      </c:lineChart>
      <c:catAx>
        <c:axId val="638718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Fiscal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867730"/>
      </c:catAx>
      <c:valAx>
        <c:axId val="1792867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87189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47625</xdr:colOff>
      <xdr:row>7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27</xdr:col>
      <xdr:colOff>771525</xdr:colOff>
      <xdr:row>27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74</xdr:col>
      <xdr:colOff>333375</xdr:colOff>
      <xdr:row>25</xdr:row>
      <xdr:rowOff>123825</xdr:rowOff>
    </xdr:from>
    <xdr:ext cx="9420225" cy="45910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74</xdr:col>
      <xdr:colOff>333375</xdr:colOff>
      <xdr:row>4</xdr:row>
      <xdr:rowOff>190500</xdr:rowOff>
    </xdr:from>
    <xdr:ext cx="6381750" cy="39433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74</xdr:col>
      <xdr:colOff>333375</xdr:colOff>
      <xdr:row>49</xdr:row>
      <xdr:rowOff>9525</xdr:rowOff>
    </xdr:from>
    <xdr:ext cx="9420225" cy="44196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47</xdr:col>
      <xdr:colOff>114300</xdr:colOff>
      <xdr:row>49</xdr:row>
      <xdr:rowOff>133350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53</xdr:col>
      <xdr:colOff>314325</xdr:colOff>
      <xdr:row>49</xdr:row>
      <xdr:rowOff>133350</xdr:rowOff>
    </xdr:from>
    <xdr:ext cx="6886575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209550</xdr:colOff>
      <xdr:row>11</xdr:row>
      <xdr:rowOff>28575</xdr:rowOff>
    </xdr:from>
    <xdr:ext cx="9305925" cy="57626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257175</xdr:colOff>
      <xdr:row>64</xdr:row>
      <xdr:rowOff>190500</xdr:rowOff>
    </xdr:from>
    <xdr:ext cx="6715125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2" max="32" width="18.43"/>
    <col customWidth="1" min="34" max="34" width="16.71"/>
  </cols>
  <sheetData>
    <row r="1">
      <c r="T1" s="1" t="s">
        <v>0</v>
      </c>
      <c r="U1" s="1" t="s">
        <v>1</v>
      </c>
      <c r="V1" s="1" t="s">
        <v>2</v>
      </c>
      <c r="W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D1" s="1"/>
      <c r="AE1" s="1" t="s">
        <v>10</v>
      </c>
      <c r="AF1" s="1">
        <v>0.002</v>
      </c>
      <c r="AG1" s="1" t="s">
        <v>11</v>
      </c>
      <c r="AH1" s="1">
        <v>0.004</v>
      </c>
      <c r="AI1" s="1"/>
      <c r="AJ1" s="1" t="s">
        <v>12</v>
      </c>
      <c r="AK1" s="1">
        <v>0.015</v>
      </c>
      <c r="AL1" s="1"/>
      <c r="AM1" s="1"/>
      <c r="AN1" s="1"/>
    </row>
    <row r="2">
      <c r="S2" s="1">
        <v>2017.0</v>
      </c>
      <c r="T2" s="2">
        <v>2.84E11</v>
      </c>
      <c r="U2" s="1">
        <v>6.0907706434E10</v>
      </c>
      <c r="V2" s="2">
        <v>1.0E12</v>
      </c>
      <c r="W2" s="1">
        <v>9.263394643E10</v>
      </c>
      <c r="X2" s="2">
        <v>1.19E12</v>
      </c>
      <c r="Y2" s="2">
        <v>1.26E12</v>
      </c>
      <c r="Z2" s="1">
        <v>7.2135081298E10</v>
      </c>
      <c r="AA2" s="2">
        <v>1.89E12</v>
      </c>
      <c r="AB2" s="2">
        <v>1.01E12</v>
      </c>
      <c r="AC2" s="2">
        <v>1.88E11</v>
      </c>
      <c r="AD2" s="2">
        <f>SUM(T2:AC2)</f>
        <v>7047676734162</v>
      </c>
      <c r="AE2" s="2" t="s">
        <v>13</v>
      </c>
      <c r="AF2" s="2">
        <v>0.003</v>
      </c>
      <c r="AG2" s="2" t="s">
        <v>14</v>
      </c>
      <c r="AH2" s="2">
        <v>0.005</v>
      </c>
      <c r="AI2" s="2"/>
      <c r="AJ2" s="2"/>
      <c r="AK2" s="2"/>
      <c r="AL2" s="2"/>
      <c r="AM2" s="2"/>
      <c r="AN2" s="2"/>
    </row>
    <row r="3">
      <c r="S3" s="1">
        <v>2018.0</v>
      </c>
      <c r="T3" s="2">
        <v>1.88E11</v>
      </c>
      <c r="U3" s="1">
        <v>6.3181745082E10</v>
      </c>
      <c r="V3" s="2">
        <v>1.04E12</v>
      </c>
      <c r="W3" s="1">
        <v>9.794972193E10</v>
      </c>
      <c r="X3" s="2">
        <v>1.18E12</v>
      </c>
      <c r="Y3" s="2">
        <v>1.33E12</v>
      </c>
      <c r="Z3" s="1">
        <v>7.4659002684E10</v>
      </c>
      <c r="AA3" s="2">
        <v>1.98E12</v>
      </c>
      <c r="AB3" s="2">
        <v>9.92E11</v>
      </c>
      <c r="AC3" s="2">
        <v>1.86E11</v>
      </c>
      <c r="AD3" s="2"/>
      <c r="AE3" s="2" t="s">
        <v>15</v>
      </c>
      <c r="AF3" s="2">
        <v>0.006</v>
      </c>
      <c r="AG3" s="2" t="s">
        <v>16</v>
      </c>
      <c r="AH3" s="2">
        <v>-0.002</v>
      </c>
      <c r="AI3" s="2"/>
      <c r="AJ3" s="2"/>
      <c r="AK3" s="2"/>
      <c r="AL3" s="2"/>
      <c r="AM3" s="2"/>
      <c r="AN3" s="2"/>
    </row>
    <row r="4">
      <c r="S4" s="1">
        <v>2019.0</v>
      </c>
      <c r="T4" s="2">
        <v>2.7E11</v>
      </c>
      <c r="U4" s="1">
        <v>6.4927120224E10</v>
      </c>
      <c r="V4" s="2">
        <v>1.17E12</v>
      </c>
      <c r="W4" s="2">
        <v>1.05E11</v>
      </c>
      <c r="X4" s="2">
        <v>1.3E12</v>
      </c>
      <c r="Y4" s="2">
        <v>1.38E12</v>
      </c>
      <c r="Z4" s="1">
        <v>7.1745660085E10</v>
      </c>
      <c r="AA4" s="2">
        <v>2.08E12</v>
      </c>
      <c r="AB4" s="2">
        <v>1.03E12</v>
      </c>
      <c r="AC4" s="2">
        <v>1.92E11</v>
      </c>
      <c r="AD4" s="2"/>
      <c r="AE4" s="2" t="s">
        <v>17</v>
      </c>
      <c r="AF4" s="2">
        <v>-0.012</v>
      </c>
      <c r="AG4" s="2"/>
      <c r="AH4" s="2"/>
      <c r="AI4" s="2"/>
      <c r="AJ4" s="2"/>
      <c r="AK4" s="2"/>
      <c r="AL4" s="2"/>
      <c r="AM4" s="2"/>
      <c r="AN4" s="2"/>
    </row>
    <row r="5">
      <c r="S5" s="1">
        <v>2020.0</v>
      </c>
      <c r="T5" s="2">
        <v>4.74E11</v>
      </c>
      <c r="U5" s="1">
        <v>6.8117124316E10</v>
      </c>
      <c r="V5" s="2">
        <v>1.5E12</v>
      </c>
      <c r="W5" s="2">
        <v>1.35E11</v>
      </c>
      <c r="X5" s="2">
        <v>1.55E12</v>
      </c>
      <c r="Y5" s="2">
        <v>1.45E12</v>
      </c>
      <c r="Z5" s="1">
        <v>8.1381240137E10</v>
      </c>
      <c r="AA5" s="2">
        <v>2.2E12</v>
      </c>
      <c r="AB5" s="2">
        <v>2.52E12</v>
      </c>
      <c r="AC5" s="2">
        <v>2.92E11</v>
      </c>
      <c r="AD5" s="2"/>
      <c r="AE5" s="1" t="s">
        <v>18</v>
      </c>
      <c r="AF5" s="1">
        <v>-0.004</v>
      </c>
      <c r="AG5" s="2"/>
      <c r="AH5" s="2"/>
      <c r="AI5" s="2"/>
      <c r="AJ5" s="2"/>
      <c r="AK5" s="2"/>
      <c r="AL5" s="2"/>
      <c r="AM5" s="2"/>
      <c r="AN5" s="2"/>
    </row>
    <row r="6">
      <c r="D6" s="1" t="s">
        <v>19</v>
      </c>
      <c r="S6" s="1">
        <v>2021.0</v>
      </c>
      <c r="T6" s="2">
        <v>5.94E11</v>
      </c>
      <c r="U6" s="1">
        <v>7.1152263844E10</v>
      </c>
      <c r="V6" s="2">
        <v>1.59E12</v>
      </c>
      <c r="W6" s="1">
        <v>9.389158442E10</v>
      </c>
      <c r="X6" s="2">
        <v>1.39E12</v>
      </c>
      <c r="Y6" s="2">
        <v>1.51E12</v>
      </c>
      <c r="Z6" s="1">
        <v>8.414694031E10</v>
      </c>
      <c r="AA6" s="2">
        <v>2.26E12</v>
      </c>
      <c r="AB6" s="2">
        <v>3.3E12</v>
      </c>
      <c r="AC6" s="2">
        <v>3.1E11</v>
      </c>
      <c r="AD6" s="2"/>
      <c r="AE6" s="2" t="s">
        <v>20</v>
      </c>
      <c r="AF6" s="2">
        <v>-0.002</v>
      </c>
      <c r="AG6" s="2"/>
      <c r="AH6" s="2"/>
      <c r="AI6" s="2"/>
      <c r="AJ6" s="2"/>
      <c r="AK6" s="2"/>
      <c r="AL6" s="2"/>
      <c r="AM6" s="2"/>
      <c r="AN6" s="2"/>
    </row>
    <row r="7">
      <c r="H7" s="1" t="s">
        <v>21</v>
      </c>
      <c r="AE7" s="2" t="s">
        <v>22</v>
      </c>
      <c r="AF7" s="2">
        <v>-0.006</v>
      </c>
    </row>
    <row r="8">
      <c r="A8" s="1" t="s">
        <v>23</v>
      </c>
      <c r="B8" s="1" t="s">
        <v>24</v>
      </c>
      <c r="C8" s="1" t="s">
        <v>25</v>
      </c>
      <c r="D8" s="1" t="s">
        <v>26</v>
      </c>
      <c r="E8" s="1" t="s">
        <v>27</v>
      </c>
      <c r="F8" s="1" t="s">
        <v>28</v>
      </c>
      <c r="G8" s="1" t="s">
        <v>25</v>
      </c>
      <c r="H8" s="1" t="s">
        <v>26</v>
      </c>
      <c r="I8" s="1" t="s">
        <v>27</v>
      </c>
      <c r="Z8" s="1" t="s">
        <v>29</v>
      </c>
    </row>
    <row r="9">
      <c r="A9" s="1" t="s">
        <v>30</v>
      </c>
      <c r="B9" s="1">
        <v>1930.0</v>
      </c>
      <c r="C9" s="1">
        <v>4.1</v>
      </c>
      <c r="D9" s="1">
        <v>3.3</v>
      </c>
      <c r="E9" s="1">
        <v>0.7</v>
      </c>
      <c r="F9" s="1">
        <v>98.4</v>
      </c>
      <c r="G9" s="1">
        <v>4.1</v>
      </c>
      <c r="H9" s="1">
        <v>3.4</v>
      </c>
      <c r="I9" s="1">
        <v>0.8</v>
      </c>
      <c r="Z9" s="1" t="s">
        <v>31</v>
      </c>
      <c r="AD9" s="1" t="s">
        <v>0</v>
      </c>
      <c r="AE9" s="1" t="s">
        <v>1</v>
      </c>
      <c r="AF9" s="1" t="s">
        <v>2</v>
      </c>
      <c r="AG9" s="1" t="s">
        <v>3</v>
      </c>
      <c r="AH9" s="1" t="s">
        <v>4</v>
      </c>
      <c r="AI9" s="1" t="s">
        <v>5</v>
      </c>
      <c r="AJ9" s="1" t="s">
        <v>6</v>
      </c>
      <c r="AK9" s="1" t="s">
        <v>7</v>
      </c>
      <c r="AL9" s="1" t="s">
        <v>8</v>
      </c>
      <c r="AM9" s="1" t="s">
        <v>9</v>
      </c>
      <c r="AN9" s="1" t="s">
        <v>32</v>
      </c>
    </row>
    <row r="10">
      <c r="A10" s="1" t="s">
        <v>33</v>
      </c>
      <c r="B10" s="1">
        <v>1931.0</v>
      </c>
      <c r="C10" s="1">
        <v>3.1</v>
      </c>
      <c r="D10" s="1">
        <v>3.6</v>
      </c>
      <c r="E10" s="1">
        <v>-0.5</v>
      </c>
      <c r="F10" s="1">
        <v>84.8</v>
      </c>
      <c r="G10" s="1">
        <v>3.7</v>
      </c>
      <c r="H10" s="1">
        <v>4.2</v>
      </c>
      <c r="I10" s="1">
        <v>-0.5</v>
      </c>
      <c r="AC10" s="1">
        <v>2017.0</v>
      </c>
      <c r="AD10" s="2">
        <v>2.84E11</v>
      </c>
      <c r="AE10" s="1">
        <v>6.0907706434E10</v>
      </c>
      <c r="AF10" s="2">
        <v>1.0E12</v>
      </c>
      <c r="AG10" s="1">
        <v>9.263394643E10</v>
      </c>
      <c r="AH10" s="2">
        <v>1.19E12</v>
      </c>
      <c r="AI10" s="2">
        <v>1.26E12</v>
      </c>
      <c r="AJ10" s="1">
        <v>7.2135081298E10</v>
      </c>
      <c r="AK10" s="2">
        <v>1.89E12</v>
      </c>
      <c r="AL10" s="2">
        <v>1.01E12</v>
      </c>
      <c r="AM10" s="2">
        <v>1.88E11</v>
      </c>
      <c r="AN10" s="2">
        <f t="shared" ref="AN10:AN20" si="1">SUM(AD10:AM10)</f>
        <v>7047676734162</v>
      </c>
    </row>
    <row r="11">
      <c r="B11" s="1">
        <v>1932.0</v>
      </c>
      <c r="C11" s="1">
        <v>1.9</v>
      </c>
      <c r="D11" s="1">
        <v>4.7</v>
      </c>
      <c r="E11" s="1">
        <v>-2.7</v>
      </c>
      <c r="F11" s="1">
        <v>68.5</v>
      </c>
      <c r="G11" s="1">
        <v>2.8</v>
      </c>
      <c r="H11" s="1">
        <v>6.8</v>
      </c>
      <c r="I11" s="1">
        <v>-4.0</v>
      </c>
      <c r="AC11" s="1">
        <f t="shared" ref="AC11:AC20" si="2">$AC10 +1</f>
        <v>2018</v>
      </c>
      <c r="AD11" s="3">
        <f t="shared" ref="AD11:AD20" si="3">$AD10 * (1+$AF$1)*(1+$AK$1)</f>
        <v>288836520000</v>
      </c>
      <c r="AE11" s="4">
        <f t="shared" ref="AE11:AE20" si="4">(1+$AK$1)*$AE10 * (1+$AF$2)</f>
        <v>62006785997</v>
      </c>
      <c r="AF11" s="3">
        <f t="shared" ref="AF11:AF20" si="5">(1+$AK$1)*$AF10* (1+$AF$3)</f>
        <v>1021090000000</v>
      </c>
      <c r="AG11" s="3">
        <f t="shared" ref="AG11:AG20" si="6">(1+$AK$1)*$AG10* (1+$AF$4)</f>
        <v>92895174159</v>
      </c>
      <c r="AH11" s="3">
        <f t="shared" ref="AH11:AH20" si="7">(1+$AK$1)*$AH10 * (1+$AF$5)</f>
        <v>1203018600000</v>
      </c>
      <c r="AI11" s="3">
        <f t="shared" ref="AI11:AI20" si="8">(1+$AK$1)*$AI10* (1+$AF$6)</f>
        <v>1276342200000</v>
      </c>
      <c r="AJ11" s="3">
        <f t="shared" ref="AJ11:AJ20" si="9">(1+$AK$1)*$AJ10* (1+$AF$7)</f>
        <v>72777804872</v>
      </c>
      <c r="AK11" s="3">
        <f t="shared" ref="AK11:AK20" si="10">(1+$AK$1)*$AK10* (1+$AH$1)</f>
        <v>1926023400000</v>
      </c>
      <c r="AL11" s="3">
        <f t="shared" ref="AL11:AL20" si="11">(1+$AK$1)*$AL10* (1+$AH$2)</f>
        <v>1030275750000</v>
      </c>
      <c r="AM11" s="3">
        <f t="shared" ref="AM11:AM20" si="12">(1+$AK$1)*$AM10* (1+$AH$3)</f>
        <v>190438360000</v>
      </c>
      <c r="AN11" s="2">
        <f t="shared" si="1"/>
        <v>7163704595028</v>
      </c>
    </row>
    <row r="12">
      <c r="B12" s="1">
        <v>1933.0</v>
      </c>
      <c r="C12" s="1">
        <v>2.0</v>
      </c>
      <c r="D12" s="1">
        <v>4.6</v>
      </c>
      <c r="E12" s="1">
        <v>-2.6</v>
      </c>
      <c r="F12" s="1">
        <v>58.3</v>
      </c>
      <c r="G12" s="1">
        <v>3.4</v>
      </c>
      <c r="H12" s="1">
        <v>7.9</v>
      </c>
      <c r="I12" s="1">
        <v>-4.5</v>
      </c>
      <c r="AC12" s="1">
        <f t="shared" si="2"/>
        <v>2019</v>
      </c>
      <c r="AD12" s="3">
        <f t="shared" si="3"/>
        <v>293755405936</v>
      </c>
      <c r="AE12" s="4">
        <f t="shared" si="4"/>
        <v>63125698450</v>
      </c>
      <c r="AF12" s="3">
        <f t="shared" si="5"/>
        <v>1042624788100</v>
      </c>
      <c r="AG12" s="3">
        <f t="shared" si="6"/>
        <v>93157138550</v>
      </c>
      <c r="AH12" s="3">
        <f t="shared" si="7"/>
        <v>1216179623484</v>
      </c>
      <c r="AI12" s="3">
        <f t="shared" si="8"/>
        <v>1292896358334</v>
      </c>
      <c r="AJ12" s="3">
        <f t="shared" si="9"/>
        <v>73426255114</v>
      </c>
      <c r="AK12" s="3">
        <f t="shared" si="10"/>
        <v>1962733406004</v>
      </c>
      <c r="AL12" s="3">
        <f t="shared" si="11"/>
        <v>1050958535681</v>
      </c>
      <c r="AM12" s="3">
        <f t="shared" si="12"/>
        <v>192908345529</v>
      </c>
      <c r="AN12" s="2">
        <f t="shared" si="1"/>
        <v>7281765555182</v>
      </c>
    </row>
    <row r="13">
      <c r="B13" s="1">
        <v>1934.0</v>
      </c>
      <c r="C13" s="1">
        <v>3.0</v>
      </c>
      <c r="D13" s="1">
        <v>6.5</v>
      </c>
      <c r="E13" s="1">
        <v>-3.6</v>
      </c>
      <c r="F13" s="1">
        <v>62.0</v>
      </c>
      <c r="G13" s="1">
        <v>4.8</v>
      </c>
      <c r="H13" s="1">
        <v>10.6</v>
      </c>
      <c r="I13" s="1">
        <v>-5.8</v>
      </c>
      <c r="AC13" s="1">
        <f t="shared" si="2"/>
        <v>2020</v>
      </c>
      <c r="AD13" s="3">
        <f t="shared" si="3"/>
        <v>298758060499</v>
      </c>
      <c r="AE13" s="4">
        <f t="shared" si="4"/>
        <v>64264801678</v>
      </c>
      <c r="AF13" s="3">
        <f t="shared" si="5"/>
        <v>1064613744881</v>
      </c>
      <c r="AG13" s="3">
        <f t="shared" si="6"/>
        <v>93419841681</v>
      </c>
      <c r="AH13" s="3">
        <f t="shared" si="7"/>
        <v>1229484628565</v>
      </c>
      <c r="AI13" s="3">
        <f t="shared" si="8"/>
        <v>1309665224102</v>
      </c>
      <c r="AJ13" s="3">
        <f t="shared" si="9"/>
        <v>74080483047</v>
      </c>
      <c r="AK13" s="3">
        <f t="shared" si="10"/>
        <v>2000143104722</v>
      </c>
      <c r="AL13" s="3">
        <f t="shared" si="11"/>
        <v>1072056528285</v>
      </c>
      <c r="AM13" s="3">
        <f t="shared" si="12"/>
        <v>195410366771</v>
      </c>
      <c r="AN13" s="2">
        <f t="shared" si="1"/>
        <v>7401896784230</v>
      </c>
    </row>
    <row r="14">
      <c r="A14" s="1" t="s">
        <v>34</v>
      </c>
      <c r="B14" s="1">
        <v>1935.0</v>
      </c>
      <c r="C14" s="1">
        <v>3.6</v>
      </c>
      <c r="D14" s="1">
        <v>6.4</v>
      </c>
      <c r="E14" s="1">
        <v>-2.8</v>
      </c>
      <c r="F14" s="1">
        <v>70.5</v>
      </c>
      <c r="G14" s="1">
        <v>5.1</v>
      </c>
      <c r="H14" s="1">
        <v>9.1</v>
      </c>
      <c r="I14" s="1">
        <v>-4.0</v>
      </c>
      <c r="AC14" s="1">
        <f t="shared" si="2"/>
        <v>2021</v>
      </c>
      <c r="AD14" s="3">
        <f t="shared" si="3"/>
        <v>303845910269</v>
      </c>
      <c r="AE14" s="4">
        <f t="shared" si="4"/>
        <v>65424460025</v>
      </c>
      <c r="AF14" s="3">
        <f t="shared" si="5"/>
        <v>1087066448761</v>
      </c>
      <c r="AG14" s="3">
        <f t="shared" si="6"/>
        <v>93683285634</v>
      </c>
      <c r="AH14" s="3">
        <f t="shared" si="7"/>
        <v>1242935190401</v>
      </c>
      <c r="AI14" s="3">
        <f t="shared" si="8"/>
        <v>1326651582058</v>
      </c>
      <c r="AJ14" s="3">
        <f t="shared" si="9"/>
        <v>74740540151</v>
      </c>
      <c r="AK14" s="3">
        <f t="shared" si="10"/>
        <v>2038265832298</v>
      </c>
      <c r="AL14" s="3">
        <f t="shared" si="11"/>
        <v>1093578063090</v>
      </c>
      <c r="AM14" s="3">
        <f t="shared" si="12"/>
        <v>197944839228</v>
      </c>
      <c r="AN14" s="2">
        <f t="shared" si="1"/>
        <v>7524136151916</v>
      </c>
    </row>
    <row r="15">
      <c r="B15" s="1">
        <v>1936.0</v>
      </c>
      <c r="C15" s="1">
        <v>3.9</v>
      </c>
      <c r="D15" s="1">
        <v>8.2</v>
      </c>
      <c r="E15" s="1">
        <v>-4.3</v>
      </c>
      <c r="F15" s="1">
        <v>79.6</v>
      </c>
      <c r="G15" s="1">
        <v>4.9</v>
      </c>
      <c r="H15" s="1">
        <v>10.3</v>
      </c>
      <c r="I15" s="1">
        <v>-5.4</v>
      </c>
      <c r="AC15" s="1">
        <f t="shared" si="2"/>
        <v>2022</v>
      </c>
      <c r="AD15" s="3">
        <f t="shared" si="3"/>
        <v>309020406121</v>
      </c>
      <c r="AE15" s="4">
        <f t="shared" si="4"/>
        <v>66605044406</v>
      </c>
      <c r="AF15" s="3">
        <f t="shared" si="5"/>
        <v>1109992680165</v>
      </c>
      <c r="AG15" s="3">
        <f t="shared" si="6"/>
        <v>93947472500</v>
      </c>
      <c r="AH15" s="3">
        <f t="shared" si="7"/>
        <v>1256532901384</v>
      </c>
      <c r="AI15" s="3">
        <f t="shared" si="8"/>
        <v>1343858253077</v>
      </c>
      <c r="AJ15" s="3">
        <f t="shared" si="9"/>
        <v>75406478364</v>
      </c>
      <c r="AK15" s="3">
        <f t="shared" si="10"/>
        <v>2077115179062</v>
      </c>
      <c r="AL15" s="3">
        <f t="shared" si="11"/>
        <v>1115531642707</v>
      </c>
      <c r="AM15" s="3">
        <f t="shared" si="12"/>
        <v>200512183793</v>
      </c>
      <c r="AN15" s="2">
        <f t="shared" si="1"/>
        <v>7648522241578</v>
      </c>
    </row>
    <row r="16">
      <c r="B16" s="1">
        <v>1937.0</v>
      </c>
      <c r="C16" s="1">
        <v>5.4</v>
      </c>
      <c r="D16" s="1">
        <v>7.6</v>
      </c>
      <c r="E16" s="1">
        <v>-2.2</v>
      </c>
      <c r="F16" s="1">
        <v>88.9</v>
      </c>
      <c r="G16" s="1">
        <v>6.1</v>
      </c>
      <c r="H16" s="1">
        <v>8.5</v>
      </c>
      <c r="I16" s="1">
        <v>-2.5</v>
      </c>
      <c r="AC16" s="1">
        <f t="shared" si="2"/>
        <v>2023</v>
      </c>
      <c r="AD16" s="3">
        <f t="shared" si="3"/>
        <v>314283023637</v>
      </c>
      <c r="AE16" s="4">
        <f t="shared" si="4"/>
        <v>67806932432</v>
      </c>
      <c r="AF16" s="3">
        <f t="shared" si="5"/>
        <v>1133402425790</v>
      </c>
      <c r="AG16" s="3">
        <f t="shared" si="6"/>
        <v>94212404372</v>
      </c>
      <c r="AH16" s="3">
        <f t="shared" si="7"/>
        <v>1270279371326</v>
      </c>
      <c r="AI16" s="3">
        <f t="shared" si="8"/>
        <v>1361288094620</v>
      </c>
      <c r="AJ16" s="3">
        <f t="shared" si="9"/>
        <v>76078350086</v>
      </c>
      <c r="AK16" s="3">
        <f t="shared" si="10"/>
        <v>2116704994375</v>
      </c>
      <c r="AL16" s="3">
        <f t="shared" si="11"/>
        <v>1137925940434</v>
      </c>
      <c r="AM16" s="3">
        <f t="shared" si="12"/>
        <v>203112826816</v>
      </c>
      <c r="AN16" s="2">
        <f t="shared" si="1"/>
        <v>7775094363888</v>
      </c>
    </row>
    <row r="17">
      <c r="B17" s="1">
        <v>1938.0</v>
      </c>
      <c r="C17" s="1">
        <v>6.8</v>
      </c>
      <c r="D17" s="1">
        <v>6.8</v>
      </c>
      <c r="E17" s="1">
        <v>-0.1</v>
      </c>
      <c r="F17" s="1">
        <v>90.2</v>
      </c>
      <c r="G17" s="1">
        <v>7.5</v>
      </c>
      <c r="H17" s="1">
        <v>7.6</v>
      </c>
      <c r="I17" s="1">
        <v>-0.1</v>
      </c>
      <c r="AC17" s="1">
        <f t="shared" si="2"/>
        <v>2024</v>
      </c>
      <c r="AD17" s="3">
        <f t="shared" si="3"/>
        <v>319635263530</v>
      </c>
      <c r="AE17" s="4">
        <f t="shared" si="4"/>
        <v>69030508528</v>
      </c>
      <c r="AF17" s="3">
        <f t="shared" si="5"/>
        <v>1157305882950</v>
      </c>
      <c r="AG17" s="3">
        <f t="shared" si="6"/>
        <v>94478083353</v>
      </c>
      <c r="AH17" s="3">
        <f t="shared" si="7"/>
        <v>1284176227648</v>
      </c>
      <c r="AI17" s="3">
        <f t="shared" si="8"/>
        <v>1378944001207</v>
      </c>
      <c r="AJ17" s="3">
        <f t="shared" si="9"/>
        <v>76756208185</v>
      </c>
      <c r="AK17" s="3">
        <f t="shared" si="10"/>
        <v>2157049391568</v>
      </c>
      <c r="AL17" s="3">
        <f t="shared" si="11"/>
        <v>1160769803688</v>
      </c>
      <c r="AM17" s="3">
        <f t="shared" si="12"/>
        <v>205747200180</v>
      </c>
      <c r="AN17" s="2">
        <f t="shared" si="1"/>
        <v>7903892570836</v>
      </c>
    </row>
    <row r="18">
      <c r="B18" s="1">
        <v>1939.0</v>
      </c>
      <c r="C18" s="1">
        <v>6.3</v>
      </c>
      <c r="D18" s="1">
        <v>9.1</v>
      </c>
      <c r="E18" s="1">
        <v>-2.8</v>
      </c>
      <c r="F18" s="1">
        <v>90.4</v>
      </c>
      <c r="G18" s="1">
        <v>7.0</v>
      </c>
      <c r="H18" s="1">
        <v>10.1</v>
      </c>
      <c r="I18" s="1">
        <v>-3.1</v>
      </c>
      <c r="AC18" s="1">
        <f t="shared" si="2"/>
        <v>2025</v>
      </c>
      <c r="AD18" s="3">
        <f t="shared" si="3"/>
        <v>325078652068</v>
      </c>
      <c r="AE18" s="4">
        <f t="shared" si="4"/>
        <v>70276164054</v>
      </c>
      <c r="AF18" s="3">
        <f t="shared" si="5"/>
        <v>1181713464021</v>
      </c>
      <c r="AG18" s="3">
        <f t="shared" si="6"/>
        <v>94744511548</v>
      </c>
      <c r="AH18" s="3">
        <f t="shared" si="7"/>
        <v>1298225115578</v>
      </c>
      <c r="AI18" s="3">
        <f t="shared" si="8"/>
        <v>1396828904903</v>
      </c>
      <c r="AJ18" s="3">
        <f t="shared" si="9"/>
        <v>77440106000</v>
      </c>
      <c r="AK18" s="3">
        <f t="shared" si="10"/>
        <v>2198162752971</v>
      </c>
      <c r="AL18" s="3">
        <f t="shared" si="11"/>
        <v>1184072257498</v>
      </c>
      <c r="AM18" s="3">
        <f t="shared" si="12"/>
        <v>208415741366</v>
      </c>
      <c r="AN18" s="2">
        <f t="shared" si="1"/>
        <v>8034957670006</v>
      </c>
    </row>
    <row r="19">
      <c r="B19" s="1">
        <v>1940.0</v>
      </c>
      <c r="C19" s="1">
        <v>6.5</v>
      </c>
      <c r="D19" s="1">
        <v>9.5</v>
      </c>
      <c r="E19" s="1">
        <v>-2.9</v>
      </c>
      <c r="F19" s="1">
        <v>98.2</v>
      </c>
      <c r="G19" s="1">
        <v>6.7</v>
      </c>
      <c r="H19" s="1">
        <v>9.6</v>
      </c>
      <c r="I19" s="1">
        <v>-3.0</v>
      </c>
      <c r="AC19" s="1">
        <f t="shared" si="2"/>
        <v>2026</v>
      </c>
      <c r="AD19" s="3">
        <f t="shared" si="3"/>
        <v>330614741512</v>
      </c>
      <c r="AE19" s="4">
        <f t="shared" si="4"/>
        <v>71544297435</v>
      </c>
      <c r="AF19" s="3">
        <f t="shared" si="5"/>
        <v>1206635800977</v>
      </c>
      <c r="AG19" s="3">
        <f t="shared" si="6"/>
        <v>95011691070</v>
      </c>
      <c r="AH19" s="3">
        <f t="shared" si="7"/>
        <v>1312427698343</v>
      </c>
      <c r="AI19" s="3">
        <f t="shared" si="8"/>
        <v>1414945775799</v>
      </c>
      <c r="AJ19" s="3">
        <f t="shared" si="9"/>
        <v>78130097344</v>
      </c>
      <c r="AK19" s="3">
        <f t="shared" si="10"/>
        <v>2240059735043</v>
      </c>
      <c r="AL19" s="3">
        <f t="shared" si="11"/>
        <v>1207842508067</v>
      </c>
      <c r="AM19" s="3">
        <f t="shared" si="12"/>
        <v>211118893532</v>
      </c>
      <c r="AN19" s="2">
        <f t="shared" si="1"/>
        <v>8168331239122</v>
      </c>
    </row>
    <row r="20">
      <c r="B20" s="1">
        <v>1941.0</v>
      </c>
      <c r="C20" s="1">
        <v>8.7</v>
      </c>
      <c r="D20" s="1">
        <v>13.7</v>
      </c>
      <c r="E20" s="1">
        <v>-4.9</v>
      </c>
      <c r="F20" s="1">
        <v>116.2</v>
      </c>
      <c r="G20" s="1">
        <v>7.5</v>
      </c>
      <c r="H20" s="1">
        <v>11.7</v>
      </c>
      <c r="I20" s="1">
        <v>-4.3</v>
      </c>
      <c r="AC20" s="1">
        <f t="shared" si="2"/>
        <v>2027</v>
      </c>
      <c r="AD20" s="3">
        <f t="shared" si="3"/>
        <v>336245110560</v>
      </c>
      <c r="AE20" s="4">
        <f t="shared" si="4"/>
        <v>72835314282</v>
      </c>
      <c r="AF20" s="3">
        <f t="shared" si="5"/>
        <v>1232083750020</v>
      </c>
      <c r="AG20" s="3">
        <f t="shared" si="6"/>
        <v>95279624039</v>
      </c>
      <c r="AH20" s="3">
        <f t="shared" si="7"/>
        <v>1326785657363</v>
      </c>
      <c r="AI20" s="3">
        <f t="shared" si="8"/>
        <v>1433297622511</v>
      </c>
      <c r="AJ20" s="3">
        <f t="shared" si="9"/>
        <v>78826236512</v>
      </c>
      <c r="AK20" s="3">
        <f t="shared" si="10"/>
        <v>2282755273593</v>
      </c>
      <c r="AL20" s="3">
        <f t="shared" si="11"/>
        <v>1232089946416</v>
      </c>
      <c r="AM20" s="3">
        <f t="shared" si="12"/>
        <v>213857105581</v>
      </c>
      <c r="AN20" s="2">
        <f t="shared" si="1"/>
        <v>8304055640877</v>
      </c>
    </row>
    <row r="21">
      <c r="B21" s="1">
        <v>1942.0</v>
      </c>
      <c r="C21" s="1">
        <v>14.6</v>
      </c>
      <c r="D21" s="1">
        <v>35.1</v>
      </c>
      <c r="E21" s="1">
        <v>-20.5</v>
      </c>
      <c r="F21" s="1">
        <v>147.7</v>
      </c>
      <c r="G21" s="1">
        <v>9.9</v>
      </c>
      <c r="H21" s="1">
        <v>23.8</v>
      </c>
      <c r="I21" s="1">
        <v>-13.9</v>
      </c>
      <c r="AI21" s="5"/>
    </row>
    <row r="22">
      <c r="B22" s="1">
        <v>1943.0</v>
      </c>
      <c r="C22" s="1">
        <v>24.0</v>
      </c>
      <c r="D22" s="1">
        <v>78.6</v>
      </c>
      <c r="E22" s="1">
        <v>-54.6</v>
      </c>
      <c r="F22" s="1">
        <v>184.6</v>
      </c>
      <c r="G22" s="1">
        <v>13.0</v>
      </c>
      <c r="H22" s="1">
        <v>42.6</v>
      </c>
      <c r="I22" s="1">
        <v>-29.6</v>
      </c>
      <c r="AI22" s="5"/>
    </row>
    <row r="23">
      <c r="B23" s="1">
        <v>1944.0</v>
      </c>
      <c r="C23" s="1">
        <v>43.7</v>
      </c>
      <c r="D23" s="1">
        <v>91.3</v>
      </c>
      <c r="E23" s="1">
        <v>-47.6</v>
      </c>
      <c r="F23" s="1">
        <v>213.8</v>
      </c>
      <c r="G23" s="1">
        <v>20.5</v>
      </c>
      <c r="H23" s="1">
        <v>42.7</v>
      </c>
      <c r="I23" s="1">
        <v>-22.2</v>
      </c>
      <c r="AI23" s="5"/>
    </row>
    <row r="24">
      <c r="B24" s="1">
        <v>1945.0</v>
      </c>
      <c r="C24" s="1">
        <v>45.2</v>
      </c>
      <c r="D24" s="1">
        <v>92.7</v>
      </c>
      <c r="E24" s="1">
        <v>-47.6</v>
      </c>
      <c r="F24" s="1">
        <v>226.4</v>
      </c>
      <c r="G24" s="1">
        <v>19.9</v>
      </c>
      <c r="H24" s="1">
        <v>41.0</v>
      </c>
      <c r="I24" s="1">
        <v>-21.0</v>
      </c>
      <c r="AI24" s="5"/>
    </row>
    <row r="25">
      <c r="B25" s="1">
        <v>1946.0</v>
      </c>
      <c r="C25" s="1">
        <v>39.3</v>
      </c>
      <c r="D25" s="1">
        <v>55.2</v>
      </c>
      <c r="E25" s="1">
        <v>-15.9</v>
      </c>
      <c r="F25" s="1">
        <v>228.0</v>
      </c>
      <c r="G25" s="1">
        <v>17.2</v>
      </c>
      <c r="H25" s="1">
        <v>24.2</v>
      </c>
      <c r="I25" s="1">
        <v>-7.0</v>
      </c>
    </row>
    <row r="26">
      <c r="A26" s="1" t="s">
        <v>35</v>
      </c>
      <c r="B26" s="1">
        <v>1947.0</v>
      </c>
      <c r="C26" s="1">
        <v>38.5</v>
      </c>
      <c r="D26" s="1">
        <v>34.5</v>
      </c>
      <c r="E26" s="1">
        <v>4.0</v>
      </c>
      <c r="F26" s="1">
        <v>238.9</v>
      </c>
      <c r="G26" s="1">
        <v>16.1</v>
      </c>
      <c r="H26" s="1">
        <v>14.4</v>
      </c>
      <c r="I26" s="1">
        <v>1.7</v>
      </c>
    </row>
    <row r="27">
      <c r="B27" s="1">
        <v>1948.0</v>
      </c>
      <c r="C27" s="1">
        <v>41.6</v>
      </c>
      <c r="D27" s="1">
        <v>29.8</v>
      </c>
      <c r="E27" s="1">
        <v>11.8</v>
      </c>
      <c r="F27" s="1">
        <v>261.9</v>
      </c>
      <c r="G27" s="1">
        <v>15.9</v>
      </c>
      <c r="H27" s="1">
        <v>11.4</v>
      </c>
      <c r="I27" s="1">
        <v>4.5</v>
      </c>
    </row>
    <row r="28">
      <c r="B28" s="1">
        <v>1949.0</v>
      </c>
      <c r="C28" s="1">
        <v>39.4</v>
      </c>
      <c r="D28" s="1">
        <v>38.8</v>
      </c>
      <c r="E28" s="1">
        <v>0.6</v>
      </c>
      <c r="F28" s="1">
        <v>276.5</v>
      </c>
      <c r="G28" s="1">
        <v>14.3</v>
      </c>
      <c r="H28" s="1">
        <v>14.0</v>
      </c>
      <c r="I28" s="1">
        <v>0.2</v>
      </c>
    </row>
    <row r="29">
      <c r="B29" s="1">
        <v>1950.0</v>
      </c>
      <c r="C29" s="1">
        <v>39.4</v>
      </c>
      <c r="D29" s="1">
        <v>42.6</v>
      </c>
      <c r="E29" s="1">
        <v>-3.1</v>
      </c>
      <c r="F29" s="1">
        <v>278.7</v>
      </c>
      <c r="G29" s="1">
        <v>14.2</v>
      </c>
      <c r="H29" s="1">
        <v>15.3</v>
      </c>
      <c r="I29" s="1">
        <v>-1.1</v>
      </c>
    </row>
    <row r="30">
      <c r="B30" s="1">
        <v>1951.0</v>
      </c>
      <c r="C30" s="1">
        <v>51.6</v>
      </c>
      <c r="D30" s="1">
        <v>45.5</v>
      </c>
      <c r="E30" s="1">
        <v>6.1</v>
      </c>
      <c r="F30" s="1">
        <v>327.1</v>
      </c>
      <c r="G30" s="1">
        <v>15.8</v>
      </c>
      <c r="H30" s="1">
        <v>13.9</v>
      </c>
      <c r="I30" s="1">
        <v>1.9</v>
      </c>
    </row>
    <row r="31">
      <c r="B31" s="1">
        <v>1952.0</v>
      </c>
      <c r="C31" s="1">
        <v>66.2</v>
      </c>
      <c r="D31" s="1">
        <v>67.7</v>
      </c>
      <c r="E31" s="1">
        <v>-1.5</v>
      </c>
      <c r="F31" s="1">
        <v>357.1</v>
      </c>
      <c r="G31" s="1">
        <v>18.5</v>
      </c>
      <c r="H31" s="1">
        <v>19.0</v>
      </c>
      <c r="I31" s="1">
        <v>-0.4</v>
      </c>
    </row>
    <row r="32">
      <c r="B32" s="1">
        <v>1953.0</v>
      </c>
      <c r="C32" s="1">
        <v>69.6</v>
      </c>
      <c r="D32" s="1">
        <v>76.1</v>
      </c>
      <c r="E32" s="1">
        <v>-6.5</v>
      </c>
      <c r="F32" s="1">
        <v>382.1</v>
      </c>
      <c r="G32" s="1">
        <v>18.2</v>
      </c>
      <c r="H32" s="1">
        <v>19.9</v>
      </c>
      <c r="I32" s="1">
        <v>-1.7</v>
      </c>
    </row>
    <row r="33">
      <c r="B33" s="1">
        <v>1954.0</v>
      </c>
      <c r="C33" s="1">
        <v>69.7</v>
      </c>
      <c r="D33" s="1">
        <v>70.9</v>
      </c>
      <c r="E33" s="1">
        <v>-1.2</v>
      </c>
      <c r="F33" s="1">
        <v>387.2</v>
      </c>
      <c r="G33" s="1">
        <v>18.0</v>
      </c>
      <c r="H33" s="1">
        <v>18.3</v>
      </c>
      <c r="I33" s="1">
        <v>-0.3</v>
      </c>
    </row>
    <row r="34">
      <c r="A34" s="1" t="s">
        <v>36</v>
      </c>
      <c r="B34" s="1">
        <v>1955.0</v>
      </c>
      <c r="C34" s="1">
        <v>65.5</v>
      </c>
      <c r="D34" s="1">
        <v>68.4</v>
      </c>
      <c r="E34" s="1">
        <v>-3.0</v>
      </c>
      <c r="F34" s="1">
        <v>406.3</v>
      </c>
      <c r="G34" s="1">
        <v>16.1</v>
      </c>
      <c r="H34" s="1">
        <v>16.8</v>
      </c>
      <c r="I34" s="1">
        <v>-0.7</v>
      </c>
    </row>
    <row r="35">
      <c r="B35" s="1">
        <v>1956.0</v>
      </c>
      <c r="C35" s="1">
        <v>74.6</v>
      </c>
      <c r="D35" s="1">
        <v>70.6</v>
      </c>
      <c r="E35" s="1">
        <v>3.9</v>
      </c>
      <c r="F35" s="1">
        <v>438.3</v>
      </c>
      <c r="G35" s="1">
        <v>17.0</v>
      </c>
      <c r="H35" s="1">
        <v>16.1</v>
      </c>
      <c r="I35" s="1">
        <v>0.9</v>
      </c>
    </row>
    <row r="36">
      <c r="B36" s="1">
        <v>1957.0</v>
      </c>
      <c r="C36" s="1">
        <v>80.0</v>
      </c>
      <c r="D36" s="1">
        <v>76.6</v>
      </c>
      <c r="E36" s="1">
        <v>3.4</v>
      </c>
      <c r="F36" s="1">
        <v>463.4</v>
      </c>
      <c r="G36" s="1">
        <v>17.3</v>
      </c>
      <c r="H36" s="1">
        <v>16.5</v>
      </c>
      <c r="I36" s="1">
        <v>0.7</v>
      </c>
    </row>
    <row r="37">
      <c r="B37" s="1">
        <v>1958.0</v>
      </c>
      <c r="C37" s="1">
        <v>79.6</v>
      </c>
      <c r="D37" s="1">
        <v>82.4</v>
      </c>
      <c r="E37" s="1">
        <v>-2.8</v>
      </c>
      <c r="F37" s="1">
        <v>473.5</v>
      </c>
      <c r="G37" s="1">
        <v>16.8</v>
      </c>
      <c r="H37" s="1">
        <v>17.4</v>
      </c>
      <c r="I37" s="1">
        <v>-0.6</v>
      </c>
    </row>
    <row r="38">
      <c r="B38" s="1">
        <v>1959.0</v>
      </c>
      <c r="C38" s="1">
        <v>79.2</v>
      </c>
      <c r="D38" s="1">
        <v>92.1</v>
      </c>
      <c r="E38" s="1">
        <v>-12.8</v>
      </c>
      <c r="F38" s="1">
        <v>504.6</v>
      </c>
      <c r="G38" s="1">
        <v>15.7</v>
      </c>
      <c r="H38" s="1">
        <v>18.3</v>
      </c>
      <c r="I38" s="1">
        <v>-2.5</v>
      </c>
    </row>
    <row r="39">
      <c r="B39" s="1">
        <v>1960.0</v>
      </c>
      <c r="C39" s="1">
        <v>92.5</v>
      </c>
      <c r="D39" s="1">
        <v>92.2</v>
      </c>
      <c r="E39" s="1">
        <v>0.3</v>
      </c>
      <c r="F39" s="1">
        <v>534.3</v>
      </c>
      <c r="G39" s="1">
        <v>17.3</v>
      </c>
      <c r="H39" s="1">
        <v>17.3</v>
      </c>
      <c r="I39" s="1">
        <v>0.1</v>
      </c>
    </row>
    <row r="40">
      <c r="B40" s="1">
        <v>1961.0</v>
      </c>
      <c r="C40" s="1">
        <v>94.4</v>
      </c>
      <c r="D40" s="1">
        <v>97.7</v>
      </c>
      <c r="E40" s="1">
        <v>-3.3</v>
      </c>
      <c r="F40" s="1">
        <v>546.6</v>
      </c>
      <c r="G40" s="1">
        <v>17.3</v>
      </c>
      <c r="H40" s="1">
        <v>17.9</v>
      </c>
      <c r="I40" s="1">
        <v>-0.6</v>
      </c>
    </row>
    <row r="41">
      <c r="B41" s="1">
        <v>1962.0</v>
      </c>
      <c r="C41" s="1">
        <v>99.7</v>
      </c>
      <c r="D41" s="1">
        <v>106.8</v>
      </c>
      <c r="E41" s="1">
        <v>-7.1</v>
      </c>
      <c r="F41" s="1">
        <v>585.7</v>
      </c>
      <c r="G41" s="1">
        <v>17.0</v>
      </c>
      <c r="H41" s="1">
        <v>18.2</v>
      </c>
      <c r="I41" s="1">
        <v>-1.2</v>
      </c>
    </row>
    <row r="42">
      <c r="A42" s="1" t="s">
        <v>37</v>
      </c>
      <c r="B42" s="1">
        <v>1963.0</v>
      </c>
      <c r="C42" s="1">
        <v>106.6</v>
      </c>
      <c r="D42" s="1">
        <v>111.3</v>
      </c>
      <c r="E42" s="1">
        <v>-4.8</v>
      </c>
      <c r="F42" s="1">
        <v>618.2</v>
      </c>
      <c r="G42" s="1">
        <v>17.2</v>
      </c>
      <c r="H42" s="1">
        <v>18.0</v>
      </c>
      <c r="I42" s="1">
        <v>-0.8</v>
      </c>
    </row>
    <row r="43">
      <c r="B43" s="1">
        <v>1964.0</v>
      </c>
      <c r="C43" s="1">
        <v>112.6</v>
      </c>
      <c r="D43" s="1">
        <v>118.5</v>
      </c>
      <c r="E43" s="1">
        <v>-5.9</v>
      </c>
      <c r="F43" s="1">
        <v>661.7</v>
      </c>
      <c r="G43" s="1">
        <v>17.0</v>
      </c>
      <c r="H43" s="1">
        <v>17.9</v>
      </c>
      <c r="I43" s="1">
        <v>-0.9</v>
      </c>
    </row>
    <row r="44">
      <c r="A44" s="1" t="s">
        <v>38</v>
      </c>
      <c r="B44" s="1">
        <v>1965.0</v>
      </c>
      <c r="C44" s="1">
        <v>116.8</v>
      </c>
      <c r="D44" s="1">
        <v>118.2</v>
      </c>
      <c r="E44" s="1">
        <v>-1.4</v>
      </c>
      <c r="F44" s="1">
        <v>709.3</v>
      </c>
      <c r="G44" s="1">
        <v>16.5</v>
      </c>
      <c r="H44" s="1">
        <v>16.7</v>
      </c>
      <c r="I44" s="1">
        <v>-0.2</v>
      </c>
    </row>
    <row r="45">
      <c r="B45" s="1">
        <v>1966.0</v>
      </c>
      <c r="C45" s="1">
        <v>130.8</v>
      </c>
      <c r="D45" s="1">
        <v>134.5</v>
      </c>
      <c r="E45" s="1">
        <v>-3.7</v>
      </c>
      <c r="F45" s="1">
        <v>780.5</v>
      </c>
      <c r="G45" s="1">
        <v>16.8</v>
      </c>
      <c r="H45" s="1">
        <v>17.2</v>
      </c>
      <c r="I45" s="1">
        <v>-0.5</v>
      </c>
    </row>
    <row r="46">
      <c r="B46" s="1">
        <v>1967.0</v>
      </c>
      <c r="C46" s="1">
        <v>148.8</v>
      </c>
      <c r="D46" s="1">
        <v>157.5</v>
      </c>
      <c r="E46" s="1">
        <v>-8.6</v>
      </c>
      <c r="F46" s="1">
        <v>836.5</v>
      </c>
      <c r="G46" s="1">
        <v>17.8</v>
      </c>
      <c r="H46" s="1">
        <v>18.8</v>
      </c>
      <c r="I46" s="1">
        <v>-1.0</v>
      </c>
    </row>
    <row r="47">
      <c r="B47" s="1">
        <v>1968.0</v>
      </c>
      <c r="C47" s="1">
        <v>153.0</v>
      </c>
      <c r="D47" s="1">
        <v>178.1</v>
      </c>
      <c r="E47" s="1">
        <v>-25.2</v>
      </c>
      <c r="F47" s="1">
        <v>897.6</v>
      </c>
      <c r="G47" s="1">
        <v>17.0</v>
      </c>
      <c r="H47" s="1">
        <v>19.8</v>
      </c>
      <c r="I47" s="1">
        <v>-2.8</v>
      </c>
    </row>
    <row r="48">
      <c r="B48" s="1">
        <v>1969.0</v>
      </c>
      <c r="C48" s="1">
        <v>186.9</v>
      </c>
      <c r="D48" s="1">
        <v>183.6</v>
      </c>
      <c r="E48" s="1">
        <v>3.2</v>
      </c>
      <c r="F48" s="1">
        <v>980.3</v>
      </c>
      <c r="G48" s="1">
        <v>19.1</v>
      </c>
      <c r="H48" s="1">
        <v>18.7</v>
      </c>
      <c r="I48" s="1">
        <v>0.3</v>
      </c>
    </row>
    <row r="49">
      <c r="B49" s="1">
        <v>1970.0</v>
      </c>
      <c r="C49" s="1">
        <v>192.8</v>
      </c>
      <c r="D49" s="1">
        <v>195.6</v>
      </c>
      <c r="E49" s="1">
        <v>-2.8</v>
      </c>
      <c r="F49" s="6">
        <v>1046.7</v>
      </c>
      <c r="G49" s="1">
        <v>18.4</v>
      </c>
      <c r="H49" s="1">
        <v>18.7</v>
      </c>
      <c r="I49" s="1">
        <v>-0.3</v>
      </c>
    </row>
    <row r="50">
      <c r="A50" s="1" t="s">
        <v>39</v>
      </c>
      <c r="B50" s="1">
        <v>1971.0</v>
      </c>
      <c r="C50" s="1">
        <v>187.1</v>
      </c>
      <c r="D50" s="1">
        <v>210.2</v>
      </c>
      <c r="E50" s="1">
        <v>-23.0</v>
      </c>
      <c r="F50" s="6">
        <v>1116.6</v>
      </c>
      <c r="G50" s="1">
        <v>16.8</v>
      </c>
      <c r="H50" s="1">
        <v>18.8</v>
      </c>
      <c r="I50" s="1">
        <v>-2.1</v>
      </c>
    </row>
    <row r="51">
      <c r="B51" s="1">
        <v>1972.0</v>
      </c>
      <c r="C51" s="1">
        <v>207.3</v>
      </c>
      <c r="D51" s="1">
        <v>230.7</v>
      </c>
      <c r="E51" s="1">
        <v>-23.4</v>
      </c>
      <c r="F51" s="6">
        <v>1216.3</v>
      </c>
      <c r="G51" s="1">
        <v>17.0</v>
      </c>
      <c r="H51" s="1">
        <v>19.0</v>
      </c>
      <c r="I51" s="1">
        <v>-1.9</v>
      </c>
    </row>
    <row r="52">
      <c r="B52" s="1">
        <v>1973.0</v>
      </c>
      <c r="C52" s="1">
        <v>230.8</v>
      </c>
      <c r="D52" s="1">
        <v>245.7</v>
      </c>
      <c r="E52" s="1">
        <v>-14.9</v>
      </c>
      <c r="F52" s="6">
        <v>1352.7</v>
      </c>
      <c r="G52" s="1">
        <v>17.1</v>
      </c>
      <c r="H52" s="1">
        <v>18.2</v>
      </c>
      <c r="I52" s="1">
        <v>-1.1</v>
      </c>
    </row>
    <row r="53">
      <c r="B53" s="1">
        <v>1974.0</v>
      </c>
      <c r="C53" s="1">
        <v>263.2</v>
      </c>
      <c r="D53" s="1">
        <v>269.4</v>
      </c>
      <c r="E53" s="1">
        <v>-6.1</v>
      </c>
      <c r="F53" s="6">
        <v>1482.9</v>
      </c>
      <c r="G53" s="1">
        <v>17.8</v>
      </c>
      <c r="H53" s="1">
        <v>18.2</v>
      </c>
      <c r="I53" s="1">
        <v>-0.4</v>
      </c>
    </row>
    <row r="54">
      <c r="B54" s="1">
        <v>1975.0</v>
      </c>
      <c r="C54" s="1">
        <v>279.1</v>
      </c>
      <c r="D54" s="1">
        <v>332.3</v>
      </c>
      <c r="E54" s="1">
        <v>-53.2</v>
      </c>
      <c r="F54" s="6">
        <v>1606.9</v>
      </c>
      <c r="G54" s="1">
        <v>17.4</v>
      </c>
      <c r="H54" s="1">
        <v>20.7</v>
      </c>
      <c r="I54" s="1">
        <v>-3.3</v>
      </c>
    </row>
    <row r="55">
      <c r="A55" s="1" t="s">
        <v>40</v>
      </c>
      <c r="B55" s="1">
        <v>1976.0</v>
      </c>
      <c r="C55" s="1">
        <v>298.1</v>
      </c>
      <c r="D55" s="1">
        <v>371.8</v>
      </c>
      <c r="E55" s="1">
        <v>-73.7</v>
      </c>
      <c r="F55" s="6">
        <v>1786.1</v>
      </c>
      <c r="G55" s="1">
        <v>16.7</v>
      </c>
      <c r="H55" s="1">
        <v>20.8</v>
      </c>
      <c r="I55" s="1">
        <v>-4.1</v>
      </c>
    </row>
    <row r="56">
      <c r="B56" s="1">
        <v>1977.0</v>
      </c>
      <c r="C56" s="1">
        <v>355.6</v>
      </c>
      <c r="D56" s="1">
        <v>409.2</v>
      </c>
      <c r="E56" s="1">
        <v>-53.7</v>
      </c>
      <c r="F56" s="6">
        <v>2024.3</v>
      </c>
      <c r="G56" s="1">
        <v>17.6</v>
      </c>
      <c r="H56" s="1">
        <v>20.2</v>
      </c>
      <c r="I56" s="1">
        <v>-2.7</v>
      </c>
    </row>
    <row r="57">
      <c r="A57" s="1" t="s">
        <v>41</v>
      </c>
      <c r="B57" s="1">
        <v>1978.0</v>
      </c>
      <c r="C57" s="1">
        <v>399.6</v>
      </c>
      <c r="D57" s="1">
        <v>458.7</v>
      </c>
      <c r="E57" s="1">
        <v>-59.2</v>
      </c>
      <c r="F57" s="6">
        <v>2273.5</v>
      </c>
      <c r="G57" s="1">
        <v>17.6</v>
      </c>
      <c r="H57" s="1">
        <v>20.2</v>
      </c>
      <c r="I57" s="1">
        <v>-2.6</v>
      </c>
    </row>
    <row r="58">
      <c r="B58" s="1">
        <v>1979.0</v>
      </c>
      <c r="C58" s="1">
        <v>463.3</v>
      </c>
      <c r="D58" s="1">
        <v>504.0</v>
      </c>
      <c r="E58" s="1">
        <v>-40.7</v>
      </c>
      <c r="F58" s="6">
        <v>2565.6</v>
      </c>
      <c r="G58" s="1">
        <v>18.1</v>
      </c>
      <c r="H58" s="1">
        <v>19.6</v>
      </c>
      <c r="I58" s="1">
        <v>-1.6</v>
      </c>
    </row>
    <row r="59">
      <c r="B59" s="1">
        <v>1980.0</v>
      </c>
      <c r="C59" s="1">
        <v>517.1</v>
      </c>
      <c r="D59" s="1">
        <v>590.9</v>
      </c>
      <c r="E59" s="1">
        <v>-73.8</v>
      </c>
      <c r="F59" s="6">
        <v>2791.9</v>
      </c>
      <c r="G59" s="1">
        <v>18.5</v>
      </c>
      <c r="H59" s="1">
        <v>21.2</v>
      </c>
      <c r="I59" s="1">
        <v>-2.6</v>
      </c>
    </row>
    <row r="60">
      <c r="B60" s="1">
        <v>1981.0</v>
      </c>
      <c r="C60" s="1">
        <v>599.3</v>
      </c>
      <c r="D60" s="1">
        <v>678.2</v>
      </c>
      <c r="E60" s="1">
        <v>-79.0</v>
      </c>
      <c r="F60" s="6">
        <v>3133.2</v>
      </c>
      <c r="G60" s="1">
        <v>19.1</v>
      </c>
      <c r="H60" s="1">
        <v>21.6</v>
      </c>
      <c r="I60" s="1">
        <v>-2.5</v>
      </c>
    </row>
    <row r="61">
      <c r="A61" s="1" t="s">
        <v>42</v>
      </c>
      <c r="B61" s="1">
        <v>1982.0</v>
      </c>
      <c r="C61" s="1">
        <v>617.8</v>
      </c>
      <c r="D61" s="1">
        <v>745.7</v>
      </c>
      <c r="E61" s="1">
        <v>-128.0</v>
      </c>
      <c r="F61" s="6">
        <v>3313.4</v>
      </c>
      <c r="G61" s="1">
        <v>18.6</v>
      </c>
      <c r="H61" s="1">
        <v>22.5</v>
      </c>
      <c r="I61" s="1">
        <v>-3.9</v>
      </c>
    </row>
    <row r="62">
      <c r="B62" s="1">
        <v>1983.0</v>
      </c>
      <c r="C62" s="1">
        <v>600.6</v>
      </c>
      <c r="D62" s="1">
        <v>808.4</v>
      </c>
      <c r="E62" s="1">
        <v>-207.8</v>
      </c>
      <c r="F62" s="6">
        <v>3536.0</v>
      </c>
      <c r="G62" s="1">
        <v>17.0</v>
      </c>
      <c r="H62" s="1">
        <v>22.9</v>
      </c>
      <c r="I62" s="1">
        <v>-5.9</v>
      </c>
    </row>
    <row r="63">
      <c r="B63" s="1">
        <v>1984.0</v>
      </c>
      <c r="C63" s="1">
        <v>666.4</v>
      </c>
      <c r="D63" s="1">
        <v>851.8</v>
      </c>
      <c r="E63" s="1">
        <v>-185.4</v>
      </c>
      <c r="F63" s="6">
        <v>3949.2</v>
      </c>
      <c r="G63" s="1">
        <v>16.9</v>
      </c>
      <c r="H63" s="1">
        <v>21.6</v>
      </c>
      <c r="I63" s="1">
        <v>-4.7</v>
      </c>
    </row>
    <row r="64">
      <c r="B64" s="1">
        <v>1985.0</v>
      </c>
      <c r="C64" s="1">
        <v>734.0</v>
      </c>
      <c r="D64" s="1">
        <v>946.3</v>
      </c>
      <c r="E64" s="1">
        <v>-212.3</v>
      </c>
      <c r="F64" s="6">
        <v>4265.1</v>
      </c>
      <c r="G64" s="1">
        <v>17.2</v>
      </c>
      <c r="H64" s="1">
        <v>22.2</v>
      </c>
      <c r="I64" s="1">
        <v>-5.0</v>
      </c>
    </row>
    <row r="65">
      <c r="B65" s="1">
        <v>1986.0</v>
      </c>
      <c r="C65" s="1">
        <v>769.2</v>
      </c>
      <c r="D65" s="1">
        <v>990.4</v>
      </c>
      <c r="E65" s="1">
        <v>-221.2</v>
      </c>
      <c r="F65" s="6">
        <v>4526.3</v>
      </c>
      <c r="G65" s="1">
        <v>17.0</v>
      </c>
      <c r="H65" s="1">
        <v>21.9</v>
      </c>
      <c r="I65" s="1">
        <v>-4.9</v>
      </c>
    </row>
    <row r="66">
      <c r="B66" s="1">
        <v>1987.0</v>
      </c>
      <c r="C66" s="1">
        <v>854.3</v>
      </c>
      <c r="D66" s="6">
        <v>1004.0</v>
      </c>
      <c r="E66" s="1">
        <v>-149.7</v>
      </c>
      <c r="F66" s="6">
        <v>4767.7</v>
      </c>
      <c r="G66" s="1">
        <v>17.9</v>
      </c>
      <c r="H66" s="1">
        <v>21.1</v>
      </c>
      <c r="I66" s="1">
        <v>-3.1</v>
      </c>
    </row>
    <row r="67">
      <c r="B67" s="1">
        <v>1988.0</v>
      </c>
      <c r="C67" s="1">
        <v>909.2</v>
      </c>
      <c r="D67" s="6">
        <v>1064.4</v>
      </c>
      <c r="E67" s="1">
        <v>-155.2</v>
      </c>
      <c r="F67" s="6">
        <v>5138.6</v>
      </c>
      <c r="G67" s="1">
        <v>17.7</v>
      </c>
      <c r="H67" s="1">
        <v>20.7</v>
      </c>
      <c r="I67" s="1">
        <v>-3.0</v>
      </c>
    </row>
    <row r="68">
      <c r="B68" s="1">
        <v>1989.0</v>
      </c>
      <c r="C68" s="1">
        <v>991.1</v>
      </c>
      <c r="D68" s="6">
        <v>1143.7</v>
      </c>
      <c r="E68" s="1">
        <v>-152.6</v>
      </c>
      <c r="F68" s="6">
        <v>5554.7</v>
      </c>
      <c r="G68" s="1">
        <v>17.8</v>
      </c>
      <c r="H68" s="1">
        <v>20.6</v>
      </c>
      <c r="I68" s="1">
        <v>-2.7</v>
      </c>
    </row>
    <row r="69">
      <c r="A69" s="1" t="s">
        <v>43</v>
      </c>
      <c r="B69" s="1">
        <v>1990.0</v>
      </c>
      <c r="C69" s="6">
        <v>1032.0</v>
      </c>
      <c r="D69" s="6">
        <v>1253.0</v>
      </c>
      <c r="E69" s="1">
        <v>-221.0</v>
      </c>
      <c r="F69" s="6">
        <v>5898.8</v>
      </c>
      <c r="G69" s="1">
        <v>17.5</v>
      </c>
      <c r="H69" s="1">
        <v>21.2</v>
      </c>
      <c r="I69" s="1">
        <v>-3.7</v>
      </c>
    </row>
    <row r="70">
      <c r="B70" s="1">
        <v>1991.0</v>
      </c>
      <c r="C70" s="6">
        <v>1055.0</v>
      </c>
      <c r="D70" s="6">
        <v>1324.2</v>
      </c>
      <c r="E70" s="1">
        <v>-269.2</v>
      </c>
      <c r="F70" s="6">
        <v>6093.2</v>
      </c>
      <c r="G70" s="1">
        <v>17.3</v>
      </c>
      <c r="H70" s="1">
        <v>21.7</v>
      </c>
      <c r="I70" s="1">
        <v>-4.4</v>
      </c>
    </row>
    <row r="71">
      <c r="B71" s="1">
        <v>1992.0</v>
      </c>
      <c r="C71" s="6">
        <v>1091.2</v>
      </c>
      <c r="D71" s="6">
        <v>1381.5</v>
      </c>
      <c r="E71" s="1">
        <v>-290.3</v>
      </c>
      <c r="F71" s="6">
        <v>6416.3</v>
      </c>
      <c r="G71" s="1">
        <v>17.0</v>
      </c>
      <c r="H71" s="1">
        <v>21.5</v>
      </c>
      <c r="I71" s="1">
        <v>-4.5</v>
      </c>
    </row>
    <row r="72">
      <c r="B72" s="1">
        <v>1993.0</v>
      </c>
      <c r="C72" s="6">
        <v>1154.3</v>
      </c>
      <c r="D72" s="6">
        <v>1409.4</v>
      </c>
      <c r="E72" s="1">
        <v>-255.1</v>
      </c>
      <c r="F72" s="6">
        <v>6775.3</v>
      </c>
      <c r="G72" s="1">
        <v>17.0</v>
      </c>
      <c r="H72" s="1">
        <v>20.8</v>
      </c>
      <c r="I72" s="1">
        <v>-3.8</v>
      </c>
    </row>
    <row r="73">
      <c r="A73" s="1" t="s">
        <v>44</v>
      </c>
      <c r="B73" s="1">
        <v>1994.0</v>
      </c>
      <c r="C73" s="6">
        <v>1258.6</v>
      </c>
      <c r="D73" s="6">
        <v>1461.8</v>
      </c>
      <c r="E73" s="1">
        <v>-203.2</v>
      </c>
      <c r="F73" s="6">
        <v>7176.9</v>
      </c>
      <c r="G73" s="1">
        <v>17.5</v>
      </c>
      <c r="H73" s="1">
        <v>20.4</v>
      </c>
      <c r="I73" s="1">
        <v>-2.8</v>
      </c>
    </row>
    <row r="74">
      <c r="B74" s="1">
        <v>1995.0</v>
      </c>
      <c r="C74" s="6">
        <v>1351.8</v>
      </c>
      <c r="D74" s="6">
        <v>1515.7</v>
      </c>
      <c r="E74" s="1">
        <v>-164.0</v>
      </c>
      <c r="F74" s="6">
        <v>7560.4</v>
      </c>
      <c r="G74" s="1">
        <v>17.9</v>
      </c>
      <c r="H74" s="1">
        <v>20.0</v>
      </c>
      <c r="I74" s="1">
        <v>-2.2</v>
      </c>
    </row>
    <row r="75">
      <c r="B75" s="1">
        <v>1996.0</v>
      </c>
      <c r="C75" s="6">
        <v>1453.1</v>
      </c>
      <c r="D75" s="6">
        <v>1560.5</v>
      </c>
      <c r="E75" s="1">
        <v>-107.4</v>
      </c>
      <c r="F75" s="6">
        <v>7951.3</v>
      </c>
      <c r="G75" s="1">
        <v>18.3</v>
      </c>
      <c r="H75" s="1">
        <v>19.6</v>
      </c>
      <c r="I75" s="1">
        <v>-1.4</v>
      </c>
    </row>
    <row r="76">
      <c r="B76" s="1">
        <v>1997.0</v>
      </c>
      <c r="C76" s="6">
        <v>1579.2</v>
      </c>
      <c r="D76" s="6">
        <v>1601.1</v>
      </c>
      <c r="E76" s="1">
        <v>-21.9</v>
      </c>
      <c r="F76" s="6">
        <v>8451.0</v>
      </c>
      <c r="G76" s="1">
        <v>18.7</v>
      </c>
      <c r="H76" s="1">
        <v>18.9</v>
      </c>
      <c r="I76" s="1">
        <v>-0.3</v>
      </c>
    </row>
    <row r="77">
      <c r="B77" s="1">
        <v>1998.0</v>
      </c>
      <c r="C77" s="6">
        <v>1721.7</v>
      </c>
      <c r="D77" s="6">
        <v>1652.5</v>
      </c>
      <c r="E77" s="1">
        <v>69.3</v>
      </c>
      <c r="F77" s="6">
        <v>8930.8</v>
      </c>
      <c r="G77" s="1">
        <v>19.3</v>
      </c>
      <c r="H77" s="1">
        <v>18.5</v>
      </c>
      <c r="I77" s="1">
        <v>0.8</v>
      </c>
    </row>
    <row r="78">
      <c r="B78" s="1">
        <v>1999.0</v>
      </c>
      <c r="C78" s="6">
        <v>1827.5</v>
      </c>
      <c r="D78" s="6">
        <v>1701.8</v>
      </c>
      <c r="E78" s="1">
        <v>125.6</v>
      </c>
      <c r="F78" s="6">
        <v>9479.4</v>
      </c>
      <c r="G78" s="1">
        <v>19.3</v>
      </c>
      <c r="H78" s="1">
        <v>18.0</v>
      </c>
      <c r="I78" s="1">
        <v>1.3</v>
      </c>
    </row>
    <row r="79">
      <c r="B79" s="1">
        <v>2000.0</v>
      </c>
      <c r="C79" s="6">
        <v>2025.2</v>
      </c>
      <c r="D79" s="6">
        <v>1789.0</v>
      </c>
      <c r="E79" s="1">
        <v>236.2</v>
      </c>
      <c r="F79" s="6">
        <v>10117.5</v>
      </c>
      <c r="G79" s="1">
        <v>20.0</v>
      </c>
      <c r="H79" s="1">
        <v>17.7</v>
      </c>
      <c r="I79" s="1">
        <v>2.3</v>
      </c>
    </row>
    <row r="80">
      <c r="B80" s="1">
        <v>2001.0</v>
      </c>
      <c r="C80" s="6">
        <v>1991.1</v>
      </c>
      <c r="D80" s="6">
        <v>1862.8</v>
      </c>
      <c r="E80" s="1">
        <v>128.2</v>
      </c>
      <c r="F80" s="6">
        <v>10526.5</v>
      </c>
      <c r="G80" s="1">
        <v>18.9</v>
      </c>
      <c r="H80" s="1">
        <v>17.7</v>
      </c>
      <c r="I80" s="1">
        <v>1.2</v>
      </c>
    </row>
    <row r="81">
      <c r="A81" s="1" t="s">
        <v>45</v>
      </c>
      <c r="B81" s="1">
        <v>2002.0</v>
      </c>
      <c r="C81" s="6">
        <v>1853.1</v>
      </c>
      <c r="D81" s="6">
        <v>2010.9</v>
      </c>
      <c r="E81" s="1">
        <v>-157.8</v>
      </c>
      <c r="F81" s="6">
        <v>10833.7</v>
      </c>
      <c r="G81" s="1">
        <v>17.1</v>
      </c>
      <c r="H81" s="1">
        <v>18.6</v>
      </c>
      <c r="I81" s="1">
        <v>-1.5</v>
      </c>
    </row>
    <row r="82">
      <c r="B82" s="1">
        <v>2003.0</v>
      </c>
      <c r="C82" s="6">
        <v>1782.3</v>
      </c>
      <c r="D82" s="6">
        <v>2159.9</v>
      </c>
      <c r="E82" s="1">
        <v>-377.6</v>
      </c>
      <c r="F82" s="6">
        <v>11283.8</v>
      </c>
      <c r="G82" s="1">
        <v>15.8</v>
      </c>
      <c r="H82" s="1">
        <v>19.1</v>
      </c>
      <c r="I82" s="1">
        <v>-3.3</v>
      </c>
    </row>
    <row r="83">
      <c r="B83" s="1">
        <v>2004.0</v>
      </c>
      <c r="C83" s="6">
        <v>1880.1</v>
      </c>
      <c r="D83" s="6">
        <v>2292.8</v>
      </c>
      <c r="E83" s="1">
        <v>-412.7</v>
      </c>
      <c r="F83" s="6">
        <v>12025.5</v>
      </c>
      <c r="G83" s="1">
        <v>15.6</v>
      </c>
      <c r="H83" s="1">
        <v>19.1</v>
      </c>
      <c r="I83" s="1">
        <v>-3.4</v>
      </c>
    </row>
    <row r="84">
      <c r="B84" s="1">
        <v>2005.0</v>
      </c>
      <c r="C84" s="6">
        <v>2153.6</v>
      </c>
      <c r="D84" s="6">
        <v>2472.0</v>
      </c>
      <c r="E84" s="1">
        <v>-318.3</v>
      </c>
      <c r="F84" s="6">
        <v>12834.2</v>
      </c>
      <c r="G84" s="1">
        <v>16.8</v>
      </c>
      <c r="H84" s="1">
        <v>19.3</v>
      </c>
      <c r="I84" s="1">
        <v>-2.5</v>
      </c>
    </row>
    <row r="85">
      <c r="B85" s="1">
        <v>2006.0</v>
      </c>
      <c r="C85" s="6">
        <v>2406.9</v>
      </c>
      <c r="D85" s="6">
        <v>2655.1</v>
      </c>
      <c r="E85" s="1">
        <v>-248.2</v>
      </c>
      <c r="F85" s="6">
        <v>13638.4</v>
      </c>
      <c r="G85" s="1">
        <v>17.6</v>
      </c>
      <c r="H85" s="1">
        <v>19.5</v>
      </c>
      <c r="I85" s="1">
        <v>-1.8</v>
      </c>
    </row>
    <row r="86">
      <c r="B86" s="1">
        <v>2007.0</v>
      </c>
      <c r="C86" s="6">
        <v>2568.0</v>
      </c>
      <c r="D86" s="6">
        <v>2728.7</v>
      </c>
      <c r="E86" s="1">
        <v>-160.7</v>
      </c>
      <c r="F86" s="6">
        <v>14290.8</v>
      </c>
      <c r="G86" s="1">
        <v>18.0</v>
      </c>
      <c r="H86" s="1">
        <v>19.1</v>
      </c>
      <c r="I86" s="1">
        <v>-1.1</v>
      </c>
    </row>
    <row r="87">
      <c r="B87" s="1">
        <v>2008.0</v>
      </c>
      <c r="C87" s="6">
        <v>2524.0</v>
      </c>
      <c r="D87" s="6">
        <v>2982.5</v>
      </c>
      <c r="E87" s="1">
        <v>-458.6</v>
      </c>
      <c r="F87" s="6">
        <v>14743.3</v>
      </c>
      <c r="G87" s="1">
        <v>17.1</v>
      </c>
      <c r="H87" s="1">
        <v>20.2</v>
      </c>
      <c r="I87" s="1">
        <v>-3.1</v>
      </c>
    </row>
    <row r="88">
      <c r="B88" s="1">
        <v>2009.0</v>
      </c>
      <c r="C88" s="6">
        <v>2105.0</v>
      </c>
      <c r="D88" s="6">
        <v>3517.7</v>
      </c>
      <c r="E88" s="6">
        <v>-1412.7</v>
      </c>
      <c r="F88" s="6">
        <v>14431.8</v>
      </c>
      <c r="G88" s="1">
        <v>14.6</v>
      </c>
      <c r="H88" s="1">
        <v>24.4</v>
      </c>
      <c r="I88" s="1">
        <v>-9.8</v>
      </c>
    </row>
    <row r="89">
      <c r="A89" s="1" t="s">
        <v>46</v>
      </c>
      <c r="B89" s="1">
        <v>2010.0</v>
      </c>
      <c r="C89" s="6">
        <v>2162.7</v>
      </c>
      <c r="D89" s="6">
        <v>3457.1</v>
      </c>
      <c r="E89" s="6">
        <v>-1294.4</v>
      </c>
      <c r="F89" s="6">
        <v>14838.9</v>
      </c>
      <c r="G89" s="1">
        <v>14.6</v>
      </c>
      <c r="H89" s="1">
        <v>23.3</v>
      </c>
      <c r="I89" s="1">
        <v>-8.7</v>
      </c>
    </row>
    <row r="90">
      <c r="B90" s="1">
        <v>2011.0</v>
      </c>
      <c r="C90" s="6">
        <v>2303.5</v>
      </c>
      <c r="D90" s="6">
        <v>3603.1</v>
      </c>
      <c r="E90" s="6">
        <v>-1299.6</v>
      </c>
      <c r="F90" s="6">
        <v>15403.7</v>
      </c>
      <c r="G90" s="1">
        <v>15.0</v>
      </c>
      <c r="H90" s="1">
        <v>23.4</v>
      </c>
      <c r="I90" s="1">
        <v>-8.4</v>
      </c>
    </row>
    <row r="91">
      <c r="B91" s="1">
        <v>2012.0</v>
      </c>
      <c r="C91" s="6">
        <v>2450.0</v>
      </c>
      <c r="D91" s="6">
        <v>3526.6</v>
      </c>
      <c r="E91" s="6">
        <v>-1076.6</v>
      </c>
      <c r="F91" s="6">
        <v>16056.5</v>
      </c>
      <c r="G91" s="1">
        <v>15.3</v>
      </c>
      <c r="H91" s="1">
        <v>22.0</v>
      </c>
      <c r="I91" s="1">
        <v>-6.7</v>
      </c>
    </row>
    <row r="92">
      <c r="B92" s="1">
        <v>2013.0</v>
      </c>
      <c r="C92" s="6">
        <v>2775.1</v>
      </c>
      <c r="D92" s="6">
        <v>3454.9</v>
      </c>
      <c r="E92" s="1">
        <v>-679.8</v>
      </c>
      <c r="F92" s="6">
        <v>16603.8</v>
      </c>
      <c r="G92" s="1">
        <v>16.7</v>
      </c>
      <c r="H92" s="1">
        <v>20.8</v>
      </c>
      <c r="I92" s="1">
        <v>-4.1</v>
      </c>
    </row>
    <row r="93">
      <c r="B93" s="1">
        <v>2014.0</v>
      </c>
      <c r="C93" s="6">
        <v>3021.5</v>
      </c>
      <c r="D93" s="6">
        <v>3506.3</v>
      </c>
      <c r="E93" s="1">
        <v>-484.8</v>
      </c>
      <c r="F93" s="6">
        <v>17335.6</v>
      </c>
      <c r="G93" s="1">
        <v>17.4</v>
      </c>
      <c r="H93" s="1">
        <v>20.2</v>
      </c>
      <c r="I93" s="1">
        <v>-2.8</v>
      </c>
    </row>
    <row r="94">
      <c r="B94" s="1">
        <v>2015.0</v>
      </c>
      <c r="C94" s="6">
        <v>3249.9</v>
      </c>
      <c r="D94" s="6">
        <v>3691.9</v>
      </c>
      <c r="E94" s="1">
        <v>-442.0</v>
      </c>
      <c r="F94" s="6">
        <v>18106.1</v>
      </c>
      <c r="G94" s="1">
        <v>17.9</v>
      </c>
      <c r="H94" s="1">
        <v>20.4</v>
      </c>
      <c r="I94" s="1">
        <v>-2.4</v>
      </c>
    </row>
    <row r="95">
      <c r="B95" s="1">
        <v>2016.0</v>
      </c>
      <c r="C95" s="6">
        <v>3268.0</v>
      </c>
      <c r="D95" s="6">
        <v>3852.6</v>
      </c>
      <c r="E95" s="1">
        <v>-584.7</v>
      </c>
      <c r="F95" s="6">
        <v>18581.7</v>
      </c>
      <c r="G95" s="1">
        <v>17.6</v>
      </c>
      <c r="H95" s="1">
        <v>20.7</v>
      </c>
      <c r="I95" s="1">
        <v>-3.1</v>
      </c>
    </row>
    <row r="96">
      <c r="B96" s="1">
        <v>2017.0</v>
      </c>
      <c r="C96" s="6">
        <v>3316.2</v>
      </c>
      <c r="D96" s="6">
        <v>3981.6</v>
      </c>
      <c r="E96" s="1">
        <v>-665.4</v>
      </c>
      <c r="F96" s="6">
        <v>19316.6</v>
      </c>
      <c r="G96" s="1">
        <v>17.2</v>
      </c>
      <c r="H96" s="1">
        <v>20.6</v>
      </c>
      <c r="I96" s="1">
        <v>-3.4</v>
      </c>
    </row>
    <row r="97">
      <c r="A97" s="1" t="s">
        <v>47</v>
      </c>
      <c r="B97" s="1">
        <v>2018.0</v>
      </c>
      <c r="C97" s="6">
        <v>3329.9</v>
      </c>
      <c r="D97" s="6">
        <v>4109.0</v>
      </c>
      <c r="E97" s="1">
        <v>-779.1</v>
      </c>
      <c r="F97" s="6">
        <v>20368.9</v>
      </c>
      <c r="G97" s="1">
        <v>16.3</v>
      </c>
      <c r="H97" s="1">
        <v>20.2</v>
      </c>
      <c r="I97" s="1">
        <v>-3.8</v>
      </c>
    </row>
    <row r="98">
      <c r="B98" s="1">
        <v>2019.0</v>
      </c>
      <c r="C98" s="6">
        <v>3463.4</v>
      </c>
      <c r="D98" s="6">
        <v>4447.0</v>
      </c>
      <c r="E98" s="1">
        <v>-983.6</v>
      </c>
      <c r="F98" s="6">
        <v>21223.9</v>
      </c>
      <c r="G98" s="1">
        <v>16.3</v>
      </c>
      <c r="H98" s="1">
        <v>21.0</v>
      </c>
      <c r="I98" s="1">
        <v>-4.6</v>
      </c>
    </row>
    <row r="99">
      <c r="B99" s="1">
        <v>2020.0</v>
      </c>
      <c r="C99" s="6">
        <v>3421.2</v>
      </c>
      <c r="D99" s="6">
        <v>6550.4</v>
      </c>
      <c r="E99" s="6">
        <v>-3129.2</v>
      </c>
      <c r="F99" s="6">
        <v>20999.7</v>
      </c>
      <c r="G99" s="1">
        <v>16.3</v>
      </c>
      <c r="H99" s="1">
        <v>31.2</v>
      </c>
      <c r="I99" s="1">
        <v>-14.9</v>
      </c>
    </row>
    <row r="100">
      <c r="B100" s="1">
        <v>2021.0</v>
      </c>
      <c r="C100" s="6">
        <v>3580.8</v>
      </c>
      <c r="D100" s="6">
        <v>7249.5</v>
      </c>
      <c r="E100" s="6">
        <v>-3668.7</v>
      </c>
      <c r="F100" s="6">
        <v>22030.0</v>
      </c>
      <c r="G100" s="1">
        <v>16.3</v>
      </c>
      <c r="H100" s="1">
        <v>32.9</v>
      </c>
      <c r="I100" s="1">
        <v>-16.7</v>
      </c>
    </row>
    <row r="101">
      <c r="A101" s="1" t="s">
        <v>48</v>
      </c>
      <c r="B101" s="1">
        <v>2022.0</v>
      </c>
      <c r="C101" s="6">
        <v>4174.2</v>
      </c>
      <c r="D101" s="6">
        <v>6011.1</v>
      </c>
      <c r="E101" s="6">
        <v>-1837.0</v>
      </c>
      <c r="F101" s="6">
        <v>23499.7</v>
      </c>
      <c r="G101" s="1">
        <v>17.8</v>
      </c>
      <c r="H101" s="1">
        <v>25.6</v>
      </c>
      <c r="I101" s="1">
        <v>-7.8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5">
      <c r="A5" s="1" t="s">
        <v>49</v>
      </c>
    </row>
    <row r="7"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</row>
    <row r="8">
      <c r="A8" s="8" t="s">
        <v>50</v>
      </c>
      <c r="B8" s="9">
        <v>68444.0</v>
      </c>
      <c r="C8" s="9">
        <v>70640.0</v>
      </c>
      <c r="D8" s="9">
        <v>76578.0</v>
      </c>
      <c r="E8" s="9">
        <v>82405.0</v>
      </c>
      <c r="F8" s="9">
        <v>92098.0</v>
      </c>
      <c r="G8" s="9">
        <v>92191.0</v>
      </c>
      <c r="H8" s="9">
        <v>97723.0</v>
      </c>
      <c r="I8" s="9">
        <v>106821.0</v>
      </c>
      <c r="J8" s="9">
        <v>111316.0</v>
      </c>
      <c r="K8" s="9">
        <v>118528.0</v>
      </c>
      <c r="L8" s="9">
        <v>118228.0</v>
      </c>
      <c r="M8" s="9">
        <v>134532.0</v>
      </c>
      <c r="N8" s="9">
        <v>157464.0</v>
      </c>
      <c r="O8" s="9">
        <v>178134.0</v>
      </c>
      <c r="P8" s="9">
        <v>183640.0</v>
      </c>
      <c r="Q8" s="9">
        <v>195649.0</v>
      </c>
      <c r="R8" s="9">
        <v>210172.0</v>
      </c>
      <c r="S8" s="9">
        <v>230681.0</v>
      </c>
      <c r="T8" s="9">
        <v>245707.0</v>
      </c>
      <c r="U8" s="9">
        <v>269359.0</v>
      </c>
      <c r="V8" s="9">
        <v>332332.0</v>
      </c>
      <c r="W8" s="9">
        <v>371792.0</v>
      </c>
      <c r="X8" s="9">
        <v>95975.0</v>
      </c>
      <c r="Y8" s="9">
        <v>409218.0</v>
      </c>
      <c r="Z8" s="9">
        <v>458746.0</v>
      </c>
      <c r="AA8" s="9">
        <v>504028.0</v>
      </c>
      <c r="AB8" s="9">
        <v>590941.0</v>
      </c>
      <c r="AC8" s="9">
        <v>678241.0</v>
      </c>
      <c r="AD8" s="9">
        <v>745743.0</v>
      </c>
      <c r="AE8" s="9">
        <v>808364.0</v>
      </c>
      <c r="AF8" s="9">
        <v>851805.0</v>
      </c>
      <c r="AG8" s="9">
        <v>946344.0</v>
      </c>
      <c r="AH8" s="9">
        <v>990382.0</v>
      </c>
      <c r="AI8" s="9">
        <v>1004017.0</v>
      </c>
      <c r="AJ8" s="9">
        <v>1064416.0</v>
      </c>
      <c r="AK8" s="9">
        <v>1143743.0</v>
      </c>
      <c r="AL8" s="9">
        <v>1252993.0</v>
      </c>
      <c r="AM8" s="9">
        <v>1324226.0</v>
      </c>
      <c r="AN8" s="9">
        <v>1381529.0</v>
      </c>
      <c r="AO8" s="9">
        <v>1409386.0</v>
      </c>
      <c r="AP8" s="9">
        <v>1461752.0</v>
      </c>
      <c r="AQ8" s="9">
        <v>1515742.0</v>
      </c>
      <c r="AR8" s="9">
        <v>1560484.0</v>
      </c>
      <c r="AS8" s="9">
        <v>1601116.0</v>
      </c>
      <c r="AT8" s="9">
        <v>1652458.0</v>
      </c>
      <c r="AU8" s="9">
        <v>1701842.0</v>
      </c>
      <c r="AV8" s="9">
        <v>1788950.0</v>
      </c>
      <c r="AW8" s="9">
        <v>1862846.0</v>
      </c>
      <c r="AX8" s="9">
        <v>2010894.0</v>
      </c>
      <c r="AY8" s="9">
        <v>2159899.0</v>
      </c>
      <c r="AZ8" s="9">
        <v>2292841.0</v>
      </c>
      <c r="BA8" s="9">
        <v>2471957.0</v>
      </c>
      <c r="BB8" s="9">
        <v>2655050.0</v>
      </c>
      <c r="BC8" s="9">
        <v>2728686.0</v>
      </c>
      <c r="BD8" s="9">
        <v>2982544.0</v>
      </c>
      <c r="BE8" s="9">
        <v>3517677.0</v>
      </c>
      <c r="BF8" s="9">
        <v>3457079.0</v>
      </c>
      <c r="BG8" s="9">
        <v>3603065.0</v>
      </c>
      <c r="BH8" s="9">
        <v>3526563.0</v>
      </c>
      <c r="BI8" s="9">
        <v>3454881.0</v>
      </c>
      <c r="BJ8" s="9">
        <v>3506284.0</v>
      </c>
      <c r="BK8" s="9">
        <v>3691850.0</v>
      </c>
      <c r="BL8" s="9">
        <v>3852616.0</v>
      </c>
      <c r="BM8" s="9">
        <v>3981630.0</v>
      </c>
      <c r="BN8" s="9">
        <v>4109044.0</v>
      </c>
      <c r="BO8" s="9">
        <v>4446956.0</v>
      </c>
      <c r="BP8" s="9">
        <v>6550396.0</v>
      </c>
      <c r="BQ8" s="9">
        <v>7249456.0</v>
      </c>
      <c r="BR8" s="9">
        <v>6011148.0</v>
      </c>
      <c r="BS8" s="9">
        <v>6012960.0</v>
      </c>
      <c r="BT8" s="9">
        <v>6186795.0</v>
      </c>
      <c r="BU8" s="9">
        <v>6507720.0</v>
      </c>
      <c r="BV8" s="9">
        <v>6746286.0</v>
      </c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</row>
    <row r="9">
      <c r="A9" s="10"/>
      <c r="B9" s="7">
        <v>1955.0</v>
      </c>
      <c r="C9" s="7">
        <v>1956.0</v>
      </c>
      <c r="D9" s="7">
        <v>1957.0</v>
      </c>
      <c r="E9" s="7">
        <v>1958.0</v>
      </c>
      <c r="F9" s="7">
        <v>1959.0</v>
      </c>
      <c r="G9" s="7">
        <v>1960.0</v>
      </c>
      <c r="H9" s="7">
        <v>1961.0</v>
      </c>
      <c r="I9" s="7">
        <v>1962.0</v>
      </c>
      <c r="J9" s="7">
        <v>1963.0</v>
      </c>
      <c r="K9" s="7">
        <v>1964.0</v>
      </c>
      <c r="L9" s="7">
        <v>1965.0</v>
      </c>
      <c r="M9" s="7">
        <v>1966.0</v>
      </c>
      <c r="N9" s="7">
        <v>1967.0</v>
      </c>
      <c r="O9" s="7">
        <v>1968.0</v>
      </c>
      <c r="P9" s="7">
        <v>1969.0</v>
      </c>
      <c r="Q9" s="7">
        <v>1970.0</v>
      </c>
      <c r="R9" s="7">
        <v>1971.0</v>
      </c>
      <c r="S9" s="7">
        <v>1972.0</v>
      </c>
      <c r="T9" s="7">
        <v>1973.0</v>
      </c>
      <c r="U9" s="7">
        <v>1974.0</v>
      </c>
      <c r="V9" s="7">
        <v>1975.0</v>
      </c>
      <c r="W9" s="7">
        <v>1976.0</v>
      </c>
      <c r="X9" s="7" t="s">
        <v>51</v>
      </c>
      <c r="Y9" s="7">
        <v>1977.0</v>
      </c>
      <c r="Z9" s="7">
        <v>1978.0</v>
      </c>
      <c r="AA9" s="7">
        <v>1979.0</v>
      </c>
      <c r="AB9" s="7">
        <v>1980.0</v>
      </c>
      <c r="AC9" s="7">
        <v>1981.0</v>
      </c>
      <c r="AD9" s="7">
        <v>1982.0</v>
      </c>
      <c r="AE9" s="7">
        <v>1983.0</v>
      </c>
      <c r="AF9" s="7">
        <v>1984.0</v>
      </c>
      <c r="AG9" s="7">
        <v>1985.0</v>
      </c>
      <c r="AH9" s="7">
        <v>1986.0</v>
      </c>
      <c r="AI9" s="7">
        <v>1987.0</v>
      </c>
      <c r="AJ9" s="7">
        <v>1988.0</v>
      </c>
      <c r="AK9" s="7">
        <v>1989.0</v>
      </c>
      <c r="AL9" s="7">
        <v>1990.0</v>
      </c>
      <c r="AM9" s="7">
        <v>1991.0</v>
      </c>
      <c r="AN9" s="7">
        <v>1992.0</v>
      </c>
      <c r="AO9" s="7">
        <v>1993.0</v>
      </c>
      <c r="AP9" s="7">
        <v>1994.0</v>
      </c>
      <c r="AQ9" s="7">
        <v>1995.0</v>
      </c>
      <c r="AR9" s="7">
        <v>1996.0</v>
      </c>
      <c r="AS9" s="7">
        <v>1997.0</v>
      </c>
      <c r="AT9" s="7">
        <v>1998.0</v>
      </c>
      <c r="AU9" s="7">
        <v>1999.0</v>
      </c>
      <c r="AV9" s="7">
        <v>2000.0</v>
      </c>
      <c r="AW9" s="7">
        <v>2001.0</v>
      </c>
      <c r="AX9" s="7">
        <v>2002.0</v>
      </c>
      <c r="AY9" s="7">
        <v>2003.0</v>
      </c>
      <c r="AZ9" s="7">
        <v>2004.0</v>
      </c>
      <c r="BA9" s="7">
        <v>2005.0</v>
      </c>
      <c r="BB9" s="7">
        <v>2006.0</v>
      </c>
      <c r="BC9" s="7">
        <v>2007.0</v>
      </c>
      <c r="BD9" s="7">
        <v>2008.0</v>
      </c>
      <c r="BE9" s="7">
        <v>2009.0</v>
      </c>
      <c r="BF9" s="7">
        <v>2010.0</v>
      </c>
      <c r="BG9" s="7">
        <v>2011.0</v>
      </c>
      <c r="BH9" s="7">
        <v>2012.0</v>
      </c>
      <c r="BI9" s="7">
        <v>2013.0</v>
      </c>
      <c r="BJ9" s="7">
        <v>2014.0</v>
      </c>
      <c r="BK9" s="7">
        <v>2015.0</v>
      </c>
      <c r="BL9" s="7">
        <v>2016.0</v>
      </c>
      <c r="BM9" s="7">
        <v>2017.0</v>
      </c>
      <c r="BN9" s="7">
        <v>2018.0</v>
      </c>
      <c r="BO9" s="7">
        <v>2019.0</v>
      </c>
      <c r="BP9" s="7">
        <v>2020.0</v>
      </c>
      <c r="BQ9" s="7" t="s">
        <v>52</v>
      </c>
      <c r="BR9" s="7" t="s">
        <v>53</v>
      </c>
      <c r="BS9" s="7" t="s">
        <v>54</v>
      </c>
      <c r="BT9" s="7" t="s">
        <v>55</v>
      </c>
      <c r="BU9" s="7" t="s">
        <v>56</v>
      </c>
      <c r="BV9" s="7" t="s">
        <v>57</v>
      </c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</row>
    <row r="10">
      <c r="A10" s="10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</row>
    <row r="11">
      <c r="A11" s="13" t="s">
        <v>58</v>
      </c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</row>
    <row r="12">
      <c r="A12" s="10" t="s">
        <v>59</v>
      </c>
      <c r="B12" s="12">
        <v>62.4</v>
      </c>
      <c r="C12" s="12">
        <v>60.2</v>
      </c>
      <c r="D12" s="12">
        <v>59.3</v>
      </c>
      <c r="E12" s="12">
        <v>56.8</v>
      </c>
      <c r="F12" s="12">
        <v>53.2</v>
      </c>
      <c r="G12" s="12">
        <v>52.2</v>
      </c>
      <c r="H12" s="12">
        <v>50.8</v>
      </c>
      <c r="I12" s="12">
        <v>49.0</v>
      </c>
      <c r="J12" s="12">
        <v>48.0</v>
      </c>
      <c r="K12" s="12">
        <v>46.2</v>
      </c>
      <c r="L12" s="12">
        <v>42.8</v>
      </c>
      <c r="M12" s="12">
        <v>43.2</v>
      </c>
      <c r="N12" s="12">
        <v>45.4</v>
      </c>
      <c r="O12" s="12">
        <v>46.0</v>
      </c>
      <c r="P12" s="12">
        <v>44.9</v>
      </c>
      <c r="Q12" s="12">
        <v>41.8</v>
      </c>
      <c r="R12" s="12">
        <v>37.5</v>
      </c>
      <c r="S12" s="12">
        <v>34.3</v>
      </c>
      <c r="T12" s="12">
        <v>31.2</v>
      </c>
      <c r="U12" s="12">
        <v>29.5</v>
      </c>
      <c r="V12" s="12">
        <v>26.0</v>
      </c>
      <c r="W12" s="12">
        <v>24.1</v>
      </c>
      <c r="X12" s="12">
        <v>23.2</v>
      </c>
      <c r="Y12" s="12">
        <v>23.8</v>
      </c>
      <c r="Z12" s="12">
        <v>22.8</v>
      </c>
      <c r="AA12" s="12">
        <v>23.1</v>
      </c>
      <c r="AB12" s="12">
        <v>22.7</v>
      </c>
      <c r="AC12" s="12">
        <v>23.2</v>
      </c>
      <c r="AD12" s="12">
        <v>24.8</v>
      </c>
      <c r="AE12" s="12">
        <v>26.0</v>
      </c>
      <c r="AF12" s="12">
        <v>26.7</v>
      </c>
      <c r="AG12" s="12">
        <v>26.7</v>
      </c>
      <c r="AH12" s="12">
        <v>27.6</v>
      </c>
      <c r="AI12" s="12">
        <v>28.1</v>
      </c>
      <c r="AJ12" s="12">
        <v>27.3</v>
      </c>
      <c r="AK12" s="12">
        <v>26.5</v>
      </c>
      <c r="AL12" s="12">
        <v>23.9</v>
      </c>
      <c r="AM12" s="12">
        <v>20.6</v>
      </c>
      <c r="AN12" s="12">
        <v>21.6</v>
      </c>
      <c r="AO12" s="12">
        <v>20.7</v>
      </c>
      <c r="AP12" s="12">
        <v>19.3</v>
      </c>
      <c r="AQ12" s="12">
        <v>17.9</v>
      </c>
      <c r="AR12" s="12">
        <v>17.0</v>
      </c>
      <c r="AS12" s="12">
        <v>16.9</v>
      </c>
      <c r="AT12" s="12">
        <v>16.2</v>
      </c>
      <c r="AU12" s="12">
        <v>16.1</v>
      </c>
      <c r="AV12" s="12">
        <v>16.5</v>
      </c>
      <c r="AW12" s="12">
        <v>16.4</v>
      </c>
      <c r="AX12" s="12">
        <v>17.3</v>
      </c>
      <c r="AY12" s="12">
        <v>18.7</v>
      </c>
      <c r="AZ12" s="12">
        <v>19.9</v>
      </c>
      <c r="BA12" s="12">
        <v>20.0</v>
      </c>
      <c r="BB12" s="12">
        <v>19.7</v>
      </c>
      <c r="BC12" s="12">
        <v>20.2</v>
      </c>
      <c r="BD12" s="12">
        <v>20.7</v>
      </c>
      <c r="BE12" s="12">
        <v>18.8</v>
      </c>
      <c r="BF12" s="12">
        <v>20.1</v>
      </c>
      <c r="BG12" s="12">
        <v>19.6</v>
      </c>
      <c r="BH12" s="12">
        <v>19.2</v>
      </c>
      <c r="BI12" s="12">
        <v>18.3</v>
      </c>
      <c r="BJ12" s="12">
        <v>17.2</v>
      </c>
      <c r="BK12" s="12">
        <v>16.0</v>
      </c>
      <c r="BL12" s="12">
        <v>15.4</v>
      </c>
      <c r="BM12" s="12">
        <v>15.0</v>
      </c>
      <c r="BN12" s="12">
        <v>15.4</v>
      </c>
      <c r="BO12" s="12">
        <v>15.4</v>
      </c>
      <c r="BP12" s="12">
        <v>11.1</v>
      </c>
      <c r="BQ12" s="12">
        <v>10.3</v>
      </c>
      <c r="BR12" s="12">
        <v>12.8</v>
      </c>
      <c r="BS12" s="12">
        <v>12.8</v>
      </c>
      <c r="BT12" s="12">
        <v>12.8</v>
      </c>
      <c r="BU12" s="12">
        <v>12.4</v>
      </c>
      <c r="BV12" s="12">
        <v>12.2</v>
      </c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</row>
    <row r="13">
      <c r="A13" s="10" t="s">
        <v>60</v>
      </c>
      <c r="B13" s="12">
        <v>21.8</v>
      </c>
      <c r="C13" s="12">
        <v>22.7</v>
      </c>
      <c r="D13" s="12">
        <v>23.7</v>
      </c>
      <c r="E13" s="12">
        <v>27.0</v>
      </c>
      <c r="F13" s="12">
        <v>27.0</v>
      </c>
      <c r="G13" s="12">
        <v>28.4</v>
      </c>
      <c r="H13" s="12">
        <v>30.5</v>
      </c>
      <c r="I13" s="12">
        <v>29.6</v>
      </c>
      <c r="J13" s="12">
        <v>30.1</v>
      </c>
      <c r="K13" s="12">
        <v>29.8</v>
      </c>
      <c r="L13" s="12">
        <v>30.9</v>
      </c>
      <c r="M13" s="12">
        <v>32.2</v>
      </c>
      <c r="N13" s="12">
        <v>32.6</v>
      </c>
      <c r="O13" s="12">
        <v>33.3</v>
      </c>
      <c r="P13" s="12">
        <v>36.2</v>
      </c>
      <c r="Q13" s="12">
        <v>38.5</v>
      </c>
      <c r="R13" s="12">
        <v>43.7</v>
      </c>
      <c r="S13" s="12">
        <v>46.5</v>
      </c>
      <c r="T13" s="12">
        <v>48.6</v>
      </c>
      <c r="U13" s="12">
        <v>50.4</v>
      </c>
      <c r="V13" s="12">
        <v>52.1</v>
      </c>
      <c r="W13" s="12">
        <v>54.8</v>
      </c>
      <c r="X13" s="12">
        <v>54.2</v>
      </c>
      <c r="Y13" s="12">
        <v>54.2</v>
      </c>
      <c r="Z13" s="12">
        <v>52.8</v>
      </c>
      <c r="AA13" s="12">
        <v>53.1</v>
      </c>
      <c r="AB13" s="12">
        <v>53.0</v>
      </c>
      <c r="AC13" s="12">
        <v>53.4</v>
      </c>
      <c r="AD13" s="12">
        <v>52.1</v>
      </c>
      <c r="AE13" s="12">
        <v>52.7</v>
      </c>
      <c r="AF13" s="12">
        <v>50.7</v>
      </c>
      <c r="AG13" s="12">
        <v>49.9</v>
      </c>
      <c r="AH13" s="12">
        <v>48.6</v>
      </c>
      <c r="AI13" s="12">
        <v>50.0</v>
      </c>
      <c r="AJ13" s="12">
        <v>50.1</v>
      </c>
      <c r="AK13" s="12">
        <v>49.7</v>
      </c>
      <c r="AL13" s="12">
        <v>49.4</v>
      </c>
      <c r="AM13" s="12">
        <v>52.1</v>
      </c>
      <c r="AN13" s="12">
        <v>55.9</v>
      </c>
      <c r="AO13" s="12">
        <v>58.7</v>
      </c>
      <c r="AP13" s="12">
        <v>59.5</v>
      </c>
      <c r="AQ13" s="12">
        <v>60.9</v>
      </c>
      <c r="AR13" s="12">
        <v>61.4</v>
      </c>
      <c r="AS13" s="12">
        <v>62.6</v>
      </c>
      <c r="AT13" s="12">
        <v>62.5</v>
      </c>
      <c r="AU13" s="12">
        <v>62.2</v>
      </c>
      <c r="AV13" s="12">
        <v>62.4</v>
      </c>
      <c r="AW13" s="12">
        <v>64.1</v>
      </c>
      <c r="AX13" s="12">
        <v>65.5</v>
      </c>
      <c r="AY13" s="12">
        <v>65.6</v>
      </c>
      <c r="AZ13" s="12">
        <v>64.8</v>
      </c>
      <c r="BA13" s="12">
        <v>64.2</v>
      </c>
      <c r="BB13" s="12">
        <v>63.0</v>
      </c>
      <c r="BC13" s="12">
        <v>64.4</v>
      </c>
      <c r="BD13" s="12">
        <v>63.6</v>
      </c>
      <c r="BE13" s="12">
        <v>61.3</v>
      </c>
      <c r="BF13" s="12">
        <v>69.0</v>
      </c>
      <c r="BG13" s="12">
        <v>67.0</v>
      </c>
      <c r="BH13" s="12">
        <v>66.6</v>
      </c>
      <c r="BI13" s="12">
        <v>70.0</v>
      </c>
      <c r="BJ13" s="12">
        <v>72.0</v>
      </c>
      <c r="BK13" s="12">
        <v>73.3</v>
      </c>
      <c r="BL13" s="12">
        <v>73.2</v>
      </c>
      <c r="BM13" s="12">
        <v>72.8</v>
      </c>
      <c r="BN13" s="12">
        <v>70.5</v>
      </c>
      <c r="BO13" s="12">
        <v>70.4</v>
      </c>
      <c r="BP13" s="12">
        <v>66.3</v>
      </c>
      <c r="BQ13" s="12">
        <v>70.7</v>
      </c>
      <c r="BR13" s="12">
        <v>72.6</v>
      </c>
      <c r="BS13" s="12">
        <v>72.4</v>
      </c>
      <c r="BT13" s="12">
        <v>71.4</v>
      </c>
      <c r="BU13" s="12">
        <v>71.4</v>
      </c>
      <c r="BV13" s="12">
        <v>70.8</v>
      </c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</row>
    <row r="14">
      <c r="A14" s="10" t="s">
        <v>61</v>
      </c>
      <c r="B14" s="12">
        <v>4.0</v>
      </c>
      <c r="C14" s="12">
        <v>4.4</v>
      </c>
      <c r="D14" s="12">
        <v>6.0</v>
      </c>
      <c r="E14" s="12">
        <v>6.3</v>
      </c>
      <c r="F14" s="12">
        <v>8.5</v>
      </c>
      <c r="G14" s="12">
        <v>8.7</v>
      </c>
      <c r="H14" s="12">
        <v>7.9</v>
      </c>
      <c r="I14" s="12">
        <v>8.3</v>
      </c>
      <c r="J14" s="12">
        <v>7.2</v>
      </c>
      <c r="K14" s="12">
        <v>8.0</v>
      </c>
      <c r="L14" s="12">
        <v>9.5</v>
      </c>
      <c r="M14" s="12">
        <v>10.0</v>
      </c>
      <c r="N14" s="12">
        <v>9.3</v>
      </c>
      <c r="O14" s="12">
        <v>9.0</v>
      </c>
      <c r="P14" s="12">
        <v>6.5</v>
      </c>
      <c r="Q14" s="12">
        <v>8.0</v>
      </c>
      <c r="R14" s="12">
        <v>8.7</v>
      </c>
      <c r="S14" s="12">
        <v>8.5</v>
      </c>
      <c r="T14" s="12">
        <v>8.4</v>
      </c>
      <c r="U14" s="12">
        <v>9.3</v>
      </c>
      <c r="V14" s="12">
        <v>10.7</v>
      </c>
      <c r="W14" s="12">
        <v>10.5</v>
      </c>
      <c r="X14" s="12">
        <v>9.9</v>
      </c>
      <c r="Y14" s="12">
        <v>10.0</v>
      </c>
      <c r="Z14" s="12">
        <v>11.5</v>
      </c>
      <c r="AA14" s="12">
        <v>10.8</v>
      </c>
      <c r="AB14" s="12">
        <v>11.2</v>
      </c>
      <c r="AC14" s="12">
        <v>10.5</v>
      </c>
      <c r="AD14" s="12">
        <v>8.3</v>
      </c>
      <c r="AE14" s="12">
        <v>7.1</v>
      </c>
      <c r="AF14" s="12">
        <v>6.8</v>
      </c>
      <c r="AG14" s="12">
        <v>6.0</v>
      </c>
      <c r="AH14" s="12">
        <v>5.9</v>
      </c>
      <c r="AI14" s="12">
        <v>5.5</v>
      </c>
      <c r="AJ14" s="12">
        <v>6.4</v>
      </c>
      <c r="AK14" s="12">
        <v>7.1</v>
      </c>
      <c r="AL14" s="12">
        <v>10.1</v>
      </c>
      <c r="AM14" s="12">
        <v>10.2</v>
      </c>
      <c r="AN14" s="12">
        <v>5.5</v>
      </c>
      <c r="AO14" s="12">
        <v>3.3</v>
      </c>
      <c r="AP14" s="12">
        <v>4.8</v>
      </c>
      <c r="AQ14" s="12">
        <v>3.9</v>
      </c>
      <c r="AR14" s="12">
        <v>4.1</v>
      </c>
      <c r="AS14" s="12">
        <v>3.7</v>
      </c>
      <c r="AT14" s="12">
        <v>4.5</v>
      </c>
      <c r="AU14" s="12">
        <v>4.8</v>
      </c>
      <c r="AV14" s="12">
        <v>4.7</v>
      </c>
      <c r="AW14" s="12">
        <v>5.2</v>
      </c>
      <c r="AX14" s="12">
        <v>5.2</v>
      </c>
      <c r="AY14" s="12">
        <v>5.4</v>
      </c>
      <c r="AZ14" s="12">
        <v>5.1</v>
      </c>
      <c r="BA14" s="12">
        <v>5.3</v>
      </c>
      <c r="BB14" s="12">
        <v>6.2</v>
      </c>
      <c r="BC14" s="12">
        <v>4.9</v>
      </c>
      <c r="BD14" s="12">
        <v>5.4</v>
      </c>
      <c r="BE14" s="12">
        <v>12.6</v>
      </c>
      <c r="BF14" s="12">
        <v>2.6</v>
      </c>
      <c r="BG14" s="12">
        <v>4.5</v>
      </c>
      <c r="BH14" s="12">
        <v>6.1</v>
      </c>
      <c r="BI14" s="12">
        <v>2.6</v>
      </c>
      <c r="BJ14" s="12">
        <v>1.7</v>
      </c>
      <c r="BK14" s="12">
        <v>3.1</v>
      </c>
      <c r="BL14" s="12">
        <v>3.2</v>
      </c>
      <c r="BM14" s="12">
        <v>3.4</v>
      </c>
      <c r="BN14" s="12">
        <v>4.1</v>
      </c>
      <c r="BO14" s="12">
        <v>3.1</v>
      </c>
      <c r="BP14" s="12">
        <v>12.9</v>
      </c>
      <c r="BQ14" s="12">
        <v>9.8</v>
      </c>
      <c r="BR14" s="12">
        <v>5.6</v>
      </c>
      <c r="BS14" s="12">
        <v>5.7</v>
      </c>
      <c r="BT14" s="12">
        <v>6.0</v>
      </c>
      <c r="BU14" s="12">
        <v>5.8</v>
      </c>
      <c r="BV14" s="12">
        <v>5.7</v>
      </c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</row>
    <row r="15">
      <c r="A15" s="10" t="s">
        <v>62</v>
      </c>
      <c r="B15" s="12">
        <v>7.1</v>
      </c>
      <c r="C15" s="12">
        <v>7.2</v>
      </c>
      <c r="D15" s="12">
        <v>7.0</v>
      </c>
      <c r="E15" s="12">
        <v>6.8</v>
      </c>
      <c r="F15" s="12">
        <v>6.3</v>
      </c>
      <c r="G15" s="12">
        <v>7.5</v>
      </c>
      <c r="H15" s="12">
        <v>6.9</v>
      </c>
      <c r="I15" s="12">
        <v>6.4</v>
      </c>
      <c r="J15" s="12">
        <v>7.0</v>
      </c>
      <c r="K15" s="12">
        <v>6.9</v>
      </c>
      <c r="L15" s="12">
        <v>7.3</v>
      </c>
      <c r="M15" s="12">
        <v>7.0</v>
      </c>
      <c r="N15" s="12">
        <v>6.5</v>
      </c>
      <c r="O15" s="12">
        <v>6.2</v>
      </c>
      <c r="P15" s="12">
        <v>6.9</v>
      </c>
      <c r="Q15" s="12">
        <v>7.4</v>
      </c>
      <c r="R15" s="12">
        <v>7.1</v>
      </c>
      <c r="S15" s="12">
        <v>6.7</v>
      </c>
      <c r="T15" s="12">
        <v>7.1</v>
      </c>
      <c r="U15" s="12">
        <v>8.0</v>
      </c>
      <c r="V15" s="12">
        <v>7.0</v>
      </c>
      <c r="W15" s="12">
        <v>7.2</v>
      </c>
      <c r="X15" s="12">
        <v>7.2</v>
      </c>
      <c r="Y15" s="12">
        <v>7.3</v>
      </c>
      <c r="Z15" s="12">
        <v>7.7</v>
      </c>
      <c r="AA15" s="12">
        <v>8.5</v>
      </c>
      <c r="AB15" s="12">
        <v>8.9</v>
      </c>
      <c r="AC15" s="12">
        <v>10.1</v>
      </c>
      <c r="AD15" s="12">
        <v>11.4</v>
      </c>
      <c r="AE15" s="12">
        <v>11.1</v>
      </c>
      <c r="AF15" s="12">
        <v>13.0</v>
      </c>
      <c r="AG15" s="12">
        <v>13.7</v>
      </c>
      <c r="AH15" s="12">
        <v>13.7</v>
      </c>
      <c r="AI15" s="12">
        <v>13.8</v>
      </c>
      <c r="AJ15" s="12">
        <v>14.3</v>
      </c>
      <c r="AK15" s="12">
        <v>14.8</v>
      </c>
      <c r="AL15" s="12">
        <v>14.7</v>
      </c>
      <c r="AM15" s="12">
        <v>14.7</v>
      </c>
      <c r="AN15" s="12">
        <v>14.4</v>
      </c>
      <c r="AO15" s="12">
        <v>14.1</v>
      </c>
      <c r="AP15" s="12">
        <v>13.9</v>
      </c>
      <c r="AQ15" s="12">
        <v>15.3</v>
      </c>
      <c r="AR15" s="12">
        <v>15.4</v>
      </c>
      <c r="AS15" s="12">
        <v>15.2</v>
      </c>
      <c r="AT15" s="12">
        <v>14.6</v>
      </c>
      <c r="AU15" s="12">
        <v>13.5</v>
      </c>
      <c r="AV15" s="12">
        <v>12.5</v>
      </c>
      <c r="AW15" s="12">
        <v>11.1</v>
      </c>
      <c r="AX15" s="12">
        <v>8.5</v>
      </c>
      <c r="AY15" s="12">
        <v>7.1</v>
      </c>
      <c r="AZ15" s="12">
        <v>7.0</v>
      </c>
      <c r="BA15" s="12">
        <v>7.4</v>
      </c>
      <c r="BB15" s="12">
        <v>8.5</v>
      </c>
      <c r="BC15" s="12">
        <v>8.7</v>
      </c>
      <c r="BD15" s="12">
        <v>8.5</v>
      </c>
      <c r="BE15" s="12">
        <v>5.3</v>
      </c>
      <c r="BF15" s="12">
        <v>5.7</v>
      </c>
      <c r="BG15" s="12">
        <v>6.4</v>
      </c>
      <c r="BH15" s="12">
        <v>6.2</v>
      </c>
      <c r="BI15" s="12">
        <v>6.4</v>
      </c>
      <c r="BJ15" s="12">
        <v>6.5</v>
      </c>
      <c r="BK15" s="12">
        <v>6.0</v>
      </c>
      <c r="BL15" s="12">
        <v>6.2</v>
      </c>
      <c r="BM15" s="12">
        <v>6.6</v>
      </c>
      <c r="BN15" s="12">
        <v>7.9</v>
      </c>
      <c r="BO15" s="12">
        <v>8.4</v>
      </c>
      <c r="BP15" s="12">
        <v>5.3</v>
      </c>
      <c r="BQ15" s="12">
        <v>4.2</v>
      </c>
      <c r="BR15" s="12">
        <v>5.1</v>
      </c>
      <c r="BS15" s="12">
        <v>5.3</v>
      </c>
      <c r="BT15" s="12">
        <v>5.9</v>
      </c>
      <c r="BU15" s="12">
        <v>6.8</v>
      </c>
      <c r="BV15" s="12">
        <v>7.8</v>
      </c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</row>
    <row r="16">
      <c r="A16" s="10" t="s">
        <v>63</v>
      </c>
      <c r="B16" s="12">
        <v>9.8</v>
      </c>
      <c r="C16" s="12">
        <v>10.6</v>
      </c>
      <c r="D16" s="12">
        <v>9.4</v>
      </c>
      <c r="E16" s="12">
        <v>8.4</v>
      </c>
      <c r="F16" s="12">
        <v>10.0</v>
      </c>
      <c r="G16" s="12">
        <v>8.4</v>
      </c>
      <c r="H16" s="12">
        <v>8.8</v>
      </c>
      <c r="I16" s="12">
        <v>11.6</v>
      </c>
      <c r="J16" s="12">
        <v>13.0</v>
      </c>
      <c r="K16" s="12">
        <v>13.9</v>
      </c>
      <c r="L16" s="12">
        <v>14.5</v>
      </c>
      <c r="M16" s="12">
        <v>12.6</v>
      </c>
      <c r="N16" s="12">
        <v>10.9</v>
      </c>
      <c r="O16" s="12">
        <v>10.0</v>
      </c>
      <c r="P16" s="12">
        <v>9.9</v>
      </c>
      <c r="Q16" s="12">
        <v>8.8</v>
      </c>
      <c r="R16" s="12">
        <v>7.8</v>
      </c>
      <c r="S16" s="12">
        <v>8.2</v>
      </c>
      <c r="T16" s="12">
        <v>10.2</v>
      </c>
      <c r="U16" s="12">
        <v>9.1</v>
      </c>
      <c r="V16" s="12">
        <v>8.3</v>
      </c>
      <c r="W16" s="12">
        <v>7.3</v>
      </c>
      <c r="X16" s="12">
        <v>9.8</v>
      </c>
      <c r="Y16" s="12">
        <v>8.4</v>
      </c>
      <c r="Z16" s="12">
        <v>8.6</v>
      </c>
      <c r="AA16" s="12">
        <v>8.0</v>
      </c>
      <c r="AB16" s="12">
        <v>7.6</v>
      </c>
      <c r="AC16" s="12">
        <v>6.9</v>
      </c>
      <c r="AD16" s="12">
        <v>6.8</v>
      </c>
      <c r="AE16" s="12">
        <v>7.3</v>
      </c>
      <c r="AF16" s="12">
        <v>6.5</v>
      </c>
      <c r="AG16" s="12">
        <v>7.2</v>
      </c>
      <c r="AH16" s="12">
        <v>7.4</v>
      </c>
      <c r="AI16" s="12">
        <v>6.2</v>
      </c>
      <c r="AJ16" s="12">
        <v>5.4</v>
      </c>
      <c r="AK16" s="12">
        <v>5.1</v>
      </c>
      <c r="AL16" s="12">
        <v>4.8</v>
      </c>
      <c r="AM16" s="12">
        <v>5.4</v>
      </c>
      <c r="AN16" s="12">
        <v>5.4</v>
      </c>
      <c r="AO16" s="12">
        <v>5.8</v>
      </c>
      <c r="AP16" s="12">
        <v>5.1</v>
      </c>
      <c r="AQ16" s="12">
        <v>4.8</v>
      </c>
      <c r="AR16" s="12">
        <v>4.4</v>
      </c>
      <c r="AS16" s="12">
        <v>4.6</v>
      </c>
      <c r="AT16" s="12">
        <v>5.0</v>
      </c>
      <c r="AU16" s="12">
        <v>5.8</v>
      </c>
      <c r="AV16" s="12">
        <v>6.4</v>
      </c>
      <c r="AW16" s="12">
        <v>5.7</v>
      </c>
      <c r="AX16" s="12">
        <v>5.8</v>
      </c>
      <c r="AY16" s="12">
        <v>5.7</v>
      </c>
      <c r="AZ16" s="12">
        <v>5.8</v>
      </c>
      <c r="BA16" s="12">
        <v>5.7</v>
      </c>
      <c r="BB16" s="12">
        <v>5.2</v>
      </c>
      <c r="BC16" s="12">
        <v>4.8</v>
      </c>
      <c r="BD16" s="12">
        <v>4.8</v>
      </c>
      <c r="BE16" s="12">
        <v>4.6</v>
      </c>
      <c r="BF16" s="12">
        <v>5.0</v>
      </c>
      <c r="BG16" s="12">
        <v>5.0</v>
      </c>
      <c r="BH16" s="12">
        <v>4.8</v>
      </c>
      <c r="BI16" s="12">
        <v>5.4</v>
      </c>
      <c r="BJ16" s="12">
        <v>5.1</v>
      </c>
      <c r="BK16" s="12">
        <v>4.7</v>
      </c>
      <c r="BL16" s="12">
        <v>4.5</v>
      </c>
      <c r="BM16" s="12">
        <v>4.5</v>
      </c>
      <c r="BN16" s="12">
        <v>4.5</v>
      </c>
      <c r="BO16" s="12">
        <v>4.8</v>
      </c>
      <c r="BP16" s="12">
        <v>6.1</v>
      </c>
      <c r="BQ16" s="12">
        <v>7.8</v>
      </c>
      <c r="BR16" s="12">
        <v>6.4</v>
      </c>
      <c r="BS16" s="12">
        <v>5.8</v>
      </c>
      <c r="BT16" s="12">
        <v>5.9</v>
      </c>
      <c r="BU16" s="12">
        <v>5.5</v>
      </c>
      <c r="BV16" s="12">
        <v>5.5</v>
      </c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</row>
    <row r="17">
      <c r="A17" s="10" t="s">
        <v>64</v>
      </c>
      <c r="B17" s="12">
        <v>-5.1</v>
      </c>
      <c r="C17" s="12">
        <v>-5.1</v>
      </c>
      <c r="D17" s="12">
        <v>-5.4</v>
      </c>
      <c r="E17" s="12">
        <v>-5.3</v>
      </c>
      <c r="F17" s="12">
        <v>-5.0</v>
      </c>
      <c r="G17" s="12">
        <v>-5.2</v>
      </c>
      <c r="H17" s="12">
        <v>-4.9</v>
      </c>
      <c r="I17" s="12">
        <v>-4.9</v>
      </c>
      <c r="J17" s="12">
        <v>-5.2</v>
      </c>
      <c r="K17" s="12">
        <v>-4.8</v>
      </c>
      <c r="L17" s="12">
        <v>-5.0</v>
      </c>
      <c r="M17" s="12">
        <v>-4.9</v>
      </c>
      <c r="N17" s="12">
        <v>-4.6</v>
      </c>
      <c r="O17" s="12">
        <v>-4.5</v>
      </c>
      <c r="P17" s="12">
        <v>-4.3</v>
      </c>
      <c r="Q17" s="12">
        <v>-4.4</v>
      </c>
      <c r="R17" s="12">
        <v>-4.8</v>
      </c>
      <c r="S17" s="12">
        <v>-4.2</v>
      </c>
      <c r="T17" s="12">
        <v>-5.5</v>
      </c>
      <c r="U17" s="12">
        <v>-6.2</v>
      </c>
      <c r="V17" s="12">
        <v>-4.1</v>
      </c>
      <c r="W17" s="12">
        <v>-3.9</v>
      </c>
      <c r="X17" s="12">
        <v>-4.4</v>
      </c>
      <c r="Y17" s="12">
        <v>-3.6</v>
      </c>
      <c r="Z17" s="12">
        <v>-3.4</v>
      </c>
      <c r="AA17" s="12">
        <v>-3.5</v>
      </c>
      <c r="AB17" s="12">
        <v>-3.4</v>
      </c>
      <c r="AC17" s="12">
        <v>-4.1</v>
      </c>
      <c r="AD17" s="12">
        <v>-3.5</v>
      </c>
      <c r="AE17" s="12">
        <v>-4.2</v>
      </c>
      <c r="AF17" s="12">
        <v>-3.8</v>
      </c>
      <c r="AG17" s="12">
        <v>-3.5</v>
      </c>
      <c r="AH17" s="12">
        <v>-3.3</v>
      </c>
      <c r="AI17" s="12">
        <v>-3.6</v>
      </c>
      <c r="AJ17" s="12">
        <v>-3.5</v>
      </c>
      <c r="AK17" s="12">
        <v>-3.3</v>
      </c>
      <c r="AL17" s="12">
        <v>-2.9</v>
      </c>
      <c r="AM17" s="12">
        <v>-3.0</v>
      </c>
      <c r="AN17" s="12">
        <v>-2.8</v>
      </c>
      <c r="AO17" s="12">
        <v>-2.7</v>
      </c>
      <c r="AP17" s="12">
        <v>-2.6</v>
      </c>
      <c r="AQ17" s="12">
        <v>-2.9</v>
      </c>
      <c r="AR17" s="12">
        <v>-2.4</v>
      </c>
      <c r="AS17" s="12">
        <v>-3.1</v>
      </c>
      <c r="AT17" s="12">
        <v>-2.9</v>
      </c>
      <c r="AU17" s="12">
        <v>-2.4</v>
      </c>
      <c r="AV17" s="12">
        <v>-2.4</v>
      </c>
      <c r="AW17" s="12">
        <v>-2.5</v>
      </c>
      <c r="AX17" s="12">
        <v>-2.4</v>
      </c>
      <c r="AY17" s="12">
        <v>-2.5</v>
      </c>
      <c r="AZ17" s="12">
        <v>-2.6</v>
      </c>
      <c r="BA17" s="12">
        <v>-2.6</v>
      </c>
      <c r="BB17" s="12">
        <v>-2.6</v>
      </c>
      <c r="BC17" s="12">
        <v>-3.0</v>
      </c>
      <c r="BD17" s="12">
        <v>-2.9</v>
      </c>
      <c r="BE17" s="12">
        <v>-2.6</v>
      </c>
      <c r="BF17" s="12">
        <v>-2.4</v>
      </c>
      <c r="BG17" s="12">
        <v>-2.5</v>
      </c>
      <c r="BH17" s="12">
        <v>-2.9</v>
      </c>
      <c r="BI17" s="12">
        <v>-2.7</v>
      </c>
      <c r="BJ17" s="12">
        <v>-2.5</v>
      </c>
      <c r="BK17" s="12">
        <v>-3.1</v>
      </c>
      <c r="BL17" s="12">
        <v>-2.5</v>
      </c>
      <c r="BM17" s="12">
        <v>-2.3</v>
      </c>
      <c r="BN17" s="12">
        <v>-2.4</v>
      </c>
      <c r="BO17" s="12">
        <v>-2.2</v>
      </c>
      <c r="BP17" s="12">
        <v>-1.6</v>
      </c>
      <c r="BQ17" s="12">
        <v>-2.8</v>
      </c>
      <c r="BR17" s="12">
        <v>-2.4</v>
      </c>
      <c r="BS17" s="12">
        <v>-2.0</v>
      </c>
      <c r="BT17" s="12">
        <v>-2.0</v>
      </c>
      <c r="BU17" s="12">
        <v>-2.0</v>
      </c>
      <c r="BV17" s="12">
        <v>-1.9</v>
      </c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</row>
    <row r="18">
      <c r="A18" s="8"/>
      <c r="B18" s="7">
        <v>1955.0</v>
      </c>
      <c r="C18" s="7">
        <v>1956.0</v>
      </c>
      <c r="D18" s="7">
        <v>1957.0</v>
      </c>
      <c r="E18" s="7">
        <v>1958.0</v>
      </c>
      <c r="F18" s="7">
        <v>1959.0</v>
      </c>
      <c r="G18" s="7">
        <v>1960.0</v>
      </c>
      <c r="H18" s="7">
        <v>1961.0</v>
      </c>
      <c r="I18" s="7">
        <v>1962.0</v>
      </c>
      <c r="J18" s="7">
        <v>1963.0</v>
      </c>
      <c r="K18" s="7">
        <v>1964.0</v>
      </c>
      <c r="L18" s="7">
        <v>1965.0</v>
      </c>
      <c r="M18" s="7">
        <v>1966.0</v>
      </c>
      <c r="N18" s="7">
        <v>1967.0</v>
      </c>
      <c r="O18" s="7">
        <v>1968.0</v>
      </c>
      <c r="P18" s="7">
        <v>1969.0</v>
      </c>
      <c r="Q18" s="7">
        <v>1970.0</v>
      </c>
      <c r="R18" s="7">
        <v>1971.0</v>
      </c>
      <c r="S18" s="7">
        <v>1972.0</v>
      </c>
      <c r="T18" s="7">
        <v>1973.0</v>
      </c>
      <c r="U18" s="7">
        <v>1974.0</v>
      </c>
      <c r="V18" s="7">
        <v>1975.0</v>
      </c>
      <c r="W18" s="7">
        <v>1976.0</v>
      </c>
      <c r="X18" s="7" t="s">
        <v>51</v>
      </c>
      <c r="Y18" s="7">
        <v>1977.0</v>
      </c>
      <c r="Z18" s="7">
        <v>1978.0</v>
      </c>
      <c r="AA18" s="7">
        <v>1979.0</v>
      </c>
      <c r="AB18" s="7">
        <v>1980.0</v>
      </c>
      <c r="AC18" s="7">
        <v>1981.0</v>
      </c>
      <c r="AD18" s="7">
        <v>1982.0</v>
      </c>
      <c r="AE18" s="7">
        <v>1983.0</v>
      </c>
      <c r="AF18" s="7">
        <v>1984.0</v>
      </c>
      <c r="AG18" s="7">
        <v>1985.0</v>
      </c>
      <c r="AH18" s="7">
        <v>1986.0</v>
      </c>
      <c r="AI18" s="7">
        <v>1987.0</v>
      </c>
      <c r="AJ18" s="7">
        <v>1988.0</v>
      </c>
      <c r="AK18" s="7">
        <v>1989.0</v>
      </c>
      <c r="AL18" s="7">
        <v>1990.0</v>
      </c>
      <c r="AM18" s="7">
        <v>1991.0</v>
      </c>
      <c r="AN18" s="7">
        <v>1992.0</v>
      </c>
      <c r="AO18" s="7">
        <v>1993.0</v>
      </c>
      <c r="AP18" s="7">
        <v>1994.0</v>
      </c>
      <c r="AQ18" s="7">
        <v>1995.0</v>
      </c>
      <c r="AR18" s="7">
        <v>1996.0</v>
      </c>
      <c r="AS18" s="7">
        <v>1997.0</v>
      </c>
      <c r="AT18" s="7">
        <v>1998.0</v>
      </c>
      <c r="AU18" s="7">
        <v>1999.0</v>
      </c>
      <c r="AV18" s="7">
        <v>2000.0</v>
      </c>
      <c r="AW18" s="7">
        <v>2001.0</v>
      </c>
      <c r="AX18" s="7">
        <v>2002.0</v>
      </c>
      <c r="AY18" s="7">
        <v>2003.0</v>
      </c>
      <c r="AZ18" s="7">
        <v>2004.0</v>
      </c>
      <c r="BA18" s="7">
        <v>2005.0</v>
      </c>
      <c r="BB18" s="7">
        <v>2006.0</v>
      </c>
      <c r="BC18" s="7">
        <v>2007.0</v>
      </c>
      <c r="BD18" s="7">
        <v>2008.0</v>
      </c>
      <c r="BE18" s="7">
        <v>2009.0</v>
      </c>
      <c r="BF18" s="7">
        <v>2010.0</v>
      </c>
      <c r="BG18" s="7">
        <v>2011.0</v>
      </c>
      <c r="BH18" s="7">
        <v>2012.0</v>
      </c>
      <c r="BI18" s="7">
        <v>2013.0</v>
      </c>
      <c r="BJ18" s="7">
        <v>2014.0</v>
      </c>
      <c r="BK18" s="7">
        <v>2015.0</v>
      </c>
      <c r="BL18" s="7">
        <v>2016.0</v>
      </c>
      <c r="BM18" s="7">
        <v>2017.0</v>
      </c>
      <c r="BN18" s="7">
        <v>2018.0</v>
      </c>
      <c r="BO18" s="7">
        <v>2019.0</v>
      </c>
      <c r="BP18" s="7">
        <v>2020.0</v>
      </c>
      <c r="BQ18" s="7" t="s">
        <v>52</v>
      </c>
      <c r="BR18" s="7" t="s">
        <v>53</v>
      </c>
      <c r="BS18" s="7" t="s">
        <v>54</v>
      </c>
      <c r="BT18" s="7" t="s">
        <v>55</v>
      </c>
      <c r="BU18" s="7" t="s">
        <v>56</v>
      </c>
      <c r="BV18" s="7" t="s">
        <v>57</v>
      </c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</row>
    <row r="19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</row>
    <row r="20">
      <c r="A20" s="1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</row>
    <row r="22">
      <c r="A22" s="1" t="s">
        <v>65</v>
      </c>
    </row>
    <row r="23">
      <c r="A23" s="1" t="s">
        <v>66</v>
      </c>
    </row>
    <row r="24">
      <c r="A24" s="1" t="s">
        <v>67</v>
      </c>
    </row>
    <row r="25">
      <c r="A25" s="1" t="s">
        <v>68</v>
      </c>
    </row>
    <row r="27">
      <c r="AV27" s="7"/>
    </row>
    <row r="28">
      <c r="AV28" s="9"/>
    </row>
    <row r="29">
      <c r="A29" s="1" t="s">
        <v>69</v>
      </c>
      <c r="AV29" s="11"/>
    </row>
    <row r="30">
      <c r="A30" s="10" t="s">
        <v>59</v>
      </c>
      <c r="B30" s="9">
        <v>42729.0</v>
      </c>
      <c r="C30" s="9">
        <v>42523.0</v>
      </c>
      <c r="D30" s="9">
        <v>45430.0</v>
      </c>
      <c r="E30" s="9">
        <v>46815.0</v>
      </c>
      <c r="F30" s="9">
        <v>49015.0</v>
      </c>
      <c r="G30" s="9">
        <v>48130.0</v>
      </c>
      <c r="H30" s="9">
        <v>49601.0</v>
      </c>
      <c r="I30" s="9">
        <v>52345.0</v>
      </c>
      <c r="J30" s="9">
        <v>53400.0</v>
      </c>
      <c r="K30" s="9">
        <v>54757.0</v>
      </c>
      <c r="L30" s="9">
        <v>50620.0</v>
      </c>
      <c r="M30" s="9">
        <v>58111.0</v>
      </c>
      <c r="N30" s="9">
        <v>71417.0</v>
      </c>
      <c r="O30" s="9">
        <v>81926.0</v>
      </c>
      <c r="P30" s="9">
        <v>82497.0</v>
      </c>
      <c r="Q30" s="9">
        <v>81692.0</v>
      </c>
      <c r="R30" s="9">
        <v>78872.0</v>
      </c>
      <c r="S30" s="9">
        <v>79174.0</v>
      </c>
      <c r="T30" s="9">
        <v>76681.0</v>
      </c>
      <c r="U30" s="9">
        <v>79347.0</v>
      </c>
      <c r="V30" s="9">
        <v>86509.0</v>
      </c>
      <c r="W30" s="9">
        <v>89619.0</v>
      </c>
      <c r="X30" s="9">
        <v>22269.0</v>
      </c>
      <c r="Y30" s="9">
        <v>97241.0</v>
      </c>
      <c r="Z30" s="9">
        <v>104495.0</v>
      </c>
      <c r="AA30" s="9">
        <v>116342.0</v>
      </c>
      <c r="AB30" s="9">
        <v>133995.0</v>
      </c>
      <c r="AC30" s="9">
        <v>157513.0</v>
      </c>
      <c r="AD30" s="9">
        <v>185309.0</v>
      </c>
      <c r="AE30" s="9">
        <v>209903.0</v>
      </c>
      <c r="AF30" s="9">
        <v>227411.0</v>
      </c>
      <c r="AG30" s="9">
        <v>252743.0</v>
      </c>
      <c r="AH30" s="9">
        <v>273373.0</v>
      </c>
      <c r="AI30" s="9">
        <v>281996.0</v>
      </c>
      <c r="AJ30" s="9">
        <v>290360.0</v>
      </c>
      <c r="AK30" s="9">
        <v>303555.0</v>
      </c>
      <c r="AL30" s="9">
        <v>299321.0</v>
      </c>
      <c r="AM30" s="9">
        <v>273285.0</v>
      </c>
      <c r="AN30" s="9">
        <v>298346.0</v>
      </c>
      <c r="AO30" s="9">
        <v>291084.0</v>
      </c>
      <c r="AP30" s="9">
        <v>281640.0</v>
      </c>
      <c r="AQ30" s="9">
        <v>272063.0</v>
      </c>
      <c r="AR30" s="9">
        <v>265748.0</v>
      </c>
      <c r="AS30" s="9">
        <v>270502.0</v>
      </c>
      <c r="AT30" s="9">
        <v>268194.0</v>
      </c>
      <c r="AU30" s="9">
        <v>274769.0</v>
      </c>
      <c r="AV30" s="9">
        <v>294363.0</v>
      </c>
      <c r="AW30" s="9">
        <v>304732.0</v>
      </c>
      <c r="AX30" s="9">
        <v>348456.0</v>
      </c>
      <c r="AY30" s="9">
        <v>404733.0</v>
      </c>
      <c r="AZ30" s="9">
        <v>455813.0</v>
      </c>
      <c r="BA30" s="9">
        <v>495294.0</v>
      </c>
      <c r="BB30" s="9">
        <v>521820.0</v>
      </c>
      <c r="BC30" s="9">
        <v>551258.0</v>
      </c>
      <c r="BD30" s="9">
        <v>616066.0</v>
      </c>
      <c r="BE30" s="9">
        <v>661012.0</v>
      </c>
      <c r="BF30" s="9">
        <v>693485.0</v>
      </c>
      <c r="BG30" s="9">
        <v>705554.0</v>
      </c>
      <c r="BH30" s="9">
        <v>677852.0</v>
      </c>
      <c r="BI30" s="9">
        <v>633446.0</v>
      </c>
      <c r="BJ30" s="9">
        <v>603457.0</v>
      </c>
      <c r="BK30" s="9">
        <v>589659.0</v>
      </c>
      <c r="BL30" s="9">
        <v>593372.0</v>
      </c>
      <c r="BM30" s="9">
        <v>598722.0</v>
      </c>
      <c r="BN30" s="9">
        <v>631130.0</v>
      </c>
      <c r="BO30" s="9">
        <v>686003.0</v>
      </c>
      <c r="BP30" s="9">
        <v>724645.0</v>
      </c>
      <c r="BQ30" s="9">
        <v>748408.0</v>
      </c>
      <c r="BR30" s="9">
        <v>770567.0</v>
      </c>
      <c r="BS30" s="9">
        <v>772344.0</v>
      </c>
      <c r="BT30" s="9">
        <v>790334.0</v>
      </c>
      <c r="BU30" s="9">
        <v>807055.0</v>
      </c>
      <c r="BV30" s="9">
        <v>820848.0</v>
      </c>
    </row>
    <row r="31">
      <c r="A31" s="1" t="s">
        <v>70</v>
      </c>
      <c r="B31" s="9">
        <v>14908.0</v>
      </c>
      <c r="C31" s="9">
        <v>16052.0</v>
      </c>
      <c r="D31" s="9">
        <v>18161.0</v>
      </c>
      <c r="E31" s="9">
        <v>22288.0</v>
      </c>
      <c r="F31" s="9">
        <v>24892.0</v>
      </c>
      <c r="G31" s="9">
        <v>26184.0</v>
      </c>
      <c r="H31" s="9">
        <v>29838.0</v>
      </c>
      <c r="I31" s="9">
        <v>31630.0</v>
      </c>
      <c r="J31" s="9">
        <v>33522.0</v>
      </c>
      <c r="K31" s="9">
        <v>35294.0</v>
      </c>
      <c r="L31" s="9">
        <v>36576.0</v>
      </c>
      <c r="M31" s="9">
        <v>43257.0</v>
      </c>
      <c r="N31" s="9">
        <v>51272.0</v>
      </c>
      <c r="O31" s="9">
        <v>59375.0</v>
      </c>
      <c r="P31" s="9">
        <v>66410.0</v>
      </c>
      <c r="Q31" s="9">
        <v>75349.0</v>
      </c>
      <c r="R31" s="9">
        <v>91901.0</v>
      </c>
      <c r="S31" s="9">
        <v>107211.0</v>
      </c>
      <c r="T31" s="9">
        <v>119522.0</v>
      </c>
      <c r="U31" s="9">
        <v>135783.0</v>
      </c>
      <c r="V31" s="9">
        <v>173245.0</v>
      </c>
      <c r="W31" s="9">
        <v>203594.0</v>
      </c>
      <c r="X31" s="9">
        <v>52065.0</v>
      </c>
      <c r="Y31" s="9">
        <v>221895.0</v>
      </c>
      <c r="Z31" s="9">
        <v>242329.0</v>
      </c>
      <c r="AA31" s="9">
        <v>267574.0</v>
      </c>
      <c r="AB31" s="9">
        <v>313374.0</v>
      </c>
      <c r="AC31" s="9">
        <v>362022.0</v>
      </c>
      <c r="AD31" s="9">
        <v>388681.0</v>
      </c>
      <c r="AE31" s="9">
        <v>426011.0</v>
      </c>
      <c r="AF31" s="9">
        <v>432076.0</v>
      </c>
      <c r="AG31" s="9">
        <v>471859.0</v>
      </c>
      <c r="AH31" s="9">
        <v>481625.0</v>
      </c>
      <c r="AI31" s="9">
        <v>502220.0</v>
      </c>
      <c r="AJ31" s="9">
        <v>533426.0</v>
      </c>
      <c r="AK31" s="9">
        <v>568803.0</v>
      </c>
      <c r="AL31" s="9">
        <v>619463.0</v>
      </c>
      <c r="AM31" s="9">
        <v>689810.0</v>
      </c>
      <c r="AN31" s="9">
        <v>772599.0</v>
      </c>
      <c r="AO31" s="9">
        <v>827691.0</v>
      </c>
      <c r="AP31" s="9">
        <v>869550.0</v>
      </c>
      <c r="AQ31" s="9">
        <v>923788.0</v>
      </c>
      <c r="AR31" s="9">
        <v>958274.0</v>
      </c>
      <c r="AS31" s="9">
        <v>1002389.0</v>
      </c>
      <c r="AT31" s="9">
        <v>1033465.0</v>
      </c>
      <c r="AU31" s="9">
        <v>1057770.0</v>
      </c>
      <c r="AV31" s="9">
        <v>1115517.0</v>
      </c>
      <c r="AW31" s="9">
        <v>1194417.0</v>
      </c>
      <c r="AX31" s="9">
        <v>1317547.0</v>
      </c>
      <c r="AY31" s="9">
        <v>1417857.0</v>
      </c>
      <c r="AZ31" s="9">
        <v>1485809.0</v>
      </c>
      <c r="BA31" s="9">
        <v>1586013.0</v>
      </c>
      <c r="BB31" s="9">
        <v>1671926.0</v>
      </c>
      <c r="BC31" s="9">
        <v>1758391.0</v>
      </c>
      <c r="BD31" s="9">
        <v>1895637.0</v>
      </c>
      <c r="BE31" s="9">
        <v>2155793.0</v>
      </c>
      <c r="BF31" s="9">
        <v>2386633.0</v>
      </c>
      <c r="BG31" s="9">
        <v>2414739.0</v>
      </c>
      <c r="BH31" s="9">
        <v>2348587.0</v>
      </c>
      <c r="BI31" s="9">
        <v>2417950.0</v>
      </c>
      <c r="BJ31" s="9">
        <v>2525545.0</v>
      </c>
      <c r="BK31" s="9">
        <v>2706828.0</v>
      </c>
      <c r="BL31" s="9">
        <v>2820292.0</v>
      </c>
      <c r="BM31" s="9">
        <v>2899317.0</v>
      </c>
      <c r="BN31" s="9">
        <v>2897403.0</v>
      </c>
      <c r="BO31" s="9">
        <v>3131551.0</v>
      </c>
      <c r="BP31" s="9">
        <v>4339671.0</v>
      </c>
      <c r="BQ31" s="9">
        <v>5128208.0</v>
      </c>
      <c r="BR31" s="9">
        <v>4361165.0</v>
      </c>
      <c r="BS31" s="9">
        <v>4352401.0</v>
      </c>
      <c r="BT31" s="9">
        <v>4414589.0</v>
      </c>
      <c r="BU31" s="9">
        <v>4644380.0</v>
      </c>
      <c r="BV31" s="9">
        <v>4775854.0</v>
      </c>
    </row>
    <row r="32">
      <c r="A32" s="1" t="s">
        <v>61</v>
      </c>
      <c r="B32" s="9">
        <v>2732.0</v>
      </c>
      <c r="C32" s="9">
        <v>3092.0</v>
      </c>
      <c r="D32" s="9">
        <v>4559.0</v>
      </c>
      <c r="E32" s="9">
        <v>5188.0</v>
      </c>
      <c r="F32" s="9">
        <v>7813.0</v>
      </c>
      <c r="G32" s="9">
        <v>7991.0</v>
      </c>
      <c r="H32" s="9">
        <v>7754.0</v>
      </c>
      <c r="I32" s="9">
        <v>8831.0</v>
      </c>
      <c r="J32" s="9">
        <v>8013.0</v>
      </c>
      <c r="K32" s="9">
        <v>9528.0</v>
      </c>
      <c r="L32" s="9">
        <v>11264.0</v>
      </c>
      <c r="M32" s="9">
        <v>13410.0</v>
      </c>
      <c r="N32" s="9">
        <v>14674.0</v>
      </c>
      <c r="O32" s="9">
        <v>16002.0</v>
      </c>
      <c r="P32" s="9">
        <v>11869.0</v>
      </c>
      <c r="Q32" s="9">
        <v>15574.0</v>
      </c>
      <c r="R32" s="9">
        <v>18286.0</v>
      </c>
      <c r="S32" s="9">
        <v>19574.0</v>
      </c>
      <c r="T32" s="9">
        <v>20614.0</v>
      </c>
      <c r="U32" s="9">
        <v>25106.0</v>
      </c>
      <c r="V32" s="9">
        <v>35449.0</v>
      </c>
      <c r="W32" s="9">
        <v>39188.0</v>
      </c>
      <c r="X32" s="9">
        <v>9512.0</v>
      </c>
      <c r="Y32" s="9">
        <v>40746.0</v>
      </c>
      <c r="Z32" s="9">
        <v>52590.0</v>
      </c>
      <c r="AA32" s="9">
        <v>54559.0</v>
      </c>
      <c r="AB32" s="9">
        <v>65985.0</v>
      </c>
      <c r="AC32" s="9">
        <v>70886.0</v>
      </c>
      <c r="AD32" s="9">
        <v>61752.0</v>
      </c>
      <c r="AE32" s="9">
        <v>57603.0</v>
      </c>
      <c r="AF32" s="9">
        <v>57960.0</v>
      </c>
      <c r="AG32" s="9">
        <v>56804.0</v>
      </c>
      <c r="AH32" s="9">
        <v>58722.0</v>
      </c>
      <c r="AI32" s="9">
        <v>55132.0</v>
      </c>
      <c r="AJ32" s="9">
        <v>68625.0</v>
      </c>
      <c r="AK32" s="9">
        <v>81553.0</v>
      </c>
      <c r="AL32" s="9">
        <v>126011.0</v>
      </c>
      <c r="AM32" s="9">
        <v>135159.0</v>
      </c>
      <c r="AN32" s="9">
        <v>75586.0</v>
      </c>
      <c r="AO32" s="9">
        <v>46841.0</v>
      </c>
      <c r="AP32" s="9">
        <v>70677.0</v>
      </c>
      <c r="AQ32" s="9">
        <v>59113.0</v>
      </c>
      <c r="AR32" s="9">
        <v>64170.0</v>
      </c>
      <c r="AS32" s="9">
        <v>59852.0</v>
      </c>
      <c r="AT32" s="9">
        <v>74669.0</v>
      </c>
      <c r="AU32" s="9">
        <v>81892.0</v>
      </c>
      <c r="AV32" s="9">
        <v>84925.0</v>
      </c>
      <c r="AW32" s="9">
        <v>97492.0</v>
      </c>
      <c r="AX32" s="9">
        <v>104308.0</v>
      </c>
      <c r="AY32" s="9">
        <v>115588.0</v>
      </c>
      <c r="AZ32" s="9">
        <v>116259.0</v>
      </c>
      <c r="BA32" s="9">
        <v>130145.0</v>
      </c>
      <c r="BB32" s="9">
        <v>164706.0</v>
      </c>
      <c r="BC32" s="9">
        <v>133828.0</v>
      </c>
      <c r="BD32" s="9">
        <v>161889.0</v>
      </c>
      <c r="BE32" s="9">
        <v>443828.0</v>
      </c>
      <c r="BF32" s="9">
        <v>88835.0</v>
      </c>
      <c r="BG32" s="9">
        <v>161932.0</v>
      </c>
      <c r="BH32" s="9">
        <v>215287.0</v>
      </c>
      <c r="BI32" s="9">
        <v>89997.0</v>
      </c>
      <c r="BJ32" s="9">
        <v>59165.0</v>
      </c>
      <c r="BK32" s="9">
        <v>115171.0</v>
      </c>
      <c r="BL32" s="9">
        <v>121432.0</v>
      </c>
      <c r="BM32" s="9">
        <v>133526.0</v>
      </c>
      <c r="BN32" s="9">
        <v>166783.0</v>
      </c>
      <c r="BO32" s="9">
        <v>139710.0</v>
      </c>
      <c r="BP32" s="9">
        <v>845901.0</v>
      </c>
      <c r="BQ32" s="9">
        <v>708898.0</v>
      </c>
      <c r="BR32" s="9">
        <v>335696.0</v>
      </c>
      <c r="BS32" s="9">
        <v>342941.0</v>
      </c>
      <c r="BT32" s="9">
        <v>371070.0</v>
      </c>
      <c r="BU32" s="9">
        <v>378356.0</v>
      </c>
      <c r="BV32" s="9">
        <v>387653.0</v>
      </c>
    </row>
    <row r="33">
      <c r="A33" s="1" t="s">
        <v>62</v>
      </c>
      <c r="B33" s="9">
        <v>4850.0</v>
      </c>
      <c r="C33" s="9">
        <v>5079.0</v>
      </c>
      <c r="D33" s="9">
        <v>5354.0</v>
      </c>
      <c r="E33" s="9">
        <v>5604.0</v>
      </c>
      <c r="F33" s="9">
        <v>5762.0</v>
      </c>
      <c r="G33" s="9">
        <v>6947.0</v>
      </c>
      <c r="H33" s="9">
        <v>6716.0</v>
      </c>
      <c r="I33" s="9">
        <v>6889.0</v>
      </c>
      <c r="J33" s="9">
        <v>7740.0</v>
      </c>
      <c r="K33" s="9">
        <v>8199.0</v>
      </c>
      <c r="L33" s="9">
        <v>8591.0</v>
      </c>
      <c r="M33" s="9">
        <v>9386.0</v>
      </c>
      <c r="N33" s="9">
        <v>10268.0</v>
      </c>
      <c r="O33" s="9">
        <v>11090.0</v>
      </c>
      <c r="P33" s="9">
        <v>12699.0</v>
      </c>
      <c r="Q33" s="9">
        <v>14380.0</v>
      </c>
      <c r="R33" s="9">
        <v>14841.0</v>
      </c>
      <c r="S33" s="9">
        <v>15478.0</v>
      </c>
      <c r="T33" s="9">
        <v>17349.0</v>
      </c>
      <c r="U33" s="9">
        <v>21449.0</v>
      </c>
      <c r="V33" s="9">
        <v>23244.0</v>
      </c>
      <c r="W33" s="9">
        <v>26727.0</v>
      </c>
      <c r="X33" s="9">
        <v>6949.0</v>
      </c>
      <c r="Y33" s="9">
        <v>29901.0</v>
      </c>
      <c r="Z33" s="9">
        <v>35458.0</v>
      </c>
      <c r="AA33" s="9">
        <v>42633.0</v>
      </c>
      <c r="AB33" s="9">
        <v>52533.0</v>
      </c>
      <c r="AC33" s="9">
        <v>68766.0</v>
      </c>
      <c r="AD33" s="9">
        <v>85032.0</v>
      </c>
      <c r="AE33" s="9">
        <v>89808.0</v>
      </c>
      <c r="AF33" s="9">
        <v>111102.0</v>
      </c>
      <c r="AG33" s="9">
        <v>129478.0</v>
      </c>
      <c r="AH33" s="9">
        <v>136017.0</v>
      </c>
      <c r="AI33" s="9">
        <v>138611.0</v>
      </c>
      <c r="AJ33" s="9">
        <v>151803.0</v>
      </c>
      <c r="AK33" s="9">
        <v>168981.0</v>
      </c>
      <c r="AL33" s="9">
        <v>184347.0</v>
      </c>
      <c r="AM33" s="9">
        <v>194448.0</v>
      </c>
      <c r="AN33" s="9">
        <v>199344.0</v>
      </c>
      <c r="AO33" s="9">
        <v>198713.0</v>
      </c>
      <c r="AP33" s="9">
        <v>202932.0</v>
      </c>
      <c r="AQ33" s="9">
        <v>232134.0</v>
      </c>
      <c r="AR33" s="9">
        <v>241053.0</v>
      </c>
      <c r="AS33" s="9">
        <v>243984.0</v>
      </c>
      <c r="AT33" s="9">
        <v>241118.0</v>
      </c>
      <c r="AU33" s="9">
        <v>229755.0</v>
      </c>
      <c r="AV33" s="9">
        <v>222949.0</v>
      </c>
      <c r="AW33" s="9">
        <v>206167.0</v>
      </c>
      <c r="AX33" s="9">
        <v>170949.0</v>
      </c>
      <c r="AY33" s="9">
        <v>153073.0</v>
      </c>
      <c r="AZ33" s="9">
        <v>160245.0</v>
      </c>
      <c r="BA33" s="9">
        <v>183986.0</v>
      </c>
      <c r="BB33" s="9">
        <v>226603.0</v>
      </c>
      <c r="BC33" s="9">
        <v>237109.0</v>
      </c>
      <c r="BD33" s="9">
        <v>252757.0</v>
      </c>
      <c r="BE33" s="9">
        <v>186902.0</v>
      </c>
      <c r="BF33" s="9">
        <v>196194.0</v>
      </c>
      <c r="BG33" s="9">
        <v>229962.0</v>
      </c>
      <c r="BH33" s="9">
        <v>220408.0</v>
      </c>
      <c r="BI33" s="9">
        <v>220885.0</v>
      </c>
      <c r="BJ33" s="9">
        <v>228956.0</v>
      </c>
      <c r="BK33" s="9">
        <v>223181.0</v>
      </c>
      <c r="BL33" s="9">
        <v>240033.0</v>
      </c>
      <c r="BM33" s="9">
        <v>262551.0</v>
      </c>
      <c r="BN33" s="9">
        <v>324975.0</v>
      </c>
      <c r="BO33" s="9">
        <v>375158.0</v>
      </c>
      <c r="BP33" s="9">
        <v>345470.0</v>
      </c>
      <c r="BQ33" s="9">
        <v>303002.0</v>
      </c>
      <c r="BR33" s="9">
        <v>304939.0</v>
      </c>
      <c r="BS33" s="9">
        <v>319886.0</v>
      </c>
      <c r="BT33" s="9">
        <v>367872.0</v>
      </c>
      <c r="BU33" s="9">
        <v>445067.0</v>
      </c>
      <c r="BV33" s="9">
        <v>524344.0</v>
      </c>
    </row>
    <row r="34">
      <c r="A34" s="1" t="s">
        <v>63</v>
      </c>
      <c r="B34" s="9">
        <v>6718.0</v>
      </c>
      <c r="C34" s="9">
        <v>7482.0</v>
      </c>
      <c r="D34" s="9">
        <v>7220.0</v>
      </c>
      <c r="E34" s="9">
        <v>6896.0</v>
      </c>
      <c r="F34" s="9">
        <v>9229.0</v>
      </c>
      <c r="G34" s="9">
        <v>7760.0</v>
      </c>
      <c r="H34" s="9">
        <v>8621.0</v>
      </c>
      <c r="I34" s="9">
        <v>12401.0</v>
      </c>
      <c r="J34" s="9">
        <v>14437.0</v>
      </c>
      <c r="K34" s="9">
        <v>16458.0</v>
      </c>
      <c r="L34" s="9">
        <v>17086.0</v>
      </c>
      <c r="M34" s="9">
        <v>16911.0</v>
      </c>
      <c r="N34" s="9">
        <v>17126.0</v>
      </c>
      <c r="O34" s="9">
        <v>17786.0</v>
      </c>
      <c r="P34" s="9">
        <v>18151.0</v>
      </c>
      <c r="Q34" s="9">
        <v>17286.0</v>
      </c>
      <c r="R34" s="9">
        <v>16379.0</v>
      </c>
      <c r="S34" s="9">
        <v>18828.0</v>
      </c>
      <c r="T34" s="9">
        <v>24950.0</v>
      </c>
      <c r="U34" s="9">
        <v>24423.0</v>
      </c>
      <c r="V34" s="9">
        <v>27487.0</v>
      </c>
      <c r="W34" s="9">
        <v>27050.0</v>
      </c>
      <c r="X34" s="9">
        <v>9388.0</v>
      </c>
      <c r="Y34" s="9">
        <v>34315.0</v>
      </c>
      <c r="Z34" s="9">
        <v>39594.0</v>
      </c>
      <c r="AA34" s="9">
        <v>40396.0</v>
      </c>
      <c r="AB34" s="9">
        <v>44996.0</v>
      </c>
      <c r="AC34" s="9">
        <v>47095.0</v>
      </c>
      <c r="AD34" s="9">
        <v>51068.0</v>
      </c>
      <c r="AE34" s="9">
        <v>59015.0</v>
      </c>
      <c r="AF34" s="9">
        <v>55214.0</v>
      </c>
      <c r="AG34" s="9">
        <v>68160.0</v>
      </c>
      <c r="AH34" s="9">
        <v>73652.0</v>
      </c>
      <c r="AI34" s="9">
        <v>62513.0</v>
      </c>
      <c r="AJ34" s="9">
        <v>57169.0</v>
      </c>
      <c r="AK34" s="9">
        <v>58063.0</v>
      </c>
      <c r="AL34" s="9">
        <v>60468.0</v>
      </c>
      <c r="AM34" s="9">
        <v>70879.0</v>
      </c>
      <c r="AN34" s="9">
        <v>74934.0</v>
      </c>
      <c r="AO34" s="9">
        <v>82443.0</v>
      </c>
      <c r="AP34" s="9">
        <v>74725.0</v>
      </c>
      <c r="AQ34" s="9">
        <v>73099.0</v>
      </c>
      <c r="AR34" s="9">
        <v>68859.0</v>
      </c>
      <c r="AS34" s="9">
        <v>74362.0</v>
      </c>
      <c r="AT34" s="9">
        <v>82206.0</v>
      </c>
      <c r="AU34" s="9">
        <v>98101.0</v>
      </c>
      <c r="AV34" s="9">
        <v>113777.0</v>
      </c>
      <c r="AW34" s="9">
        <v>107049.0</v>
      </c>
      <c r="AX34" s="9">
        <v>117026.0</v>
      </c>
      <c r="AY34" s="9">
        <v>123030.0</v>
      </c>
      <c r="AZ34" s="9">
        <v>133252.0</v>
      </c>
      <c r="BA34" s="9">
        <v>141743.0</v>
      </c>
      <c r="BB34" s="9">
        <v>138245.0</v>
      </c>
      <c r="BC34" s="9">
        <v>130338.0</v>
      </c>
      <c r="BD34" s="9">
        <v>142437.0</v>
      </c>
      <c r="BE34" s="9">
        <v>162781.0</v>
      </c>
      <c r="BF34" s="9">
        <v>174048.0</v>
      </c>
      <c r="BG34" s="9">
        <v>179345.0</v>
      </c>
      <c r="BH34" s="9">
        <v>167965.0</v>
      </c>
      <c r="BI34" s="9">
        <v>185388.0</v>
      </c>
      <c r="BJ34" s="9">
        <v>177205.0</v>
      </c>
      <c r="BK34" s="9">
        <v>172814.0</v>
      </c>
      <c r="BL34" s="9">
        <v>172738.0</v>
      </c>
      <c r="BM34" s="9">
        <v>177340.0</v>
      </c>
      <c r="BN34" s="9">
        <v>186622.0</v>
      </c>
      <c r="BO34" s="9">
        <v>212726.0</v>
      </c>
      <c r="BP34" s="9">
        <v>401071.0</v>
      </c>
      <c r="BQ34" s="9">
        <v>564549.0</v>
      </c>
      <c r="BR34" s="9">
        <v>382595.0</v>
      </c>
      <c r="BS34" s="9">
        <v>346619.0</v>
      </c>
      <c r="BT34" s="9">
        <v>367328.0</v>
      </c>
      <c r="BU34" s="9">
        <v>360359.0</v>
      </c>
      <c r="BV34" s="9">
        <v>368305.0</v>
      </c>
    </row>
    <row r="35">
      <c r="A35" s="1" t="s">
        <v>69</v>
      </c>
      <c r="B35" s="9">
        <v>68444.0</v>
      </c>
      <c r="C35" s="9">
        <v>70640.0</v>
      </c>
      <c r="D35" s="9">
        <v>76578.0</v>
      </c>
      <c r="E35" s="9">
        <v>82405.0</v>
      </c>
      <c r="F35" s="9">
        <v>92098.0</v>
      </c>
      <c r="G35" s="9">
        <v>92191.0</v>
      </c>
      <c r="H35" s="9">
        <v>97723.0</v>
      </c>
      <c r="I35" s="9">
        <v>106821.0</v>
      </c>
      <c r="J35" s="9">
        <v>111316.0</v>
      </c>
      <c r="K35" s="9">
        <v>118528.0</v>
      </c>
      <c r="L35" s="9">
        <v>118228.0</v>
      </c>
      <c r="M35" s="9">
        <v>134532.0</v>
      </c>
      <c r="N35" s="9">
        <v>157464.0</v>
      </c>
      <c r="O35" s="9">
        <v>178134.0</v>
      </c>
      <c r="P35" s="9">
        <v>183640.0</v>
      </c>
      <c r="Q35" s="9">
        <v>195649.0</v>
      </c>
      <c r="R35" s="9">
        <v>210172.0</v>
      </c>
      <c r="S35" s="9">
        <v>230681.0</v>
      </c>
      <c r="T35" s="9">
        <v>245707.0</v>
      </c>
      <c r="U35" s="9">
        <v>269359.0</v>
      </c>
      <c r="V35" s="9">
        <v>332332.0</v>
      </c>
      <c r="W35" s="9">
        <v>371792.0</v>
      </c>
      <c r="X35" s="9">
        <v>95975.0</v>
      </c>
      <c r="Y35" s="9">
        <v>409218.0</v>
      </c>
      <c r="Z35" s="9">
        <v>458746.0</v>
      </c>
      <c r="AA35" s="9">
        <v>504028.0</v>
      </c>
      <c r="AB35" s="9">
        <v>590941.0</v>
      </c>
      <c r="AC35" s="9">
        <v>678241.0</v>
      </c>
      <c r="AD35" s="9">
        <v>745743.0</v>
      </c>
      <c r="AE35" s="9">
        <v>808364.0</v>
      </c>
      <c r="AF35" s="9">
        <v>851805.0</v>
      </c>
      <c r="AG35" s="9">
        <v>946344.0</v>
      </c>
      <c r="AH35" s="9">
        <v>990382.0</v>
      </c>
      <c r="AI35" s="9">
        <v>1004017.0</v>
      </c>
      <c r="AJ35" s="9">
        <v>1064416.0</v>
      </c>
      <c r="AK35" s="9">
        <v>1143743.0</v>
      </c>
      <c r="AL35" s="9">
        <v>1252993.0</v>
      </c>
      <c r="AM35" s="9">
        <v>1324226.0</v>
      </c>
      <c r="AN35" s="9">
        <v>1381529.0</v>
      </c>
      <c r="AO35" s="9">
        <v>1409386.0</v>
      </c>
      <c r="AP35" s="9">
        <v>1461752.0</v>
      </c>
      <c r="AQ35" s="9">
        <v>1515742.0</v>
      </c>
      <c r="AR35" s="9">
        <v>1560484.0</v>
      </c>
      <c r="AS35" s="9">
        <v>1601116.0</v>
      </c>
      <c r="AT35" s="9">
        <v>1652458.0</v>
      </c>
      <c r="AU35" s="9">
        <v>1701842.0</v>
      </c>
      <c r="AV35" s="9">
        <v>1788950.0</v>
      </c>
      <c r="AW35" s="9">
        <v>1862846.0</v>
      </c>
      <c r="AX35" s="9">
        <v>2010894.0</v>
      </c>
      <c r="AY35" s="9">
        <v>2159899.0</v>
      </c>
      <c r="AZ35" s="9">
        <v>2292841.0</v>
      </c>
      <c r="BA35" s="9">
        <v>2471957.0</v>
      </c>
      <c r="BB35" s="9">
        <v>2655050.0</v>
      </c>
      <c r="BC35" s="9">
        <v>2728686.0</v>
      </c>
      <c r="BD35" s="9">
        <v>2982544.0</v>
      </c>
      <c r="BE35" s="9">
        <v>3517677.0</v>
      </c>
      <c r="BF35" s="9">
        <v>3457079.0</v>
      </c>
      <c r="BG35" s="9">
        <v>3603065.0</v>
      </c>
      <c r="BH35" s="9">
        <v>3526563.0</v>
      </c>
      <c r="BI35" s="9">
        <v>3454881.0</v>
      </c>
      <c r="BJ35" s="9">
        <v>3506284.0</v>
      </c>
      <c r="BK35" s="9">
        <v>3691850.0</v>
      </c>
      <c r="BL35" s="9">
        <v>3852616.0</v>
      </c>
      <c r="BM35" s="9">
        <v>3981630.0</v>
      </c>
      <c r="BN35" s="9">
        <v>4109044.0</v>
      </c>
      <c r="BO35" s="9">
        <v>4446956.0</v>
      </c>
      <c r="BP35" s="9">
        <v>6550396.0</v>
      </c>
      <c r="BQ35" s="9">
        <v>7249456.0</v>
      </c>
      <c r="BR35" s="9">
        <v>6011148.0</v>
      </c>
      <c r="BS35" s="9">
        <v>6012960.0</v>
      </c>
      <c r="BT35" s="9">
        <v>6186795.0</v>
      </c>
      <c r="BU35" s="9">
        <v>6507720.0</v>
      </c>
      <c r="BV35" s="9">
        <v>6746286.0</v>
      </c>
    </row>
    <row r="36">
      <c r="B36" s="7">
        <v>1955.0</v>
      </c>
      <c r="C36" s="7">
        <v>1956.0</v>
      </c>
      <c r="D36" s="7">
        <v>1957.0</v>
      </c>
      <c r="E36" s="7">
        <v>1958.0</v>
      </c>
      <c r="F36" s="7">
        <v>1959.0</v>
      </c>
      <c r="G36" s="7">
        <v>1960.0</v>
      </c>
      <c r="H36" s="7">
        <v>1961.0</v>
      </c>
      <c r="I36" s="7">
        <v>1962.0</v>
      </c>
      <c r="J36" s="7">
        <v>1963.0</v>
      </c>
      <c r="K36" s="7">
        <v>1964.0</v>
      </c>
      <c r="L36" s="7">
        <v>1965.0</v>
      </c>
      <c r="M36" s="7">
        <v>1966.0</v>
      </c>
      <c r="N36" s="7">
        <v>1967.0</v>
      </c>
      <c r="O36" s="7">
        <v>1968.0</v>
      </c>
      <c r="P36" s="7">
        <v>1969.0</v>
      </c>
      <c r="Q36" s="7">
        <v>1970.0</v>
      </c>
      <c r="R36" s="7">
        <v>1971.0</v>
      </c>
      <c r="S36" s="7">
        <v>1972.0</v>
      </c>
      <c r="T36" s="7">
        <v>1973.0</v>
      </c>
      <c r="U36" s="7">
        <v>1974.0</v>
      </c>
      <c r="V36" s="7">
        <v>1975.0</v>
      </c>
      <c r="W36" s="7">
        <v>1976.0</v>
      </c>
      <c r="X36" s="7" t="s">
        <v>51</v>
      </c>
      <c r="Y36" s="7">
        <v>1977.0</v>
      </c>
      <c r="Z36" s="7">
        <v>1978.0</v>
      </c>
      <c r="AA36" s="7">
        <v>1979.0</v>
      </c>
      <c r="AB36" s="7">
        <v>1980.0</v>
      </c>
      <c r="AC36" s="7">
        <v>1981.0</v>
      </c>
      <c r="AD36" s="7">
        <v>1982.0</v>
      </c>
      <c r="AE36" s="7">
        <v>1983.0</v>
      </c>
      <c r="AF36" s="7">
        <v>1984.0</v>
      </c>
      <c r="AG36" s="7">
        <v>1985.0</v>
      </c>
      <c r="AH36" s="7">
        <v>1986.0</v>
      </c>
      <c r="AI36" s="7">
        <v>1987.0</v>
      </c>
      <c r="AJ36" s="7">
        <v>1988.0</v>
      </c>
      <c r="AK36" s="7">
        <v>1989.0</v>
      </c>
      <c r="AL36" s="7">
        <v>1990.0</v>
      </c>
      <c r="AM36" s="7">
        <v>1991.0</v>
      </c>
      <c r="AN36" s="7">
        <v>1992.0</v>
      </c>
      <c r="AO36" s="7">
        <v>1993.0</v>
      </c>
      <c r="AP36" s="7">
        <v>1994.0</v>
      </c>
      <c r="AQ36" s="7">
        <v>1995.0</v>
      </c>
      <c r="AR36" s="7">
        <v>1996.0</v>
      </c>
      <c r="AS36" s="7">
        <v>1997.0</v>
      </c>
      <c r="AT36" s="7">
        <v>1998.0</v>
      </c>
      <c r="AU36" s="7">
        <v>1999.0</v>
      </c>
      <c r="AV36" s="7">
        <v>2000.0</v>
      </c>
      <c r="AW36" s="7">
        <v>2001.0</v>
      </c>
      <c r="AX36" s="7">
        <v>2002.0</v>
      </c>
      <c r="AY36" s="7">
        <v>2003.0</v>
      </c>
      <c r="AZ36" s="7">
        <v>2004.0</v>
      </c>
      <c r="BA36" s="7">
        <v>2005.0</v>
      </c>
      <c r="BB36" s="7">
        <v>2006.0</v>
      </c>
      <c r="BC36" s="7">
        <v>2007.0</v>
      </c>
      <c r="BD36" s="7">
        <v>2008.0</v>
      </c>
      <c r="BE36" s="7">
        <v>2009.0</v>
      </c>
      <c r="BF36" s="7">
        <v>2010.0</v>
      </c>
      <c r="BG36" s="7">
        <v>2011.0</v>
      </c>
      <c r="BH36" s="7">
        <v>2012.0</v>
      </c>
      <c r="BI36" s="7">
        <v>2013.0</v>
      </c>
      <c r="BJ36" s="7">
        <v>2014.0</v>
      </c>
      <c r="BK36" s="7">
        <v>2015.0</v>
      </c>
      <c r="BL36" s="7">
        <v>2016.0</v>
      </c>
      <c r="BM36" s="7">
        <v>2017.0</v>
      </c>
      <c r="BN36" s="7">
        <v>2018.0</v>
      </c>
      <c r="BO36" s="7">
        <v>2019.0</v>
      </c>
      <c r="BP36" s="7">
        <v>2020.0</v>
      </c>
      <c r="BQ36" s="7" t="s">
        <v>52</v>
      </c>
      <c r="BR36" s="7" t="s">
        <v>53</v>
      </c>
      <c r="BS36" s="7" t="s">
        <v>54</v>
      </c>
      <c r="BT36" s="7" t="s">
        <v>55</v>
      </c>
      <c r="BU36" s="7" t="s">
        <v>56</v>
      </c>
      <c r="BV36" s="7" t="s">
        <v>57</v>
      </c>
    </row>
    <row r="37">
      <c r="AV37" s="12"/>
    </row>
    <row r="38">
      <c r="AV38" s="7"/>
    </row>
    <row r="40">
      <c r="AV40" s="1" t="s">
        <v>71</v>
      </c>
      <c r="AW40" s="1">
        <v>0.025</v>
      </c>
    </row>
    <row r="42">
      <c r="AS42" s="1" t="s">
        <v>72</v>
      </c>
      <c r="AU42" s="10" t="s">
        <v>59</v>
      </c>
      <c r="AV42" s="9">
        <v>294363.0</v>
      </c>
      <c r="AW42" s="15">
        <f t="shared" ref="AW42:BV42" si="1">AV$42*(1+$AW$40) * (1+$AU$50)</f>
        <v>295687.6335</v>
      </c>
      <c r="AX42" s="15">
        <f t="shared" si="1"/>
        <v>297018.2279</v>
      </c>
      <c r="AY42" s="15">
        <f t="shared" si="1"/>
        <v>298354.8099</v>
      </c>
      <c r="AZ42" s="15">
        <f t="shared" si="1"/>
        <v>299697.4065</v>
      </c>
      <c r="BA42" s="15">
        <f t="shared" si="1"/>
        <v>301046.0448</v>
      </c>
      <c r="BB42" s="15">
        <f t="shared" si="1"/>
        <v>302400.7521</v>
      </c>
      <c r="BC42" s="15">
        <f t="shared" si="1"/>
        <v>303761.5554</v>
      </c>
      <c r="BD42" s="15">
        <f t="shared" si="1"/>
        <v>305128.4824</v>
      </c>
      <c r="BE42" s="15">
        <f t="shared" si="1"/>
        <v>306501.5606</v>
      </c>
      <c r="BF42" s="15">
        <f t="shared" si="1"/>
        <v>307880.8176</v>
      </c>
      <c r="BG42" s="15">
        <f t="shared" si="1"/>
        <v>309266.2813</v>
      </c>
      <c r="BH42" s="15">
        <f t="shared" si="1"/>
        <v>310657.9796</v>
      </c>
      <c r="BI42" s="15">
        <f t="shared" si="1"/>
        <v>312055.9405</v>
      </c>
      <c r="BJ42" s="15">
        <f t="shared" si="1"/>
        <v>313460.1922</v>
      </c>
      <c r="BK42" s="15">
        <f t="shared" si="1"/>
        <v>314870.7631</v>
      </c>
      <c r="BL42" s="15">
        <f t="shared" si="1"/>
        <v>316287.6815</v>
      </c>
      <c r="BM42" s="15">
        <f t="shared" si="1"/>
        <v>317710.9761</v>
      </c>
      <c r="BN42" s="15">
        <f t="shared" si="1"/>
        <v>319140.6755</v>
      </c>
      <c r="BO42" s="15">
        <f t="shared" si="1"/>
        <v>320576.8085</v>
      </c>
      <c r="BP42" s="15">
        <f t="shared" si="1"/>
        <v>322019.4042</v>
      </c>
      <c r="BQ42" s="15">
        <f t="shared" si="1"/>
        <v>323468.4915</v>
      </c>
      <c r="BR42" s="15">
        <f t="shared" si="1"/>
        <v>324924.0997</v>
      </c>
      <c r="BS42" s="15">
        <f t="shared" si="1"/>
        <v>326386.2581</v>
      </c>
      <c r="BT42" s="15">
        <f t="shared" si="1"/>
        <v>327854.9963</v>
      </c>
      <c r="BU42" s="15">
        <f t="shared" si="1"/>
        <v>329330.3438</v>
      </c>
      <c r="BV42" s="15">
        <f t="shared" si="1"/>
        <v>330812.3303</v>
      </c>
    </row>
    <row r="43">
      <c r="AU43" s="1" t="s">
        <v>70</v>
      </c>
      <c r="AV43" s="9">
        <v>1115517.0</v>
      </c>
      <c r="AW43" s="15">
        <f t="shared" ref="AW43:BV43" si="2">AV$43*(1+$AW$40)*(1+$AU$51)</f>
        <v>1189141.122</v>
      </c>
      <c r="AX43" s="15">
        <f t="shared" si="2"/>
        <v>1267624.436</v>
      </c>
      <c r="AY43" s="15">
        <f t="shared" si="2"/>
        <v>1351287.649</v>
      </c>
      <c r="AZ43" s="15">
        <f t="shared" si="2"/>
        <v>1440472.634</v>
      </c>
      <c r="BA43" s="15">
        <f t="shared" si="2"/>
        <v>1535543.827</v>
      </c>
      <c r="BB43" s="15">
        <f t="shared" si="2"/>
        <v>1636889.72</v>
      </c>
      <c r="BC43" s="15">
        <f t="shared" si="2"/>
        <v>1744924.442</v>
      </c>
      <c r="BD43" s="15">
        <f t="shared" si="2"/>
        <v>1860089.455</v>
      </c>
      <c r="BE43" s="15">
        <f t="shared" si="2"/>
        <v>1982855.359</v>
      </c>
      <c r="BF43" s="15">
        <f t="shared" si="2"/>
        <v>2113723.812</v>
      </c>
      <c r="BG43" s="15">
        <f t="shared" si="2"/>
        <v>2253229.584</v>
      </c>
      <c r="BH43" s="15">
        <f t="shared" si="2"/>
        <v>2401942.737</v>
      </c>
      <c r="BI43" s="15">
        <f t="shared" si="2"/>
        <v>2560470.957</v>
      </c>
      <c r="BJ43" s="15">
        <f t="shared" si="2"/>
        <v>2729462.04</v>
      </c>
      <c r="BK43" s="15">
        <f t="shared" si="2"/>
        <v>2909606.535</v>
      </c>
      <c r="BL43" s="15">
        <f t="shared" si="2"/>
        <v>3101640.566</v>
      </c>
      <c r="BM43" s="15">
        <f t="shared" si="2"/>
        <v>3306348.844</v>
      </c>
      <c r="BN43" s="15">
        <f t="shared" si="2"/>
        <v>3524567.867</v>
      </c>
      <c r="BO43" s="15">
        <f t="shared" si="2"/>
        <v>3757189.347</v>
      </c>
      <c r="BP43" s="15">
        <f t="shared" si="2"/>
        <v>4005163.844</v>
      </c>
      <c r="BQ43" s="15">
        <f t="shared" si="2"/>
        <v>4269504.657</v>
      </c>
      <c r="BR43" s="15">
        <f t="shared" si="2"/>
        <v>4551291.965</v>
      </c>
      <c r="BS43" s="15">
        <f t="shared" si="2"/>
        <v>4851677.234</v>
      </c>
      <c r="BT43" s="15">
        <f t="shared" si="2"/>
        <v>5171887.932</v>
      </c>
      <c r="BU43" s="15">
        <f t="shared" si="2"/>
        <v>5513232.535</v>
      </c>
      <c r="BV43" s="15">
        <f t="shared" si="2"/>
        <v>5877105.883</v>
      </c>
    </row>
    <row r="44">
      <c r="C44" s="10" t="s">
        <v>59</v>
      </c>
      <c r="D44" s="9">
        <v>748408.0</v>
      </c>
      <c r="E44" s="9">
        <v>770567.0</v>
      </c>
      <c r="F44" s="9">
        <v>772344.0</v>
      </c>
      <c r="G44" s="9">
        <v>790334.0</v>
      </c>
      <c r="H44" s="9">
        <v>807055.0</v>
      </c>
      <c r="I44" s="9">
        <v>820848.0</v>
      </c>
      <c r="AU44" s="1" t="s">
        <v>61</v>
      </c>
      <c r="AV44" s="9">
        <v>84925.0</v>
      </c>
      <c r="AW44" s="15">
        <f t="shared" ref="AW44:BV44" si="3">AV$44*(1+$AW$40)*(1+$AU$52)</f>
        <v>91400.53125</v>
      </c>
      <c r="AX44" s="15">
        <f t="shared" si="3"/>
        <v>98369.82176</v>
      </c>
      <c r="AY44" s="15">
        <f t="shared" si="3"/>
        <v>105870.5207</v>
      </c>
      <c r="AZ44" s="15">
        <f t="shared" si="3"/>
        <v>113943.1479</v>
      </c>
      <c r="BA44" s="15">
        <f t="shared" si="3"/>
        <v>122631.3129</v>
      </c>
      <c r="BB44" s="15">
        <f t="shared" si="3"/>
        <v>131981.9505</v>
      </c>
      <c r="BC44" s="15">
        <f t="shared" si="3"/>
        <v>142045.5742</v>
      </c>
      <c r="BD44" s="15">
        <f t="shared" si="3"/>
        <v>152876.5493</v>
      </c>
      <c r="BE44" s="15">
        <f t="shared" si="3"/>
        <v>164533.3861</v>
      </c>
      <c r="BF44" s="15">
        <f t="shared" si="3"/>
        <v>177079.0568</v>
      </c>
      <c r="BG44" s="15">
        <f t="shared" si="3"/>
        <v>190581.3349</v>
      </c>
      <c r="BH44" s="15">
        <f t="shared" si="3"/>
        <v>205113.1617</v>
      </c>
      <c r="BI44" s="15">
        <f t="shared" si="3"/>
        <v>220753.0403</v>
      </c>
      <c r="BJ44" s="15">
        <f t="shared" si="3"/>
        <v>237585.4596</v>
      </c>
      <c r="BK44" s="15">
        <f t="shared" si="3"/>
        <v>255701.3509</v>
      </c>
      <c r="BL44" s="15">
        <f t="shared" si="3"/>
        <v>275198.5789</v>
      </c>
      <c r="BM44" s="15">
        <f t="shared" si="3"/>
        <v>296182.4706</v>
      </c>
      <c r="BN44" s="15">
        <f t="shared" si="3"/>
        <v>318766.3839</v>
      </c>
      <c r="BO44" s="15">
        <f t="shared" si="3"/>
        <v>343072.3207</v>
      </c>
      <c r="BP44" s="15">
        <f t="shared" si="3"/>
        <v>369231.5852</v>
      </c>
      <c r="BQ44" s="15">
        <f t="shared" si="3"/>
        <v>397385.4935</v>
      </c>
      <c r="BR44" s="15">
        <f t="shared" si="3"/>
        <v>427686.1374</v>
      </c>
      <c r="BS44" s="15">
        <f t="shared" si="3"/>
        <v>460297.2054</v>
      </c>
      <c r="BT44" s="15">
        <f t="shared" si="3"/>
        <v>495394.8673</v>
      </c>
      <c r="BU44" s="15">
        <f t="shared" si="3"/>
        <v>533168.7259</v>
      </c>
      <c r="BV44" s="15">
        <f t="shared" si="3"/>
        <v>573822.8413</v>
      </c>
    </row>
    <row r="45">
      <c r="C45" s="10" t="s">
        <v>60</v>
      </c>
      <c r="D45" s="9">
        <v>5128208.0</v>
      </c>
      <c r="E45" s="9">
        <v>4361165.0</v>
      </c>
      <c r="F45" s="9">
        <v>4352401.0</v>
      </c>
      <c r="G45" s="9">
        <v>4414589.0</v>
      </c>
      <c r="H45" s="9">
        <v>4644380.0</v>
      </c>
      <c r="I45" s="9">
        <v>4775854.0</v>
      </c>
      <c r="AU45" s="1" t="s">
        <v>62</v>
      </c>
      <c r="AV45" s="9">
        <v>222949.0</v>
      </c>
      <c r="AW45" s="15">
        <f t="shared" ref="AW45:BV45" si="4">AV$45*(1+$AW$40)*(1+$AU$53)</f>
        <v>235378.4068</v>
      </c>
      <c r="AX45" s="15">
        <f t="shared" si="4"/>
        <v>248500.7529</v>
      </c>
      <c r="AY45" s="15">
        <f t="shared" si="4"/>
        <v>262354.6699</v>
      </c>
      <c r="AZ45" s="15">
        <f t="shared" si="4"/>
        <v>276980.9427</v>
      </c>
      <c r="BA45" s="15">
        <f t="shared" si="4"/>
        <v>292422.6303</v>
      </c>
      <c r="BB45" s="15">
        <f t="shared" si="4"/>
        <v>308725.1919</v>
      </c>
      <c r="BC45" s="15">
        <f t="shared" si="4"/>
        <v>325936.6214</v>
      </c>
      <c r="BD45" s="15">
        <f t="shared" si="4"/>
        <v>344107.588</v>
      </c>
      <c r="BE45" s="15">
        <f t="shared" si="4"/>
        <v>363291.5861</v>
      </c>
      <c r="BF45" s="15">
        <f t="shared" si="4"/>
        <v>383545.092</v>
      </c>
      <c r="BG45" s="15">
        <f t="shared" si="4"/>
        <v>404927.7309</v>
      </c>
      <c r="BH45" s="15">
        <f t="shared" si="4"/>
        <v>427502.4519</v>
      </c>
      <c r="BI45" s="15">
        <f t="shared" si="4"/>
        <v>451335.7136</v>
      </c>
      <c r="BJ45" s="15">
        <f t="shared" si="4"/>
        <v>476497.6796</v>
      </c>
      <c r="BK45" s="15">
        <f t="shared" si="4"/>
        <v>503062.4252</v>
      </c>
      <c r="BL45" s="15">
        <f t="shared" si="4"/>
        <v>531108.1554</v>
      </c>
      <c r="BM45" s="15">
        <f t="shared" si="4"/>
        <v>560717.4351</v>
      </c>
      <c r="BN45" s="15">
        <f t="shared" si="4"/>
        <v>591977.4321</v>
      </c>
      <c r="BO45" s="15">
        <f t="shared" si="4"/>
        <v>624980.174</v>
      </c>
      <c r="BP45" s="15">
        <f t="shared" si="4"/>
        <v>659822.8187</v>
      </c>
      <c r="BQ45" s="15">
        <f t="shared" si="4"/>
        <v>696607.9408</v>
      </c>
      <c r="BR45" s="15">
        <f t="shared" si="4"/>
        <v>735443.8335</v>
      </c>
      <c r="BS45" s="15">
        <f t="shared" si="4"/>
        <v>776444.8272</v>
      </c>
      <c r="BT45" s="15">
        <f t="shared" si="4"/>
        <v>819731.6263</v>
      </c>
      <c r="BU45" s="15">
        <f t="shared" si="4"/>
        <v>865431.6645</v>
      </c>
      <c r="BV45" s="15">
        <f t="shared" si="4"/>
        <v>913679.4798</v>
      </c>
    </row>
    <row r="46">
      <c r="C46" s="10" t="s">
        <v>61</v>
      </c>
      <c r="D46" s="9">
        <v>708898.0</v>
      </c>
      <c r="E46" s="9">
        <v>335696.0</v>
      </c>
      <c r="F46" s="9">
        <v>342941.0</v>
      </c>
      <c r="G46" s="9">
        <v>371070.0</v>
      </c>
      <c r="H46" s="9">
        <v>378356.0</v>
      </c>
      <c r="I46" s="9">
        <v>387653.0</v>
      </c>
      <c r="AU46" s="1" t="s">
        <v>63</v>
      </c>
      <c r="AV46" s="9">
        <v>113777.0</v>
      </c>
      <c r="AW46" s="15">
        <f t="shared" ref="AW46:BV46" si="5">AV$46*(1+$AW$40)*(1+$AU$54)</f>
        <v>117554.3964</v>
      </c>
      <c r="AX46" s="15">
        <f t="shared" si="5"/>
        <v>121457.2024</v>
      </c>
      <c r="AY46" s="15">
        <f t="shared" si="5"/>
        <v>125489.5815</v>
      </c>
      <c r="AZ46" s="15">
        <f t="shared" si="5"/>
        <v>129655.8356</v>
      </c>
      <c r="BA46" s="15">
        <f t="shared" si="5"/>
        <v>133960.4093</v>
      </c>
      <c r="BB46" s="15">
        <f t="shared" si="5"/>
        <v>138407.8949</v>
      </c>
      <c r="BC46" s="15">
        <f t="shared" si="5"/>
        <v>143003.037</v>
      </c>
      <c r="BD46" s="15">
        <f t="shared" si="5"/>
        <v>147750.7379</v>
      </c>
      <c r="BE46" s="15">
        <f t="shared" si="5"/>
        <v>152656.0624</v>
      </c>
      <c r="BF46" s="15">
        <f t="shared" si="5"/>
        <v>157724.2436</v>
      </c>
      <c r="BG46" s="15">
        <f t="shared" si="5"/>
        <v>162960.6885</v>
      </c>
      <c r="BH46" s="15">
        <f t="shared" si="5"/>
        <v>168370.9834</v>
      </c>
      <c r="BI46" s="15">
        <f t="shared" si="5"/>
        <v>173960.9</v>
      </c>
      <c r="BJ46" s="15">
        <f t="shared" si="5"/>
        <v>179736.4019</v>
      </c>
      <c r="BK46" s="15">
        <f t="shared" si="5"/>
        <v>185703.6504</v>
      </c>
      <c r="BL46" s="15">
        <f t="shared" si="5"/>
        <v>191869.0116</v>
      </c>
      <c r="BM46" s="15">
        <f t="shared" si="5"/>
        <v>198239.0628</v>
      </c>
      <c r="BN46" s="15">
        <f t="shared" si="5"/>
        <v>204820.5997</v>
      </c>
      <c r="BO46" s="15">
        <f t="shared" si="5"/>
        <v>211620.6436</v>
      </c>
      <c r="BP46" s="15">
        <f t="shared" si="5"/>
        <v>218646.449</v>
      </c>
      <c r="BQ46" s="15">
        <f t="shared" si="5"/>
        <v>225905.5111</v>
      </c>
      <c r="BR46" s="15">
        <f t="shared" si="5"/>
        <v>233405.5741</v>
      </c>
      <c r="BS46" s="15">
        <f t="shared" si="5"/>
        <v>241154.6391</v>
      </c>
      <c r="BT46" s="15">
        <f t="shared" si="5"/>
        <v>249160.9731</v>
      </c>
      <c r="BU46" s="15">
        <f t="shared" si="5"/>
        <v>257433.1174</v>
      </c>
      <c r="BV46" s="15">
        <f t="shared" si="5"/>
        <v>265979.8969</v>
      </c>
    </row>
    <row r="47">
      <c r="C47" s="10" t="s">
        <v>62</v>
      </c>
      <c r="D47" s="9">
        <v>303002.0</v>
      </c>
      <c r="E47" s="9">
        <v>304939.0</v>
      </c>
      <c r="F47" s="9">
        <v>319886.0</v>
      </c>
      <c r="G47" s="9">
        <v>367872.0</v>
      </c>
      <c r="H47" s="9">
        <v>445067.0</v>
      </c>
      <c r="I47" s="9">
        <v>524344.0</v>
      </c>
      <c r="AU47" s="1" t="s">
        <v>69</v>
      </c>
      <c r="AV47" s="9">
        <v>1788950.0</v>
      </c>
      <c r="AW47" s="15">
        <f t="shared" ref="AW47:BV47" si="6">SUM(AW$42:AW$46)</f>
        <v>1929162.09</v>
      </c>
      <c r="AX47" s="15">
        <f t="shared" si="6"/>
        <v>2032970.441</v>
      </c>
      <c r="AY47" s="15">
        <f t="shared" si="6"/>
        <v>2143357.231</v>
      </c>
      <c r="AZ47" s="15">
        <f t="shared" si="6"/>
        <v>2260749.966</v>
      </c>
      <c r="BA47" s="15">
        <f t="shared" si="6"/>
        <v>2385604.225</v>
      </c>
      <c r="BB47" s="15">
        <f t="shared" si="6"/>
        <v>2518405.51</v>
      </c>
      <c r="BC47" s="15">
        <f t="shared" si="6"/>
        <v>2659671.23</v>
      </c>
      <c r="BD47" s="15">
        <f t="shared" si="6"/>
        <v>2809952.812</v>
      </c>
      <c r="BE47" s="15">
        <f t="shared" si="6"/>
        <v>2969837.954</v>
      </c>
      <c r="BF47" s="15">
        <f t="shared" si="6"/>
        <v>3139953.023</v>
      </c>
      <c r="BG47" s="15">
        <f t="shared" si="6"/>
        <v>3320965.62</v>
      </c>
      <c r="BH47" s="15">
        <f t="shared" si="6"/>
        <v>3513587.313</v>
      </c>
      <c r="BI47" s="15">
        <f t="shared" si="6"/>
        <v>3718576.552</v>
      </c>
      <c r="BJ47" s="15">
        <f t="shared" si="6"/>
        <v>3936741.774</v>
      </c>
      <c r="BK47" s="15">
        <f t="shared" si="6"/>
        <v>4168944.725</v>
      </c>
      <c r="BL47" s="15">
        <f t="shared" si="6"/>
        <v>4416103.994</v>
      </c>
      <c r="BM47" s="15">
        <f t="shared" si="6"/>
        <v>4679198.788</v>
      </c>
      <c r="BN47" s="15">
        <f t="shared" si="6"/>
        <v>4959272.959</v>
      </c>
      <c r="BO47" s="15">
        <f t="shared" si="6"/>
        <v>5257439.294</v>
      </c>
      <c r="BP47" s="15">
        <f t="shared" si="6"/>
        <v>5574884.101</v>
      </c>
      <c r="BQ47" s="15">
        <f t="shared" si="6"/>
        <v>5912872.094</v>
      </c>
      <c r="BR47" s="15">
        <f t="shared" si="6"/>
        <v>6272751.609</v>
      </c>
      <c r="BS47" s="15">
        <f t="shared" si="6"/>
        <v>6655960.164</v>
      </c>
      <c r="BT47" s="15">
        <f t="shared" si="6"/>
        <v>7064030.395</v>
      </c>
      <c r="BU47" s="15">
        <f t="shared" si="6"/>
        <v>7498596.387</v>
      </c>
      <c r="BV47" s="15">
        <f t="shared" si="6"/>
        <v>7961400.431</v>
      </c>
    </row>
    <row r="48">
      <c r="C48" s="10" t="s">
        <v>63</v>
      </c>
      <c r="D48" s="9">
        <v>564549.0</v>
      </c>
      <c r="E48" s="9">
        <v>382595.0</v>
      </c>
      <c r="F48" s="9">
        <v>346619.0</v>
      </c>
      <c r="G48" s="9">
        <v>367328.0</v>
      </c>
      <c r="H48" s="9">
        <v>360359.0</v>
      </c>
      <c r="I48" s="9">
        <v>368305.0</v>
      </c>
      <c r="AV48" s="7">
        <v>2000.0</v>
      </c>
      <c r="AW48" s="7">
        <v>2001.0</v>
      </c>
      <c r="AX48" s="7">
        <v>2002.0</v>
      </c>
      <c r="AY48" s="7">
        <v>2003.0</v>
      </c>
      <c r="AZ48" s="7">
        <v>2004.0</v>
      </c>
      <c r="BA48" s="7">
        <v>2005.0</v>
      </c>
      <c r="BB48" s="7">
        <v>2006.0</v>
      </c>
      <c r="BC48" s="7">
        <v>2007.0</v>
      </c>
      <c r="BD48" s="7">
        <v>2008.0</v>
      </c>
      <c r="BE48" s="7">
        <v>2009.0</v>
      </c>
      <c r="BF48" s="7">
        <v>2010.0</v>
      </c>
      <c r="BG48" s="7">
        <v>2011.0</v>
      </c>
      <c r="BH48" s="7">
        <v>2012.0</v>
      </c>
      <c r="BI48" s="7">
        <v>2013.0</v>
      </c>
      <c r="BJ48" s="7">
        <v>2014.0</v>
      </c>
      <c r="BK48" s="7">
        <v>2015.0</v>
      </c>
      <c r="BL48" s="7">
        <v>2016.0</v>
      </c>
      <c r="BM48" s="7">
        <v>2017.0</v>
      </c>
      <c r="BN48" s="7">
        <v>2018.0</v>
      </c>
      <c r="BO48" s="7">
        <v>2019.0</v>
      </c>
      <c r="BP48" s="7">
        <v>2020.0</v>
      </c>
      <c r="BQ48" s="7" t="s">
        <v>52</v>
      </c>
      <c r="BR48" s="7" t="s">
        <v>53</v>
      </c>
      <c r="BS48" s="7" t="s">
        <v>54</v>
      </c>
      <c r="BT48" s="7" t="s">
        <v>55</v>
      </c>
      <c r="BU48" s="7" t="s">
        <v>56</v>
      </c>
      <c r="BV48" s="7" t="s">
        <v>57</v>
      </c>
    </row>
    <row r="49">
      <c r="C49" s="10" t="s">
        <v>32</v>
      </c>
      <c r="D49" s="9">
        <v>7249456.0</v>
      </c>
      <c r="E49" s="9">
        <v>6011148.0</v>
      </c>
      <c r="F49" s="9">
        <v>6012960.0</v>
      </c>
      <c r="G49" s="9">
        <v>6186795.0</v>
      </c>
      <c r="H49" s="9">
        <v>6507720.0</v>
      </c>
      <c r="I49" s="9">
        <v>6746286.0</v>
      </c>
    </row>
    <row r="50">
      <c r="D50" s="7" t="s">
        <v>52</v>
      </c>
      <c r="E50" s="7" t="s">
        <v>53</v>
      </c>
      <c r="F50" s="7" t="s">
        <v>54</v>
      </c>
      <c r="G50" s="7" t="s">
        <v>55</v>
      </c>
      <c r="H50" s="7" t="s">
        <v>56</v>
      </c>
      <c r="I50" s="7" t="s">
        <v>57</v>
      </c>
      <c r="AT50" s="1" t="s">
        <v>73</v>
      </c>
      <c r="AU50" s="1">
        <v>-0.02</v>
      </c>
    </row>
    <row r="51">
      <c r="AT51" s="1" t="s">
        <v>74</v>
      </c>
      <c r="AU51" s="1">
        <v>0.04</v>
      </c>
    </row>
    <row r="52">
      <c r="AT52" s="1" t="s">
        <v>75</v>
      </c>
      <c r="AU52" s="1">
        <v>0.05</v>
      </c>
    </row>
    <row r="53">
      <c r="AT53" s="1" t="s">
        <v>76</v>
      </c>
      <c r="AU53" s="1">
        <v>0.03</v>
      </c>
    </row>
    <row r="54">
      <c r="AT54" s="1" t="s">
        <v>77</v>
      </c>
      <c r="AU54" s="1">
        <v>0.008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8">
      <c r="A8" s="1" t="s">
        <v>78</v>
      </c>
    </row>
    <row r="10">
      <c r="A10" s="16" t="s">
        <v>79</v>
      </c>
      <c r="B10" s="17" t="s">
        <v>80</v>
      </c>
      <c r="C10" s="17" t="s">
        <v>81</v>
      </c>
      <c r="E10" s="18" t="s">
        <v>82</v>
      </c>
      <c r="F10" s="17" t="s">
        <v>83</v>
      </c>
    </row>
    <row r="11">
      <c r="A11" s="19"/>
      <c r="B11" s="19"/>
      <c r="C11" s="19"/>
      <c r="D11" s="1" t="s">
        <v>84</v>
      </c>
      <c r="E11" s="20"/>
      <c r="F11" s="19"/>
      <c r="G11" s="1" t="s">
        <v>32</v>
      </c>
    </row>
    <row r="12">
      <c r="A12" s="10">
        <v>1950.0</v>
      </c>
      <c r="B12" s="21">
        <v>15755.0</v>
      </c>
      <c r="C12" s="21">
        <v>10449.0</v>
      </c>
      <c r="D12" s="21">
        <v>4338.0</v>
      </c>
      <c r="E12" s="21">
        <v>7550.0</v>
      </c>
      <c r="F12" s="21">
        <v>1351.0</v>
      </c>
      <c r="G12" s="21">
        <v>39443.0</v>
      </c>
    </row>
    <row r="13">
      <c r="A13" s="10">
        <v>1951.0</v>
      </c>
      <c r="B13" s="21">
        <v>21616.0</v>
      </c>
      <c r="C13" s="21">
        <v>14101.0</v>
      </c>
      <c r="D13" s="21">
        <v>5674.0</v>
      </c>
      <c r="E13" s="21">
        <v>8648.0</v>
      </c>
      <c r="F13" s="21">
        <v>1578.0</v>
      </c>
      <c r="G13" s="21">
        <v>51616.0</v>
      </c>
    </row>
    <row r="14">
      <c r="A14" s="10">
        <v>1952.0</v>
      </c>
      <c r="B14" s="21">
        <v>27934.0</v>
      </c>
      <c r="C14" s="21">
        <v>21226.0</v>
      </c>
      <c r="D14" s="21">
        <v>6445.0</v>
      </c>
      <c r="E14" s="21">
        <v>8852.0</v>
      </c>
      <c r="F14" s="21">
        <v>1710.0</v>
      </c>
      <c r="G14" s="21">
        <v>66167.0</v>
      </c>
    </row>
    <row r="15">
      <c r="A15" s="10">
        <v>1953.0</v>
      </c>
      <c r="B15" s="21">
        <v>29816.0</v>
      </c>
      <c r="C15" s="21">
        <v>21238.0</v>
      </c>
      <c r="D15" s="21">
        <v>6820.0</v>
      </c>
      <c r="E15" s="21">
        <v>9877.0</v>
      </c>
      <c r="F15" s="21">
        <v>1857.0</v>
      </c>
      <c r="G15" s="21">
        <v>69608.0</v>
      </c>
    </row>
    <row r="16">
      <c r="A16" s="10">
        <v>1954.0</v>
      </c>
      <c r="B16" s="21">
        <v>29542.0</v>
      </c>
      <c r="C16" s="21">
        <v>21101.0</v>
      </c>
      <c r="D16" s="21">
        <v>7208.0</v>
      </c>
      <c r="E16" s="21">
        <v>9945.0</v>
      </c>
      <c r="F16" s="21">
        <v>1905.0</v>
      </c>
      <c r="G16" s="21">
        <v>69701.0</v>
      </c>
    </row>
    <row r="17">
      <c r="A17" s="10">
        <v>1955.0</v>
      </c>
      <c r="B17" s="21">
        <v>28747.0</v>
      </c>
      <c r="C17" s="21">
        <v>17861.0</v>
      </c>
      <c r="D17" s="21">
        <v>7862.0</v>
      </c>
      <c r="E17" s="21">
        <v>9131.0</v>
      </c>
      <c r="F17" s="21">
        <v>1850.0</v>
      </c>
      <c r="G17" s="21">
        <v>65451.0</v>
      </c>
    </row>
    <row r="18">
      <c r="A18" s="10">
        <v>1956.0</v>
      </c>
      <c r="B18" s="21">
        <v>32188.0</v>
      </c>
      <c r="C18" s="21">
        <v>20880.0</v>
      </c>
      <c r="D18" s="21">
        <v>9320.0</v>
      </c>
      <c r="E18" s="21">
        <v>9929.0</v>
      </c>
      <c r="F18" s="21">
        <v>2270.0</v>
      </c>
      <c r="G18" s="21">
        <v>74587.0</v>
      </c>
    </row>
    <row r="19">
      <c r="A19" s="10">
        <v>1957.0</v>
      </c>
      <c r="B19" s="21">
        <v>35620.0</v>
      </c>
      <c r="C19" s="21">
        <v>21167.0</v>
      </c>
      <c r="D19" s="21">
        <v>9997.0</v>
      </c>
      <c r="E19" s="21">
        <v>10534.0</v>
      </c>
      <c r="F19" s="21">
        <v>2672.0</v>
      </c>
      <c r="G19" s="21">
        <v>79990.0</v>
      </c>
    </row>
    <row r="20">
      <c r="A20" s="10">
        <v>1958.0</v>
      </c>
      <c r="B20" s="21">
        <v>34724.0</v>
      </c>
      <c r="C20" s="21">
        <v>20074.0</v>
      </c>
      <c r="D20" s="21">
        <v>11239.0</v>
      </c>
      <c r="E20" s="21">
        <v>10638.0</v>
      </c>
      <c r="F20" s="21">
        <v>2961.0</v>
      </c>
      <c r="G20" s="21">
        <v>79636.0</v>
      </c>
    </row>
    <row r="21">
      <c r="A21" s="10">
        <v>1959.0</v>
      </c>
      <c r="B21" s="21">
        <v>36719.0</v>
      </c>
      <c r="C21" s="21">
        <v>17309.0</v>
      </c>
      <c r="D21" s="21">
        <v>11722.0</v>
      </c>
      <c r="E21" s="21">
        <v>10578.0</v>
      </c>
      <c r="F21" s="21">
        <v>2921.0</v>
      </c>
      <c r="G21" s="21">
        <v>79249.0</v>
      </c>
    </row>
    <row r="22">
      <c r="A22" s="10">
        <v>1960.0</v>
      </c>
      <c r="B22" s="21">
        <v>40715.0</v>
      </c>
      <c r="C22" s="21">
        <v>21494.0</v>
      </c>
      <c r="D22" s="21">
        <v>14683.0</v>
      </c>
      <c r="E22" s="21">
        <v>11676.0</v>
      </c>
      <c r="F22" s="21">
        <v>3923.0</v>
      </c>
      <c r="G22" s="21">
        <v>92492.0</v>
      </c>
    </row>
    <row r="23">
      <c r="A23" s="10">
        <v>1961.0</v>
      </c>
      <c r="B23" s="21">
        <v>41338.0</v>
      </c>
      <c r="C23" s="21">
        <v>20954.0</v>
      </c>
      <c r="D23" s="21">
        <v>16439.0</v>
      </c>
      <c r="E23" s="21">
        <v>11860.0</v>
      </c>
      <c r="F23" s="21">
        <v>3796.0</v>
      </c>
      <c r="G23" s="21">
        <v>94388.0</v>
      </c>
    </row>
    <row r="24">
      <c r="A24" s="10">
        <v>1962.0</v>
      </c>
      <c r="B24" s="21">
        <v>45571.0</v>
      </c>
      <c r="C24" s="21">
        <v>20523.0</v>
      </c>
      <c r="D24" s="21">
        <v>17046.0</v>
      </c>
      <c r="E24" s="21">
        <v>12534.0</v>
      </c>
      <c r="F24" s="21">
        <v>4001.0</v>
      </c>
      <c r="G24" s="21">
        <v>99676.0</v>
      </c>
    </row>
    <row r="25">
      <c r="A25" s="10">
        <v>1963.0</v>
      </c>
      <c r="B25" s="21">
        <v>47588.0</v>
      </c>
      <c r="C25" s="21">
        <v>21579.0</v>
      </c>
      <c r="D25" s="21">
        <v>19804.0</v>
      </c>
      <c r="E25" s="21">
        <v>13194.0</v>
      </c>
      <c r="F25" s="21">
        <v>4395.0</v>
      </c>
      <c r="G25" s="21">
        <v>106560.0</v>
      </c>
    </row>
    <row r="26">
      <c r="A26" s="10">
        <v>1964.0</v>
      </c>
      <c r="B26" s="21">
        <v>48697.0</v>
      </c>
      <c r="C26" s="21">
        <v>23493.0</v>
      </c>
      <c r="D26" s="21">
        <v>21963.0</v>
      </c>
      <c r="E26" s="21">
        <v>13731.0</v>
      </c>
      <c r="F26" s="21">
        <v>4731.0</v>
      </c>
      <c r="G26" s="21">
        <v>112613.0</v>
      </c>
    </row>
    <row r="27">
      <c r="A27" s="10">
        <v>1965.0</v>
      </c>
      <c r="B27" s="21">
        <v>48792.0</v>
      </c>
      <c r="C27" s="21">
        <v>25461.0</v>
      </c>
      <c r="D27" s="21">
        <v>22242.0</v>
      </c>
      <c r="E27" s="21">
        <v>14570.0</v>
      </c>
      <c r="F27" s="21">
        <v>5753.0</v>
      </c>
      <c r="G27" s="21">
        <v>116817.0</v>
      </c>
    </row>
    <row r="28">
      <c r="A28" s="10">
        <v>1966.0</v>
      </c>
      <c r="B28" s="21">
        <v>55446.0</v>
      </c>
      <c r="C28" s="21">
        <v>30073.0</v>
      </c>
      <c r="D28" s="21">
        <v>25546.0</v>
      </c>
      <c r="E28" s="21">
        <v>13062.0</v>
      </c>
      <c r="F28" s="21">
        <v>6708.0</v>
      </c>
      <c r="G28" s="21">
        <v>130835.0</v>
      </c>
    </row>
    <row r="29">
      <c r="A29" s="10">
        <v>1967.0</v>
      </c>
      <c r="B29" s="21">
        <v>61526.0</v>
      </c>
      <c r="C29" s="21">
        <v>33971.0</v>
      </c>
      <c r="D29" s="21">
        <v>32619.0</v>
      </c>
      <c r="E29" s="21">
        <v>13719.0</v>
      </c>
      <c r="F29" s="21">
        <v>6987.0</v>
      </c>
      <c r="G29" s="21">
        <v>148822.0</v>
      </c>
    </row>
    <row r="30">
      <c r="A30" s="10">
        <v>1968.0</v>
      </c>
      <c r="B30" s="21">
        <v>68726.0</v>
      </c>
      <c r="C30" s="21">
        <v>28665.0</v>
      </c>
      <c r="D30" s="21">
        <v>33923.0</v>
      </c>
      <c r="E30" s="21">
        <v>14079.0</v>
      </c>
      <c r="F30" s="21">
        <v>7580.0</v>
      </c>
      <c r="G30" s="21">
        <v>152973.0</v>
      </c>
    </row>
    <row r="31">
      <c r="A31" s="10">
        <v>1969.0</v>
      </c>
      <c r="B31" s="21">
        <v>87249.0</v>
      </c>
      <c r="C31" s="21">
        <v>36678.0</v>
      </c>
      <c r="D31" s="21">
        <v>39015.0</v>
      </c>
      <c r="E31" s="21">
        <v>15222.0</v>
      </c>
      <c r="F31" s="21">
        <v>8718.0</v>
      </c>
      <c r="G31" s="21">
        <v>186882.0</v>
      </c>
    </row>
    <row r="32">
      <c r="A32" s="10">
        <v>1970.0</v>
      </c>
      <c r="B32" s="21">
        <v>90412.0</v>
      </c>
      <c r="C32" s="21">
        <v>32829.0</v>
      </c>
      <c r="D32" s="21">
        <v>44362.0</v>
      </c>
      <c r="E32" s="21">
        <v>15705.0</v>
      </c>
      <c r="F32" s="21">
        <v>9499.0</v>
      </c>
      <c r="G32" s="21">
        <v>192807.0</v>
      </c>
    </row>
    <row r="33">
      <c r="A33" s="10">
        <v>1971.0</v>
      </c>
      <c r="B33" s="21">
        <v>86230.0</v>
      </c>
      <c r="C33" s="21">
        <v>26785.0</v>
      </c>
      <c r="D33" s="21">
        <v>47325.0</v>
      </c>
      <c r="E33" s="21">
        <v>16614.0</v>
      </c>
      <c r="F33" s="21">
        <v>10185.0</v>
      </c>
      <c r="G33" s="21">
        <v>187139.0</v>
      </c>
    </row>
    <row r="34">
      <c r="A34" s="10">
        <v>1972.0</v>
      </c>
      <c r="B34" s="21">
        <v>94737.0</v>
      </c>
      <c r="C34" s="21">
        <v>32166.0</v>
      </c>
      <c r="D34" s="21">
        <v>52574.0</v>
      </c>
      <c r="E34" s="21">
        <v>15477.0</v>
      </c>
      <c r="F34" s="21">
        <v>12355.0</v>
      </c>
      <c r="G34" s="21">
        <v>207309.0</v>
      </c>
    </row>
    <row r="35">
      <c r="A35" s="10">
        <v>1973.0</v>
      </c>
      <c r="B35" s="21">
        <v>103246.0</v>
      </c>
      <c r="C35" s="21">
        <v>36153.0</v>
      </c>
      <c r="D35" s="21">
        <v>63115.0</v>
      </c>
      <c r="E35" s="21">
        <v>16260.0</v>
      </c>
      <c r="F35" s="21">
        <v>12026.0</v>
      </c>
      <c r="G35" s="21">
        <v>230799.0</v>
      </c>
    </row>
    <row r="36">
      <c r="A36" s="10">
        <v>1974.0</v>
      </c>
      <c r="B36" s="21">
        <v>118952.0</v>
      </c>
      <c r="C36" s="21">
        <v>38620.0</v>
      </c>
      <c r="D36" s="21">
        <v>75071.0</v>
      </c>
      <c r="E36" s="21">
        <v>16844.0</v>
      </c>
      <c r="F36" s="21">
        <v>13737.0</v>
      </c>
      <c r="G36" s="21">
        <v>263224.0</v>
      </c>
    </row>
    <row r="37">
      <c r="A37" s="10">
        <v>1975.0</v>
      </c>
      <c r="B37" s="21">
        <v>122386.0</v>
      </c>
      <c r="C37" s="21">
        <v>40621.0</v>
      </c>
      <c r="D37" s="21">
        <v>84534.0</v>
      </c>
      <c r="E37" s="21">
        <v>16551.0</v>
      </c>
      <c r="F37" s="21">
        <v>14998.0</v>
      </c>
      <c r="G37" s="21">
        <v>279090.0</v>
      </c>
    </row>
    <row r="38">
      <c r="A38" s="10">
        <v>1976.0</v>
      </c>
      <c r="B38" s="21">
        <v>131603.0</v>
      </c>
      <c r="C38" s="21">
        <v>41409.0</v>
      </c>
      <c r="D38" s="21">
        <v>90769.0</v>
      </c>
      <c r="E38" s="21">
        <v>16963.0</v>
      </c>
      <c r="F38" s="21">
        <v>17317.0</v>
      </c>
      <c r="G38" s="21">
        <v>298060.0</v>
      </c>
    </row>
    <row r="39">
      <c r="A39" s="10" t="s">
        <v>51</v>
      </c>
      <c r="B39" s="21">
        <v>38801.0</v>
      </c>
      <c r="C39" s="21">
        <v>8460.0</v>
      </c>
      <c r="D39" s="21">
        <v>25219.0</v>
      </c>
      <c r="E39" s="21">
        <v>4473.0</v>
      </c>
      <c r="F39" s="21">
        <v>4279.0</v>
      </c>
      <c r="G39" s="21">
        <v>81232.0</v>
      </c>
    </row>
    <row r="40">
      <c r="A40" s="10">
        <v>1977.0</v>
      </c>
      <c r="B40" s="21">
        <v>157626.0</v>
      </c>
      <c r="C40" s="21">
        <v>54892.0</v>
      </c>
      <c r="D40" s="21">
        <v>106485.0</v>
      </c>
      <c r="E40" s="21">
        <v>17548.0</v>
      </c>
      <c r="F40" s="21">
        <v>19008.0</v>
      </c>
      <c r="G40" s="21">
        <v>355559.0</v>
      </c>
    </row>
    <row r="41">
      <c r="A41" s="10">
        <v>1978.0</v>
      </c>
      <c r="B41" s="21">
        <v>180988.0</v>
      </c>
      <c r="C41" s="21">
        <v>59952.0</v>
      </c>
      <c r="D41" s="21">
        <v>120967.0</v>
      </c>
      <c r="E41" s="21">
        <v>18376.0</v>
      </c>
      <c r="F41" s="21">
        <v>19278.0</v>
      </c>
      <c r="G41" s="21">
        <v>399561.0</v>
      </c>
    </row>
    <row r="42">
      <c r="A42" s="10">
        <v>1979.0</v>
      </c>
      <c r="B42" s="21">
        <v>217841.0</v>
      </c>
      <c r="C42" s="21">
        <v>65677.0</v>
      </c>
      <c r="D42" s="21">
        <v>138939.0</v>
      </c>
      <c r="E42" s="21">
        <v>18745.0</v>
      </c>
      <c r="F42" s="21">
        <v>22101.0</v>
      </c>
      <c r="G42" s="21">
        <v>463302.0</v>
      </c>
    </row>
    <row r="43">
      <c r="A43" s="10">
        <v>1980.0</v>
      </c>
      <c r="B43" s="21">
        <v>244069.0</v>
      </c>
      <c r="C43" s="21">
        <v>64600.0</v>
      </c>
      <c r="D43" s="21">
        <v>157803.0</v>
      </c>
      <c r="E43" s="21">
        <v>24329.0</v>
      </c>
      <c r="F43" s="21">
        <v>26311.0</v>
      </c>
      <c r="G43" s="21">
        <v>517112.0</v>
      </c>
    </row>
    <row r="44">
      <c r="A44" s="10">
        <v>1981.0</v>
      </c>
      <c r="B44" s="21">
        <v>285917.0</v>
      </c>
      <c r="C44" s="21">
        <v>61137.0</v>
      </c>
      <c r="D44" s="21">
        <v>182720.0</v>
      </c>
      <c r="E44" s="21">
        <v>40839.0</v>
      </c>
      <c r="F44" s="21">
        <v>28659.0</v>
      </c>
      <c r="G44" s="21">
        <v>599272.0</v>
      </c>
    </row>
    <row r="45">
      <c r="A45" s="10">
        <v>1982.0</v>
      </c>
      <c r="B45" s="21">
        <v>297744.0</v>
      </c>
      <c r="C45" s="21">
        <v>49207.0</v>
      </c>
      <c r="D45" s="21">
        <v>201498.0</v>
      </c>
      <c r="E45" s="21">
        <v>36311.0</v>
      </c>
      <c r="F45" s="21">
        <v>33006.0</v>
      </c>
      <c r="G45" s="21">
        <v>617766.0</v>
      </c>
    </row>
    <row r="46">
      <c r="A46" s="10">
        <v>1983.0</v>
      </c>
      <c r="B46" s="21">
        <v>288938.0</v>
      </c>
      <c r="C46" s="21">
        <v>37022.0</v>
      </c>
      <c r="D46" s="21">
        <v>208994.0</v>
      </c>
      <c r="E46" s="21">
        <v>35300.0</v>
      </c>
      <c r="F46" s="21">
        <v>30309.0</v>
      </c>
      <c r="G46" s="21">
        <v>600562.0</v>
      </c>
    </row>
    <row r="47">
      <c r="A47" s="10">
        <v>1984.0</v>
      </c>
      <c r="B47" s="21">
        <v>298415.0</v>
      </c>
      <c r="C47" s="21">
        <v>56893.0</v>
      </c>
      <c r="D47" s="21">
        <v>239376.0</v>
      </c>
      <c r="E47" s="21">
        <v>37361.0</v>
      </c>
      <c r="F47" s="21">
        <v>34392.0</v>
      </c>
      <c r="G47" s="21">
        <v>666438.0</v>
      </c>
    </row>
    <row r="48">
      <c r="A48" s="10">
        <v>1985.0</v>
      </c>
      <c r="B48" s="21">
        <v>334531.0</v>
      </c>
      <c r="C48" s="21">
        <v>61331.0</v>
      </c>
      <c r="D48" s="21">
        <v>265163.0</v>
      </c>
      <c r="E48" s="21">
        <v>35992.0</v>
      </c>
      <c r="F48" s="21">
        <v>37020.0</v>
      </c>
      <c r="G48" s="21">
        <v>734037.0</v>
      </c>
    </row>
    <row r="49">
      <c r="A49" s="10">
        <v>1986.0</v>
      </c>
      <c r="B49" s="21">
        <v>348959.0</v>
      </c>
      <c r="C49" s="21">
        <v>63143.0</v>
      </c>
      <c r="D49" s="21">
        <v>283901.0</v>
      </c>
      <c r="E49" s="21">
        <v>32919.0</v>
      </c>
      <c r="F49" s="21">
        <v>40233.0</v>
      </c>
      <c r="G49" s="21">
        <v>769155.0</v>
      </c>
    </row>
    <row r="50">
      <c r="A50" s="10">
        <v>1987.0</v>
      </c>
      <c r="B50" s="21">
        <v>392557.0</v>
      </c>
      <c r="C50" s="21">
        <v>83926.0</v>
      </c>
      <c r="D50" s="21">
        <v>303318.0</v>
      </c>
      <c r="E50" s="21">
        <v>32457.0</v>
      </c>
      <c r="F50" s="21">
        <v>42029.0</v>
      </c>
      <c r="G50" s="21">
        <v>854287.0</v>
      </c>
    </row>
    <row r="51">
      <c r="A51" s="10">
        <v>1988.0</v>
      </c>
      <c r="B51" s="21">
        <v>401181.0</v>
      </c>
      <c r="C51" s="21">
        <v>94508.0</v>
      </c>
      <c r="D51" s="21">
        <v>334335.0</v>
      </c>
      <c r="E51" s="21">
        <v>35227.0</v>
      </c>
      <c r="F51" s="21">
        <v>43987.0</v>
      </c>
      <c r="G51" s="21">
        <v>909238.0</v>
      </c>
    </row>
    <row r="52">
      <c r="A52" s="10">
        <v>1989.0</v>
      </c>
      <c r="B52" s="21">
        <v>445690.0</v>
      </c>
      <c r="C52" s="21">
        <v>103291.0</v>
      </c>
      <c r="D52" s="21">
        <v>359416.0</v>
      </c>
      <c r="E52" s="21">
        <v>34386.0</v>
      </c>
      <c r="F52" s="21">
        <v>48321.0</v>
      </c>
      <c r="G52" s="21">
        <v>991104.0</v>
      </c>
    </row>
    <row r="53">
      <c r="A53" s="10">
        <v>1990.0</v>
      </c>
      <c r="B53" s="21">
        <v>466884.0</v>
      </c>
      <c r="C53" s="21">
        <v>93507.0</v>
      </c>
      <c r="D53" s="21">
        <v>380047.0</v>
      </c>
      <c r="E53" s="21">
        <v>35345.0</v>
      </c>
      <c r="F53" s="21">
        <v>56174.0</v>
      </c>
      <c r="G53" s="21">
        <v>1031958.0</v>
      </c>
    </row>
    <row r="54">
      <c r="A54" s="10">
        <v>1991.0</v>
      </c>
      <c r="B54" s="21">
        <v>467827.0</v>
      </c>
      <c r="C54" s="21">
        <v>98086.0</v>
      </c>
      <c r="D54" s="21">
        <v>396015.0</v>
      </c>
      <c r="E54" s="21">
        <v>42402.0</v>
      </c>
      <c r="F54" s="21">
        <v>50657.0</v>
      </c>
      <c r="G54" s="21">
        <v>1054988.0</v>
      </c>
    </row>
    <row r="55">
      <c r="A55" s="10">
        <v>1992.0</v>
      </c>
      <c r="B55" s="21">
        <v>475964.0</v>
      </c>
      <c r="C55" s="21">
        <v>100270.0</v>
      </c>
      <c r="D55" s="21">
        <v>413688.0</v>
      </c>
      <c r="E55" s="21">
        <v>45569.0</v>
      </c>
      <c r="F55" s="21">
        <v>55717.0</v>
      </c>
      <c r="G55" s="21">
        <v>1091208.0</v>
      </c>
    </row>
    <row r="56">
      <c r="A56" s="10">
        <v>1993.0</v>
      </c>
      <c r="B56" s="21">
        <v>509680.0</v>
      </c>
      <c r="C56" s="21">
        <v>117520.0</v>
      </c>
      <c r="D56" s="21">
        <v>428299.0</v>
      </c>
      <c r="E56" s="21">
        <v>48057.0</v>
      </c>
      <c r="F56" s="21">
        <v>50778.0</v>
      </c>
      <c r="G56" s="21">
        <v>1154334.0</v>
      </c>
    </row>
    <row r="57">
      <c r="A57" s="10">
        <v>1994.0</v>
      </c>
      <c r="B57" s="21">
        <v>543055.0</v>
      </c>
      <c r="C57" s="21">
        <v>140385.0</v>
      </c>
      <c r="D57" s="21">
        <v>461475.0</v>
      </c>
      <c r="E57" s="21">
        <v>55225.0</v>
      </c>
      <c r="F57" s="21">
        <v>58427.0</v>
      </c>
      <c r="G57" s="21">
        <v>1258566.0</v>
      </c>
    </row>
    <row r="58">
      <c r="A58" s="10">
        <v>1995.0</v>
      </c>
      <c r="B58" s="21">
        <v>590244.0</v>
      </c>
      <c r="C58" s="21">
        <v>157004.0</v>
      </c>
      <c r="D58" s="21">
        <v>484473.0</v>
      </c>
      <c r="E58" s="21">
        <v>57484.0</v>
      </c>
      <c r="F58" s="21">
        <v>62585.0</v>
      </c>
      <c r="G58" s="21">
        <v>1351790.0</v>
      </c>
    </row>
    <row r="59">
      <c r="A59" s="10">
        <v>1996.0</v>
      </c>
      <c r="B59" s="21">
        <v>656417.0</v>
      </c>
      <c r="C59" s="21">
        <v>171824.0</v>
      </c>
      <c r="D59" s="21">
        <v>509414.0</v>
      </c>
      <c r="E59" s="21">
        <v>54014.0</v>
      </c>
      <c r="F59" s="21">
        <v>61384.0</v>
      </c>
      <c r="G59" s="21">
        <v>1453053.0</v>
      </c>
    </row>
    <row r="60">
      <c r="A60" s="10">
        <v>1997.0</v>
      </c>
      <c r="B60" s="21">
        <v>737466.0</v>
      </c>
      <c r="C60" s="21">
        <v>182293.0</v>
      </c>
      <c r="D60" s="21">
        <v>539371.0</v>
      </c>
      <c r="E60" s="21">
        <v>56924.0</v>
      </c>
      <c r="F60" s="21">
        <v>63178.0</v>
      </c>
      <c r="G60" s="21">
        <v>1579232.0</v>
      </c>
    </row>
    <row r="61">
      <c r="A61" s="10">
        <v>1998.0</v>
      </c>
      <c r="B61" s="21">
        <v>828586.0</v>
      </c>
      <c r="C61" s="21">
        <v>188677.0</v>
      </c>
      <c r="D61" s="21">
        <v>571831.0</v>
      </c>
      <c r="E61" s="21">
        <v>57673.0</v>
      </c>
      <c r="F61" s="21">
        <v>74961.0</v>
      </c>
      <c r="G61" s="21">
        <v>1721728.0</v>
      </c>
    </row>
    <row r="62">
      <c r="A62" s="10">
        <v>1999.0</v>
      </c>
      <c r="B62" s="21">
        <v>879480.0</v>
      </c>
      <c r="C62" s="21">
        <v>184680.0</v>
      </c>
      <c r="D62" s="21">
        <v>611833.0</v>
      </c>
      <c r="E62" s="21">
        <v>70414.0</v>
      </c>
      <c r="F62" s="21">
        <v>81045.0</v>
      </c>
      <c r="G62" s="21">
        <v>1827452.0</v>
      </c>
    </row>
    <row r="63">
      <c r="A63" s="10">
        <v>2000.0</v>
      </c>
      <c r="B63" s="21">
        <v>1004462.0</v>
      </c>
      <c r="C63" s="21">
        <v>207289.0</v>
      </c>
      <c r="D63" s="21">
        <v>652852.0</v>
      </c>
      <c r="E63" s="21">
        <v>68865.0</v>
      </c>
      <c r="F63" s="21">
        <v>91723.0</v>
      </c>
      <c r="G63" s="21">
        <v>2025191.0</v>
      </c>
    </row>
    <row r="64">
      <c r="A64" s="10">
        <v>2001.0</v>
      </c>
      <c r="B64" s="21">
        <v>994339.0</v>
      </c>
      <c r="C64" s="21">
        <v>151075.0</v>
      </c>
      <c r="D64" s="21">
        <v>693967.0</v>
      </c>
      <c r="E64" s="21">
        <v>66232.0</v>
      </c>
      <c r="F64" s="21">
        <v>85469.0</v>
      </c>
      <c r="G64" s="21">
        <v>1991082.0</v>
      </c>
    </row>
    <row r="65">
      <c r="A65" s="10">
        <v>2002.0</v>
      </c>
      <c r="B65" s="21">
        <v>858345.0</v>
      </c>
      <c r="C65" s="21">
        <v>148044.0</v>
      </c>
      <c r="D65" s="21">
        <v>700760.0</v>
      </c>
      <c r="E65" s="21">
        <v>66989.0</v>
      </c>
      <c r="F65" s="21">
        <v>78998.0</v>
      </c>
      <c r="G65" s="21">
        <v>1853136.0</v>
      </c>
    </row>
    <row r="66">
      <c r="A66" s="10">
        <v>2003.0</v>
      </c>
      <c r="B66" s="21">
        <v>793699.0</v>
      </c>
      <c r="C66" s="21">
        <v>131778.0</v>
      </c>
      <c r="D66" s="21">
        <v>712978.0</v>
      </c>
      <c r="E66" s="21">
        <v>67524.0</v>
      </c>
      <c r="F66" s="21">
        <v>76335.0</v>
      </c>
      <c r="G66" s="21">
        <v>1782314.0</v>
      </c>
    </row>
    <row r="67">
      <c r="A67" s="10">
        <v>2004.0</v>
      </c>
      <c r="B67" s="21">
        <v>808959.0</v>
      </c>
      <c r="C67" s="21">
        <v>189371.0</v>
      </c>
      <c r="D67" s="21">
        <v>733407.0</v>
      </c>
      <c r="E67" s="21">
        <v>69855.0</v>
      </c>
      <c r="F67" s="21">
        <v>78522.0</v>
      </c>
      <c r="G67" s="21">
        <v>1880114.0</v>
      </c>
    </row>
    <row r="68">
      <c r="A68" s="10">
        <v>2005.0</v>
      </c>
      <c r="B68" s="21">
        <v>927222.0</v>
      </c>
      <c r="C68" s="21">
        <v>278282.0</v>
      </c>
      <c r="D68" s="21">
        <v>794125.0</v>
      </c>
      <c r="E68" s="21">
        <v>73094.0</v>
      </c>
      <c r="F68" s="21">
        <v>80888.0</v>
      </c>
      <c r="G68" s="21">
        <v>2153611.0</v>
      </c>
    </row>
    <row r="69">
      <c r="A69" s="10">
        <v>2006.0</v>
      </c>
      <c r="B69" s="21">
        <v>1043908.0</v>
      </c>
      <c r="C69" s="21">
        <v>353915.0</v>
      </c>
      <c r="D69" s="21">
        <v>837821.0</v>
      </c>
      <c r="E69" s="21">
        <v>73961.0</v>
      </c>
      <c r="F69" s="21">
        <v>97264.0</v>
      </c>
      <c r="G69" s="21">
        <v>2406869.0</v>
      </c>
    </row>
    <row r="70">
      <c r="A70" s="10">
        <v>2007.0</v>
      </c>
      <c r="B70" s="21">
        <v>1163472.0</v>
      </c>
      <c r="C70" s="21">
        <v>370243.0</v>
      </c>
      <c r="D70" s="21">
        <v>869607.0</v>
      </c>
      <c r="E70" s="21">
        <v>65069.0</v>
      </c>
      <c r="F70" s="21">
        <v>99594.0</v>
      </c>
      <c r="G70" s="21">
        <v>2567985.0</v>
      </c>
    </row>
    <row r="71">
      <c r="A71" s="10">
        <v>2008.0</v>
      </c>
      <c r="B71" s="21">
        <v>1145747.0</v>
      </c>
      <c r="C71" s="21">
        <v>304346.0</v>
      </c>
      <c r="D71" s="21">
        <v>900155.0</v>
      </c>
      <c r="E71" s="21">
        <v>67334.0</v>
      </c>
      <c r="F71" s="21">
        <v>106409.0</v>
      </c>
      <c r="G71" s="21">
        <v>2523991.0</v>
      </c>
    </row>
    <row r="72">
      <c r="A72" s="10">
        <v>2009.0</v>
      </c>
      <c r="B72" s="21">
        <v>915308.0</v>
      </c>
      <c r="C72" s="21">
        <v>138229.0</v>
      </c>
      <c r="D72" s="21">
        <v>890917.0</v>
      </c>
      <c r="E72" s="21">
        <v>62483.0</v>
      </c>
      <c r="F72" s="21">
        <v>98052.0</v>
      </c>
      <c r="G72" s="21">
        <v>2104989.0</v>
      </c>
    </row>
    <row r="73">
      <c r="A73" s="10">
        <v>2010.0</v>
      </c>
      <c r="B73" s="21">
        <v>898549.0</v>
      </c>
      <c r="C73" s="21">
        <v>191437.0</v>
      </c>
      <c r="D73" s="21">
        <v>864814.0</v>
      </c>
      <c r="E73" s="21">
        <v>66909.0</v>
      </c>
      <c r="F73" s="21">
        <v>140997.0</v>
      </c>
      <c r="G73" s="21">
        <v>2162706.0</v>
      </c>
    </row>
    <row r="74">
      <c r="A74" s="10">
        <v>2011.0</v>
      </c>
      <c r="B74" s="21">
        <v>1091473.0</v>
      </c>
      <c r="C74" s="21">
        <v>181085.0</v>
      </c>
      <c r="D74" s="21">
        <v>818792.0</v>
      </c>
      <c r="E74" s="21">
        <v>72381.0</v>
      </c>
      <c r="F74" s="21">
        <v>139735.0</v>
      </c>
      <c r="G74" s="21">
        <v>2303466.0</v>
      </c>
    </row>
    <row r="75">
      <c r="A75" s="10">
        <v>2012.0</v>
      </c>
      <c r="B75" s="21">
        <v>1132206.0</v>
      </c>
      <c r="C75" s="21">
        <v>242289.0</v>
      </c>
      <c r="D75" s="21">
        <v>845314.0</v>
      </c>
      <c r="E75" s="21">
        <v>79061.0</v>
      </c>
      <c r="F75" s="21">
        <v>151120.0</v>
      </c>
      <c r="G75" s="21">
        <v>2449990.0</v>
      </c>
    </row>
    <row r="76">
      <c r="A76" s="10">
        <v>2013.0</v>
      </c>
      <c r="B76" s="21">
        <v>1316405.0</v>
      </c>
      <c r="C76" s="21">
        <v>273506.0</v>
      </c>
      <c r="D76" s="21">
        <v>947820.0</v>
      </c>
      <c r="E76" s="21">
        <v>84007.0</v>
      </c>
      <c r="F76" s="21">
        <v>153368.0</v>
      </c>
      <c r="G76" s="21">
        <v>2775106.0</v>
      </c>
    </row>
    <row r="77">
      <c r="A77" s="10">
        <v>2014.0</v>
      </c>
      <c r="B77" s="21">
        <v>1394568.0</v>
      </c>
      <c r="C77" s="21">
        <v>320731.0</v>
      </c>
      <c r="D77" s="21">
        <v>1023458.0</v>
      </c>
      <c r="E77" s="21">
        <v>93368.0</v>
      </c>
      <c r="F77" s="21">
        <v>189366.0</v>
      </c>
      <c r="G77" s="21">
        <v>3021491.0</v>
      </c>
    </row>
    <row r="78">
      <c r="A78" s="10">
        <v>2015.0</v>
      </c>
      <c r="B78" s="21">
        <v>1540802.0</v>
      </c>
      <c r="C78" s="21">
        <v>343797.0</v>
      </c>
      <c r="D78" s="21">
        <v>1065257.0</v>
      </c>
      <c r="E78" s="21">
        <v>98279.0</v>
      </c>
      <c r="F78" s="21">
        <v>201755.0</v>
      </c>
      <c r="G78" s="21">
        <v>3249890.0</v>
      </c>
    </row>
    <row r="79">
      <c r="A79" s="10">
        <v>2016.0</v>
      </c>
      <c r="B79" s="21">
        <v>1546075.0</v>
      </c>
      <c r="C79" s="21">
        <v>299571.0</v>
      </c>
      <c r="D79" s="21">
        <v>1115065.0</v>
      </c>
      <c r="E79" s="21">
        <v>95026.0</v>
      </c>
      <c r="F79" s="21">
        <v>212228.0</v>
      </c>
      <c r="G79" s="21">
        <v>3267965.0</v>
      </c>
    </row>
    <row r="80">
      <c r="A80" s="10">
        <v>2017.0</v>
      </c>
      <c r="B80" s="21">
        <v>1587120.0</v>
      </c>
      <c r="C80" s="21">
        <v>297048.0</v>
      </c>
      <c r="D80" s="21">
        <v>1161897.0</v>
      </c>
      <c r="E80" s="21">
        <v>83823.0</v>
      </c>
      <c r="F80" s="21">
        <v>186296.0</v>
      </c>
      <c r="G80" s="21">
        <v>3316184.0</v>
      </c>
    </row>
    <row r="81">
      <c r="A81" s="10">
        <v>2018.0</v>
      </c>
      <c r="B81" s="21">
        <v>1683538.0</v>
      </c>
      <c r="C81" s="21">
        <v>204733.0</v>
      </c>
      <c r="D81" s="21">
        <v>1170701.0</v>
      </c>
      <c r="E81" s="21">
        <v>94986.0</v>
      </c>
      <c r="F81" s="21">
        <v>175949.0</v>
      </c>
      <c r="G81" s="21">
        <v>3329907.0</v>
      </c>
    </row>
    <row r="82">
      <c r="A82" s="10">
        <v>2019.0</v>
      </c>
      <c r="B82" s="21">
        <v>1717857.0</v>
      </c>
      <c r="C82" s="21">
        <v>230245.0</v>
      </c>
      <c r="D82" s="21">
        <v>1243113.0</v>
      </c>
      <c r="E82" s="21">
        <v>98914.0</v>
      </c>
      <c r="F82" s="21">
        <v>173235.0</v>
      </c>
      <c r="G82" s="21">
        <v>3463364.0</v>
      </c>
    </row>
    <row r="83">
      <c r="A83" s="10">
        <v>2020.0</v>
      </c>
      <c r="B83" s="21">
        <v>1608661.0</v>
      </c>
      <c r="C83" s="21">
        <v>211845.0</v>
      </c>
      <c r="D83" s="21">
        <v>1309955.0</v>
      </c>
      <c r="E83" s="21">
        <v>86780.0</v>
      </c>
      <c r="F83" s="21">
        <v>203921.0</v>
      </c>
      <c r="G83" s="21">
        <v>3421162.0</v>
      </c>
    </row>
    <row r="84">
      <c r="A84" s="10" t="s">
        <v>52</v>
      </c>
      <c r="B84" s="21">
        <v>1704919.0</v>
      </c>
      <c r="C84" s="21">
        <v>268482.0</v>
      </c>
      <c r="D84" s="21">
        <v>1296179.0</v>
      </c>
      <c r="E84" s="21">
        <v>74092.0</v>
      </c>
      <c r="F84" s="21">
        <v>237105.0</v>
      </c>
      <c r="G84" s="21">
        <v>3580777.0</v>
      </c>
    </row>
    <row r="85">
      <c r="A85" s="10" t="s">
        <v>53</v>
      </c>
      <c r="B85" s="21">
        <v>2038575.0</v>
      </c>
      <c r="C85" s="21">
        <v>370985.0</v>
      </c>
      <c r="D85" s="21">
        <v>1462013.0</v>
      </c>
      <c r="E85" s="21">
        <v>84277.0</v>
      </c>
      <c r="F85" s="21">
        <v>218347.0</v>
      </c>
      <c r="G85" s="21">
        <v>4174197.0</v>
      </c>
    </row>
    <row r="86">
      <c r="A86" s="10" t="s">
        <v>54</v>
      </c>
      <c r="B86" s="21">
        <v>2242112.0</v>
      </c>
      <c r="C86" s="21">
        <v>576645.0</v>
      </c>
      <c r="D86" s="21">
        <v>1527133.0</v>
      </c>
      <c r="E86" s="21">
        <v>88696.0</v>
      </c>
      <c r="F86" s="21">
        <v>206440.0</v>
      </c>
      <c r="G86" s="21">
        <v>4641026.0</v>
      </c>
    </row>
    <row r="87">
      <c r="A87" s="10" t="s">
        <v>55</v>
      </c>
      <c r="B87" s="21">
        <v>2287615.0</v>
      </c>
      <c r="C87" s="21">
        <v>648702.0</v>
      </c>
      <c r="D87" s="21">
        <v>1590139.0</v>
      </c>
      <c r="E87" s="21">
        <v>93453.0</v>
      </c>
      <c r="F87" s="21">
        <v>207902.0</v>
      </c>
      <c r="G87" s="21">
        <v>4827811.0</v>
      </c>
    </row>
    <row r="88">
      <c r="A88" s="10" t="s">
        <v>56</v>
      </c>
      <c r="B88" s="21">
        <v>2435542.0</v>
      </c>
      <c r="C88" s="21">
        <v>672724.0</v>
      </c>
      <c r="D88" s="21">
        <v>1646414.0</v>
      </c>
      <c r="E88" s="21">
        <v>93664.0</v>
      </c>
      <c r="F88" s="21">
        <v>189559.0</v>
      </c>
      <c r="G88" s="21">
        <v>5037903.0</v>
      </c>
    </row>
    <row r="89">
      <c r="A89" s="10" t="s">
        <v>57</v>
      </c>
      <c r="B89" s="21">
        <v>2675980.0</v>
      </c>
      <c r="C89" s="21">
        <v>664236.0</v>
      </c>
      <c r="D89" s="21">
        <v>1711381.0</v>
      </c>
      <c r="E89" s="21">
        <v>94831.0</v>
      </c>
      <c r="F89" s="21">
        <v>185673.0</v>
      </c>
      <c r="G89" s="21">
        <v>5332101.0</v>
      </c>
    </row>
    <row r="90">
      <c r="A90" s="16"/>
      <c r="B90" s="17"/>
      <c r="C90" s="17"/>
      <c r="E90" s="18"/>
      <c r="F90" s="17"/>
    </row>
    <row r="91">
      <c r="A91" s="19"/>
      <c r="B91" s="19"/>
      <c r="C91" s="19"/>
      <c r="E91" s="20"/>
      <c r="F91" s="19"/>
    </row>
    <row r="94">
      <c r="A94" s="10"/>
      <c r="B94" s="21"/>
      <c r="C94" s="21"/>
      <c r="D94" s="21"/>
      <c r="E94" s="21"/>
      <c r="F94" s="21"/>
      <c r="G94" s="21"/>
    </row>
    <row r="95">
      <c r="A95" s="10"/>
      <c r="B95" s="21"/>
      <c r="C95" s="21"/>
      <c r="D95" s="21"/>
      <c r="E95" s="21"/>
      <c r="F95" s="21"/>
      <c r="G95" s="21"/>
    </row>
    <row r="96">
      <c r="A96" s="10"/>
      <c r="B96" s="21"/>
      <c r="C96" s="21"/>
      <c r="D96" s="21"/>
      <c r="E96" s="21"/>
      <c r="F96" s="21"/>
      <c r="G96" s="21"/>
    </row>
    <row r="97">
      <c r="A97" s="10"/>
      <c r="B97" s="21"/>
      <c r="C97" s="21"/>
      <c r="D97" s="21"/>
      <c r="E97" s="21"/>
      <c r="F97" s="21"/>
      <c r="G97" s="21"/>
    </row>
    <row r="98">
      <c r="A98" s="10"/>
      <c r="B98" s="21"/>
      <c r="C98" s="21"/>
      <c r="D98" s="21"/>
      <c r="E98" s="21"/>
      <c r="F98" s="21"/>
      <c r="G98" s="21"/>
    </row>
    <row r="99">
      <c r="A99" s="10"/>
      <c r="B99" s="21"/>
      <c r="C99" s="21"/>
      <c r="D99" s="21"/>
      <c r="E99" s="21"/>
      <c r="F99" s="21"/>
      <c r="G99" s="21"/>
    </row>
  </sheetData>
  <mergeCells count="10">
    <mergeCell ref="C90:C91"/>
    <mergeCell ref="E90:E91"/>
    <mergeCell ref="A10:A11"/>
    <mergeCell ref="B10:B11"/>
    <mergeCell ref="C10:C11"/>
    <mergeCell ref="E10:E11"/>
    <mergeCell ref="F10:F11"/>
    <mergeCell ref="A90:A91"/>
    <mergeCell ref="B90:B91"/>
    <mergeCell ref="F90:F91"/>
  </mergeCells>
  <drawing r:id="rId1"/>
</worksheet>
</file>