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 (everything)" sheetId="1" r:id="rId3"/>
    <sheet state="visible" name="FINAL SIM DATA (W ENV)" sheetId="2" r:id="rId4"/>
    <sheet state="visible" name="FINAL SIMULATION DATA (NO ENV)" sheetId="3" r:id="rId5"/>
    <sheet state="visible" name="FINAL PRESENTATION DATA" sheetId="4" r:id="rId6"/>
    <sheet state="visible" name="expenditurebreakdown" sheetId="5" r:id="rId7"/>
    <sheet state="visible" name="Wrong Data" sheetId="6" r:id="rId8"/>
    <sheet state="visible" name="Total Expenditures (no categori" sheetId="7" r:id="rId9"/>
  </sheets>
  <definedNames/>
  <calcPr/>
</workbook>
</file>

<file path=xl/sharedStrings.xml><?xml version="1.0" encoding="utf-8"?>
<sst xmlns="http://schemas.openxmlformats.org/spreadsheetml/2006/main" count="61" uniqueCount="36">
  <si>
    <t>EXPENDITURE (E)</t>
  </si>
  <si>
    <t>INCOME (I)</t>
  </si>
  <si>
    <t>DEFICIT (E-I)</t>
  </si>
  <si>
    <t>Year</t>
  </si>
  <si>
    <t>National defense</t>
  </si>
  <si>
    <t>Human Resources</t>
  </si>
  <si>
    <t>Physical resources</t>
  </si>
  <si>
    <t>Net interest</t>
  </si>
  <si>
    <t>Other functions</t>
  </si>
  <si>
    <t>Total Amount of Expenditures (in Millions)</t>
  </si>
  <si>
    <t>ND YoY Growth</t>
  </si>
  <si>
    <t>HR</t>
  </si>
  <si>
    <t>PR</t>
  </si>
  <si>
    <t>NI</t>
  </si>
  <si>
    <t>OF</t>
  </si>
  <si>
    <t>TA</t>
  </si>
  <si>
    <t>MEAN</t>
  </si>
  <si>
    <t>STD DEV</t>
  </si>
  <si>
    <t>Education, Training, Employment, and Social Services</t>
  </si>
  <si>
    <t>General Science, Space, and Technology</t>
  </si>
  <si>
    <t>Health</t>
  </si>
  <si>
    <t>International Affairs</t>
  </si>
  <si>
    <t>Medicare</t>
  </si>
  <si>
    <t>National Defense</t>
  </si>
  <si>
    <t>Natural Resources and Environment</t>
  </si>
  <si>
    <t>Social Security</t>
  </si>
  <si>
    <t>Income Security</t>
  </si>
  <si>
    <t>Transportation</t>
  </si>
  <si>
    <t>w</t>
  </si>
  <si>
    <t>Spending in billions</t>
  </si>
  <si>
    <t>Spending in dollars</t>
  </si>
  <si>
    <t>George W. Bush</t>
  </si>
  <si>
    <t>Barack Obama</t>
  </si>
  <si>
    <t>Donald J. Trump</t>
  </si>
  <si>
    <t>estimate</t>
  </si>
  <si>
    <t>Joesph R. 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</si>
</sst>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#,##0.000"/>
    <numFmt numFmtId="166" formatCode="0.0000"/>
    <numFmt numFmtId="167" formatCode="&quot;$&quot;#,##0.00"/>
  </numFmts>
  <fonts count="14">
    <font>
      <sz val="10.0"/>
      <color rgb="FF000000"/>
      <name val="Arial"/>
    </font>
    <font>
      <b/>
      <sz val="12.0"/>
      <color rgb="FF000000"/>
      <name val="Times New Roman"/>
    </font>
    <font>
      <b/>
      <sz val="12.0"/>
      <name val="Times New Roman"/>
    </font>
    <font>
      <sz val="12.0"/>
      <color rgb="FF000000"/>
      <name val="Times New Roman"/>
    </font>
    <font/>
    <font>
      <name val="Arial"/>
    </font>
    <font>
      <b/>
      <name val="Arial"/>
    </font>
    <font>
      <b/>
    </font>
    <font>
      <sz val="12.0"/>
      <color rgb="FF000000"/>
      <name val="Calibri"/>
    </font>
    <font>
      <b/>
      <i/>
      <name val="&quot;Times New Roman&quot;"/>
    </font>
    <font>
      <b/>
      <name val="&quot;Times New Roman&quot;"/>
    </font>
    <font>
      <sz val="11.0"/>
      <color rgb="FF000000"/>
      <name val="Inconsolata"/>
    </font>
    <font>
      <sz val="11.0"/>
      <color rgb="FF111111"/>
      <name val="&quot;Open Sans&quot;"/>
    </font>
    <font>
      <b/>
      <sz val="11.0"/>
      <color rgb="FF111111"/>
      <name val="&quot;Open Sans&quot;"/>
    </font>
  </fonts>
  <fills count="8">
    <fill>
      <patternFill patternType="none"/>
    </fill>
    <fill>
      <patternFill patternType="lightGray"/>
    </fill>
    <fill>
      <patternFill patternType="solid">
        <fgColor rgb="FFFFF4F9"/>
        <bgColor rgb="FFFFF4F9"/>
      </patternFill>
    </fill>
    <fill>
      <patternFill patternType="solid">
        <fgColor rgb="FFEEF4FF"/>
        <bgColor rgb="FFEEF4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111111"/>
        <bgColor rgb="FF111111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Fill="1" applyFont="1"/>
    <xf borderId="0" fillId="2" fontId="5" numFmtId="164" xfId="0" applyAlignment="1" applyFont="1" applyNumberFormat="1">
      <alignment readingOrder="0"/>
    </xf>
    <xf borderId="0" fillId="2" fontId="5" numFmtId="164" xfId="0" applyFont="1" applyNumberFormat="1"/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4" numFmtId="0" xfId="0" applyFont="1"/>
    <xf borderId="0" fillId="2" fontId="4" numFmtId="164" xfId="0" applyFont="1" applyNumberFormat="1"/>
    <xf borderId="0" fillId="3" fontId="7" numFmtId="0" xfId="0" applyAlignment="1" applyFill="1" applyFont="1">
      <alignment readingOrder="0"/>
    </xf>
    <xf borderId="0" fillId="3" fontId="4" numFmtId="164" xfId="0" applyAlignment="1" applyFont="1" applyNumberFormat="1">
      <alignment readingOrder="0"/>
    </xf>
    <xf borderId="0" fillId="3" fontId="4" numFmtId="0" xfId="0" applyFont="1"/>
    <xf borderId="0" fillId="0" fontId="5" numFmtId="0" xfId="0" applyFont="1"/>
    <xf borderId="0" fillId="0" fontId="6" numFmtId="0" xfId="0" applyFont="1"/>
    <xf borderId="0" fillId="0" fontId="5" numFmtId="164" xfId="0" applyAlignment="1" applyFont="1" applyNumberFormat="1">
      <alignment readingOrder="0"/>
    </xf>
    <xf borderId="0" fillId="0" fontId="5" numFmtId="164" xfId="0" applyFont="1" applyNumberFormat="1"/>
    <xf borderId="0" fillId="0" fontId="5" numFmtId="3" xfId="0" applyAlignment="1" applyFont="1" applyNumberFormat="1">
      <alignment horizontal="right" vertical="top"/>
    </xf>
    <xf borderId="0" fillId="0" fontId="9" numFmtId="3" xfId="0" applyAlignment="1" applyFont="1" applyNumberFormat="1">
      <alignment horizontal="right" vertical="top"/>
    </xf>
    <xf borderId="0" fillId="0" fontId="5" numFmtId="165" xfId="0" applyAlignment="1" applyFont="1" applyNumberFormat="1">
      <alignment horizontal="right" vertical="top"/>
    </xf>
    <xf borderId="0" fillId="0" fontId="10" numFmtId="0" xfId="0" applyAlignment="1" applyFont="1">
      <alignment horizontal="center" vertical="bottom"/>
    </xf>
    <xf borderId="0" fillId="4" fontId="4" numFmtId="0" xfId="0" applyFill="1" applyFont="1"/>
    <xf borderId="0" fillId="4" fontId="4" numFmtId="164" xfId="0" applyFont="1" applyNumberFormat="1"/>
    <xf borderId="0" fillId="5" fontId="5" numFmtId="164" xfId="0" applyFill="1" applyFont="1" applyNumberFormat="1"/>
    <xf borderId="0" fillId="0" fontId="4" numFmtId="166" xfId="0" applyFont="1" applyNumberFormat="1"/>
    <xf borderId="0" fillId="4" fontId="4" numFmtId="165" xfId="0" applyFont="1" applyNumberFormat="1"/>
    <xf borderId="0" fillId="4" fontId="4" numFmtId="166" xfId="0" applyFont="1" applyNumberFormat="1"/>
    <xf borderId="0" fillId="6" fontId="11" numFmtId="0" xfId="0" applyFill="1" applyFont="1"/>
    <xf borderId="0" fillId="0" fontId="4" numFmtId="165" xfId="0" applyFont="1" applyNumberFormat="1"/>
    <xf borderId="0" fillId="0" fontId="4" numFmtId="167" xfId="0" applyFont="1" applyNumberFormat="1"/>
    <xf borderId="0" fillId="6" fontId="4" numFmtId="0" xfId="0" applyFont="1"/>
    <xf borderId="0" fillId="6" fontId="6" numFmtId="0" xfId="0" applyFont="1"/>
    <xf borderId="0" fillId="6" fontId="4" numFmtId="167" xfId="0" applyFont="1" applyNumberFormat="1"/>
    <xf borderId="0" fillId="0" fontId="4" numFmtId="11" xfId="0" applyAlignment="1" applyFont="1" applyNumberFormat="1">
      <alignment readingOrder="0"/>
    </xf>
    <xf borderId="0" fillId="0" fontId="7" numFmtId="0" xfId="0" applyFont="1"/>
    <xf borderId="0" fillId="0" fontId="4" numFmtId="167" xfId="0" applyAlignment="1" applyFont="1" applyNumberFormat="1">
      <alignment readingOrder="0"/>
    </xf>
    <xf borderId="0" fillId="6" fontId="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6" fontId="12" numFmtId="0" xfId="0" applyAlignment="1" applyFont="1">
      <alignment vertical="top"/>
    </xf>
    <xf borderId="0" fillId="6" fontId="12" numFmtId="0" xfId="0" applyAlignment="1" applyFont="1">
      <alignment readingOrder="0" vertical="top"/>
    </xf>
    <xf borderId="0" fillId="7" fontId="12" numFmtId="4" xfId="0" applyAlignment="1" applyFont="1" applyNumberFormat="1">
      <alignment horizontal="right" readingOrder="0" vertical="top"/>
    </xf>
    <xf borderId="0" fillId="0" fontId="4" numFmtId="11" xfId="0" applyFont="1" applyNumberFormat="1"/>
    <xf borderId="0" fillId="6" fontId="13" numFmtId="0" xfId="0" applyAlignment="1" applyFont="1">
      <alignment readingOrder="0" vertical="top"/>
    </xf>
    <xf borderId="0" fillId="6" fontId="12" numFmtId="0" xfId="0" applyFont="1"/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Government Deficit 2020-2031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cat>
            <c:strRef>
              <c:f>'FINAL DATA (everything)'!$A$2:$A$13</c:f>
            </c:strRef>
          </c:cat>
          <c:val>
            <c:numRef>
              <c:f>'FINAL DATA (everything)'!$D$2:$D$14</c:f>
              <c:numCache/>
            </c:numRef>
          </c:val>
          <c:smooth val="0"/>
        </c:ser>
        <c:axId val="375026834"/>
        <c:axId val="851601116"/>
      </c:lineChart>
      <c:catAx>
        <c:axId val="375026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1601116"/>
      </c:catAx>
      <c:valAx>
        <c:axId val="851601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Amount (in 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5026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Government Expenditures 2000-2031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cat>
            <c:strRef>
              <c:f>'FINAL SIM DATA (W ENV)'!$A$2:$A$33</c:f>
            </c:strRef>
          </c:cat>
          <c:val>
            <c:numRef>
              <c:f>'FINAL SIM DATA (W ENV)'!$G$2:$G$33</c:f>
              <c:numCache/>
            </c:numRef>
          </c:val>
          <c:smooth val="0"/>
        </c:ser>
        <c:axId val="681928637"/>
        <c:axId val="326434192"/>
      </c:lineChart>
      <c:catAx>
        <c:axId val="681928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6434192"/>
      </c:catAx>
      <c:valAx>
        <c:axId val="326434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Amount of Expenditures (in 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19286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National defense, Human Resources, Physical resources, Net interest and Other functions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'FINAL SIMULATION DATA (NO ENV)'!$B$1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'FINAL SIMULATION DATA (NO ENV)'!$A$2:$A$33</c:f>
            </c:strRef>
          </c:cat>
          <c:val>
            <c:numRef>
              <c:f>'FINAL SIMULATION DATA (NO ENV)'!$B$2:$B$33</c:f>
              <c:numCache/>
            </c:numRef>
          </c:val>
          <c:smooth val="0"/>
        </c:ser>
        <c:ser>
          <c:idx val="1"/>
          <c:order val="1"/>
          <c:tx>
            <c:strRef>
              <c:f>'FINAL SIMULATION DATA (NO ENV)'!$C$1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'FINAL SIMULATION DATA (NO ENV)'!$A$2:$A$33</c:f>
            </c:strRef>
          </c:cat>
          <c:val>
            <c:numRef>
              <c:f>'FINAL SIMULATION DATA (NO ENV)'!$C$2:$C$33</c:f>
              <c:numCache/>
            </c:numRef>
          </c:val>
          <c:smooth val="0"/>
        </c:ser>
        <c:ser>
          <c:idx val="2"/>
          <c:order val="2"/>
          <c:tx>
            <c:strRef>
              <c:f>'FINAL SIMULATION DATA (NO ENV)'!$D$1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'FINAL SIMULATION DATA (NO ENV)'!$A$2:$A$33</c:f>
            </c:strRef>
          </c:cat>
          <c:val>
            <c:numRef>
              <c:f>'FINAL SIMULATION DATA (NO ENV)'!$D$2:$D$33</c:f>
              <c:numCache/>
            </c:numRef>
          </c:val>
          <c:smooth val="0"/>
        </c:ser>
        <c:ser>
          <c:idx val="3"/>
          <c:order val="3"/>
          <c:tx>
            <c:strRef>
              <c:f>'FINAL SIMULATION DATA (NO ENV)'!$E$1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'FINAL SIMULATION DATA (NO ENV)'!$A$2:$A$33</c:f>
            </c:strRef>
          </c:cat>
          <c:val>
            <c:numRef>
              <c:f>'FINAL SIMULATION DATA (NO ENV)'!$E$2:$E$33</c:f>
              <c:numCache/>
            </c:numRef>
          </c:val>
          <c:smooth val="0"/>
        </c:ser>
        <c:ser>
          <c:idx val="4"/>
          <c:order val="4"/>
          <c:tx>
            <c:strRef>
              <c:f>'FINAL SIMULATION DATA (NO ENV)'!$F$1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'FINAL SIMULATION DATA (NO ENV)'!$A$2:$A$33</c:f>
            </c:strRef>
          </c:cat>
          <c:val>
            <c:numRef>
              <c:f>'FINAL SIMULATION DATA (NO ENV)'!$F$2:$F$33</c:f>
              <c:numCache/>
            </c:numRef>
          </c:val>
          <c:smooth val="0"/>
        </c:ser>
        <c:axId val="523318811"/>
        <c:axId val="713103102"/>
      </c:lineChart>
      <c:catAx>
        <c:axId val="523318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3103102"/>
      </c:catAx>
      <c:valAx>
        <c:axId val="713103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3318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11111"/>
                </a:solidFill>
                <a:latin typeface="Roboto"/>
              </a:defRPr>
            </a:pPr>
            <a:r>
              <a:rPr b="0">
                <a:solidFill>
                  <a:srgbClr val="111111"/>
                </a:solidFill>
                <a:latin typeface="Roboto"/>
              </a:rPr>
              <a:t>Total Expenditure (in Millions) after 5000 Simulations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98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80000">
                  <a:alpha val="100000"/>
                </a:srgbClr>
              </a:solidFill>
              <a:ln cmpd="sng">
                <a:solidFill>
                  <a:srgbClr val="980000">
                    <a:alpha val="100000"/>
                  </a:srgbClr>
                </a:solidFill>
              </a:ln>
            </c:spPr>
          </c:marker>
          <c:cat>
            <c:strRef>
              <c:f>'FINAL SIMULATION DATA (NO ENV)'!$A$2:$A$33</c:f>
            </c:strRef>
          </c:cat>
          <c:val>
            <c:numRef>
              <c:f>'FINAL SIMULATION DATA (NO ENV)'!$G$2:$G$33</c:f>
              <c:numCache/>
            </c:numRef>
          </c:val>
          <c:smooth val="0"/>
        </c:ser>
        <c:axId val="1254863795"/>
        <c:axId val="802011427"/>
      </c:lineChart>
      <c:catAx>
        <c:axId val="1254863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2011427"/>
      </c:catAx>
      <c:valAx>
        <c:axId val="802011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Expenditure (in 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4863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Amount of Expenditures (in Millions) vs.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'FINAL PRESENTATION DATA'!$G$1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'FINAL PRESENTATION DATA'!$A$2:$A$33</c:f>
            </c:strRef>
          </c:cat>
          <c:val>
            <c:numRef>
              <c:f>'FINAL PRESENTATION DATA'!$G$2:$G$33</c:f>
              <c:numCache/>
            </c:numRef>
          </c:val>
          <c:smooth val="0"/>
        </c:ser>
        <c:axId val="1444975295"/>
        <c:axId val="356935724"/>
      </c:lineChart>
      <c:catAx>
        <c:axId val="1444975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6935724"/>
      </c:catAx>
      <c:valAx>
        <c:axId val="356935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Amount of Expenditures (in 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49752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expenditurebreakdown!$B$1:$K$1</c:f>
            </c:strRef>
          </c:cat>
          <c:val>
            <c:numRef>
              <c:f>expenditurebreakdown!$B$6:$K$6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2018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expenditurebreakdown!$B$1:$K$1</c:f>
            </c:strRef>
          </c:cat>
          <c:val>
            <c:numRef>
              <c:f>expenditurebreakdown!$B$3:$K$3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1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1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114300</xdr:colOff>
      <xdr:row>20</xdr:row>
      <xdr:rowOff>123825</xdr:rowOff>
    </xdr:from>
    <xdr:ext cx="4829175" cy="2981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27</xdr:row>
      <xdr:rowOff>9525</xdr:rowOff>
    </xdr:from>
    <xdr:ext cx="665797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11</xdr:row>
      <xdr:rowOff>95250</xdr:rowOff>
    </xdr:from>
    <xdr:ext cx="667702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571500</xdr:colOff>
      <xdr:row>12</xdr:row>
      <xdr:rowOff>28575</xdr:rowOff>
    </xdr:from>
    <xdr:ext cx="667702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4" max="4" width="16.14"/>
  </cols>
  <sheetData>
    <row r="1">
      <c r="A1" s="1"/>
      <c r="B1" s="2" t="s">
        <v>0</v>
      </c>
      <c r="C1" s="3" t="s">
        <v>1</v>
      </c>
      <c r="D1" s="3" t="s">
        <v>2</v>
      </c>
    </row>
    <row r="2">
      <c r="A2" s="4">
        <v>2020.0</v>
      </c>
      <c r="B2" s="5">
        <v>6601157.0</v>
      </c>
      <c r="C2" s="5">
        <v>3421162.0</v>
      </c>
      <c r="D2" s="6">
        <v>3179995.0</v>
      </c>
    </row>
    <row r="3">
      <c r="A3" s="4">
        <v>2021.0</v>
      </c>
      <c r="B3" s="5">
        <v>7189381.54</v>
      </c>
      <c r="C3" s="5">
        <v>3528329.79</v>
      </c>
      <c r="D3" s="6">
        <v>3661052.0</v>
      </c>
    </row>
    <row r="4">
      <c r="A4" s="4">
        <v>2022.0</v>
      </c>
      <c r="B4" s="5">
        <v>7586079.77</v>
      </c>
      <c r="C4" s="5">
        <v>3650919.71</v>
      </c>
      <c r="D4" s="6">
        <v>3935160.0</v>
      </c>
    </row>
    <row r="5">
      <c r="A5" s="4">
        <v>2023.0</v>
      </c>
      <c r="B5" s="5">
        <v>8078592.63</v>
      </c>
      <c r="C5" s="5">
        <v>3736039.45</v>
      </c>
      <c r="D5" s="6">
        <v>4342553.0</v>
      </c>
    </row>
    <row r="6">
      <c r="A6" s="4">
        <v>2024.0</v>
      </c>
      <c r="B6" s="5">
        <v>8737606.11</v>
      </c>
      <c r="C6" s="5">
        <v>3851888.27</v>
      </c>
      <c r="D6" s="6">
        <v>4885718.0</v>
      </c>
    </row>
    <row r="7">
      <c r="A7" s="4">
        <v>2025.0</v>
      </c>
      <c r="B7" s="5">
        <v>9306827.72</v>
      </c>
      <c r="C7" s="5">
        <v>3962233.01</v>
      </c>
      <c r="D7" s="6">
        <v>5344595.0</v>
      </c>
    </row>
    <row r="8">
      <c r="A8" s="4">
        <v>2026.0</v>
      </c>
      <c r="B8" s="5">
        <v>9887885.51</v>
      </c>
      <c r="C8" s="5">
        <v>4076470.65</v>
      </c>
      <c r="D8" s="6">
        <v>5811415.0</v>
      </c>
    </row>
    <row r="9">
      <c r="A9" s="4">
        <v>2027.0</v>
      </c>
      <c r="B9" s="5">
        <v>1.06549483E7</v>
      </c>
      <c r="C9" s="5">
        <v>4245988.28</v>
      </c>
      <c r="D9" s="6">
        <v>6408960.0</v>
      </c>
    </row>
    <row r="10">
      <c r="A10" s="4">
        <v>2028.0</v>
      </c>
      <c r="B10" s="5">
        <v>1.14427693E7</v>
      </c>
      <c r="C10" s="5">
        <v>4315432.17</v>
      </c>
      <c r="D10" s="6">
        <v>7127337.0</v>
      </c>
    </row>
    <row r="11">
      <c r="A11" s="4">
        <v>2029.0</v>
      </c>
      <c r="B11" s="5">
        <v>1.21042131E7</v>
      </c>
      <c r="C11" s="5">
        <v>4396766.73</v>
      </c>
      <c r="D11" s="6">
        <v>7707446.0</v>
      </c>
    </row>
    <row r="12">
      <c r="A12" s="4">
        <v>2030.0</v>
      </c>
      <c r="B12" s="5">
        <v>1.30518364E7</v>
      </c>
      <c r="C12" s="5">
        <v>4503270.24</v>
      </c>
      <c r="D12" s="6">
        <v>8548566.0</v>
      </c>
    </row>
    <row r="13">
      <c r="A13" s="4">
        <v>2031.0</v>
      </c>
      <c r="B13" s="5">
        <v>1.38324452E7</v>
      </c>
      <c r="C13" s="5">
        <v>4540721.39</v>
      </c>
      <c r="D13" s="6">
        <v>9291724.0</v>
      </c>
    </row>
    <row r="14">
      <c r="D14" s="7">
        <f>sum(D3:D13)</f>
        <v>67064526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18.71"/>
    <col customWidth="1" min="4" max="5" width="17.71"/>
  </cols>
  <sheetData>
    <row r="1">
      <c r="A1" s="8" t="s">
        <v>3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1" t="s">
        <v>9</v>
      </c>
    </row>
    <row r="2">
      <c r="A2" s="12">
        <v>2000.0</v>
      </c>
      <c r="B2" s="13">
        <v>294363.0</v>
      </c>
      <c r="C2" s="14">
        <v>1115517.0</v>
      </c>
      <c r="D2" s="14">
        <v>84925.0</v>
      </c>
      <c r="E2" s="14">
        <v>222949.0</v>
      </c>
      <c r="F2" s="14">
        <v>113777.0</v>
      </c>
      <c r="G2" s="14">
        <f t="shared" ref="G2:G22" si="1">SUM(B2:F2)</f>
        <v>1831531</v>
      </c>
    </row>
    <row r="3">
      <c r="A3" s="12">
        <v>2001.0</v>
      </c>
      <c r="B3" s="14">
        <v>304732.0</v>
      </c>
      <c r="C3" s="14">
        <v>1194417.0</v>
      </c>
      <c r="D3" s="14">
        <v>97492.0</v>
      </c>
      <c r="E3" s="14">
        <v>206167.0</v>
      </c>
      <c r="F3" s="14">
        <v>107049.0</v>
      </c>
      <c r="G3" s="14">
        <f t="shared" si="1"/>
        <v>1909857</v>
      </c>
    </row>
    <row r="4">
      <c r="A4" s="12">
        <v>2002.0</v>
      </c>
      <c r="B4" s="14">
        <v>348456.0</v>
      </c>
      <c r="C4" s="14">
        <v>1317547.0</v>
      </c>
      <c r="D4" s="14">
        <v>104308.0</v>
      </c>
      <c r="E4" s="14">
        <v>170949.0</v>
      </c>
      <c r="F4" s="14">
        <v>117026.0</v>
      </c>
      <c r="G4" s="14">
        <f t="shared" si="1"/>
        <v>2058286</v>
      </c>
    </row>
    <row r="5">
      <c r="A5" s="12">
        <v>2003.0</v>
      </c>
      <c r="B5" s="14">
        <v>404733.0</v>
      </c>
      <c r="C5" s="14">
        <v>1417857.0</v>
      </c>
      <c r="D5" s="14">
        <v>115588.0</v>
      </c>
      <c r="E5" s="14">
        <v>153073.0</v>
      </c>
      <c r="F5" s="14">
        <v>123030.0</v>
      </c>
      <c r="G5" s="14">
        <f t="shared" si="1"/>
        <v>2214281</v>
      </c>
    </row>
    <row r="6">
      <c r="A6" s="12">
        <v>2004.0</v>
      </c>
      <c r="B6" s="14">
        <v>455813.0</v>
      </c>
      <c r="C6" s="14">
        <v>1485809.0</v>
      </c>
      <c r="D6" s="14">
        <v>116259.0</v>
      </c>
      <c r="E6" s="14">
        <v>160245.0</v>
      </c>
      <c r="F6" s="14">
        <v>133252.0</v>
      </c>
      <c r="G6" s="14">
        <f t="shared" si="1"/>
        <v>2351378</v>
      </c>
    </row>
    <row r="7">
      <c r="A7" s="12">
        <v>2005.0</v>
      </c>
      <c r="B7" s="14">
        <v>495294.0</v>
      </c>
      <c r="C7" s="14">
        <v>1586013.0</v>
      </c>
      <c r="D7" s="14">
        <v>130145.0</v>
      </c>
      <c r="E7" s="14">
        <v>183986.0</v>
      </c>
      <c r="F7" s="14">
        <v>141743.0</v>
      </c>
      <c r="G7" s="14">
        <f t="shared" si="1"/>
        <v>2537181</v>
      </c>
    </row>
    <row r="8">
      <c r="A8" s="12">
        <v>2006.0</v>
      </c>
      <c r="B8" s="14">
        <v>521820.0</v>
      </c>
      <c r="C8" s="14">
        <v>1671926.0</v>
      </c>
      <c r="D8" s="14">
        <v>164706.0</v>
      </c>
      <c r="E8" s="14">
        <v>226603.0</v>
      </c>
      <c r="F8" s="14">
        <v>138245.0</v>
      </c>
      <c r="G8" s="14">
        <f t="shared" si="1"/>
        <v>2723300</v>
      </c>
    </row>
    <row r="9">
      <c r="A9" s="12">
        <v>2007.0</v>
      </c>
      <c r="B9" s="14">
        <v>551258.0</v>
      </c>
      <c r="C9" s="14">
        <v>1758391.0</v>
      </c>
      <c r="D9" s="14">
        <v>133828.0</v>
      </c>
      <c r="E9" s="14">
        <v>237109.0</v>
      </c>
      <c r="F9" s="14">
        <v>130338.0</v>
      </c>
      <c r="G9" s="14">
        <f t="shared" si="1"/>
        <v>2810924</v>
      </c>
    </row>
    <row r="10">
      <c r="A10" s="12">
        <v>2008.0</v>
      </c>
      <c r="B10" s="14">
        <v>616066.0</v>
      </c>
      <c r="C10" s="14">
        <v>1895637.0</v>
      </c>
      <c r="D10" s="14">
        <v>161889.0</v>
      </c>
      <c r="E10" s="14">
        <v>252757.0</v>
      </c>
      <c r="F10" s="14">
        <v>142437.0</v>
      </c>
      <c r="G10" s="14">
        <f t="shared" si="1"/>
        <v>3068786</v>
      </c>
    </row>
    <row r="11">
      <c r="A11" s="12">
        <v>2009.0</v>
      </c>
      <c r="B11" s="14">
        <v>661012.0</v>
      </c>
      <c r="C11" s="14">
        <v>2155793.0</v>
      </c>
      <c r="D11" s="14">
        <v>443828.0</v>
      </c>
      <c r="E11" s="14">
        <v>186902.0</v>
      </c>
      <c r="F11" s="14">
        <v>162781.0</v>
      </c>
      <c r="G11" s="14">
        <f t="shared" si="1"/>
        <v>3610316</v>
      </c>
    </row>
    <row r="12">
      <c r="A12" s="12">
        <v>2010.0</v>
      </c>
      <c r="B12" s="14">
        <v>693485.0</v>
      </c>
      <c r="C12" s="14">
        <v>2386633.0</v>
      </c>
      <c r="D12" s="14">
        <v>88835.0</v>
      </c>
      <c r="E12" s="14">
        <v>196194.0</v>
      </c>
      <c r="F12" s="14">
        <v>174048.0</v>
      </c>
      <c r="G12" s="14">
        <f t="shared" si="1"/>
        <v>3539195</v>
      </c>
    </row>
    <row r="13">
      <c r="A13" s="12">
        <v>2011.0</v>
      </c>
      <c r="B13" s="14">
        <v>705554.0</v>
      </c>
      <c r="C13" s="14">
        <v>2414739.0</v>
      </c>
      <c r="D13" s="14">
        <v>161932.0</v>
      </c>
      <c r="E13" s="14">
        <v>229962.0</v>
      </c>
      <c r="F13" s="14">
        <v>179345.0</v>
      </c>
      <c r="G13" s="14">
        <f t="shared" si="1"/>
        <v>3691532</v>
      </c>
    </row>
    <row r="14">
      <c r="A14" s="12">
        <v>2012.0</v>
      </c>
      <c r="B14" s="14">
        <v>677852.0</v>
      </c>
      <c r="C14" s="14">
        <v>2348587.0</v>
      </c>
      <c r="D14" s="14">
        <v>215287.0</v>
      </c>
      <c r="E14" s="14">
        <v>220408.0</v>
      </c>
      <c r="F14" s="14">
        <v>167965.0</v>
      </c>
      <c r="G14" s="14">
        <f t="shared" si="1"/>
        <v>3630099</v>
      </c>
    </row>
    <row r="15">
      <c r="A15" s="12">
        <v>2013.0</v>
      </c>
      <c r="B15" s="14">
        <v>633446.0</v>
      </c>
      <c r="C15" s="14">
        <v>2417950.0</v>
      </c>
      <c r="D15" s="14">
        <v>89997.0</v>
      </c>
      <c r="E15" s="14">
        <v>220885.0</v>
      </c>
      <c r="F15" s="14">
        <v>185388.0</v>
      </c>
      <c r="G15" s="14">
        <f t="shared" si="1"/>
        <v>3547666</v>
      </c>
    </row>
    <row r="16">
      <c r="A16" s="12">
        <v>2014.0</v>
      </c>
      <c r="B16" s="14">
        <v>603457.0</v>
      </c>
      <c r="C16" s="14">
        <v>2525545.0</v>
      </c>
      <c r="D16" s="14">
        <v>59165.0</v>
      </c>
      <c r="E16" s="14">
        <v>228956.0</v>
      </c>
      <c r="F16" s="14">
        <v>177205.0</v>
      </c>
      <c r="G16" s="14">
        <f t="shared" si="1"/>
        <v>3594328</v>
      </c>
    </row>
    <row r="17">
      <c r="A17" s="12">
        <v>2015.0</v>
      </c>
      <c r="B17" s="14">
        <v>589659.0</v>
      </c>
      <c r="C17" s="14">
        <v>2706828.0</v>
      </c>
      <c r="D17" s="14">
        <v>115171.0</v>
      </c>
      <c r="E17" s="14">
        <v>223181.0</v>
      </c>
      <c r="F17" s="14">
        <v>172814.0</v>
      </c>
      <c r="G17" s="14">
        <f t="shared" si="1"/>
        <v>3807653</v>
      </c>
    </row>
    <row r="18">
      <c r="A18" s="12">
        <v>2016.0</v>
      </c>
      <c r="B18" s="14">
        <v>593372.0</v>
      </c>
      <c r="C18" s="14">
        <v>2820292.0</v>
      </c>
      <c r="D18" s="14">
        <v>121432.0</v>
      </c>
      <c r="E18" s="14">
        <v>240033.0</v>
      </c>
      <c r="F18" s="14">
        <v>172738.0</v>
      </c>
      <c r="G18" s="14">
        <f t="shared" si="1"/>
        <v>3947867</v>
      </c>
    </row>
    <row r="19">
      <c r="A19" s="12">
        <v>2017.0</v>
      </c>
      <c r="B19" s="14">
        <v>598722.0</v>
      </c>
      <c r="C19" s="14">
        <v>2899317.0</v>
      </c>
      <c r="D19" s="14">
        <v>133526.0</v>
      </c>
      <c r="E19" s="14">
        <v>262551.0</v>
      </c>
      <c r="F19" s="14">
        <v>177340.0</v>
      </c>
      <c r="G19" s="14">
        <f t="shared" si="1"/>
        <v>4071456</v>
      </c>
    </row>
    <row r="20">
      <c r="A20" s="12">
        <v>2018.0</v>
      </c>
      <c r="B20" s="14">
        <v>631130.0</v>
      </c>
      <c r="C20" s="14">
        <v>2897403.0</v>
      </c>
      <c r="D20" s="14">
        <v>166783.0</v>
      </c>
      <c r="E20" s="14">
        <v>324975.0</v>
      </c>
      <c r="F20" s="14">
        <v>186622.0</v>
      </c>
      <c r="G20" s="14">
        <f t="shared" si="1"/>
        <v>4206913</v>
      </c>
    </row>
    <row r="21">
      <c r="A21" s="12">
        <v>2019.0</v>
      </c>
      <c r="B21" s="14">
        <v>686003.0</v>
      </c>
      <c r="C21" s="14">
        <v>3131551.0</v>
      </c>
      <c r="D21" s="14">
        <v>139710.0</v>
      </c>
      <c r="E21" s="14">
        <v>375158.0</v>
      </c>
      <c r="F21" s="14">
        <v>212726.0</v>
      </c>
      <c r="G21" s="14">
        <f t="shared" si="1"/>
        <v>4545148</v>
      </c>
    </row>
    <row r="22">
      <c r="A22" s="12">
        <v>2020.0</v>
      </c>
      <c r="B22" s="14">
        <v>724645.0</v>
      </c>
      <c r="C22" s="14">
        <v>4339671.0</v>
      </c>
      <c r="D22" s="14">
        <v>845901.0</v>
      </c>
      <c r="E22" s="14">
        <v>345470.0</v>
      </c>
      <c r="F22" s="14">
        <v>401071.0</v>
      </c>
      <c r="G22" s="14">
        <f t="shared" si="1"/>
        <v>6656758</v>
      </c>
    </row>
    <row r="23">
      <c r="A23" s="15">
        <v>2021.0</v>
      </c>
      <c r="B23" s="16">
        <v>758728.5869</v>
      </c>
      <c r="C23" s="16">
        <v>4618755.702</v>
      </c>
      <c r="D23" s="16">
        <v>1106438.508</v>
      </c>
      <c r="E23" s="16">
        <v>357307.423</v>
      </c>
      <c r="F23" s="16">
        <v>356272.3252</v>
      </c>
      <c r="G23" s="16">
        <v>7197502.545</v>
      </c>
    </row>
    <row r="24">
      <c r="A24" s="15">
        <v>2022.0</v>
      </c>
      <c r="B24" s="16">
        <v>794608.8006</v>
      </c>
      <c r="C24" s="16">
        <v>4992285.306</v>
      </c>
      <c r="D24" s="16">
        <v>1099586.624</v>
      </c>
      <c r="E24" s="16">
        <v>371642.8551</v>
      </c>
      <c r="F24" s="16">
        <v>369901.1147</v>
      </c>
      <c r="G24" s="16">
        <v>7628024.7</v>
      </c>
    </row>
    <row r="25">
      <c r="A25" s="15">
        <v>2023.0</v>
      </c>
      <c r="B25" s="16">
        <v>835558.1996</v>
      </c>
      <c r="C25" s="16">
        <v>5416965.19</v>
      </c>
      <c r="D25" s="16">
        <v>1191518.993</v>
      </c>
      <c r="E25" s="16">
        <v>381811.1712</v>
      </c>
      <c r="F25" s="16">
        <v>378253.8733</v>
      </c>
      <c r="G25" s="16">
        <v>8204107.428</v>
      </c>
    </row>
    <row r="26">
      <c r="A26" s="15">
        <v>2024.0</v>
      </c>
      <c r="B26" s="16">
        <v>878554.3993</v>
      </c>
      <c r="C26" s="16">
        <v>6094746.632</v>
      </c>
      <c r="D26" s="16">
        <v>1252510.554</v>
      </c>
      <c r="E26" s="16">
        <v>386196.5229</v>
      </c>
      <c r="F26" s="16">
        <v>395093.3312</v>
      </c>
      <c r="G26" s="16">
        <v>9007101.439</v>
      </c>
    </row>
    <row r="27">
      <c r="A27" s="15">
        <v>2025.0</v>
      </c>
      <c r="B27" s="16">
        <v>927149.8161</v>
      </c>
      <c r="C27" s="16">
        <v>6736996.139</v>
      </c>
      <c r="D27" s="16">
        <v>1266943.18</v>
      </c>
      <c r="E27" s="16">
        <v>398897.0055</v>
      </c>
      <c r="F27" s="16">
        <v>405327.8856</v>
      </c>
      <c r="G27" s="16">
        <v>9735314.026</v>
      </c>
    </row>
    <row r="28">
      <c r="A28" s="15">
        <v>2026.0</v>
      </c>
      <c r="B28" s="16">
        <v>965929.5066</v>
      </c>
      <c r="C28" s="16">
        <v>7326022.703</v>
      </c>
      <c r="D28" s="16">
        <v>1267140.389</v>
      </c>
      <c r="E28" s="16">
        <v>405654.7429</v>
      </c>
      <c r="F28" s="16">
        <v>417480.0219</v>
      </c>
      <c r="G28" s="16">
        <v>1.038222736E7</v>
      </c>
    </row>
    <row r="29">
      <c r="A29" s="15">
        <v>2027.0</v>
      </c>
      <c r="B29" s="16">
        <v>1009352.487</v>
      </c>
      <c r="C29" s="16">
        <v>8001921.248</v>
      </c>
      <c r="D29" s="16">
        <v>1299640.029</v>
      </c>
      <c r="E29" s="16">
        <v>417763.2477</v>
      </c>
      <c r="F29" s="16">
        <v>432526.0271</v>
      </c>
      <c r="G29" s="16">
        <v>1.116120304E7</v>
      </c>
    </row>
    <row r="30">
      <c r="A30" s="15">
        <v>2028.0</v>
      </c>
      <c r="B30" s="16">
        <v>1063485.485</v>
      </c>
      <c r="C30" s="16">
        <v>8697299.177</v>
      </c>
      <c r="D30" s="16">
        <v>1257093.631</v>
      </c>
      <c r="E30" s="16">
        <v>428132.0999</v>
      </c>
      <c r="F30" s="16">
        <v>449050.6073</v>
      </c>
      <c r="G30" s="16">
        <v>1.1895061E7</v>
      </c>
    </row>
    <row r="31">
      <c r="A31" s="15">
        <v>2029.0</v>
      </c>
      <c r="B31" s="16">
        <v>1103705.774</v>
      </c>
      <c r="C31" s="16">
        <v>9539029.751</v>
      </c>
      <c r="D31" s="16">
        <v>1244083.378</v>
      </c>
      <c r="E31" s="16">
        <v>440945.161</v>
      </c>
      <c r="F31" s="16">
        <v>461416.2874</v>
      </c>
      <c r="G31" s="16">
        <v>1.278918035E7</v>
      </c>
    </row>
    <row r="32">
      <c r="A32" s="15">
        <v>2030.0</v>
      </c>
      <c r="B32" s="16">
        <v>1166010.64</v>
      </c>
      <c r="C32" s="16">
        <v>1.049298402E7</v>
      </c>
      <c r="D32" s="16">
        <v>1295250.057</v>
      </c>
      <c r="E32" s="16">
        <v>454599.4228</v>
      </c>
      <c r="F32" s="16">
        <v>471990.4678</v>
      </c>
      <c r="G32" s="16">
        <v>1.388083461E7</v>
      </c>
    </row>
    <row r="33">
      <c r="A33" s="15">
        <v>2031.0</v>
      </c>
      <c r="B33" s="16">
        <v>1231602.753</v>
      </c>
      <c r="C33" s="16">
        <v>1.134248231E7</v>
      </c>
      <c r="D33" s="16">
        <v>1371858.392</v>
      </c>
      <c r="E33" s="16">
        <v>472527.7657</v>
      </c>
      <c r="F33" s="16">
        <v>488258.8425</v>
      </c>
      <c r="G33" s="16">
        <v>1.490673007E7</v>
      </c>
    </row>
    <row r="40">
      <c r="E40" s="17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C53" s="17"/>
      <c r="D53" s="17"/>
      <c r="E5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4" width="17.0"/>
  </cols>
  <sheetData>
    <row r="1">
      <c r="A1" s="19" t="s">
        <v>3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1" t="s">
        <v>9</v>
      </c>
    </row>
    <row r="2">
      <c r="A2" s="12">
        <v>2000.0</v>
      </c>
      <c r="B2" s="13">
        <v>294363.0</v>
      </c>
      <c r="C2" s="14">
        <v>1115517.0</v>
      </c>
      <c r="D2" s="14">
        <v>84925.0</v>
      </c>
      <c r="E2" s="14">
        <v>222949.0</v>
      </c>
      <c r="F2" s="14">
        <v>113777.0</v>
      </c>
      <c r="G2" s="14">
        <f t="shared" ref="G2:G22" si="1">SUM(B2:F2)</f>
        <v>1831531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2">
        <v>2001.0</v>
      </c>
      <c r="B3" s="14">
        <v>304732.0</v>
      </c>
      <c r="C3" s="14">
        <v>1194417.0</v>
      </c>
      <c r="D3" s="14">
        <v>97492.0</v>
      </c>
      <c r="E3" s="14">
        <v>206167.0</v>
      </c>
      <c r="F3" s="14">
        <v>107049.0</v>
      </c>
      <c r="G3" s="14">
        <f t="shared" si="1"/>
        <v>1909857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2">
        <v>2002.0</v>
      </c>
      <c r="B4" s="14">
        <v>348456.0</v>
      </c>
      <c r="C4" s="14">
        <v>1317547.0</v>
      </c>
      <c r="D4" s="14">
        <v>104308.0</v>
      </c>
      <c r="E4" s="14">
        <v>170949.0</v>
      </c>
      <c r="F4" s="14">
        <v>117026.0</v>
      </c>
      <c r="G4" s="14">
        <f t="shared" si="1"/>
        <v>2058286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2">
        <v>2003.0</v>
      </c>
      <c r="B5" s="14">
        <v>404733.0</v>
      </c>
      <c r="C5" s="14">
        <v>1417857.0</v>
      </c>
      <c r="D5" s="14">
        <v>115588.0</v>
      </c>
      <c r="E5" s="14">
        <v>153073.0</v>
      </c>
      <c r="F5" s="14">
        <v>123030.0</v>
      </c>
      <c r="G5" s="14">
        <f t="shared" si="1"/>
        <v>2214281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">
        <v>2004.0</v>
      </c>
      <c r="B6" s="14">
        <v>455813.0</v>
      </c>
      <c r="C6" s="14">
        <v>1485809.0</v>
      </c>
      <c r="D6" s="14">
        <v>116259.0</v>
      </c>
      <c r="E6" s="14">
        <v>160245.0</v>
      </c>
      <c r="F6" s="14">
        <v>133252.0</v>
      </c>
      <c r="G6" s="14">
        <f t="shared" si="1"/>
        <v>2351378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2">
        <v>2005.0</v>
      </c>
      <c r="B7" s="14">
        <v>495294.0</v>
      </c>
      <c r="C7" s="14">
        <v>1586013.0</v>
      </c>
      <c r="D7" s="14">
        <v>130145.0</v>
      </c>
      <c r="E7" s="14">
        <v>183986.0</v>
      </c>
      <c r="F7" s="14">
        <v>141743.0</v>
      </c>
      <c r="G7" s="14">
        <f t="shared" si="1"/>
        <v>2537181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">
        <v>2006.0</v>
      </c>
      <c r="B8" s="14">
        <v>521820.0</v>
      </c>
      <c r="C8" s="14">
        <v>1671926.0</v>
      </c>
      <c r="D8" s="14">
        <v>164706.0</v>
      </c>
      <c r="E8" s="14">
        <v>226603.0</v>
      </c>
      <c r="F8" s="14">
        <v>138245.0</v>
      </c>
      <c r="G8" s="14">
        <f t="shared" si="1"/>
        <v>2723300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2">
        <v>2007.0</v>
      </c>
      <c r="B9" s="14">
        <v>551258.0</v>
      </c>
      <c r="C9" s="14">
        <v>1758391.0</v>
      </c>
      <c r="D9" s="14">
        <v>133828.0</v>
      </c>
      <c r="E9" s="14">
        <v>237109.0</v>
      </c>
      <c r="F9" s="14">
        <v>130338.0</v>
      </c>
      <c r="G9" s="14">
        <f t="shared" si="1"/>
        <v>2810924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2">
        <v>2008.0</v>
      </c>
      <c r="B10" s="14">
        <v>616066.0</v>
      </c>
      <c r="C10" s="14">
        <v>1895637.0</v>
      </c>
      <c r="D10" s="14">
        <v>161889.0</v>
      </c>
      <c r="E10" s="14">
        <v>252757.0</v>
      </c>
      <c r="F10" s="14">
        <v>142437.0</v>
      </c>
      <c r="G10" s="14">
        <f t="shared" si="1"/>
        <v>3068786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2">
        <v>2009.0</v>
      </c>
      <c r="B11" s="14">
        <v>661012.0</v>
      </c>
      <c r="C11" s="14">
        <v>2155793.0</v>
      </c>
      <c r="D11" s="14">
        <v>443828.0</v>
      </c>
      <c r="E11" s="14">
        <v>186902.0</v>
      </c>
      <c r="F11" s="14">
        <v>162781.0</v>
      </c>
      <c r="G11" s="14">
        <f t="shared" si="1"/>
        <v>3610316</v>
      </c>
      <c r="H11" s="21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">
        <v>2010.0</v>
      </c>
      <c r="B12" s="14">
        <v>693485.0</v>
      </c>
      <c r="C12" s="14">
        <v>2386633.0</v>
      </c>
      <c r="D12" s="14">
        <v>88835.0</v>
      </c>
      <c r="E12" s="14">
        <v>196194.0</v>
      </c>
      <c r="F12" s="14">
        <v>174048.0</v>
      </c>
      <c r="G12" s="14">
        <f t="shared" si="1"/>
        <v>3539195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">
        <v>2011.0</v>
      </c>
      <c r="B13" s="14">
        <v>705554.0</v>
      </c>
      <c r="C13" s="14">
        <v>2414739.0</v>
      </c>
      <c r="D13" s="14">
        <v>161932.0</v>
      </c>
      <c r="E13" s="14">
        <v>229962.0</v>
      </c>
      <c r="F13" s="14">
        <v>179345.0</v>
      </c>
      <c r="G13" s="14">
        <f t="shared" si="1"/>
        <v>3691532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2">
        <v>2012.0</v>
      </c>
      <c r="B14" s="14">
        <v>677852.0</v>
      </c>
      <c r="C14" s="14">
        <v>2348587.0</v>
      </c>
      <c r="D14" s="14">
        <v>215287.0</v>
      </c>
      <c r="E14" s="14">
        <v>220408.0</v>
      </c>
      <c r="F14" s="14">
        <v>167965.0</v>
      </c>
      <c r="G14" s="14">
        <f t="shared" si="1"/>
        <v>3630099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2">
        <v>2013.0</v>
      </c>
      <c r="B15" s="14">
        <v>633446.0</v>
      </c>
      <c r="C15" s="14">
        <v>2417950.0</v>
      </c>
      <c r="D15" s="14">
        <v>89997.0</v>
      </c>
      <c r="E15" s="14">
        <v>220885.0</v>
      </c>
      <c r="F15" s="14">
        <v>185388.0</v>
      </c>
      <c r="G15" s="14">
        <f t="shared" si="1"/>
        <v>3547666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">
        <v>2014.0</v>
      </c>
      <c r="B16" s="14">
        <v>603457.0</v>
      </c>
      <c r="C16" s="14">
        <v>2525545.0</v>
      </c>
      <c r="D16" s="14">
        <v>59165.0</v>
      </c>
      <c r="E16" s="14">
        <v>228956.0</v>
      </c>
      <c r="F16" s="14">
        <v>177205.0</v>
      </c>
      <c r="G16" s="14">
        <f t="shared" si="1"/>
        <v>3594328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">
        <v>2015.0</v>
      </c>
      <c r="B17" s="14">
        <v>589659.0</v>
      </c>
      <c r="C17" s="14">
        <v>2706828.0</v>
      </c>
      <c r="D17" s="14">
        <v>115171.0</v>
      </c>
      <c r="E17" s="14">
        <v>223181.0</v>
      </c>
      <c r="F17" s="14">
        <v>172814.0</v>
      </c>
      <c r="G17" s="14">
        <f t="shared" si="1"/>
        <v>3807653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">
        <v>2016.0</v>
      </c>
      <c r="B18" s="14">
        <v>593372.0</v>
      </c>
      <c r="C18" s="14">
        <v>2820292.0</v>
      </c>
      <c r="D18" s="14">
        <v>121432.0</v>
      </c>
      <c r="E18" s="14">
        <v>240033.0</v>
      </c>
      <c r="F18" s="14">
        <v>172738.0</v>
      </c>
      <c r="G18" s="14">
        <f t="shared" si="1"/>
        <v>3947867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2">
        <v>2017.0</v>
      </c>
      <c r="B19" s="14">
        <v>598722.0</v>
      </c>
      <c r="C19" s="14">
        <v>2899317.0</v>
      </c>
      <c r="D19" s="14">
        <v>133526.0</v>
      </c>
      <c r="E19" s="14">
        <v>262551.0</v>
      </c>
      <c r="F19" s="14">
        <v>177340.0</v>
      </c>
      <c r="G19" s="14">
        <f t="shared" si="1"/>
        <v>4071456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">
        <v>2018.0</v>
      </c>
      <c r="B20" s="14">
        <v>631130.0</v>
      </c>
      <c r="C20" s="14">
        <v>2897403.0</v>
      </c>
      <c r="D20" s="14">
        <v>166783.0</v>
      </c>
      <c r="E20" s="14">
        <v>324975.0</v>
      </c>
      <c r="F20" s="14">
        <v>186622.0</v>
      </c>
      <c r="G20" s="14">
        <f t="shared" si="1"/>
        <v>4206913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">
        <v>2019.0</v>
      </c>
      <c r="B21" s="14">
        <v>686003.0</v>
      </c>
      <c r="C21" s="14">
        <v>3131551.0</v>
      </c>
      <c r="D21" s="14">
        <v>139710.0</v>
      </c>
      <c r="E21" s="14">
        <v>375158.0</v>
      </c>
      <c r="F21" s="14">
        <v>212726.0</v>
      </c>
      <c r="G21" s="14">
        <f t="shared" si="1"/>
        <v>4545148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">
        <v>2020.0</v>
      </c>
      <c r="B22" s="14">
        <v>724645.0</v>
      </c>
      <c r="C22" s="14">
        <v>4339671.0</v>
      </c>
      <c r="D22" s="14">
        <v>845901.0</v>
      </c>
      <c r="E22" s="14">
        <v>345470.0</v>
      </c>
      <c r="F22" s="14">
        <v>401071.0</v>
      </c>
      <c r="G22" s="14">
        <f t="shared" si="1"/>
        <v>6656758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2">
        <v>2021.0</v>
      </c>
      <c r="B23" s="23">
        <v>758607.6359</v>
      </c>
      <c r="C23" s="23">
        <v>4584627.095</v>
      </c>
      <c r="D23" s="23">
        <v>978031.623</v>
      </c>
      <c r="E23" s="23">
        <v>356636.6465</v>
      </c>
      <c r="F23" s="23">
        <v>357804.853</v>
      </c>
      <c r="G23" s="23">
        <v>7035707.853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2">
        <v>2022.0</v>
      </c>
      <c r="B24" s="23">
        <v>794100.7317</v>
      </c>
      <c r="C24" s="23">
        <v>4836067.193</v>
      </c>
      <c r="D24" s="23">
        <v>1029025.337</v>
      </c>
      <c r="E24" s="23">
        <v>366870.1858</v>
      </c>
      <c r="F24" s="23">
        <v>369196.7543</v>
      </c>
      <c r="G24" s="23">
        <v>7395260.201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2">
        <v>2023.0</v>
      </c>
      <c r="B25" s="23">
        <v>829054.7139</v>
      </c>
      <c r="C25" s="23">
        <v>5108972.293</v>
      </c>
      <c r="D25" s="23">
        <v>1027383.948</v>
      </c>
      <c r="E25" s="23">
        <v>378832.4953</v>
      </c>
      <c r="F25" s="23">
        <v>381858.3873</v>
      </c>
      <c r="G25" s="23">
        <v>7726101.837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2">
        <v>2024.0</v>
      </c>
      <c r="B26" s="23">
        <v>866532.1614</v>
      </c>
      <c r="C26" s="23">
        <v>5396275.732</v>
      </c>
      <c r="D26" s="23">
        <v>1039272.019</v>
      </c>
      <c r="E26" s="23">
        <v>387998.7723</v>
      </c>
      <c r="F26" s="23">
        <v>393463.0927</v>
      </c>
      <c r="G26" s="23">
        <v>8083541.778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2">
        <v>2025.0</v>
      </c>
      <c r="B27" s="23">
        <v>906961.0659</v>
      </c>
      <c r="C27" s="23">
        <v>5692066.142</v>
      </c>
      <c r="D27" s="23">
        <v>1005257.94</v>
      </c>
      <c r="E27" s="23">
        <v>396732.7567</v>
      </c>
      <c r="F27" s="23">
        <v>406330.7795</v>
      </c>
      <c r="G27" s="23">
        <v>8407348.684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2">
        <v>2026.0</v>
      </c>
      <c r="B28" s="23">
        <v>947340.5395</v>
      </c>
      <c r="C28" s="23">
        <v>6012205.671</v>
      </c>
      <c r="D28" s="23">
        <v>989235.7938</v>
      </c>
      <c r="E28" s="23">
        <v>407972.4229</v>
      </c>
      <c r="F28" s="23">
        <v>419054.8294</v>
      </c>
      <c r="G28" s="23">
        <v>8775809.257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2">
        <v>2027.0</v>
      </c>
      <c r="B29" s="23">
        <v>991092.2415</v>
      </c>
      <c r="C29" s="23">
        <v>6349044.57</v>
      </c>
      <c r="D29" s="23">
        <v>973521.2926</v>
      </c>
      <c r="E29" s="23">
        <v>419250.9031</v>
      </c>
      <c r="F29" s="23">
        <v>435084.1013</v>
      </c>
      <c r="G29" s="23">
        <v>9167993.109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2">
        <v>2028.0</v>
      </c>
      <c r="B30" s="23">
        <v>1034678.153</v>
      </c>
      <c r="C30" s="23">
        <v>6705279.195</v>
      </c>
      <c r="D30" s="23">
        <v>948281.5916</v>
      </c>
      <c r="E30" s="23">
        <v>431111.1612</v>
      </c>
      <c r="F30" s="23">
        <v>449025.3018</v>
      </c>
      <c r="G30" s="23">
        <v>9568375.403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2">
        <v>2029.0</v>
      </c>
      <c r="B31" s="23">
        <v>1083037.321</v>
      </c>
      <c r="C31" s="23">
        <v>7082506.684</v>
      </c>
      <c r="D31" s="23">
        <v>926250.7025</v>
      </c>
      <c r="E31" s="23">
        <v>444505.7355</v>
      </c>
      <c r="F31" s="23">
        <v>465252.0252</v>
      </c>
      <c r="G31" s="23">
        <v>1.000155247E7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2">
        <v>2030.0</v>
      </c>
      <c r="B32" s="23">
        <v>1135896.707</v>
      </c>
      <c r="C32" s="23">
        <v>7481643.416</v>
      </c>
      <c r="D32" s="23">
        <v>899843.0722</v>
      </c>
      <c r="E32" s="23">
        <v>457834.7727</v>
      </c>
      <c r="F32" s="23">
        <v>478512.1474</v>
      </c>
      <c r="G32" s="23">
        <v>1.045373012E7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2">
        <v>2031.0</v>
      </c>
      <c r="B33" s="23">
        <v>1189952.85</v>
      </c>
      <c r="C33" s="23">
        <v>7879957.358</v>
      </c>
      <c r="D33" s="23">
        <v>863320.2668</v>
      </c>
      <c r="E33" s="23">
        <v>468319.6888</v>
      </c>
      <c r="F33" s="23">
        <v>494408.7374</v>
      </c>
      <c r="G33" s="23">
        <v>1.08959589E7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16.43"/>
    <col customWidth="1" min="4" max="4" width="17.14"/>
  </cols>
  <sheetData>
    <row r="1">
      <c r="A1" s="19" t="s">
        <v>3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1" t="s">
        <v>9</v>
      </c>
      <c r="H1" s="25"/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</row>
    <row r="2">
      <c r="A2" s="26">
        <v>2000.0</v>
      </c>
      <c r="B2" s="27">
        <v>294363.0</v>
      </c>
      <c r="C2" s="28">
        <v>1115517.0</v>
      </c>
      <c r="D2" s="28">
        <v>84925.0</v>
      </c>
      <c r="E2" s="28">
        <v>222949.0</v>
      </c>
      <c r="F2" s="28">
        <v>113777.0</v>
      </c>
      <c r="G2" s="28">
        <f t="shared" ref="G2:G33" si="1">SUM(B2:F2)</f>
        <v>1831531</v>
      </c>
      <c r="I2" s="29"/>
      <c r="J2" s="29"/>
      <c r="K2" s="29"/>
      <c r="L2" s="29"/>
      <c r="M2" s="29"/>
      <c r="N2" s="29"/>
      <c r="O2" s="30"/>
      <c r="P2" s="30"/>
      <c r="Q2" s="30"/>
      <c r="R2" s="30"/>
      <c r="S2" s="30"/>
      <c r="T2" s="30"/>
      <c r="U2" s="30"/>
      <c r="V2" s="30"/>
    </row>
    <row r="3">
      <c r="A3" s="26">
        <v>2001.0</v>
      </c>
      <c r="B3" s="28">
        <v>304732.0</v>
      </c>
      <c r="C3" s="28">
        <v>1194417.0</v>
      </c>
      <c r="D3" s="28">
        <v>97492.0</v>
      </c>
      <c r="E3" s="28">
        <v>206167.0</v>
      </c>
      <c r="F3" s="28">
        <v>107049.0</v>
      </c>
      <c r="G3" s="28">
        <f t="shared" si="1"/>
        <v>1909857</v>
      </c>
      <c r="I3" s="31">
        <f t="shared" ref="I3:N3" si="2">B3/B2</f>
        <v>1.035225215</v>
      </c>
      <c r="J3" s="31">
        <f t="shared" si="2"/>
        <v>1.070729536</v>
      </c>
      <c r="K3" s="31">
        <f t="shared" si="2"/>
        <v>1.147977627</v>
      </c>
      <c r="L3" s="31">
        <f t="shared" si="2"/>
        <v>0.9247271798</v>
      </c>
      <c r="M3" s="31">
        <f t="shared" si="2"/>
        <v>0.9408667833</v>
      </c>
      <c r="N3" s="31">
        <f t="shared" si="2"/>
        <v>1.042765315</v>
      </c>
      <c r="O3" s="31">
        <f t="shared" ref="O3:O33" si="4">G3/G2</f>
        <v>1.042765315</v>
      </c>
      <c r="P3" s="30"/>
      <c r="Q3" s="30"/>
      <c r="R3" s="30"/>
      <c r="S3" s="30"/>
      <c r="T3" s="30"/>
      <c r="U3" s="30"/>
      <c r="V3" s="30"/>
    </row>
    <row r="4">
      <c r="A4" s="26">
        <v>2002.0</v>
      </c>
      <c r="B4" s="28">
        <v>348456.0</v>
      </c>
      <c r="C4" s="28">
        <v>1317547.0</v>
      </c>
      <c r="D4" s="28">
        <v>104308.0</v>
      </c>
      <c r="E4" s="28">
        <v>170949.0</v>
      </c>
      <c r="F4" s="28">
        <v>117026.0</v>
      </c>
      <c r="G4" s="28">
        <f t="shared" si="1"/>
        <v>2058286</v>
      </c>
      <c r="I4" s="31">
        <f t="shared" ref="I4:N4" si="3">B4/B3</f>
        <v>1.143483454</v>
      </c>
      <c r="J4" s="31">
        <f t="shared" si="3"/>
        <v>1.10308795</v>
      </c>
      <c r="K4" s="31">
        <f t="shared" si="3"/>
        <v>1.069913429</v>
      </c>
      <c r="L4" s="31">
        <f t="shared" si="3"/>
        <v>0.8291773174</v>
      </c>
      <c r="M4" s="31">
        <f t="shared" si="3"/>
        <v>1.09320031</v>
      </c>
      <c r="N4" s="31">
        <f t="shared" si="3"/>
        <v>1.077717337</v>
      </c>
      <c r="O4" s="31">
        <f t="shared" si="4"/>
        <v>1.077717337</v>
      </c>
      <c r="P4" s="30"/>
      <c r="Q4" s="30"/>
      <c r="R4" s="30"/>
      <c r="S4" s="30"/>
      <c r="T4" s="30"/>
      <c r="U4" s="30"/>
      <c r="V4" s="30"/>
    </row>
    <row r="5">
      <c r="A5" s="26">
        <v>2003.0</v>
      </c>
      <c r="B5" s="28">
        <v>404733.0</v>
      </c>
      <c r="C5" s="28">
        <v>1417857.0</v>
      </c>
      <c r="D5" s="28">
        <v>115588.0</v>
      </c>
      <c r="E5" s="28">
        <v>153073.0</v>
      </c>
      <c r="F5" s="28">
        <v>123030.0</v>
      </c>
      <c r="G5" s="28">
        <f t="shared" si="1"/>
        <v>2214281</v>
      </c>
      <c r="I5" s="31">
        <f t="shared" ref="I5:N5" si="5">B5/B4</f>
        <v>1.161503891</v>
      </c>
      <c r="J5" s="31">
        <f t="shared" si="5"/>
        <v>1.076133906</v>
      </c>
      <c r="K5" s="31">
        <f t="shared" si="5"/>
        <v>1.108141274</v>
      </c>
      <c r="L5" s="31">
        <f t="shared" si="5"/>
        <v>0.895430801</v>
      </c>
      <c r="M5" s="31">
        <f t="shared" si="5"/>
        <v>1.051304838</v>
      </c>
      <c r="N5" s="31">
        <f t="shared" si="5"/>
        <v>1.075788787</v>
      </c>
      <c r="O5" s="31">
        <f t="shared" si="4"/>
        <v>1.075788787</v>
      </c>
      <c r="P5" s="30"/>
      <c r="Q5" s="30"/>
      <c r="R5" s="30"/>
      <c r="S5" s="30"/>
      <c r="T5" s="30"/>
      <c r="U5" s="30"/>
      <c r="V5" s="30"/>
    </row>
    <row r="6">
      <c r="A6" s="26">
        <v>2004.0</v>
      </c>
      <c r="B6" s="28">
        <v>455813.0</v>
      </c>
      <c r="C6" s="28">
        <v>1485809.0</v>
      </c>
      <c r="D6" s="28">
        <v>116259.0</v>
      </c>
      <c r="E6" s="28">
        <v>160245.0</v>
      </c>
      <c r="F6" s="28">
        <v>133252.0</v>
      </c>
      <c r="G6" s="28">
        <f t="shared" si="1"/>
        <v>2351378</v>
      </c>
      <c r="I6" s="31">
        <f t="shared" ref="I6:N6" si="6">B6/B5</f>
        <v>1.12620666</v>
      </c>
      <c r="J6" s="31">
        <f t="shared" si="6"/>
        <v>1.047925849</v>
      </c>
      <c r="K6" s="31">
        <f t="shared" si="6"/>
        <v>1.005805101</v>
      </c>
      <c r="L6" s="31">
        <f t="shared" si="6"/>
        <v>1.046853462</v>
      </c>
      <c r="M6" s="31">
        <f t="shared" si="6"/>
        <v>1.083085426</v>
      </c>
      <c r="N6" s="31">
        <f t="shared" si="6"/>
        <v>1.061914906</v>
      </c>
      <c r="O6" s="31">
        <f t="shared" si="4"/>
        <v>1.061914906</v>
      </c>
      <c r="P6" s="30"/>
      <c r="Q6" s="30"/>
      <c r="R6" s="30"/>
      <c r="S6" s="30"/>
      <c r="T6" s="30"/>
      <c r="U6" s="30"/>
      <c r="V6" s="30"/>
    </row>
    <row r="7">
      <c r="A7" s="26">
        <v>2005.0</v>
      </c>
      <c r="B7" s="28">
        <v>495294.0</v>
      </c>
      <c r="C7" s="28">
        <v>1586013.0</v>
      </c>
      <c r="D7" s="28">
        <v>130145.0</v>
      </c>
      <c r="E7" s="28">
        <v>183986.0</v>
      </c>
      <c r="F7" s="28">
        <v>141743.0</v>
      </c>
      <c r="G7" s="28">
        <f t="shared" si="1"/>
        <v>2537181</v>
      </c>
      <c r="I7" s="31">
        <f t="shared" ref="I7:N7" si="7">B7/B6</f>
        <v>1.086616661</v>
      </c>
      <c r="J7" s="31">
        <f t="shared" si="7"/>
        <v>1.067440701</v>
      </c>
      <c r="K7" s="31">
        <f t="shared" si="7"/>
        <v>1.119440215</v>
      </c>
      <c r="L7" s="31">
        <f t="shared" si="7"/>
        <v>1.148154389</v>
      </c>
      <c r="M7" s="31">
        <f t="shared" si="7"/>
        <v>1.06372137</v>
      </c>
      <c r="N7" s="31">
        <f t="shared" si="7"/>
        <v>1.079018771</v>
      </c>
      <c r="O7" s="31">
        <f t="shared" si="4"/>
        <v>1.079018771</v>
      </c>
      <c r="P7" s="30"/>
      <c r="Q7" s="30"/>
      <c r="R7" s="30"/>
      <c r="S7" s="30"/>
      <c r="T7" s="30"/>
      <c r="U7" s="30"/>
      <c r="V7" s="30"/>
    </row>
    <row r="8">
      <c r="A8" s="26">
        <v>2006.0</v>
      </c>
      <c r="B8" s="28">
        <v>521820.0</v>
      </c>
      <c r="C8" s="28">
        <v>1671926.0</v>
      </c>
      <c r="D8" s="28">
        <v>164706.0</v>
      </c>
      <c r="E8" s="28">
        <v>226603.0</v>
      </c>
      <c r="F8" s="28">
        <v>138245.0</v>
      </c>
      <c r="G8" s="28">
        <f t="shared" si="1"/>
        <v>2723300</v>
      </c>
      <c r="I8" s="31">
        <f t="shared" ref="I8:N8" si="8">B8/B7</f>
        <v>1.05355607</v>
      </c>
      <c r="J8" s="31">
        <f t="shared" si="8"/>
        <v>1.054169165</v>
      </c>
      <c r="K8" s="31">
        <f t="shared" si="8"/>
        <v>1.265557647</v>
      </c>
      <c r="L8" s="31">
        <f t="shared" si="8"/>
        <v>1.231631755</v>
      </c>
      <c r="M8" s="31">
        <f t="shared" si="8"/>
        <v>0.9753215326</v>
      </c>
      <c r="N8" s="31">
        <f t="shared" si="8"/>
        <v>1.073356611</v>
      </c>
      <c r="O8" s="31">
        <f t="shared" si="4"/>
        <v>1.073356611</v>
      </c>
      <c r="P8" s="32"/>
      <c r="Q8" s="32"/>
      <c r="R8" s="32"/>
      <c r="S8" s="32"/>
      <c r="T8" s="32"/>
      <c r="U8" s="32"/>
      <c r="V8" s="32"/>
    </row>
    <row r="9">
      <c r="A9" s="26">
        <v>2007.0</v>
      </c>
      <c r="B9" s="28">
        <v>551258.0</v>
      </c>
      <c r="C9" s="28">
        <v>1758391.0</v>
      </c>
      <c r="D9" s="28">
        <v>133828.0</v>
      </c>
      <c r="E9" s="28">
        <v>237109.0</v>
      </c>
      <c r="F9" s="28">
        <v>130338.0</v>
      </c>
      <c r="G9" s="28">
        <f t="shared" si="1"/>
        <v>2810924</v>
      </c>
      <c r="I9" s="31">
        <f t="shared" ref="I9:N9" si="9">B9/B8</f>
        <v>1.056414089</v>
      </c>
      <c r="J9" s="31">
        <f t="shared" si="9"/>
        <v>1.051715806</v>
      </c>
      <c r="K9" s="31">
        <f t="shared" si="9"/>
        <v>0.8125265625</v>
      </c>
      <c r="L9" s="31">
        <f t="shared" si="9"/>
        <v>1.046363023</v>
      </c>
      <c r="M9" s="31">
        <f t="shared" si="9"/>
        <v>0.9428044414</v>
      </c>
      <c r="N9" s="31">
        <f t="shared" si="9"/>
        <v>1.032175669</v>
      </c>
      <c r="O9" s="31">
        <f t="shared" si="4"/>
        <v>1.032175669</v>
      </c>
    </row>
    <row r="10">
      <c r="A10" s="26">
        <v>2008.0</v>
      </c>
      <c r="B10" s="28">
        <v>616066.0</v>
      </c>
      <c r="C10" s="28">
        <v>1895637.0</v>
      </c>
      <c r="D10" s="28">
        <v>161889.0</v>
      </c>
      <c r="E10" s="28">
        <v>252757.0</v>
      </c>
      <c r="F10" s="28">
        <v>142437.0</v>
      </c>
      <c r="G10" s="28">
        <f t="shared" si="1"/>
        <v>3068786</v>
      </c>
      <c r="I10" s="31">
        <f t="shared" ref="I10:N10" si="10">B10/B9</f>
        <v>1.117563827</v>
      </c>
      <c r="J10" s="31">
        <f t="shared" si="10"/>
        <v>1.078052037</v>
      </c>
      <c r="K10" s="31">
        <f t="shared" si="10"/>
        <v>1.209679589</v>
      </c>
      <c r="L10" s="31">
        <f t="shared" si="10"/>
        <v>1.065994964</v>
      </c>
      <c r="M10" s="31">
        <f t="shared" si="10"/>
        <v>1.092827878</v>
      </c>
      <c r="N10" s="31">
        <f t="shared" si="10"/>
        <v>1.091735671</v>
      </c>
      <c r="O10" s="31">
        <f t="shared" si="4"/>
        <v>1.091735671</v>
      </c>
    </row>
    <row r="11">
      <c r="A11" s="26">
        <v>2009.0</v>
      </c>
      <c r="B11" s="28">
        <v>661012.0</v>
      </c>
      <c r="C11" s="28">
        <v>2155793.0</v>
      </c>
      <c r="D11" s="28">
        <v>443828.0</v>
      </c>
      <c r="E11" s="28">
        <v>186902.0</v>
      </c>
      <c r="F11" s="28">
        <v>162781.0</v>
      </c>
      <c r="G11" s="28">
        <f t="shared" si="1"/>
        <v>3610316</v>
      </c>
      <c r="I11" s="31">
        <f t="shared" ref="I11:N11" si="11">B11/B10</f>
        <v>1.072956469</v>
      </c>
      <c r="J11" s="31">
        <f t="shared" si="11"/>
        <v>1.137239355</v>
      </c>
      <c r="K11" s="31">
        <f t="shared" si="11"/>
        <v>2.741557487</v>
      </c>
      <c r="L11" s="31">
        <f t="shared" si="11"/>
        <v>0.7394533089</v>
      </c>
      <c r="M11" s="31">
        <f t="shared" si="11"/>
        <v>1.142828057</v>
      </c>
      <c r="N11" s="31">
        <f t="shared" si="11"/>
        <v>1.176463918</v>
      </c>
      <c r="O11" s="31">
        <f t="shared" si="4"/>
        <v>1.176463918</v>
      </c>
    </row>
    <row r="12">
      <c r="A12" s="26">
        <v>2010.0</v>
      </c>
      <c r="B12" s="28">
        <v>693485.0</v>
      </c>
      <c r="C12" s="28">
        <v>2386633.0</v>
      </c>
      <c r="D12" s="28">
        <v>88835.0</v>
      </c>
      <c r="E12" s="28">
        <v>196194.0</v>
      </c>
      <c r="F12" s="28">
        <v>174048.0</v>
      </c>
      <c r="G12" s="28">
        <f t="shared" si="1"/>
        <v>3539195</v>
      </c>
      <c r="I12" s="31">
        <f t="shared" ref="I12:N12" si="12">B12/B11</f>
        <v>1.049126188</v>
      </c>
      <c r="J12" s="31">
        <f t="shared" si="12"/>
        <v>1.107078926</v>
      </c>
      <c r="K12" s="31">
        <f t="shared" si="12"/>
        <v>0.2001563669</v>
      </c>
      <c r="L12" s="31">
        <f t="shared" si="12"/>
        <v>1.049715894</v>
      </c>
      <c r="M12" s="31">
        <f t="shared" si="12"/>
        <v>1.069215695</v>
      </c>
      <c r="N12" s="31">
        <f t="shared" si="12"/>
        <v>0.9803006163</v>
      </c>
      <c r="O12" s="31">
        <f t="shared" si="4"/>
        <v>0.9803006163</v>
      </c>
    </row>
    <row r="13">
      <c r="A13" s="26">
        <v>2011.0</v>
      </c>
      <c r="B13" s="28">
        <v>705554.0</v>
      </c>
      <c r="C13" s="28">
        <v>2414739.0</v>
      </c>
      <c r="D13" s="28">
        <v>161932.0</v>
      </c>
      <c r="E13" s="28">
        <v>229962.0</v>
      </c>
      <c r="F13" s="28">
        <v>179345.0</v>
      </c>
      <c r="G13" s="28">
        <f t="shared" si="1"/>
        <v>3691532</v>
      </c>
      <c r="I13" s="31">
        <f t="shared" ref="I13:N13" si="13">B13/B12</f>
        <v>1.017403405</v>
      </c>
      <c r="J13" s="31">
        <f t="shared" si="13"/>
        <v>1.011776423</v>
      </c>
      <c r="K13" s="31">
        <f t="shared" si="13"/>
        <v>1.822840097</v>
      </c>
      <c r="L13" s="31">
        <f t="shared" si="13"/>
        <v>1.172115355</v>
      </c>
      <c r="M13" s="31">
        <f t="shared" si="13"/>
        <v>1.030434133</v>
      </c>
      <c r="N13" s="31">
        <f t="shared" si="13"/>
        <v>1.043042839</v>
      </c>
      <c r="O13" s="31">
        <f t="shared" si="4"/>
        <v>1.043042839</v>
      </c>
    </row>
    <row r="14">
      <c r="A14" s="26">
        <v>2012.0</v>
      </c>
      <c r="B14" s="28">
        <v>677852.0</v>
      </c>
      <c r="C14" s="28">
        <v>2348587.0</v>
      </c>
      <c r="D14" s="28">
        <v>215287.0</v>
      </c>
      <c r="E14" s="28">
        <v>220408.0</v>
      </c>
      <c r="F14" s="28">
        <v>167965.0</v>
      </c>
      <c r="G14" s="28">
        <f t="shared" si="1"/>
        <v>3630099</v>
      </c>
      <c r="I14" s="31">
        <f t="shared" ref="I14:N14" si="14">B14/B13</f>
        <v>0.9607372363</v>
      </c>
      <c r="J14" s="31">
        <f t="shared" si="14"/>
        <v>0.9726049068</v>
      </c>
      <c r="K14" s="31">
        <f t="shared" si="14"/>
        <v>1.329490156</v>
      </c>
      <c r="L14" s="31">
        <f t="shared" si="14"/>
        <v>0.9584540054</v>
      </c>
      <c r="M14" s="31">
        <f t="shared" si="14"/>
        <v>0.9365468789</v>
      </c>
      <c r="N14" s="31">
        <f t="shared" si="14"/>
        <v>0.9833583997</v>
      </c>
      <c r="O14" s="31">
        <f t="shared" si="4"/>
        <v>0.9833583997</v>
      </c>
    </row>
    <row r="15">
      <c r="A15" s="26">
        <v>2013.0</v>
      </c>
      <c r="B15" s="28">
        <v>633446.0</v>
      </c>
      <c r="C15" s="28">
        <v>2417950.0</v>
      </c>
      <c r="D15" s="28">
        <v>89997.0</v>
      </c>
      <c r="E15" s="28">
        <v>220885.0</v>
      </c>
      <c r="F15" s="28">
        <v>185388.0</v>
      </c>
      <c r="G15" s="28">
        <f t="shared" si="1"/>
        <v>3547666</v>
      </c>
      <c r="I15" s="31">
        <f t="shared" ref="I15:N15" si="15">B15/B14</f>
        <v>0.9344901247</v>
      </c>
      <c r="J15" s="31">
        <f t="shared" si="15"/>
        <v>1.029533928</v>
      </c>
      <c r="K15" s="31">
        <f t="shared" si="15"/>
        <v>0.4180326727</v>
      </c>
      <c r="L15" s="31">
        <f t="shared" si="15"/>
        <v>1.002164168</v>
      </c>
      <c r="M15" s="31">
        <f t="shared" si="15"/>
        <v>1.103729944</v>
      </c>
      <c r="N15" s="31">
        <f t="shared" si="15"/>
        <v>0.9772918039</v>
      </c>
      <c r="O15" s="31">
        <f t="shared" si="4"/>
        <v>0.9772918039</v>
      </c>
    </row>
    <row r="16">
      <c r="A16" s="26">
        <v>2014.0</v>
      </c>
      <c r="B16" s="28">
        <v>603457.0</v>
      </c>
      <c r="C16" s="28">
        <v>2525545.0</v>
      </c>
      <c r="D16" s="28">
        <v>59165.0</v>
      </c>
      <c r="E16" s="28">
        <v>228956.0</v>
      </c>
      <c r="F16" s="28">
        <v>177205.0</v>
      </c>
      <c r="G16" s="28">
        <f t="shared" si="1"/>
        <v>3594328</v>
      </c>
      <c r="I16" s="31">
        <f t="shared" ref="I16:N16" si="16">B16/B15</f>
        <v>0.9526573694</v>
      </c>
      <c r="J16" s="31">
        <f t="shared" si="16"/>
        <v>1.044498439</v>
      </c>
      <c r="K16" s="31">
        <f t="shared" si="16"/>
        <v>0.6574108026</v>
      </c>
      <c r="L16" s="31">
        <f t="shared" si="16"/>
        <v>1.036539376</v>
      </c>
      <c r="M16" s="31">
        <f t="shared" si="16"/>
        <v>0.955860142</v>
      </c>
      <c r="N16" s="31">
        <f t="shared" si="16"/>
        <v>1.013152873</v>
      </c>
      <c r="O16" s="31">
        <f t="shared" si="4"/>
        <v>1.013152873</v>
      </c>
    </row>
    <row r="17">
      <c r="A17" s="26">
        <v>2015.0</v>
      </c>
      <c r="B17" s="28">
        <v>589659.0</v>
      </c>
      <c r="C17" s="28">
        <v>2706828.0</v>
      </c>
      <c r="D17" s="28">
        <v>115171.0</v>
      </c>
      <c r="E17" s="28">
        <v>223181.0</v>
      </c>
      <c r="F17" s="28">
        <v>172814.0</v>
      </c>
      <c r="G17" s="28">
        <f t="shared" si="1"/>
        <v>3807653</v>
      </c>
      <c r="I17" s="31">
        <f t="shared" ref="I17:N17" si="17">B17/B16</f>
        <v>0.9771350734</v>
      </c>
      <c r="J17" s="31">
        <f t="shared" si="17"/>
        <v>1.071779754</v>
      </c>
      <c r="K17" s="31">
        <f t="shared" si="17"/>
        <v>1.946606947</v>
      </c>
      <c r="L17" s="31">
        <f t="shared" si="17"/>
        <v>0.974776813</v>
      </c>
      <c r="M17" s="31">
        <f t="shared" si="17"/>
        <v>0.9752207895</v>
      </c>
      <c r="N17" s="31">
        <f t="shared" si="17"/>
        <v>1.059350454</v>
      </c>
      <c r="O17" s="31">
        <f t="shared" si="4"/>
        <v>1.059350454</v>
      </c>
    </row>
    <row r="18">
      <c r="A18" s="26">
        <v>2016.0</v>
      </c>
      <c r="B18" s="28">
        <v>593372.0</v>
      </c>
      <c r="C18" s="28">
        <v>2820292.0</v>
      </c>
      <c r="D18" s="28">
        <v>121432.0</v>
      </c>
      <c r="E18" s="28">
        <v>240033.0</v>
      </c>
      <c r="F18" s="28">
        <v>172738.0</v>
      </c>
      <c r="G18" s="28">
        <f t="shared" si="1"/>
        <v>3947867</v>
      </c>
      <c r="I18" s="31">
        <f t="shared" ref="I18:N18" si="18">B18/B17</f>
        <v>1.00629686</v>
      </c>
      <c r="J18" s="31">
        <f t="shared" si="18"/>
        <v>1.041917699</v>
      </c>
      <c r="K18" s="31">
        <f t="shared" si="18"/>
        <v>1.054362643</v>
      </c>
      <c r="L18" s="31">
        <f t="shared" si="18"/>
        <v>1.07550822</v>
      </c>
      <c r="M18" s="31">
        <f t="shared" si="18"/>
        <v>0.9995602208</v>
      </c>
      <c r="N18" s="31">
        <f t="shared" si="18"/>
        <v>1.036824259</v>
      </c>
      <c r="O18" s="31">
        <f t="shared" si="4"/>
        <v>1.036824259</v>
      </c>
    </row>
    <row r="19">
      <c r="A19" s="26">
        <v>2017.0</v>
      </c>
      <c r="B19" s="28">
        <v>598722.0</v>
      </c>
      <c r="C19" s="28">
        <v>2899317.0</v>
      </c>
      <c r="D19" s="28">
        <v>133526.0</v>
      </c>
      <c r="E19" s="28">
        <v>262551.0</v>
      </c>
      <c r="F19" s="28">
        <v>177340.0</v>
      </c>
      <c r="G19" s="28">
        <f t="shared" si="1"/>
        <v>4071456</v>
      </c>
      <c r="I19" s="31">
        <f t="shared" ref="I19:N19" si="19">B19/B18</f>
        <v>1.009016266</v>
      </c>
      <c r="J19" s="31">
        <f t="shared" si="19"/>
        <v>1.028020148</v>
      </c>
      <c r="K19" s="31">
        <f t="shared" si="19"/>
        <v>1.099594835</v>
      </c>
      <c r="L19" s="31">
        <f t="shared" si="19"/>
        <v>1.093812101</v>
      </c>
      <c r="M19" s="31">
        <f t="shared" si="19"/>
        <v>1.026641503</v>
      </c>
      <c r="N19" s="31">
        <f t="shared" si="19"/>
        <v>1.031305259</v>
      </c>
      <c r="O19" s="31">
        <f t="shared" si="4"/>
        <v>1.031305259</v>
      </c>
    </row>
    <row r="20">
      <c r="A20" s="26">
        <v>2018.0</v>
      </c>
      <c r="B20" s="28">
        <v>631130.0</v>
      </c>
      <c r="C20" s="28">
        <v>2897403.0</v>
      </c>
      <c r="D20" s="28">
        <v>166783.0</v>
      </c>
      <c r="E20" s="28">
        <v>324975.0</v>
      </c>
      <c r="F20" s="28">
        <v>186622.0</v>
      </c>
      <c r="G20" s="28">
        <f t="shared" si="1"/>
        <v>4206913</v>
      </c>
      <c r="I20" s="31">
        <f t="shared" ref="I20:N20" si="20">B20/B19</f>
        <v>1.054128627</v>
      </c>
      <c r="J20" s="31">
        <f t="shared" si="20"/>
        <v>0.9993398445</v>
      </c>
      <c r="K20" s="31">
        <f t="shared" si="20"/>
        <v>1.249067597</v>
      </c>
      <c r="L20" s="31">
        <f t="shared" si="20"/>
        <v>1.237759521</v>
      </c>
      <c r="M20" s="31">
        <f t="shared" si="20"/>
        <v>1.052340138</v>
      </c>
      <c r="N20" s="31">
        <f t="shared" si="20"/>
        <v>1.033269916</v>
      </c>
      <c r="O20" s="31">
        <f t="shared" si="4"/>
        <v>1.033269916</v>
      </c>
    </row>
    <row r="21">
      <c r="A21" s="26">
        <v>2019.0</v>
      </c>
      <c r="B21" s="28">
        <v>686003.0</v>
      </c>
      <c r="C21" s="28">
        <v>3131551.0</v>
      </c>
      <c r="D21" s="28">
        <v>139710.0</v>
      </c>
      <c r="E21" s="28">
        <v>375158.0</v>
      </c>
      <c r="F21" s="28">
        <v>212726.0</v>
      </c>
      <c r="G21" s="28">
        <f t="shared" si="1"/>
        <v>4545148</v>
      </c>
      <c r="I21" s="31">
        <f t="shared" ref="I21:N21" si="21">B21/B20</f>
        <v>1.086944053</v>
      </c>
      <c r="J21" s="31">
        <f t="shared" si="21"/>
        <v>1.080813059</v>
      </c>
      <c r="K21" s="31">
        <f t="shared" si="21"/>
        <v>0.8376753026</v>
      </c>
      <c r="L21" s="31">
        <f t="shared" si="21"/>
        <v>1.154421109</v>
      </c>
      <c r="M21" s="31">
        <f t="shared" si="21"/>
        <v>1.139876328</v>
      </c>
      <c r="N21" s="31">
        <f t="shared" si="21"/>
        <v>1.080399809</v>
      </c>
      <c r="O21" s="31">
        <f t="shared" si="4"/>
        <v>1.080399809</v>
      </c>
    </row>
    <row r="22">
      <c r="A22" s="26">
        <v>2020.0</v>
      </c>
      <c r="B22" s="28">
        <v>724645.0</v>
      </c>
      <c r="C22" s="28">
        <v>4339671.0</v>
      </c>
      <c r="D22" s="28">
        <v>845901.0</v>
      </c>
      <c r="E22" s="28">
        <v>345470.0</v>
      </c>
      <c r="F22" s="28">
        <v>401071.0</v>
      </c>
      <c r="G22" s="28">
        <f t="shared" si="1"/>
        <v>6656758</v>
      </c>
      <c r="I22" s="31"/>
      <c r="J22" s="31"/>
      <c r="K22" s="31"/>
      <c r="L22" s="31"/>
      <c r="M22" s="31"/>
      <c r="N22" s="31"/>
      <c r="O22" s="31">
        <f t="shared" si="4"/>
        <v>1.464585532</v>
      </c>
    </row>
    <row r="23">
      <c r="A23" s="33">
        <f t="shared" ref="A23:A33" si="22">A22+1</f>
        <v>2021</v>
      </c>
      <c r="B23" s="34">
        <f t="shared" ref="B23:B33" si="23">NORMINV(RAND(), $I$24, $I$25)*B22</f>
        <v>742143.0802</v>
      </c>
      <c r="C23" s="34">
        <f t="shared" ref="C23:C33" si="24">NORMINV(RAND(), $J$24, $J$25)*C22</f>
        <v>4332518.331</v>
      </c>
      <c r="D23" s="34">
        <f t="shared" ref="D23:D33" si="25">NORMINV(RAND(), $K$24, $K$25)*D22</f>
        <v>951381.2419</v>
      </c>
      <c r="E23" s="34">
        <f t="shared" ref="E23:E33" si="26">NORMINV(RAND(), $L$24, $L$25)*E22</f>
        <v>377738.2776</v>
      </c>
      <c r="F23" s="34">
        <f t="shared" ref="F23:F33" si="27">NORMINV(RAND(), $M$24, $M$25)*F22</f>
        <v>441295.8881</v>
      </c>
      <c r="G23" s="35">
        <f t="shared" si="1"/>
        <v>6845076.819</v>
      </c>
      <c r="O23" s="31">
        <f t="shared" si="4"/>
        <v>1.02828987</v>
      </c>
    </row>
    <row r="24">
      <c r="A24" s="33">
        <f t="shared" si="22"/>
        <v>2022</v>
      </c>
      <c r="B24" s="34">
        <f t="shared" si="23"/>
        <v>855104.7311</v>
      </c>
      <c r="C24" s="34">
        <f t="shared" si="24"/>
        <v>4357313.141</v>
      </c>
      <c r="D24" s="34">
        <f t="shared" si="25"/>
        <v>823036.7675</v>
      </c>
      <c r="E24" s="34">
        <f t="shared" si="26"/>
        <v>433554.9688</v>
      </c>
      <c r="F24" s="34">
        <f t="shared" si="27"/>
        <v>425565.1943</v>
      </c>
      <c r="G24" s="35">
        <f t="shared" si="1"/>
        <v>6894574.803</v>
      </c>
      <c r="H24" s="8" t="s">
        <v>16</v>
      </c>
      <c r="I24" s="36">
        <f t="shared" ref="I24:M24" si="28">AVERAGE(I2:I21)</f>
        <v>1.047445344</v>
      </c>
      <c r="J24" s="36">
        <f t="shared" si="28"/>
        <v>1.056518812</v>
      </c>
      <c r="K24" s="36">
        <f t="shared" si="28"/>
        <v>1.162938755</v>
      </c>
      <c r="L24" s="36">
        <f t="shared" si="28"/>
        <v>1.035950145</v>
      </c>
      <c r="M24" s="36">
        <f t="shared" si="28"/>
        <v>1.035546653</v>
      </c>
      <c r="N24" s="37">
        <f>AVERAGE(N3:N22)</f>
        <v>1.049959643</v>
      </c>
      <c r="O24" s="31">
        <f t="shared" si="4"/>
        <v>1.00723118</v>
      </c>
    </row>
    <row r="25">
      <c r="A25" s="33">
        <f t="shared" si="22"/>
        <v>2023</v>
      </c>
      <c r="B25" s="34">
        <f t="shared" si="23"/>
        <v>868895.9614</v>
      </c>
      <c r="C25" s="34">
        <f t="shared" si="24"/>
        <v>4582110.227</v>
      </c>
      <c r="D25" s="34">
        <f t="shared" si="25"/>
        <v>910750.274</v>
      </c>
      <c r="E25" s="34">
        <f t="shared" si="26"/>
        <v>431650.385</v>
      </c>
      <c r="F25" s="34">
        <f t="shared" si="27"/>
        <v>462312.6894</v>
      </c>
      <c r="G25" s="35">
        <f t="shared" si="1"/>
        <v>7255719.537</v>
      </c>
      <c r="H25" s="8" t="s">
        <v>17</v>
      </c>
      <c r="I25" s="36">
        <f t="shared" ref="I25:N25" si="29">STDEV(I3:I22)</f>
        <v>0.06484621081</v>
      </c>
      <c r="J25" s="36">
        <f t="shared" si="29"/>
        <v>0.03912012437</v>
      </c>
      <c r="K25" s="36">
        <f t="shared" si="29"/>
        <v>0.5582591381</v>
      </c>
      <c r="L25" s="36">
        <f t="shared" si="29"/>
        <v>0.1299760801</v>
      </c>
      <c r="M25" s="36">
        <f t="shared" si="29"/>
        <v>0.06697791882</v>
      </c>
      <c r="N25" s="38">
        <f t="shared" si="29"/>
        <v>0.04647231736</v>
      </c>
      <c r="O25" s="31">
        <f t="shared" si="4"/>
        <v>1.052381002</v>
      </c>
    </row>
    <row r="26">
      <c r="A26" s="33">
        <f t="shared" si="22"/>
        <v>2024</v>
      </c>
      <c r="B26" s="34">
        <f t="shared" si="23"/>
        <v>902230.7617</v>
      </c>
      <c r="C26" s="34">
        <f t="shared" si="24"/>
        <v>4941033.972</v>
      </c>
      <c r="D26" s="34">
        <f t="shared" si="25"/>
        <v>845605.3081</v>
      </c>
      <c r="E26" s="34">
        <f t="shared" si="26"/>
        <v>458229.2132</v>
      </c>
      <c r="F26" s="34">
        <f t="shared" si="27"/>
        <v>473288.0051</v>
      </c>
      <c r="G26" s="35">
        <f t="shared" si="1"/>
        <v>7620387.26</v>
      </c>
      <c r="O26" s="31">
        <f t="shared" si="4"/>
        <v>1.050259347</v>
      </c>
    </row>
    <row r="27">
      <c r="A27" s="33">
        <f t="shared" si="22"/>
        <v>2025</v>
      </c>
      <c r="B27" s="34">
        <f t="shared" si="23"/>
        <v>1020170.878</v>
      </c>
      <c r="C27" s="34">
        <f t="shared" si="24"/>
        <v>5467345.034</v>
      </c>
      <c r="D27" s="34">
        <f t="shared" si="25"/>
        <v>1620303.635</v>
      </c>
      <c r="E27" s="34">
        <f t="shared" si="26"/>
        <v>429754.0713</v>
      </c>
      <c r="F27" s="34">
        <f t="shared" si="27"/>
        <v>509275.3395</v>
      </c>
      <c r="G27" s="35">
        <f t="shared" si="1"/>
        <v>9046848.958</v>
      </c>
      <c r="I27" s="39">
        <f>NORMINV(RAND(), $I$24, $I$25/SQRT(20))</f>
        <v>1.051975557</v>
      </c>
      <c r="J27" s="39"/>
      <c r="K27" s="39"/>
      <c r="L27" s="39"/>
      <c r="M27" s="39"/>
      <c r="N27" s="39"/>
      <c r="O27" s="31">
        <f t="shared" si="4"/>
        <v>1.187190185</v>
      </c>
    </row>
    <row r="28">
      <c r="A28" s="33">
        <f t="shared" si="22"/>
        <v>2026</v>
      </c>
      <c r="B28" s="34">
        <f t="shared" si="23"/>
        <v>1090040.217</v>
      </c>
      <c r="C28" s="34">
        <f t="shared" si="24"/>
        <v>6125762.1</v>
      </c>
      <c r="D28" s="34">
        <f t="shared" si="25"/>
        <v>-184728.7107</v>
      </c>
      <c r="E28" s="34">
        <f t="shared" si="26"/>
        <v>410150.4856</v>
      </c>
      <c r="F28" s="34">
        <f t="shared" si="27"/>
        <v>488068.3825</v>
      </c>
      <c r="G28" s="35">
        <f t="shared" si="1"/>
        <v>7929292.475</v>
      </c>
      <c r="O28" s="31">
        <f t="shared" si="4"/>
        <v>0.8764700849</v>
      </c>
    </row>
    <row r="29">
      <c r="A29" s="33">
        <f t="shared" si="22"/>
        <v>2027</v>
      </c>
      <c r="B29" s="34">
        <f t="shared" si="23"/>
        <v>1275586.692</v>
      </c>
      <c r="C29" s="34">
        <f t="shared" si="24"/>
        <v>6514975.619</v>
      </c>
      <c r="D29" s="34">
        <f t="shared" si="25"/>
        <v>-433295.0482</v>
      </c>
      <c r="E29" s="34">
        <f t="shared" si="26"/>
        <v>488166.6738</v>
      </c>
      <c r="F29" s="34">
        <f t="shared" si="27"/>
        <v>425849.7695</v>
      </c>
      <c r="G29" s="35">
        <f t="shared" si="1"/>
        <v>8271283.706</v>
      </c>
      <c r="O29" s="31">
        <f t="shared" si="4"/>
        <v>1.043130107</v>
      </c>
    </row>
    <row r="30">
      <c r="A30" s="33">
        <f t="shared" si="22"/>
        <v>2028</v>
      </c>
      <c r="B30" s="34">
        <f t="shared" si="23"/>
        <v>1239685.613</v>
      </c>
      <c r="C30" s="34">
        <f t="shared" si="24"/>
        <v>6854219.581</v>
      </c>
      <c r="D30" s="34">
        <f t="shared" si="25"/>
        <v>-284592.6614</v>
      </c>
      <c r="E30" s="34">
        <f t="shared" si="26"/>
        <v>545584.5041</v>
      </c>
      <c r="F30" s="34">
        <f t="shared" si="27"/>
        <v>444666.5041</v>
      </c>
      <c r="G30" s="35">
        <f t="shared" si="1"/>
        <v>8799563.541</v>
      </c>
      <c r="O30" s="31">
        <f t="shared" si="4"/>
        <v>1.063869147</v>
      </c>
    </row>
    <row r="31">
      <c r="A31" s="33">
        <f t="shared" si="22"/>
        <v>2029</v>
      </c>
      <c r="B31" s="34">
        <f t="shared" si="23"/>
        <v>1378016.34</v>
      </c>
      <c r="C31" s="34">
        <f t="shared" si="24"/>
        <v>7225428.112</v>
      </c>
      <c r="D31" s="34">
        <f t="shared" si="25"/>
        <v>-625963.1822</v>
      </c>
      <c r="E31" s="34">
        <f t="shared" si="26"/>
        <v>455649.9736</v>
      </c>
      <c r="F31" s="34">
        <f t="shared" si="27"/>
        <v>441757.9746</v>
      </c>
      <c r="G31" s="35">
        <f t="shared" si="1"/>
        <v>8874889.218</v>
      </c>
      <c r="O31" s="31">
        <f t="shared" si="4"/>
        <v>1.008560161</v>
      </c>
    </row>
    <row r="32">
      <c r="A32" s="33">
        <f t="shared" si="22"/>
        <v>2030</v>
      </c>
      <c r="B32" s="34">
        <f t="shared" si="23"/>
        <v>1423326.38</v>
      </c>
      <c r="C32" s="34">
        <f t="shared" si="24"/>
        <v>7928076.68</v>
      </c>
      <c r="D32" s="34">
        <f t="shared" si="25"/>
        <v>-1007243.101</v>
      </c>
      <c r="E32" s="34">
        <f t="shared" si="26"/>
        <v>608562.4022</v>
      </c>
      <c r="F32" s="34">
        <f t="shared" si="27"/>
        <v>445230.6213</v>
      </c>
      <c r="G32" s="35">
        <f t="shared" si="1"/>
        <v>9397952.983</v>
      </c>
      <c r="O32" s="31">
        <f t="shared" si="4"/>
        <v>1.058937498</v>
      </c>
    </row>
    <row r="33">
      <c r="A33" s="33">
        <f t="shared" si="22"/>
        <v>2031</v>
      </c>
      <c r="B33" s="34">
        <f t="shared" si="23"/>
        <v>1559208.512</v>
      </c>
      <c r="C33" s="34">
        <f t="shared" si="24"/>
        <v>8959093.414</v>
      </c>
      <c r="D33" s="34">
        <f t="shared" si="25"/>
        <v>-1232493.187</v>
      </c>
      <c r="E33" s="34">
        <f t="shared" si="26"/>
        <v>673372.5844</v>
      </c>
      <c r="F33" s="34">
        <f t="shared" si="27"/>
        <v>421362.7386</v>
      </c>
      <c r="G33" s="35">
        <f t="shared" si="1"/>
        <v>10380544.06</v>
      </c>
      <c r="O33" s="31">
        <f t="shared" si="4"/>
        <v>1.104553734</v>
      </c>
    </row>
    <row r="35">
      <c r="O35" s="40">
        <f>AVERAGE(O25:O33)</f>
        <v>1.049483474</v>
      </c>
    </row>
    <row r="38">
      <c r="D38" s="26"/>
      <c r="E38" s="41"/>
    </row>
    <row r="39">
      <c r="D39" s="26"/>
      <c r="E39" s="41"/>
    </row>
    <row r="40">
      <c r="C40" s="42"/>
      <c r="D40" s="43"/>
      <c r="E40" s="44"/>
    </row>
    <row r="41">
      <c r="C41" s="42"/>
      <c r="D41" s="43"/>
      <c r="E41" s="44"/>
    </row>
    <row r="42">
      <c r="C42" s="42"/>
      <c r="D42" s="42"/>
      <c r="E42" s="44"/>
    </row>
    <row r="43">
      <c r="C43" s="42"/>
      <c r="D43" s="42"/>
      <c r="E43" s="44"/>
    </row>
    <row r="44">
      <c r="C44" s="42"/>
      <c r="D44" s="42"/>
      <c r="E44" s="44"/>
    </row>
    <row r="45">
      <c r="C45" s="42"/>
      <c r="D45" s="42"/>
      <c r="E45" s="44"/>
    </row>
    <row r="46">
      <c r="C46" s="42"/>
      <c r="D46" s="42"/>
      <c r="E46" s="44"/>
    </row>
    <row r="47">
      <c r="C47" s="42"/>
      <c r="D47" s="42"/>
      <c r="E47" s="44"/>
    </row>
    <row r="48">
      <c r="C48" s="42"/>
      <c r="D48" s="42"/>
      <c r="E48" s="44"/>
    </row>
    <row r="49">
      <c r="C49" s="42"/>
      <c r="D49" s="42"/>
      <c r="E49" s="44"/>
    </row>
    <row r="50">
      <c r="C50" s="42"/>
      <c r="D50" s="42"/>
      <c r="E50" s="44"/>
    </row>
    <row r="51">
      <c r="C51" s="42"/>
      <c r="D51" s="42"/>
      <c r="E51" s="44"/>
    </row>
    <row r="52">
      <c r="C52" s="42"/>
      <c r="D52" s="42"/>
      <c r="E52" s="44"/>
    </row>
    <row r="53">
      <c r="C53" s="42"/>
      <c r="D53" s="42"/>
      <c r="E53" s="42"/>
    </row>
    <row r="54">
      <c r="C54" s="42"/>
      <c r="D54" s="42"/>
      <c r="E54" s="42"/>
    </row>
    <row r="55">
      <c r="C55" s="42"/>
      <c r="D55" s="42"/>
      <c r="E55" s="42"/>
    </row>
    <row r="56">
      <c r="C56" s="42"/>
      <c r="D56" s="42"/>
      <c r="E56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</row>
    <row r="2">
      <c r="A2" s="8">
        <v>2017.0</v>
      </c>
      <c r="B2" s="45">
        <v>2.84157E11</v>
      </c>
      <c r="C2" s="8">
        <v>6.0907706434E10</v>
      </c>
      <c r="D2" s="45">
        <v>1.00403E12</v>
      </c>
      <c r="E2" s="8">
        <v>9.263394643E10</v>
      </c>
      <c r="F2" s="45">
        <v>1.194E12</v>
      </c>
      <c r="G2" s="45">
        <v>1.26241E12</v>
      </c>
      <c r="H2" s="8">
        <v>7.2135081298E10</v>
      </c>
      <c r="I2" s="45">
        <v>1.89E12</v>
      </c>
      <c r="J2" s="45">
        <v>1.0081E12</v>
      </c>
      <c r="K2" s="45">
        <v>1.87887E11</v>
      </c>
    </row>
    <row r="3">
      <c r="A3" s="8">
        <v>2018.0</v>
      </c>
      <c r="B3" s="45">
        <v>1.87755E11</v>
      </c>
      <c r="C3" s="8">
        <v>6.3181745082E10</v>
      </c>
      <c r="D3" s="45">
        <v>1.03796E12</v>
      </c>
      <c r="E3" s="8">
        <v>9.794972193E10</v>
      </c>
      <c r="F3" s="45">
        <v>1.178E12</v>
      </c>
      <c r="G3" s="45">
        <v>1.32996E12</v>
      </c>
      <c r="H3" s="8">
        <v>7.4659002684E10</v>
      </c>
      <c r="I3" s="45">
        <v>1.976E12</v>
      </c>
      <c r="J3" s="45">
        <v>9.9227E11</v>
      </c>
      <c r="K3" s="45">
        <v>1.8634E11</v>
      </c>
    </row>
    <row r="4">
      <c r="A4" s="8">
        <v>2019.0</v>
      </c>
      <c r="B4" s="45">
        <v>2.69966E11</v>
      </c>
      <c r="C4" s="8">
        <v>6.4927120224E10</v>
      </c>
      <c r="D4" s="45">
        <v>1.1697E12</v>
      </c>
      <c r="E4" s="45">
        <v>1.05495E11</v>
      </c>
      <c r="F4" s="45">
        <v>1.302E12</v>
      </c>
      <c r="G4" s="45">
        <v>1.37563E12</v>
      </c>
      <c r="H4" s="8">
        <v>7.1745660085E10</v>
      </c>
      <c r="I4" s="45">
        <v>2.08E12</v>
      </c>
      <c r="J4" s="45">
        <v>1.0303E12</v>
      </c>
      <c r="K4" s="45">
        <v>1.9244E11</v>
      </c>
    </row>
    <row r="5">
      <c r="A5" s="8">
        <v>2020.0</v>
      </c>
      <c r="B5" s="45">
        <v>4.73754E11</v>
      </c>
      <c r="C5" s="8">
        <v>6.8117124316E10</v>
      </c>
      <c r="D5" s="45">
        <v>1.49603E12</v>
      </c>
      <c r="E5" s="45">
        <v>1.35321E11</v>
      </c>
      <c r="F5" s="45">
        <v>1.552E12</v>
      </c>
      <c r="G5" s="45">
        <v>1.45173E12</v>
      </c>
      <c r="H5" s="8">
        <v>8.1381240137E10</v>
      </c>
      <c r="I5" s="45">
        <v>2.2E12</v>
      </c>
      <c r="J5" s="45">
        <v>2.5224E12</v>
      </c>
      <c r="K5" s="45">
        <v>2.92156E11</v>
      </c>
    </row>
    <row r="6">
      <c r="A6" s="8">
        <v>2021.0</v>
      </c>
      <c r="B6" s="45">
        <v>5.93958E11</v>
      </c>
      <c r="C6" s="8">
        <v>7.1152263844E10</v>
      </c>
      <c r="D6" s="45">
        <v>1.59332E12</v>
      </c>
      <c r="E6" s="8">
        <v>9.389158442E10</v>
      </c>
      <c r="F6" s="45">
        <v>1.392E12</v>
      </c>
      <c r="G6" s="45">
        <v>1.51026E12</v>
      </c>
      <c r="H6" s="8">
        <v>8.414694031E10</v>
      </c>
      <c r="I6" s="45">
        <v>2.26E12</v>
      </c>
      <c r="J6" s="45">
        <v>3.2987E12</v>
      </c>
      <c r="K6" s="45">
        <v>3.09792E11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4" max="4" width="22.29"/>
    <col customWidth="1" min="6" max="6" width="22.14"/>
  </cols>
  <sheetData>
    <row r="1">
      <c r="A1" s="46"/>
      <c r="B1" s="15" t="s">
        <v>18</v>
      </c>
      <c r="C1" s="46"/>
      <c r="D1" s="15" t="s">
        <v>19</v>
      </c>
      <c r="E1" s="15"/>
      <c r="F1" s="15" t="s">
        <v>20</v>
      </c>
      <c r="G1" s="15"/>
      <c r="H1" s="15" t="s">
        <v>21</v>
      </c>
      <c r="I1" s="15"/>
      <c r="J1" s="15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>
      <c r="A2" s="15">
        <v>2017.0</v>
      </c>
      <c r="B2" s="47">
        <v>2.84157E11</v>
      </c>
      <c r="D2" s="47">
        <v>6.0907706434E10</v>
      </c>
      <c r="E2" s="47"/>
      <c r="F2" s="47">
        <v>1.00403E12</v>
      </c>
      <c r="G2" s="47"/>
      <c r="H2" s="47">
        <v>9.263394643E10</v>
      </c>
      <c r="I2" s="47"/>
      <c r="J2" s="47">
        <v>1.194E12</v>
      </c>
      <c r="K2" s="47">
        <v>1.26241E12</v>
      </c>
      <c r="L2" s="47">
        <v>7.2135081298E10</v>
      </c>
      <c r="M2" s="47">
        <v>1.89E12</v>
      </c>
      <c r="N2" s="47">
        <v>1.0081E12</v>
      </c>
      <c r="O2" s="47">
        <v>1.87887E11</v>
      </c>
    </row>
    <row r="3">
      <c r="A3" s="15">
        <v>2018.0</v>
      </c>
      <c r="B3" s="47">
        <v>1.87755E11</v>
      </c>
      <c r="C3">
        <f t="shared" ref="C3:C6" si="1">B3/B2</f>
        <v>0.6607438845</v>
      </c>
      <c r="D3" s="47">
        <v>6.3181745082E10</v>
      </c>
      <c r="E3">
        <f t="shared" ref="E3:E6" si="2">D3/D2</f>
        <v>1.037335812</v>
      </c>
      <c r="F3" s="47">
        <v>1.03796E12</v>
      </c>
      <c r="G3">
        <f t="shared" ref="G3:G6" si="3">F3/F2</f>
        <v>1.033793811</v>
      </c>
      <c r="H3" s="47">
        <v>9.794972193E10</v>
      </c>
      <c r="I3">
        <f t="shared" ref="I3:I6" si="4">H3/H2</f>
        <v>1.057384746</v>
      </c>
      <c r="J3" s="47">
        <v>1.178E12</v>
      </c>
      <c r="K3" s="47">
        <v>1.32996E12</v>
      </c>
      <c r="L3" s="47">
        <v>7.4659002684E10</v>
      </c>
      <c r="M3" s="47">
        <v>1.976E12</v>
      </c>
      <c r="N3" s="47">
        <v>9.9227E11</v>
      </c>
      <c r="O3" s="47">
        <v>1.8634E11</v>
      </c>
    </row>
    <row r="4">
      <c r="A4" s="15">
        <v>2019.0</v>
      </c>
      <c r="B4" s="47">
        <v>2.69966E11</v>
      </c>
      <c r="C4">
        <f t="shared" si="1"/>
        <v>1.437863173</v>
      </c>
      <c r="D4" s="47">
        <v>6.4927120224E10</v>
      </c>
      <c r="E4">
        <f t="shared" si="2"/>
        <v>1.027624674</v>
      </c>
      <c r="F4" s="47">
        <v>1.1697E12</v>
      </c>
      <c r="G4">
        <f t="shared" si="3"/>
        <v>1.126922039</v>
      </c>
      <c r="H4" s="47">
        <v>1.05495E11</v>
      </c>
      <c r="I4">
        <f t="shared" si="4"/>
        <v>1.077032154</v>
      </c>
      <c r="J4" s="47">
        <v>1.302E12</v>
      </c>
      <c r="K4" s="47">
        <v>1.37563E12</v>
      </c>
      <c r="L4" s="47">
        <v>7.1745660085E10</v>
      </c>
      <c r="M4" s="47">
        <v>2.08E12</v>
      </c>
      <c r="N4" s="47">
        <v>1.0303E12</v>
      </c>
      <c r="O4" s="47">
        <v>1.9244E11</v>
      </c>
    </row>
    <row r="5">
      <c r="A5" s="15">
        <v>2020.0</v>
      </c>
      <c r="B5" s="47">
        <v>4.73754E11</v>
      </c>
      <c r="C5">
        <f t="shared" si="1"/>
        <v>1.754865427</v>
      </c>
      <c r="D5" s="47">
        <v>6.8117124316E10</v>
      </c>
      <c r="E5">
        <f t="shared" si="2"/>
        <v>1.049132074</v>
      </c>
      <c r="F5" s="47">
        <v>1.49603E12</v>
      </c>
      <c r="G5">
        <f t="shared" si="3"/>
        <v>1.278986065</v>
      </c>
      <c r="H5" s="47">
        <v>1.35321E11</v>
      </c>
      <c r="I5">
        <f t="shared" si="4"/>
        <v>1.2827243</v>
      </c>
      <c r="J5" s="47">
        <v>1.552E12</v>
      </c>
      <c r="K5" s="47">
        <v>1.45173E12</v>
      </c>
      <c r="L5" s="47">
        <v>8.1381240137E10</v>
      </c>
      <c r="M5" s="47">
        <v>2.2E12</v>
      </c>
      <c r="N5" s="47">
        <v>2.5224E12</v>
      </c>
      <c r="O5" s="47">
        <v>2.92156E11</v>
      </c>
    </row>
    <row r="6">
      <c r="A6" s="15">
        <v>2021.0</v>
      </c>
      <c r="B6" s="47">
        <v>5.93958E11</v>
      </c>
      <c r="C6">
        <f t="shared" si="1"/>
        <v>1.253726618</v>
      </c>
      <c r="D6" s="47">
        <v>7.1152263844E10</v>
      </c>
      <c r="E6">
        <f t="shared" si="2"/>
        <v>1.044557658</v>
      </c>
      <c r="F6" s="47">
        <v>1.59332E12</v>
      </c>
      <c r="G6">
        <f t="shared" si="3"/>
        <v>1.065032118</v>
      </c>
      <c r="H6" s="47">
        <v>9.389158442E10</v>
      </c>
      <c r="I6">
        <f t="shared" si="4"/>
        <v>0.6938434125</v>
      </c>
      <c r="J6" s="47">
        <v>1.392E12</v>
      </c>
      <c r="K6" s="47">
        <v>1.51026E12</v>
      </c>
      <c r="L6" s="47">
        <v>8.414694031E10</v>
      </c>
      <c r="M6" s="47">
        <v>2.26E12</v>
      </c>
      <c r="N6" s="47">
        <v>3.2987E12</v>
      </c>
      <c r="O6" s="47">
        <v>3.09792E11</v>
      </c>
    </row>
    <row r="7">
      <c r="A7" s="8">
        <f t="shared" ref="A7:A16" si="5">A6+1</f>
        <v>2022</v>
      </c>
      <c r="B7" s="41">
        <f t="shared" ref="B7:B16" si="6">NORMINV(RAND(), AVERAGE($C$3:$C$6), STDEV($C$3:$C$6)/SQRT(5))*B6</f>
        <v>1003723206371</v>
      </c>
      <c r="C7" s="48" t="s">
        <v>28</v>
      </c>
      <c r="D7" s="41">
        <f t="shared" ref="D7:D16" si="7">$E$7*D6</f>
        <v>73859217438</v>
      </c>
      <c r="E7">
        <f>NORMINV(RAND(), AVERAGE(E3:E6), STDEV(E3:E6)/SQRT(5))</f>
        <v>1.038044518</v>
      </c>
      <c r="F7" s="41">
        <f t="shared" ref="F7:F16" si="8">$G$7*F6</f>
        <v>1953922391426</v>
      </c>
      <c r="G7">
        <f>NORMINV(RAND(), AVERAGE(G3:G6), STDEV(G3:G6)/SQRT(5))</f>
        <v>1.226321386</v>
      </c>
      <c r="H7" s="41">
        <f t="shared" ref="H7:H16" si="9">$I$7*H6</f>
        <v>93820145942</v>
      </c>
      <c r="I7">
        <f>NORMINV(RAND(), AVERAGE(I3:I6), STDEV(I3:I6)/SQRT(5))</f>
        <v>0.9992391386</v>
      </c>
    </row>
    <row r="8">
      <c r="A8" s="8">
        <f t="shared" si="5"/>
        <v>2023</v>
      </c>
      <c r="B8" s="41">
        <f t="shared" si="6"/>
        <v>1526375319557</v>
      </c>
      <c r="D8" s="41">
        <f t="shared" si="7"/>
        <v>76669155778</v>
      </c>
      <c r="F8" s="41">
        <f t="shared" si="8"/>
        <v>2396136816030</v>
      </c>
      <c r="H8" s="41">
        <f t="shared" si="9"/>
        <v>93748761819</v>
      </c>
    </row>
    <row r="9">
      <c r="A9" s="8">
        <f t="shared" si="5"/>
        <v>2024</v>
      </c>
      <c r="B9" s="41">
        <f t="shared" si="6"/>
        <v>1692947802816</v>
      </c>
      <c r="D9" s="41">
        <f t="shared" si="7"/>
        <v>79585996868</v>
      </c>
      <c r="F9" s="41">
        <f t="shared" si="8"/>
        <v>2938433822309</v>
      </c>
      <c r="H9" s="41">
        <f t="shared" si="9"/>
        <v>93677432010</v>
      </c>
    </row>
    <row r="10">
      <c r="A10" s="8">
        <f t="shared" si="5"/>
        <v>2025</v>
      </c>
      <c r="B10" s="41">
        <f t="shared" si="6"/>
        <v>2187861004799</v>
      </c>
      <c r="D10" s="41">
        <f t="shared" si="7"/>
        <v>82613807772</v>
      </c>
      <c r="F10" s="41">
        <f t="shared" si="8"/>
        <v>3603464238906</v>
      </c>
      <c r="H10" s="41">
        <f t="shared" si="9"/>
        <v>93606156472</v>
      </c>
    </row>
    <row r="11">
      <c r="A11" s="8">
        <f t="shared" si="5"/>
        <v>2026</v>
      </c>
      <c r="B11" s="41">
        <f t="shared" si="6"/>
        <v>2752583219341</v>
      </c>
      <c r="D11" s="41">
        <f t="shared" si="7"/>
        <v>85756810282</v>
      </c>
      <c r="F11" s="41">
        <f t="shared" si="8"/>
        <v>4419005261404</v>
      </c>
      <c r="H11" s="41">
        <f t="shared" si="9"/>
        <v>93534935166</v>
      </c>
    </row>
    <row r="12">
      <c r="A12" s="8">
        <f t="shared" si="5"/>
        <v>2027</v>
      </c>
      <c r="B12" s="41">
        <f t="shared" si="6"/>
        <v>4122145994223</v>
      </c>
      <c r="D12" s="41">
        <f t="shared" si="7"/>
        <v>89019386809</v>
      </c>
      <c r="F12" s="41">
        <f t="shared" si="8"/>
        <v>5419120658806</v>
      </c>
      <c r="H12" s="41">
        <f t="shared" si="9"/>
        <v>93463768049</v>
      </c>
    </row>
    <row r="13">
      <c r="A13" s="8">
        <f t="shared" si="5"/>
        <v>2028</v>
      </c>
      <c r="B13" s="41">
        <f t="shared" si="6"/>
        <v>4954350863084</v>
      </c>
      <c r="D13" s="41">
        <f t="shared" si="7"/>
        <v>92406086488</v>
      </c>
      <c r="F13" s="41">
        <f t="shared" si="8"/>
        <v>6645583559536</v>
      </c>
      <c r="H13" s="41">
        <f t="shared" si="9"/>
        <v>93392655080</v>
      </c>
    </row>
    <row r="14">
      <c r="A14" s="8">
        <f t="shared" si="5"/>
        <v>2029</v>
      </c>
      <c r="B14" s="41">
        <f t="shared" si="6"/>
        <v>6605862551335</v>
      </c>
      <c r="D14" s="41">
        <f t="shared" si="7"/>
        <v>95921631524</v>
      </c>
      <c r="F14" s="41">
        <f t="shared" si="8"/>
        <v>8149621244365</v>
      </c>
      <c r="H14" s="41">
        <f t="shared" si="9"/>
        <v>93321596218</v>
      </c>
    </row>
    <row r="15">
      <c r="A15" s="8">
        <f t="shared" si="5"/>
        <v>2030</v>
      </c>
      <c r="B15" s="41">
        <f t="shared" si="6"/>
        <v>9191533002441</v>
      </c>
      <c r="D15" s="41">
        <f t="shared" si="7"/>
        <v>99570923777</v>
      </c>
      <c r="F15" s="41">
        <f t="shared" si="8"/>
        <v>9994054823266</v>
      </c>
      <c r="H15" s="41">
        <f t="shared" si="9"/>
        <v>93250591423</v>
      </c>
    </row>
    <row r="16">
      <c r="A16" s="8">
        <f t="shared" si="5"/>
        <v>2031</v>
      </c>
      <c r="B16" s="41">
        <f t="shared" si="6"/>
        <v>8933977083919</v>
      </c>
      <c r="D16" s="41">
        <f t="shared" si="7"/>
        <v>103359051596</v>
      </c>
      <c r="F16" s="41">
        <f t="shared" si="8"/>
        <v>12255923166922</v>
      </c>
      <c r="H16" s="41">
        <f t="shared" si="9"/>
        <v>93179640652</v>
      </c>
    </row>
    <row r="17">
      <c r="B17" s="41"/>
    </row>
    <row r="20">
      <c r="C20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</cols>
  <sheetData>
    <row r="1">
      <c r="B1" s="8" t="s">
        <v>3</v>
      </c>
      <c r="C1" s="49" t="s">
        <v>29</v>
      </c>
      <c r="D1" s="45" t="s">
        <v>30</v>
      </c>
    </row>
    <row r="2">
      <c r="A2" s="50"/>
      <c r="B2" s="51">
        <v>2000.0</v>
      </c>
      <c r="C2" s="52">
        <v>1789.0</v>
      </c>
      <c r="D2" s="53">
        <f t="shared" ref="D2:D24" si="1">C2 * 1000000000</f>
        <v>1789000000000</v>
      </c>
    </row>
    <row r="3">
      <c r="A3" s="50"/>
      <c r="B3" s="51">
        <v>2001.0</v>
      </c>
      <c r="C3" s="52">
        <v>1862.8</v>
      </c>
      <c r="D3" s="53">
        <f t="shared" si="1"/>
        <v>1862800000000</v>
      </c>
    </row>
    <row r="4">
      <c r="A4" s="54" t="s">
        <v>31</v>
      </c>
      <c r="B4" s="51">
        <v>2002.0</v>
      </c>
      <c r="C4" s="52">
        <v>2010.9</v>
      </c>
      <c r="D4" s="53">
        <f t="shared" si="1"/>
        <v>2010900000000</v>
      </c>
    </row>
    <row r="5">
      <c r="A5" s="50"/>
      <c r="B5" s="51">
        <v>2003.0</v>
      </c>
      <c r="C5" s="52">
        <v>2159.9</v>
      </c>
      <c r="D5" s="53">
        <f t="shared" si="1"/>
        <v>2159900000000</v>
      </c>
    </row>
    <row r="6">
      <c r="A6" s="50"/>
      <c r="B6" s="51">
        <v>2004.0</v>
      </c>
      <c r="C6" s="52">
        <v>2292.8</v>
      </c>
      <c r="D6" s="53">
        <f t="shared" si="1"/>
        <v>2292800000000</v>
      </c>
    </row>
    <row r="7">
      <c r="A7" s="50"/>
      <c r="B7" s="51">
        <v>2005.0</v>
      </c>
      <c r="C7" s="52">
        <v>2472.0</v>
      </c>
      <c r="D7" s="53">
        <f t="shared" si="1"/>
        <v>2472000000000</v>
      </c>
    </row>
    <row r="8">
      <c r="A8" s="50"/>
      <c r="B8" s="51">
        <v>2006.0</v>
      </c>
      <c r="C8" s="52">
        <v>2655.1</v>
      </c>
      <c r="D8" s="53">
        <f t="shared" si="1"/>
        <v>2655100000000</v>
      </c>
    </row>
    <row r="9">
      <c r="A9" s="50"/>
      <c r="B9" s="51">
        <v>2007.0</v>
      </c>
      <c r="C9" s="52">
        <v>2728.7</v>
      </c>
      <c r="D9" s="53">
        <f t="shared" si="1"/>
        <v>2728700000000</v>
      </c>
    </row>
    <row r="10">
      <c r="A10" s="50"/>
      <c r="B10" s="51">
        <v>2008.0</v>
      </c>
      <c r="C10" s="52">
        <v>2982.5</v>
      </c>
      <c r="D10" s="53">
        <f t="shared" si="1"/>
        <v>2982500000000</v>
      </c>
    </row>
    <row r="11">
      <c r="A11" s="50"/>
      <c r="B11" s="51">
        <v>2009.0</v>
      </c>
      <c r="C11" s="52">
        <v>3517.7</v>
      </c>
      <c r="D11" s="53">
        <f t="shared" si="1"/>
        <v>3517700000000</v>
      </c>
    </row>
    <row r="12">
      <c r="A12" s="54" t="s">
        <v>32</v>
      </c>
      <c r="B12" s="51">
        <v>2010.0</v>
      </c>
      <c r="C12" s="52">
        <v>3457.1</v>
      </c>
      <c r="D12" s="53">
        <f t="shared" si="1"/>
        <v>3457100000000</v>
      </c>
    </row>
    <row r="13">
      <c r="A13" s="50"/>
      <c r="B13" s="51">
        <v>2011.0</v>
      </c>
      <c r="C13" s="52">
        <v>3603.1</v>
      </c>
      <c r="D13" s="53">
        <f t="shared" si="1"/>
        <v>3603100000000</v>
      </c>
    </row>
    <row r="14">
      <c r="A14" s="50"/>
      <c r="B14" s="51">
        <v>2012.0</v>
      </c>
      <c r="C14" s="52">
        <v>3526.6</v>
      </c>
      <c r="D14" s="53">
        <f t="shared" si="1"/>
        <v>3526600000000</v>
      </c>
    </row>
    <row r="15">
      <c r="A15" s="50"/>
      <c r="B15" s="51">
        <v>2013.0</v>
      </c>
      <c r="C15" s="52">
        <v>3454.9</v>
      </c>
      <c r="D15" s="53">
        <f t="shared" si="1"/>
        <v>3454900000000</v>
      </c>
    </row>
    <row r="16">
      <c r="A16" s="50"/>
      <c r="B16" s="51">
        <v>2014.0</v>
      </c>
      <c r="C16" s="52">
        <v>3506.3</v>
      </c>
      <c r="D16" s="53">
        <f t="shared" si="1"/>
        <v>3506300000000</v>
      </c>
    </row>
    <row r="17">
      <c r="A17" s="50"/>
      <c r="B17" s="51">
        <v>2015.0</v>
      </c>
      <c r="C17" s="52">
        <v>3691.9</v>
      </c>
      <c r="D17" s="53">
        <f t="shared" si="1"/>
        <v>3691900000000</v>
      </c>
    </row>
    <row r="18">
      <c r="A18" s="50"/>
      <c r="B18" s="51">
        <v>2016.0</v>
      </c>
      <c r="C18" s="52">
        <v>3852.6</v>
      </c>
      <c r="D18" s="53">
        <f t="shared" si="1"/>
        <v>3852600000000</v>
      </c>
    </row>
    <row r="19">
      <c r="A19" s="50"/>
      <c r="B19" s="51">
        <v>2017.0</v>
      </c>
      <c r="C19" s="52">
        <v>3981.6</v>
      </c>
      <c r="D19" s="53">
        <f t="shared" si="1"/>
        <v>3981600000000</v>
      </c>
    </row>
    <row r="20">
      <c r="A20" s="54" t="s">
        <v>33</v>
      </c>
      <c r="B20" s="51">
        <v>2018.0</v>
      </c>
      <c r="C20" s="52">
        <v>4109.0</v>
      </c>
      <c r="D20" s="53">
        <f t="shared" si="1"/>
        <v>4109000000000</v>
      </c>
    </row>
    <row r="21">
      <c r="A21" s="50"/>
      <c r="B21" s="51">
        <v>2019.0</v>
      </c>
      <c r="C21" s="52">
        <v>4447.0</v>
      </c>
      <c r="D21" s="53">
        <f t="shared" si="1"/>
        <v>4447000000000</v>
      </c>
    </row>
    <row r="22">
      <c r="A22" s="50"/>
      <c r="B22" s="51">
        <v>2020.0</v>
      </c>
      <c r="C22" s="52">
        <v>6550.4</v>
      </c>
      <c r="D22" s="53">
        <f t="shared" si="1"/>
        <v>6550400000000</v>
      </c>
    </row>
    <row r="23">
      <c r="A23" s="51" t="s">
        <v>34</v>
      </c>
      <c r="B23" s="51">
        <v>2021.0</v>
      </c>
      <c r="C23" s="52">
        <v>7249.5</v>
      </c>
      <c r="D23" s="53">
        <f t="shared" si="1"/>
        <v>7249500000000</v>
      </c>
    </row>
    <row r="24">
      <c r="A24" s="54" t="s">
        <v>35</v>
      </c>
      <c r="B24" s="51">
        <v>2022.0</v>
      </c>
      <c r="C24" s="52">
        <v>6011.1</v>
      </c>
      <c r="D24" s="53">
        <f t="shared" si="1"/>
        <v>6011100000000</v>
      </c>
    </row>
    <row r="25">
      <c r="A25" s="55"/>
      <c r="C25" s="56"/>
      <c r="D25" s="53"/>
    </row>
    <row r="26">
      <c r="C26" s="56"/>
      <c r="D26" s="53"/>
    </row>
    <row r="27">
      <c r="C27" s="56"/>
      <c r="D27" s="53"/>
    </row>
    <row r="28">
      <c r="C28" s="56"/>
      <c r="D28" s="53"/>
    </row>
    <row r="29">
      <c r="C29" s="56"/>
      <c r="D29" s="53"/>
    </row>
    <row r="30">
      <c r="C30" s="56"/>
      <c r="D30" s="53"/>
    </row>
    <row r="31">
      <c r="C31" s="56"/>
      <c r="D31" s="53"/>
    </row>
    <row r="32">
      <c r="C32" s="56"/>
      <c r="D32" s="53"/>
    </row>
    <row r="33">
      <c r="C33" s="56"/>
      <c r="D33" s="53"/>
    </row>
    <row r="34">
      <c r="C34" s="56"/>
      <c r="D34" s="53"/>
    </row>
    <row r="35">
      <c r="C35" s="56"/>
      <c r="D35" s="53"/>
    </row>
    <row r="36">
      <c r="C36" s="56"/>
      <c r="D36" s="53"/>
    </row>
    <row r="37">
      <c r="C37" s="56"/>
      <c r="D37" s="53"/>
    </row>
    <row r="38">
      <c r="C38" s="56"/>
      <c r="D38" s="53"/>
    </row>
    <row r="39">
      <c r="C39" s="56"/>
      <c r="D39" s="53"/>
    </row>
    <row r="40">
      <c r="C40" s="56"/>
      <c r="D40" s="53"/>
    </row>
    <row r="41">
      <c r="C41" s="56"/>
      <c r="D41" s="53"/>
    </row>
    <row r="42">
      <c r="C42" s="56"/>
      <c r="D42" s="53"/>
    </row>
    <row r="43">
      <c r="C43" s="56"/>
      <c r="D43" s="53"/>
    </row>
    <row r="44">
      <c r="C44" s="56"/>
      <c r="D44" s="53"/>
    </row>
    <row r="45">
      <c r="C45" s="56"/>
      <c r="D45" s="53"/>
    </row>
    <row r="46">
      <c r="C46" s="56"/>
      <c r="D46" s="53"/>
    </row>
    <row r="47">
      <c r="C47" s="56"/>
      <c r="D47" s="53"/>
    </row>
    <row r="48">
      <c r="C48" s="56"/>
      <c r="D48" s="53"/>
    </row>
    <row r="49">
      <c r="C49" s="56"/>
      <c r="D49" s="53"/>
    </row>
    <row r="50">
      <c r="C50" s="56"/>
      <c r="D50" s="53"/>
    </row>
    <row r="51">
      <c r="C51" s="56"/>
      <c r="D51" s="53"/>
    </row>
    <row r="52">
      <c r="C52" s="56"/>
      <c r="D52" s="53"/>
    </row>
    <row r="53">
      <c r="C53" s="56"/>
      <c r="D53" s="53"/>
    </row>
    <row r="54">
      <c r="C54" s="56"/>
      <c r="D54" s="53"/>
    </row>
    <row r="55">
      <c r="C55" s="56"/>
      <c r="D55" s="53"/>
    </row>
    <row r="56">
      <c r="C56" s="56"/>
      <c r="D56" s="53"/>
    </row>
    <row r="57">
      <c r="C57" s="56"/>
      <c r="D57" s="53"/>
    </row>
    <row r="58">
      <c r="C58" s="56"/>
      <c r="D58" s="53"/>
    </row>
    <row r="59">
      <c r="C59" s="56"/>
      <c r="D59" s="53"/>
    </row>
    <row r="60">
      <c r="C60" s="56"/>
      <c r="D60" s="53"/>
    </row>
    <row r="61">
      <c r="C61" s="56"/>
      <c r="D61" s="53"/>
    </row>
    <row r="62">
      <c r="C62" s="56"/>
      <c r="D62" s="53"/>
    </row>
    <row r="63">
      <c r="C63" s="56"/>
      <c r="D63" s="53"/>
    </row>
    <row r="64">
      <c r="C64" s="56"/>
      <c r="D64" s="53"/>
    </row>
    <row r="65">
      <c r="C65" s="56"/>
      <c r="D65" s="53"/>
    </row>
    <row r="66">
      <c r="C66" s="56"/>
      <c r="D66" s="53"/>
    </row>
    <row r="67">
      <c r="C67" s="56"/>
      <c r="D67" s="53"/>
    </row>
    <row r="68">
      <c r="C68" s="56"/>
      <c r="D68" s="53"/>
    </row>
    <row r="69">
      <c r="C69" s="56"/>
      <c r="D69" s="53"/>
    </row>
    <row r="70">
      <c r="C70" s="56"/>
      <c r="D70" s="53"/>
    </row>
    <row r="71">
      <c r="C71" s="56"/>
      <c r="D71" s="53"/>
    </row>
    <row r="72">
      <c r="C72" s="56"/>
      <c r="D72" s="53"/>
    </row>
    <row r="73">
      <c r="C73" s="56"/>
      <c r="D73" s="53"/>
    </row>
    <row r="74">
      <c r="C74" s="56"/>
      <c r="D74" s="53"/>
    </row>
    <row r="75">
      <c r="C75" s="56"/>
      <c r="D75" s="53"/>
    </row>
    <row r="76">
      <c r="C76" s="56"/>
      <c r="D76" s="53"/>
    </row>
    <row r="77">
      <c r="C77" s="56"/>
      <c r="D77" s="53"/>
    </row>
    <row r="78">
      <c r="C78" s="56"/>
      <c r="D78" s="53"/>
    </row>
    <row r="79">
      <c r="C79" s="56"/>
      <c r="D79" s="53"/>
    </row>
    <row r="80">
      <c r="C80" s="56"/>
      <c r="D80" s="53"/>
    </row>
    <row r="81">
      <c r="C81" s="56"/>
      <c r="D81" s="53"/>
    </row>
    <row r="82">
      <c r="C82" s="56"/>
      <c r="D82" s="53"/>
    </row>
    <row r="83">
      <c r="C83" s="56"/>
      <c r="D83" s="53"/>
    </row>
    <row r="84">
      <c r="C84" s="56"/>
      <c r="D84" s="53"/>
    </row>
    <row r="85">
      <c r="C85" s="56"/>
      <c r="D85" s="53"/>
    </row>
    <row r="86">
      <c r="C86" s="56"/>
      <c r="D86" s="53"/>
    </row>
    <row r="87">
      <c r="C87" s="56"/>
      <c r="D87" s="53"/>
    </row>
    <row r="88">
      <c r="C88" s="56"/>
      <c r="D88" s="53"/>
    </row>
    <row r="89">
      <c r="C89" s="56"/>
      <c r="D89" s="53"/>
    </row>
    <row r="90">
      <c r="C90" s="56"/>
      <c r="D90" s="53"/>
    </row>
    <row r="91">
      <c r="C91" s="56"/>
      <c r="D91" s="53"/>
    </row>
    <row r="92">
      <c r="C92" s="56"/>
      <c r="D92" s="53"/>
    </row>
    <row r="93">
      <c r="C93" s="56"/>
      <c r="D93" s="53"/>
    </row>
    <row r="94">
      <c r="C94" s="56"/>
      <c r="D94" s="53"/>
    </row>
    <row r="95">
      <c r="C95" s="56"/>
      <c r="D95" s="53"/>
    </row>
    <row r="96">
      <c r="C96" s="56"/>
      <c r="D96" s="53"/>
    </row>
    <row r="97">
      <c r="C97" s="56"/>
      <c r="D97" s="53"/>
    </row>
    <row r="98">
      <c r="C98" s="56"/>
      <c r="D98" s="53"/>
    </row>
    <row r="99">
      <c r="C99" s="56"/>
      <c r="D99" s="53"/>
    </row>
    <row r="100">
      <c r="C100" s="56"/>
      <c r="D100" s="53"/>
    </row>
    <row r="101">
      <c r="C101" s="56"/>
      <c r="D101" s="53"/>
    </row>
    <row r="102">
      <c r="C102" s="56"/>
      <c r="D102" s="53"/>
    </row>
    <row r="103">
      <c r="C103" s="56"/>
      <c r="D103" s="53"/>
    </row>
    <row r="104">
      <c r="C104" s="56"/>
      <c r="D104" s="53"/>
    </row>
    <row r="105">
      <c r="C105" s="56"/>
      <c r="D105" s="53"/>
    </row>
    <row r="106">
      <c r="C106" s="56"/>
      <c r="D106" s="53"/>
    </row>
    <row r="107">
      <c r="C107" s="56"/>
      <c r="D107" s="53"/>
    </row>
    <row r="108">
      <c r="C108" s="56"/>
      <c r="D108" s="53"/>
    </row>
    <row r="109">
      <c r="C109" s="56"/>
      <c r="D109" s="53"/>
    </row>
    <row r="110">
      <c r="C110" s="56"/>
      <c r="D110" s="53"/>
    </row>
    <row r="111">
      <c r="C111" s="56"/>
      <c r="D111" s="53"/>
    </row>
    <row r="112">
      <c r="C112" s="56"/>
      <c r="D112" s="53"/>
    </row>
    <row r="113">
      <c r="C113" s="56"/>
      <c r="D113" s="53"/>
    </row>
    <row r="114">
      <c r="C114" s="56"/>
      <c r="D114" s="53"/>
    </row>
    <row r="115">
      <c r="C115" s="56"/>
      <c r="D115" s="53"/>
    </row>
    <row r="116">
      <c r="C116" s="56"/>
      <c r="D116" s="53"/>
    </row>
    <row r="117">
      <c r="C117" s="56"/>
      <c r="D117" s="53"/>
    </row>
    <row r="118">
      <c r="C118" s="56"/>
      <c r="D118" s="53"/>
    </row>
    <row r="119">
      <c r="C119" s="56"/>
      <c r="D119" s="53"/>
    </row>
    <row r="120">
      <c r="C120" s="56"/>
      <c r="D120" s="53"/>
    </row>
    <row r="121">
      <c r="C121" s="56"/>
      <c r="D121" s="53"/>
    </row>
    <row r="122">
      <c r="C122" s="56"/>
      <c r="D122" s="53"/>
    </row>
    <row r="123">
      <c r="C123" s="56"/>
      <c r="D123" s="53"/>
    </row>
    <row r="124">
      <c r="C124" s="56"/>
      <c r="D124" s="53"/>
    </row>
    <row r="125">
      <c r="C125" s="56"/>
      <c r="D125" s="53"/>
    </row>
    <row r="126">
      <c r="C126" s="56"/>
      <c r="D126" s="53"/>
    </row>
    <row r="127">
      <c r="C127" s="56"/>
      <c r="D127" s="53"/>
    </row>
    <row r="128">
      <c r="C128" s="56"/>
      <c r="D128" s="53"/>
    </row>
    <row r="129">
      <c r="C129" s="56"/>
      <c r="D129" s="53"/>
    </row>
    <row r="130">
      <c r="C130" s="56"/>
      <c r="D130" s="53"/>
    </row>
    <row r="131">
      <c r="C131" s="56"/>
      <c r="D131" s="53"/>
    </row>
    <row r="132">
      <c r="C132" s="56"/>
      <c r="D132" s="53"/>
    </row>
    <row r="133">
      <c r="C133" s="56"/>
      <c r="D133" s="53"/>
    </row>
    <row r="134">
      <c r="C134" s="56"/>
      <c r="D134" s="53"/>
    </row>
    <row r="135">
      <c r="C135" s="56"/>
      <c r="D135" s="53"/>
    </row>
    <row r="136">
      <c r="C136" s="56"/>
      <c r="D136" s="53"/>
    </row>
    <row r="137">
      <c r="C137" s="56"/>
      <c r="D137" s="53"/>
    </row>
    <row r="138">
      <c r="C138" s="56"/>
      <c r="D138" s="53"/>
    </row>
    <row r="139">
      <c r="C139" s="56"/>
      <c r="D139" s="53"/>
    </row>
    <row r="140">
      <c r="C140" s="56"/>
      <c r="D140" s="53"/>
    </row>
    <row r="141">
      <c r="C141" s="56"/>
      <c r="D141" s="53"/>
    </row>
    <row r="142">
      <c r="C142" s="56"/>
      <c r="D142" s="53"/>
    </row>
    <row r="143">
      <c r="C143" s="56"/>
      <c r="D143" s="53"/>
    </row>
    <row r="144">
      <c r="C144" s="56"/>
      <c r="D144" s="53"/>
    </row>
    <row r="145">
      <c r="C145" s="56"/>
      <c r="D145" s="53"/>
    </row>
    <row r="146">
      <c r="C146" s="56"/>
      <c r="D146" s="53"/>
    </row>
    <row r="147">
      <c r="C147" s="56"/>
      <c r="D147" s="53"/>
    </row>
    <row r="148">
      <c r="C148" s="56"/>
      <c r="D148" s="53"/>
    </row>
    <row r="149">
      <c r="C149" s="56"/>
      <c r="D149" s="53"/>
    </row>
    <row r="150">
      <c r="C150" s="56"/>
      <c r="D150" s="53"/>
    </row>
    <row r="151">
      <c r="C151" s="56"/>
      <c r="D151" s="53"/>
    </row>
    <row r="152">
      <c r="C152" s="56"/>
      <c r="D152" s="53"/>
    </row>
    <row r="153">
      <c r="C153" s="56"/>
      <c r="D153" s="53"/>
    </row>
    <row r="154">
      <c r="C154" s="56"/>
      <c r="D154" s="53"/>
    </row>
    <row r="155">
      <c r="C155" s="56"/>
      <c r="D155" s="53"/>
    </row>
    <row r="156">
      <c r="C156" s="56"/>
      <c r="D156" s="53"/>
    </row>
    <row r="157">
      <c r="C157" s="56"/>
      <c r="D157" s="53"/>
    </row>
    <row r="158">
      <c r="C158" s="56"/>
      <c r="D158" s="53"/>
    </row>
    <row r="159">
      <c r="C159" s="56"/>
      <c r="D159" s="53"/>
    </row>
    <row r="160">
      <c r="C160" s="56"/>
      <c r="D160" s="53"/>
    </row>
    <row r="161">
      <c r="C161" s="56"/>
      <c r="D161" s="53"/>
    </row>
    <row r="162">
      <c r="C162" s="56"/>
      <c r="D162" s="53"/>
    </row>
    <row r="163">
      <c r="C163" s="56"/>
      <c r="D163" s="53"/>
    </row>
    <row r="164">
      <c r="C164" s="56"/>
      <c r="D164" s="53"/>
    </row>
    <row r="165">
      <c r="C165" s="56"/>
      <c r="D165" s="53"/>
    </row>
    <row r="166">
      <c r="C166" s="56"/>
      <c r="D166" s="53"/>
    </row>
    <row r="167">
      <c r="C167" s="56"/>
      <c r="D167" s="53"/>
    </row>
    <row r="168">
      <c r="C168" s="56"/>
      <c r="D168" s="53"/>
    </row>
    <row r="169">
      <c r="C169" s="56"/>
      <c r="D169" s="53"/>
    </row>
    <row r="170">
      <c r="C170" s="56"/>
      <c r="D170" s="53"/>
    </row>
    <row r="171">
      <c r="C171" s="56"/>
      <c r="D171" s="53"/>
    </row>
    <row r="172">
      <c r="C172" s="56"/>
      <c r="D172" s="53"/>
    </row>
    <row r="173">
      <c r="C173" s="56"/>
      <c r="D173" s="53"/>
    </row>
    <row r="174">
      <c r="C174" s="56"/>
      <c r="D174" s="53"/>
    </row>
    <row r="175">
      <c r="C175" s="56"/>
      <c r="D175" s="53"/>
    </row>
    <row r="176">
      <c r="C176" s="56"/>
      <c r="D176" s="53"/>
    </row>
    <row r="177">
      <c r="C177" s="56"/>
      <c r="D177" s="53"/>
    </row>
    <row r="178">
      <c r="C178" s="56"/>
      <c r="D178" s="53"/>
    </row>
    <row r="179">
      <c r="C179" s="56"/>
      <c r="D179" s="53"/>
    </row>
    <row r="180">
      <c r="C180" s="56"/>
      <c r="D180" s="53"/>
    </row>
    <row r="181">
      <c r="C181" s="56"/>
      <c r="D181" s="53"/>
    </row>
    <row r="182">
      <c r="C182" s="56"/>
      <c r="D182" s="53"/>
    </row>
    <row r="183">
      <c r="C183" s="56"/>
      <c r="D183" s="53"/>
    </row>
    <row r="184">
      <c r="C184" s="56"/>
      <c r="D184" s="53"/>
    </row>
    <row r="185">
      <c r="C185" s="56"/>
      <c r="D185" s="53"/>
    </row>
    <row r="186">
      <c r="C186" s="56"/>
      <c r="D186" s="53"/>
    </row>
    <row r="187">
      <c r="C187" s="56"/>
      <c r="D187" s="53"/>
    </row>
    <row r="188">
      <c r="C188" s="56"/>
      <c r="D188" s="53"/>
    </row>
    <row r="189">
      <c r="C189" s="56"/>
      <c r="D189" s="53"/>
    </row>
    <row r="190">
      <c r="C190" s="56"/>
      <c r="D190" s="53"/>
    </row>
    <row r="191">
      <c r="C191" s="56"/>
      <c r="D191" s="53"/>
    </row>
    <row r="192">
      <c r="C192" s="56"/>
      <c r="D192" s="53"/>
    </row>
    <row r="193">
      <c r="C193" s="56"/>
      <c r="D193" s="53"/>
    </row>
    <row r="194">
      <c r="C194" s="56"/>
      <c r="D194" s="53"/>
    </row>
    <row r="195">
      <c r="C195" s="56"/>
      <c r="D195" s="53"/>
    </row>
    <row r="196">
      <c r="C196" s="56"/>
      <c r="D196" s="53"/>
    </row>
    <row r="197">
      <c r="C197" s="56"/>
      <c r="D197" s="53"/>
    </row>
    <row r="198">
      <c r="C198" s="56"/>
      <c r="D198" s="53"/>
    </row>
    <row r="199">
      <c r="C199" s="56"/>
      <c r="D199" s="53"/>
    </row>
    <row r="200">
      <c r="C200" s="56"/>
      <c r="D200" s="53"/>
    </row>
    <row r="201">
      <c r="C201" s="56"/>
      <c r="D201" s="53"/>
    </row>
    <row r="202">
      <c r="C202" s="56"/>
      <c r="D202" s="53"/>
    </row>
    <row r="203">
      <c r="C203" s="56"/>
      <c r="D203" s="53"/>
    </row>
    <row r="204">
      <c r="C204" s="56"/>
      <c r="D204" s="53"/>
    </row>
    <row r="205">
      <c r="C205" s="56"/>
      <c r="D205" s="53"/>
    </row>
    <row r="206">
      <c r="C206" s="56"/>
      <c r="D206" s="53"/>
    </row>
    <row r="207">
      <c r="C207" s="56"/>
      <c r="D207" s="53"/>
    </row>
    <row r="208">
      <c r="C208" s="56"/>
      <c r="D208" s="53"/>
    </row>
    <row r="209">
      <c r="C209" s="56"/>
      <c r="D209" s="53"/>
    </row>
    <row r="210">
      <c r="C210" s="56"/>
      <c r="D210" s="53"/>
    </row>
    <row r="211">
      <c r="C211" s="56"/>
      <c r="D211" s="53"/>
    </row>
    <row r="212">
      <c r="C212" s="56"/>
      <c r="D212" s="53"/>
    </row>
    <row r="213">
      <c r="C213" s="56"/>
      <c r="D213" s="53"/>
    </row>
    <row r="214">
      <c r="C214" s="56"/>
      <c r="D214" s="53"/>
    </row>
    <row r="215">
      <c r="C215" s="56"/>
      <c r="D215" s="53"/>
    </row>
    <row r="216">
      <c r="C216" s="56"/>
      <c r="D216" s="53"/>
    </row>
    <row r="217">
      <c r="C217" s="56"/>
      <c r="D217" s="53"/>
    </row>
    <row r="218">
      <c r="C218" s="56"/>
      <c r="D218" s="53"/>
    </row>
    <row r="219">
      <c r="C219" s="56"/>
      <c r="D219" s="53"/>
    </row>
    <row r="220">
      <c r="C220" s="56"/>
      <c r="D220" s="53"/>
    </row>
    <row r="221">
      <c r="C221" s="56"/>
      <c r="D221" s="53"/>
    </row>
    <row r="222">
      <c r="C222" s="56"/>
      <c r="D222" s="53"/>
    </row>
    <row r="223">
      <c r="C223" s="56"/>
      <c r="D223" s="53"/>
    </row>
    <row r="224">
      <c r="C224" s="56"/>
      <c r="D224" s="53"/>
    </row>
    <row r="225">
      <c r="C225" s="56"/>
      <c r="D225" s="53"/>
    </row>
    <row r="226">
      <c r="C226" s="56"/>
      <c r="D226" s="53"/>
    </row>
    <row r="227">
      <c r="C227" s="56"/>
      <c r="D227" s="53"/>
    </row>
    <row r="228">
      <c r="C228" s="56"/>
      <c r="D228" s="53"/>
    </row>
    <row r="229">
      <c r="C229" s="56"/>
      <c r="D229" s="53"/>
    </row>
    <row r="230">
      <c r="C230" s="56"/>
      <c r="D230" s="53"/>
    </row>
    <row r="231">
      <c r="C231" s="56"/>
      <c r="D231" s="53"/>
    </row>
    <row r="232">
      <c r="C232" s="56"/>
      <c r="D232" s="53"/>
    </row>
    <row r="233">
      <c r="C233" s="56"/>
      <c r="D233" s="53"/>
    </row>
    <row r="234">
      <c r="C234" s="56"/>
      <c r="D234" s="53"/>
    </row>
    <row r="235">
      <c r="C235" s="56"/>
      <c r="D235" s="53"/>
    </row>
    <row r="236">
      <c r="C236" s="56"/>
      <c r="D236" s="53"/>
    </row>
    <row r="237">
      <c r="C237" s="56"/>
      <c r="D237" s="53"/>
    </row>
    <row r="238">
      <c r="C238" s="56"/>
      <c r="D238" s="53"/>
    </row>
    <row r="239">
      <c r="C239" s="56"/>
      <c r="D239" s="53"/>
    </row>
    <row r="240">
      <c r="C240" s="56"/>
      <c r="D240" s="53"/>
    </row>
    <row r="241">
      <c r="C241" s="56"/>
      <c r="D241" s="53"/>
    </row>
    <row r="242">
      <c r="C242" s="56"/>
      <c r="D242" s="53"/>
    </row>
    <row r="243">
      <c r="C243" s="56"/>
      <c r="D243" s="53"/>
    </row>
    <row r="244">
      <c r="C244" s="56"/>
      <c r="D244" s="53"/>
    </row>
    <row r="245">
      <c r="C245" s="56"/>
      <c r="D245" s="53"/>
    </row>
    <row r="246">
      <c r="C246" s="56"/>
      <c r="D246" s="53"/>
    </row>
    <row r="247">
      <c r="C247" s="56"/>
      <c r="D247" s="53"/>
    </row>
    <row r="248">
      <c r="C248" s="56"/>
      <c r="D248" s="53"/>
    </row>
    <row r="249">
      <c r="C249" s="56"/>
      <c r="D249" s="53"/>
    </row>
    <row r="250">
      <c r="C250" s="56"/>
      <c r="D250" s="53"/>
    </row>
    <row r="251">
      <c r="C251" s="56"/>
      <c r="D251" s="53"/>
    </row>
    <row r="252">
      <c r="C252" s="56"/>
      <c r="D252" s="53"/>
    </row>
    <row r="253">
      <c r="C253" s="56"/>
      <c r="D253" s="53"/>
    </row>
    <row r="254">
      <c r="C254" s="56"/>
      <c r="D254" s="53"/>
    </row>
    <row r="255">
      <c r="C255" s="56"/>
      <c r="D255" s="53"/>
    </row>
    <row r="256">
      <c r="C256" s="56"/>
      <c r="D256" s="53"/>
    </row>
    <row r="257">
      <c r="C257" s="56"/>
      <c r="D257" s="53"/>
    </row>
    <row r="258">
      <c r="C258" s="56"/>
      <c r="D258" s="53"/>
    </row>
    <row r="259">
      <c r="C259" s="56"/>
      <c r="D259" s="53"/>
    </row>
    <row r="260">
      <c r="C260" s="56"/>
      <c r="D260" s="53"/>
    </row>
    <row r="261">
      <c r="C261" s="56"/>
      <c r="D261" s="53"/>
    </row>
    <row r="262">
      <c r="C262" s="56"/>
      <c r="D262" s="53"/>
    </row>
    <row r="263">
      <c r="C263" s="56"/>
      <c r="D263" s="53"/>
    </row>
    <row r="264">
      <c r="C264" s="56"/>
      <c r="D264" s="53"/>
    </row>
    <row r="265">
      <c r="C265" s="56"/>
      <c r="D265" s="53"/>
    </row>
    <row r="266">
      <c r="C266" s="56"/>
      <c r="D266" s="53"/>
    </row>
    <row r="267">
      <c r="C267" s="56"/>
      <c r="D267" s="53"/>
    </row>
    <row r="268">
      <c r="C268" s="56"/>
      <c r="D268" s="53"/>
    </row>
    <row r="269">
      <c r="C269" s="56"/>
      <c r="D269" s="53"/>
    </row>
    <row r="270">
      <c r="C270" s="56"/>
      <c r="D270" s="53"/>
    </row>
    <row r="271">
      <c r="C271" s="56"/>
      <c r="D271" s="53"/>
    </row>
    <row r="272">
      <c r="C272" s="56"/>
      <c r="D272" s="53"/>
    </row>
    <row r="273">
      <c r="C273" s="56"/>
      <c r="D273" s="53"/>
    </row>
    <row r="274">
      <c r="C274" s="56"/>
      <c r="D274" s="53"/>
    </row>
    <row r="275">
      <c r="C275" s="56"/>
      <c r="D275" s="53"/>
    </row>
    <row r="276">
      <c r="C276" s="56"/>
      <c r="D276" s="53"/>
    </row>
    <row r="277">
      <c r="C277" s="56"/>
      <c r="D277" s="53"/>
    </row>
    <row r="278">
      <c r="C278" s="56"/>
      <c r="D278" s="53"/>
    </row>
    <row r="279">
      <c r="C279" s="56"/>
      <c r="D279" s="53"/>
    </row>
    <row r="280">
      <c r="C280" s="56"/>
      <c r="D280" s="53"/>
    </row>
    <row r="281">
      <c r="C281" s="56"/>
      <c r="D281" s="53"/>
    </row>
    <row r="282">
      <c r="C282" s="56"/>
      <c r="D282" s="53"/>
    </row>
    <row r="283">
      <c r="C283" s="56"/>
      <c r="D283" s="53"/>
    </row>
    <row r="284">
      <c r="C284" s="56"/>
      <c r="D284" s="53"/>
    </row>
    <row r="285">
      <c r="C285" s="56"/>
      <c r="D285" s="53"/>
    </row>
    <row r="286">
      <c r="C286" s="56"/>
      <c r="D286" s="53"/>
    </row>
    <row r="287">
      <c r="C287" s="56"/>
      <c r="D287" s="53"/>
    </row>
    <row r="288">
      <c r="C288" s="56"/>
      <c r="D288" s="53"/>
    </row>
    <row r="289">
      <c r="C289" s="56"/>
      <c r="D289" s="53"/>
    </row>
    <row r="290">
      <c r="C290" s="56"/>
      <c r="D290" s="53"/>
    </row>
    <row r="291">
      <c r="C291" s="56"/>
      <c r="D291" s="53"/>
    </row>
    <row r="292">
      <c r="C292" s="56"/>
      <c r="D292" s="53"/>
    </row>
    <row r="293">
      <c r="C293" s="56"/>
      <c r="D293" s="53"/>
    </row>
    <row r="294">
      <c r="C294" s="56"/>
      <c r="D294" s="53"/>
    </row>
    <row r="295">
      <c r="C295" s="56"/>
      <c r="D295" s="53"/>
    </row>
    <row r="296">
      <c r="C296" s="56"/>
      <c r="D296" s="53"/>
    </row>
    <row r="297">
      <c r="C297" s="56"/>
      <c r="D297" s="53"/>
    </row>
    <row r="298">
      <c r="C298" s="56"/>
      <c r="D298" s="53"/>
    </row>
    <row r="299">
      <c r="C299" s="56"/>
      <c r="D299" s="53"/>
    </row>
    <row r="300">
      <c r="C300" s="56"/>
      <c r="D300" s="53"/>
    </row>
    <row r="301">
      <c r="C301" s="56"/>
      <c r="D301" s="53"/>
    </row>
    <row r="302">
      <c r="C302" s="56"/>
      <c r="D302" s="53"/>
    </row>
    <row r="303">
      <c r="C303" s="56"/>
      <c r="D303" s="53"/>
    </row>
    <row r="304">
      <c r="C304" s="56"/>
      <c r="D304" s="53"/>
    </row>
    <row r="305">
      <c r="C305" s="56"/>
      <c r="D305" s="53"/>
    </row>
    <row r="306">
      <c r="C306" s="56"/>
      <c r="D306" s="53"/>
    </row>
    <row r="307">
      <c r="C307" s="56"/>
      <c r="D307" s="53"/>
    </row>
    <row r="308">
      <c r="C308" s="56"/>
      <c r="D308" s="53"/>
    </row>
    <row r="309">
      <c r="C309" s="56"/>
      <c r="D309" s="53"/>
    </row>
    <row r="310">
      <c r="C310" s="56"/>
      <c r="D310" s="53"/>
    </row>
    <row r="311">
      <c r="C311" s="56"/>
      <c r="D311" s="53"/>
    </row>
    <row r="312">
      <c r="C312" s="56"/>
      <c r="D312" s="53"/>
    </row>
    <row r="313">
      <c r="C313" s="56"/>
      <c r="D313" s="53"/>
    </row>
    <row r="314">
      <c r="C314" s="56"/>
      <c r="D314" s="53"/>
    </row>
    <row r="315">
      <c r="C315" s="56"/>
      <c r="D315" s="53"/>
    </row>
    <row r="316">
      <c r="C316" s="56"/>
      <c r="D316" s="53"/>
    </row>
    <row r="317">
      <c r="C317" s="56"/>
      <c r="D317" s="53"/>
    </row>
    <row r="318">
      <c r="C318" s="56"/>
      <c r="D318" s="53"/>
    </row>
    <row r="319">
      <c r="C319" s="56"/>
      <c r="D319" s="53"/>
    </row>
    <row r="320">
      <c r="C320" s="56"/>
      <c r="D320" s="53"/>
    </row>
    <row r="321">
      <c r="C321" s="56"/>
      <c r="D321" s="53"/>
    </row>
    <row r="322">
      <c r="C322" s="56"/>
      <c r="D322" s="53"/>
    </row>
    <row r="323">
      <c r="C323" s="56"/>
      <c r="D323" s="53"/>
    </row>
    <row r="324">
      <c r="C324" s="56"/>
      <c r="D324" s="53"/>
    </row>
    <row r="325">
      <c r="C325" s="56"/>
      <c r="D325" s="53"/>
    </row>
    <row r="326">
      <c r="C326" s="56"/>
      <c r="D326" s="53"/>
    </row>
    <row r="327">
      <c r="C327" s="56"/>
      <c r="D327" s="53"/>
    </row>
    <row r="328">
      <c r="C328" s="56"/>
      <c r="D328" s="53"/>
    </row>
    <row r="329">
      <c r="C329" s="56"/>
      <c r="D329" s="53"/>
    </row>
    <row r="330">
      <c r="C330" s="56"/>
      <c r="D330" s="53"/>
    </row>
    <row r="331">
      <c r="C331" s="56"/>
      <c r="D331" s="53"/>
    </row>
    <row r="332">
      <c r="C332" s="56"/>
      <c r="D332" s="53"/>
    </row>
    <row r="333">
      <c r="C333" s="56"/>
      <c r="D333" s="53"/>
    </row>
    <row r="334">
      <c r="C334" s="56"/>
      <c r="D334" s="53"/>
    </row>
    <row r="335">
      <c r="C335" s="56"/>
      <c r="D335" s="53"/>
    </row>
    <row r="336">
      <c r="C336" s="56"/>
      <c r="D336" s="53"/>
    </row>
    <row r="337">
      <c r="C337" s="56"/>
      <c r="D337" s="53"/>
    </row>
    <row r="338">
      <c r="C338" s="56"/>
      <c r="D338" s="53"/>
    </row>
    <row r="339">
      <c r="C339" s="56"/>
      <c r="D339" s="53"/>
    </row>
    <row r="340">
      <c r="C340" s="56"/>
      <c r="D340" s="53"/>
    </row>
    <row r="341">
      <c r="C341" s="56"/>
      <c r="D341" s="53"/>
    </row>
    <row r="342">
      <c r="C342" s="56"/>
      <c r="D342" s="53"/>
    </row>
    <row r="343">
      <c r="C343" s="56"/>
      <c r="D343" s="53"/>
    </row>
    <row r="344">
      <c r="C344" s="56"/>
      <c r="D344" s="53"/>
    </row>
    <row r="345">
      <c r="C345" s="56"/>
      <c r="D345" s="53"/>
    </row>
    <row r="346">
      <c r="C346" s="56"/>
      <c r="D346" s="53"/>
    </row>
    <row r="347">
      <c r="C347" s="56"/>
      <c r="D347" s="53"/>
    </row>
    <row r="348">
      <c r="C348" s="56"/>
      <c r="D348" s="53"/>
    </row>
    <row r="349">
      <c r="C349" s="56"/>
      <c r="D349" s="53"/>
    </row>
    <row r="350">
      <c r="C350" s="56"/>
      <c r="D350" s="53"/>
    </row>
    <row r="351">
      <c r="C351" s="56"/>
      <c r="D351" s="53"/>
    </row>
    <row r="352">
      <c r="C352" s="56"/>
      <c r="D352" s="53"/>
    </row>
    <row r="353">
      <c r="C353" s="56"/>
      <c r="D353" s="53"/>
    </row>
    <row r="354">
      <c r="C354" s="56"/>
      <c r="D354" s="53"/>
    </row>
    <row r="355">
      <c r="C355" s="56"/>
      <c r="D355" s="53"/>
    </row>
    <row r="356">
      <c r="C356" s="56"/>
      <c r="D356" s="53"/>
    </row>
    <row r="357">
      <c r="C357" s="56"/>
      <c r="D357" s="53"/>
    </row>
    <row r="358">
      <c r="C358" s="56"/>
      <c r="D358" s="53"/>
    </row>
    <row r="359">
      <c r="C359" s="56"/>
      <c r="D359" s="53"/>
    </row>
    <row r="360">
      <c r="C360" s="56"/>
      <c r="D360" s="53"/>
    </row>
    <row r="361">
      <c r="C361" s="56"/>
      <c r="D361" s="53"/>
    </row>
    <row r="362">
      <c r="C362" s="56"/>
      <c r="D362" s="53"/>
    </row>
    <row r="363">
      <c r="C363" s="56"/>
      <c r="D363" s="53"/>
    </row>
    <row r="364">
      <c r="C364" s="56"/>
      <c r="D364" s="53"/>
    </row>
    <row r="365">
      <c r="C365" s="56"/>
      <c r="D365" s="53"/>
    </row>
    <row r="366">
      <c r="C366" s="56"/>
      <c r="D366" s="53"/>
    </row>
    <row r="367">
      <c r="C367" s="56"/>
      <c r="D367" s="53"/>
    </row>
    <row r="368">
      <c r="C368" s="56"/>
      <c r="D368" s="53"/>
    </row>
    <row r="369">
      <c r="C369" s="56"/>
      <c r="D369" s="53"/>
    </row>
    <row r="370">
      <c r="C370" s="56"/>
      <c r="D370" s="53"/>
    </row>
    <row r="371">
      <c r="C371" s="56"/>
      <c r="D371" s="53"/>
    </row>
    <row r="372">
      <c r="C372" s="56"/>
      <c r="D372" s="53"/>
    </row>
    <row r="373">
      <c r="C373" s="56"/>
      <c r="D373" s="53"/>
    </row>
    <row r="374">
      <c r="C374" s="56"/>
      <c r="D374" s="53"/>
    </row>
    <row r="375">
      <c r="C375" s="56"/>
      <c r="D375" s="53"/>
    </row>
    <row r="376">
      <c r="C376" s="56"/>
      <c r="D376" s="53"/>
    </row>
    <row r="377">
      <c r="C377" s="56"/>
      <c r="D377" s="53"/>
    </row>
    <row r="378">
      <c r="C378" s="56"/>
      <c r="D378" s="53"/>
    </row>
    <row r="379">
      <c r="C379" s="56"/>
      <c r="D379" s="53"/>
    </row>
    <row r="380">
      <c r="C380" s="56"/>
      <c r="D380" s="53"/>
    </row>
    <row r="381">
      <c r="C381" s="56"/>
      <c r="D381" s="53"/>
    </row>
    <row r="382">
      <c r="C382" s="56"/>
      <c r="D382" s="53"/>
    </row>
    <row r="383">
      <c r="C383" s="56"/>
      <c r="D383" s="53"/>
    </row>
    <row r="384">
      <c r="C384" s="56"/>
      <c r="D384" s="53"/>
    </row>
    <row r="385">
      <c r="C385" s="56"/>
      <c r="D385" s="53"/>
    </row>
    <row r="386">
      <c r="C386" s="56"/>
      <c r="D386" s="53"/>
    </row>
    <row r="387">
      <c r="C387" s="56"/>
      <c r="D387" s="53"/>
    </row>
    <row r="388">
      <c r="C388" s="56"/>
      <c r="D388" s="53"/>
    </row>
    <row r="389">
      <c r="C389" s="56"/>
      <c r="D389" s="53"/>
    </row>
    <row r="390">
      <c r="C390" s="56"/>
      <c r="D390" s="53"/>
    </row>
    <row r="391">
      <c r="C391" s="56"/>
      <c r="D391" s="53"/>
    </row>
    <row r="392">
      <c r="C392" s="56"/>
      <c r="D392" s="53"/>
    </row>
    <row r="393">
      <c r="C393" s="56"/>
      <c r="D393" s="53"/>
    </row>
    <row r="394">
      <c r="C394" s="56"/>
      <c r="D394" s="53"/>
    </row>
    <row r="395">
      <c r="C395" s="56"/>
      <c r="D395" s="53"/>
    </row>
    <row r="396">
      <c r="C396" s="56"/>
      <c r="D396" s="53"/>
    </row>
    <row r="397">
      <c r="C397" s="56"/>
      <c r="D397" s="53"/>
    </row>
    <row r="398">
      <c r="C398" s="56"/>
      <c r="D398" s="53"/>
    </row>
    <row r="399">
      <c r="C399" s="56"/>
      <c r="D399" s="53"/>
    </row>
    <row r="400">
      <c r="C400" s="56"/>
      <c r="D400" s="53"/>
    </row>
    <row r="401">
      <c r="C401" s="56"/>
      <c r="D401" s="53"/>
    </row>
    <row r="402">
      <c r="C402" s="56"/>
      <c r="D402" s="53"/>
    </row>
    <row r="403">
      <c r="C403" s="56"/>
      <c r="D403" s="53"/>
    </row>
    <row r="404">
      <c r="C404" s="56"/>
      <c r="D404" s="53"/>
    </row>
    <row r="405">
      <c r="C405" s="56"/>
      <c r="D405" s="53"/>
    </row>
    <row r="406">
      <c r="C406" s="56"/>
      <c r="D406" s="53"/>
    </row>
    <row r="407">
      <c r="C407" s="56"/>
      <c r="D407" s="53"/>
    </row>
    <row r="408">
      <c r="C408" s="56"/>
      <c r="D408" s="53"/>
    </row>
    <row r="409">
      <c r="C409" s="56"/>
      <c r="D409" s="53"/>
    </row>
    <row r="410">
      <c r="C410" s="56"/>
      <c r="D410" s="53"/>
    </row>
    <row r="411">
      <c r="C411" s="56"/>
      <c r="D411" s="53"/>
    </row>
    <row r="412">
      <c r="C412" s="56"/>
      <c r="D412" s="53"/>
    </row>
    <row r="413">
      <c r="C413" s="56"/>
      <c r="D413" s="53"/>
    </row>
    <row r="414">
      <c r="C414" s="56"/>
      <c r="D414" s="53"/>
    </row>
    <row r="415">
      <c r="C415" s="56"/>
      <c r="D415" s="53"/>
    </row>
    <row r="416">
      <c r="C416" s="56"/>
      <c r="D416" s="53"/>
    </row>
    <row r="417">
      <c r="C417" s="56"/>
      <c r="D417" s="53"/>
    </row>
    <row r="418">
      <c r="C418" s="56"/>
      <c r="D418" s="53"/>
    </row>
    <row r="419">
      <c r="C419" s="56"/>
      <c r="D419" s="53"/>
    </row>
    <row r="420">
      <c r="C420" s="56"/>
      <c r="D420" s="53"/>
    </row>
    <row r="421">
      <c r="C421" s="56"/>
      <c r="D421" s="53"/>
    </row>
    <row r="422">
      <c r="C422" s="56"/>
      <c r="D422" s="53"/>
    </row>
    <row r="423">
      <c r="C423" s="56"/>
      <c r="D423" s="53"/>
    </row>
    <row r="424">
      <c r="C424" s="56"/>
      <c r="D424" s="53"/>
    </row>
    <row r="425">
      <c r="C425" s="56"/>
      <c r="D425" s="53"/>
    </row>
    <row r="426">
      <c r="C426" s="56"/>
      <c r="D426" s="53"/>
    </row>
    <row r="427">
      <c r="C427" s="56"/>
      <c r="D427" s="53"/>
    </row>
    <row r="428">
      <c r="C428" s="56"/>
      <c r="D428" s="53"/>
    </row>
    <row r="429">
      <c r="C429" s="56"/>
      <c r="D429" s="53"/>
    </row>
    <row r="430">
      <c r="C430" s="56"/>
      <c r="D430" s="53"/>
    </row>
    <row r="431">
      <c r="C431" s="56"/>
      <c r="D431" s="53"/>
    </row>
    <row r="432">
      <c r="C432" s="56"/>
      <c r="D432" s="53"/>
    </row>
    <row r="433">
      <c r="C433" s="56"/>
      <c r="D433" s="53"/>
    </row>
    <row r="434">
      <c r="C434" s="56"/>
      <c r="D434" s="53"/>
    </row>
    <row r="435">
      <c r="C435" s="56"/>
      <c r="D435" s="53"/>
    </row>
    <row r="436">
      <c r="C436" s="56"/>
      <c r="D436" s="53"/>
    </row>
    <row r="437">
      <c r="C437" s="56"/>
      <c r="D437" s="53"/>
    </row>
    <row r="438">
      <c r="C438" s="56"/>
      <c r="D438" s="53"/>
    </row>
    <row r="439">
      <c r="C439" s="56"/>
      <c r="D439" s="53"/>
    </row>
    <row r="440">
      <c r="C440" s="56"/>
      <c r="D440" s="53"/>
    </row>
    <row r="441">
      <c r="C441" s="56"/>
      <c r="D441" s="53"/>
    </row>
    <row r="442">
      <c r="C442" s="56"/>
      <c r="D442" s="53"/>
    </row>
    <row r="443">
      <c r="C443" s="56"/>
      <c r="D443" s="53"/>
    </row>
    <row r="444">
      <c r="C444" s="56"/>
      <c r="D444" s="53"/>
    </row>
    <row r="445">
      <c r="C445" s="56"/>
      <c r="D445" s="53"/>
    </row>
    <row r="446">
      <c r="C446" s="56"/>
      <c r="D446" s="53"/>
    </row>
    <row r="447">
      <c r="C447" s="56"/>
      <c r="D447" s="53"/>
    </row>
    <row r="448">
      <c r="C448" s="56"/>
      <c r="D448" s="53"/>
    </row>
    <row r="449">
      <c r="C449" s="56"/>
      <c r="D449" s="53"/>
    </row>
    <row r="450">
      <c r="C450" s="56"/>
      <c r="D450" s="53"/>
    </row>
    <row r="451">
      <c r="C451" s="56"/>
      <c r="D451" s="53"/>
    </row>
    <row r="452">
      <c r="C452" s="56"/>
      <c r="D452" s="53"/>
    </row>
    <row r="453">
      <c r="C453" s="56"/>
      <c r="D453" s="53"/>
    </row>
    <row r="454">
      <c r="C454" s="56"/>
      <c r="D454" s="53"/>
    </row>
    <row r="455">
      <c r="C455" s="56"/>
      <c r="D455" s="53"/>
    </row>
    <row r="456">
      <c r="C456" s="56"/>
      <c r="D456" s="53"/>
    </row>
    <row r="457">
      <c r="C457" s="56"/>
      <c r="D457" s="53"/>
    </row>
    <row r="458">
      <c r="C458" s="56"/>
      <c r="D458" s="53"/>
    </row>
    <row r="459">
      <c r="C459" s="56"/>
      <c r="D459" s="53"/>
    </row>
    <row r="460">
      <c r="C460" s="56"/>
      <c r="D460" s="53"/>
    </row>
    <row r="461">
      <c r="C461" s="56"/>
      <c r="D461" s="53"/>
    </row>
    <row r="462">
      <c r="C462" s="56"/>
      <c r="D462" s="53"/>
    </row>
    <row r="463">
      <c r="C463" s="56"/>
      <c r="D463" s="53"/>
    </row>
    <row r="464">
      <c r="C464" s="56"/>
      <c r="D464" s="53"/>
    </row>
    <row r="465">
      <c r="C465" s="56"/>
      <c r="D465" s="53"/>
    </row>
    <row r="466">
      <c r="C466" s="56"/>
      <c r="D466" s="53"/>
    </row>
    <row r="467">
      <c r="C467" s="56"/>
      <c r="D467" s="53"/>
    </row>
    <row r="468">
      <c r="C468" s="56"/>
      <c r="D468" s="53"/>
    </row>
    <row r="469">
      <c r="C469" s="56"/>
      <c r="D469" s="53"/>
    </row>
    <row r="470">
      <c r="C470" s="56"/>
      <c r="D470" s="53"/>
    </row>
    <row r="471">
      <c r="C471" s="56"/>
      <c r="D471" s="53"/>
    </row>
    <row r="472">
      <c r="C472" s="56"/>
      <c r="D472" s="53"/>
    </row>
    <row r="473">
      <c r="C473" s="56"/>
      <c r="D473" s="53"/>
    </row>
    <row r="474">
      <c r="C474" s="56"/>
      <c r="D474" s="53"/>
    </row>
    <row r="475">
      <c r="C475" s="56"/>
      <c r="D475" s="53"/>
    </row>
    <row r="476">
      <c r="C476" s="56"/>
      <c r="D476" s="53"/>
    </row>
    <row r="477">
      <c r="C477" s="56"/>
      <c r="D477" s="53"/>
    </row>
    <row r="478">
      <c r="C478" s="56"/>
      <c r="D478" s="53"/>
    </row>
    <row r="479">
      <c r="C479" s="56"/>
      <c r="D479" s="53"/>
    </row>
    <row r="480">
      <c r="C480" s="56"/>
      <c r="D480" s="53"/>
    </row>
    <row r="481">
      <c r="C481" s="56"/>
      <c r="D481" s="53"/>
    </row>
    <row r="482">
      <c r="C482" s="56"/>
      <c r="D482" s="53"/>
    </row>
    <row r="483">
      <c r="C483" s="56"/>
      <c r="D483" s="53"/>
    </row>
    <row r="484">
      <c r="C484" s="56"/>
      <c r="D484" s="53"/>
    </row>
    <row r="485">
      <c r="C485" s="56"/>
      <c r="D485" s="53"/>
    </row>
    <row r="486">
      <c r="C486" s="56"/>
      <c r="D486" s="53"/>
    </row>
    <row r="487">
      <c r="C487" s="56"/>
      <c r="D487" s="53"/>
    </row>
    <row r="488">
      <c r="C488" s="56"/>
      <c r="D488" s="53"/>
    </row>
    <row r="489">
      <c r="C489" s="56"/>
      <c r="D489" s="53"/>
    </row>
    <row r="490">
      <c r="C490" s="56"/>
      <c r="D490" s="53"/>
    </row>
    <row r="491">
      <c r="C491" s="56"/>
      <c r="D491" s="53"/>
    </row>
    <row r="492">
      <c r="C492" s="56"/>
      <c r="D492" s="53"/>
    </row>
    <row r="493">
      <c r="C493" s="56"/>
      <c r="D493" s="53"/>
    </row>
    <row r="494">
      <c r="C494" s="56"/>
      <c r="D494" s="53"/>
    </row>
    <row r="495">
      <c r="C495" s="56"/>
      <c r="D495" s="53"/>
    </row>
    <row r="496">
      <c r="C496" s="56"/>
      <c r="D496" s="53"/>
    </row>
    <row r="497">
      <c r="C497" s="56"/>
      <c r="D497" s="53"/>
    </row>
    <row r="498">
      <c r="C498" s="56"/>
      <c r="D498" s="53"/>
    </row>
    <row r="499">
      <c r="C499" s="56"/>
      <c r="D499" s="53"/>
    </row>
    <row r="500">
      <c r="C500" s="56"/>
      <c r="D500" s="53"/>
    </row>
    <row r="501">
      <c r="C501" s="56"/>
      <c r="D501" s="53"/>
    </row>
    <row r="502">
      <c r="C502" s="56"/>
      <c r="D502" s="53"/>
    </row>
    <row r="503">
      <c r="C503" s="56"/>
      <c r="D503" s="53"/>
    </row>
    <row r="504">
      <c r="C504" s="56"/>
      <c r="D504" s="53"/>
    </row>
    <row r="505">
      <c r="C505" s="56"/>
      <c r="D505" s="53"/>
    </row>
    <row r="506">
      <c r="C506" s="56"/>
      <c r="D506" s="53"/>
    </row>
    <row r="507">
      <c r="C507" s="56"/>
      <c r="D507" s="53"/>
    </row>
    <row r="508">
      <c r="C508" s="56"/>
      <c r="D508" s="53"/>
    </row>
    <row r="509">
      <c r="C509" s="56"/>
      <c r="D509" s="53"/>
    </row>
    <row r="510">
      <c r="C510" s="56"/>
      <c r="D510" s="53"/>
    </row>
    <row r="511">
      <c r="C511" s="56"/>
      <c r="D511" s="53"/>
    </row>
    <row r="512">
      <c r="C512" s="56"/>
      <c r="D512" s="53"/>
    </row>
    <row r="513">
      <c r="C513" s="56"/>
      <c r="D513" s="53"/>
    </row>
    <row r="514">
      <c r="C514" s="56"/>
      <c r="D514" s="53"/>
    </row>
    <row r="515">
      <c r="C515" s="56"/>
      <c r="D515" s="53"/>
    </row>
    <row r="516">
      <c r="C516" s="56"/>
      <c r="D516" s="53"/>
    </row>
    <row r="517">
      <c r="C517" s="56"/>
      <c r="D517" s="53"/>
    </row>
    <row r="518">
      <c r="C518" s="56"/>
      <c r="D518" s="53"/>
    </row>
    <row r="519">
      <c r="C519" s="56"/>
      <c r="D519" s="53"/>
    </row>
    <row r="520">
      <c r="C520" s="56"/>
      <c r="D520" s="53"/>
    </row>
    <row r="521">
      <c r="C521" s="56"/>
      <c r="D521" s="53"/>
    </row>
    <row r="522">
      <c r="C522" s="56"/>
      <c r="D522" s="53"/>
    </row>
    <row r="523">
      <c r="C523" s="56"/>
      <c r="D523" s="53"/>
    </row>
    <row r="524">
      <c r="C524" s="56"/>
      <c r="D524" s="53"/>
    </row>
    <row r="525">
      <c r="C525" s="56"/>
      <c r="D525" s="53"/>
    </row>
    <row r="526">
      <c r="C526" s="56"/>
      <c r="D526" s="53"/>
    </row>
    <row r="527">
      <c r="C527" s="56"/>
      <c r="D527" s="53"/>
    </row>
    <row r="528">
      <c r="C528" s="56"/>
      <c r="D528" s="53"/>
    </row>
    <row r="529">
      <c r="C529" s="56"/>
      <c r="D529" s="53"/>
    </row>
    <row r="530">
      <c r="C530" s="56"/>
      <c r="D530" s="53"/>
    </row>
    <row r="531">
      <c r="C531" s="56"/>
      <c r="D531" s="53"/>
    </row>
    <row r="532">
      <c r="C532" s="56"/>
      <c r="D532" s="53"/>
    </row>
    <row r="533">
      <c r="C533" s="56"/>
      <c r="D533" s="53"/>
    </row>
    <row r="534">
      <c r="C534" s="56"/>
      <c r="D534" s="53"/>
    </row>
    <row r="535">
      <c r="C535" s="56"/>
      <c r="D535" s="53"/>
    </row>
    <row r="536">
      <c r="C536" s="56"/>
      <c r="D536" s="53"/>
    </row>
    <row r="537">
      <c r="C537" s="56"/>
      <c r="D537" s="53"/>
    </row>
    <row r="538">
      <c r="C538" s="56"/>
      <c r="D538" s="53"/>
    </row>
    <row r="539">
      <c r="C539" s="56"/>
      <c r="D539" s="53"/>
    </row>
    <row r="540">
      <c r="C540" s="56"/>
      <c r="D540" s="53"/>
    </row>
    <row r="541">
      <c r="C541" s="56"/>
      <c r="D541" s="53"/>
    </row>
    <row r="542">
      <c r="C542" s="56"/>
      <c r="D542" s="53"/>
    </row>
    <row r="543">
      <c r="C543" s="56"/>
      <c r="D543" s="53"/>
    </row>
    <row r="544">
      <c r="C544" s="56"/>
      <c r="D544" s="53"/>
    </row>
    <row r="545">
      <c r="C545" s="56"/>
      <c r="D545" s="53"/>
    </row>
    <row r="546">
      <c r="C546" s="56"/>
      <c r="D546" s="53"/>
    </row>
    <row r="547">
      <c r="C547" s="56"/>
      <c r="D547" s="53"/>
    </row>
    <row r="548">
      <c r="C548" s="56"/>
      <c r="D548" s="53"/>
    </row>
    <row r="549">
      <c r="C549" s="56"/>
      <c r="D549" s="53"/>
    </row>
    <row r="550">
      <c r="C550" s="56"/>
      <c r="D550" s="53"/>
    </row>
    <row r="551">
      <c r="C551" s="56"/>
      <c r="D551" s="53"/>
    </row>
    <row r="552">
      <c r="C552" s="56"/>
      <c r="D552" s="53"/>
    </row>
    <row r="553">
      <c r="C553" s="56"/>
      <c r="D553" s="53"/>
    </row>
    <row r="554">
      <c r="C554" s="56"/>
      <c r="D554" s="53"/>
    </row>
    <row r="555">
      <c r="C555" s="56"/>
      <c r="D555" s="53"/>
    </row>
    <row r="556">
      <c r="C556" s="56"/>
      <c r="D556" s="53"/>
    </row>
    <row r="557">
      <c r="C557" s="56"/>
      <c r="D557" s="53"/>
    </row>
    <row r="558">
      <c r="C558" s="56"/>
      <c r="D558" s="53"/>
    </row>
    <row r="559">
      <c r="C559" s="56"/>
      <c r="D559" s="53"/>
    </row>
    <row r="560">
      <c r="C560" s="56"/>
      <c r="D560" s="53"/>
    </row>
    <row r="561">
      <c r="C561" s="56"/>
      <c r="D561" s="53"/>
    </row>
    <row r="562">
      <c r="C562" s="56"/>
      <c r="D562" s="53"/>
    </row>
    <row r="563">
      <c r="C563" s="56"/>
      <c r="D563" s="53"/>
    </row>
    <row r="564">
      <c r="C564" s="56"/>
      <c r="D564" s="53"/>
    </row>
    <row r="565">
      <c r="C565" s="56"/>
      <c r="D565" s="53"/>
    </row>
    <row r="566">
      <c r="C566" s="56"/>
      <c r="D566" s="53"/>
    </row>
    <row r="567">
      <c r="C567" s="56"/>
      <c r="D567" s="53"/>
    </row>
    <row r="568">
      <c r="C568" s="56"/>
      <c r="D568" s="53"/>
    </row>
    <row r="569">
      <c r="C569" s="56"/>
      <c r="D569" s="53"/>
    </row>
    <row r="570">
      <c r="C570" s="56"/>
      <c r="D570" s="53"/>
    </row>
    <row r="571">
      <c r="C571" s="56"/>
      <c r="D571" s="53"/>
    </row>
    <row r="572">
      <c r="C572" s="56"/>
      <c r="D572" s="53"/>
    </row>
    <row r="573">
      <c r="C573" s="56"/>
      <c r="D573" s="53"/>
    </row>
    <row r="574">
      <c r="C574" s="56"/>
      <c r="D574" s="53"/>
    </row>
    <row r="575">
      <c r="C575" s="56"/>
      <c r="D575" s="53"/>
    </row>
    <row r="576">
      <c r="C576" s="56"/>
      <c r="D576" s="53"/>
    </row>
    <row r="577">
      <c r="C577" s="56"/>
      <c r="D577" s="53"/>
    </row>
    <row r="578">
      <c r="C578" s="56"/>
      <c r="D578" s="53"/>
    </row>
    <row r="579">
      <c r="C579" s="56"/>
      <c r="D579" s="53"/>
    </row>
    <row r="580">
      <c r="C580" s="56"/>
      <c r="D580" s="53"/>
    </row>
    <row r="581">
      <c r="C581" s="56"/>
      <c r="D581" s="53"/>
    </row>
    <row r="582">
      <c r="C582" s="56"/>
      <c r="D582" s="53"/>
    </row>
    <row r="583">
      <c r="C583" s="56"/>
      <c r="D583" s="53"/>
    </row>
    <row r="584">
      <c r="C584" s="56"/>
      <c r="D584" s="53"/>
    </row>
    <row r="585">
      <c r="C585" s="56"/>
      <c r="D585" s="53"/>
    </row>
    <row r="586">
      <c r="C586" s="56"/>
      <c r="D586" s="53"/>
    </row>
    <row r="587">
      <c r="C587" s="56"/>
      <c r="D587" s="53"/>
    </row>
    <row r="588">
      <c r="C588" s="56"/>
      <c r="D588" s="53"/>
    </row>
    <row r="589">
      <c r="C589" s="56"/>
      <c r="D589" s="53"/>
    </row>
    <row r="590">
      <c r="C590" s="56"/>
      <c r="D590" s="53"/>
    </row>
    <row r="591">
      <c r="C591" s="56"/>
      <c r="D591" s="53"/>
    </row>
    <row r="592">
      <c r="C592" s="56"/>
      <c r="D592" s="53"/>
    </row>
    <row r="593">
      <c r="C593" s="56"/>
      <c r="D593" s="53"/>
    </row>
    <row r="594">
      <c r="C594" s="56"/>
      <c r="D594" s="53"/>
    </row>
    <row r="595">
      <c r="C595" s="56"/>
      <c r="D595" s="53"/>
    </row>
    <row r="596">
      <c r="C596" s="56"/>
      <c r="D596" s="53"/>
    </row>
    <row r="597">
      <c r="C597" s="56"/>
      <c r="D597" s="53"/>
    </row>
    <row r="598">
      <c r="C598" s="56"/>
      <c r="D598" s="53"/>
    </row>
    <row r="599">
      <c r="C599" s="56"/>
      <c r="D599" s="53"/>
    </row>
    <row r="600">
      <c r="C600" s="56"/>
      <c r="D600" s="53"/>
    </row>
    <row r="601">
      <c r="C601" s="56"/>
      <c r="D601" s="53"/>
    </row>
    <row r="602">
      <c r="C602" s="56"/>
      <c r="D602" s="53"/>
    </row>
    <row r="603">
      <c r="C603" s="56"/>
      <c r="D603" s="53"/>
    </row>
    <row r="604">
      <c r="C604" s="56"/>
      <c r="D604" s="53"/>
    </row>
    <row r="605">
      <c r="C605" s="56"/>
      <c r="D605" s="53"/>
    </row>
    <row r="606">
      <c r="C606" s="56"/>
      <c r="D606" s="53"/>
    </row>
    <row r="607">
      <c r="C607" s="56"/>
      <c r="D607" s="53"/>
    </row>
    <row r="608">
      <c r="C608" s="56"/>
      <c r="D608" s="53"/>
    </row>
    <row r="609">
      <c r="C609" s="56"/>
      <c r="D609" s="53"/>
    </row>
    <row r="610">
      <c r="C610" s="56"/>
      <c r="D610" s="53"/>
    </row>
    <row r="611">
      <c r="C611" s="56"/>
      <c r="D611" s="53"/>
    </row>
    <row r="612">
      <c r="C612" s="56"/>
      <c r="D612" s="53"/>
    </row>
    <row r="613">
      <c r="C613" s="56"/>
      <c r="D613" s="53"/>
    </row>
    <row r="614">
      <c r="C614" s="56"/>
      <c r="D614" s="53"/>
    </row>
    <row r="615">
      <c r="C615" s="56"/>
      <c r="D615" s="53"/>
    </row>
    <row r="616">
      <c r="C616" s="56"/>
      <c r="D616" s="53"/>
    </row>
    <row r="617">
      <c r="C617" s="56"/>
      <c r="D617" s="53"/>
    </row>
    <row r="618">
      <c r="C618" s="56"/>
      <c r="D618" s="53"/>
    </row>
    <row r="619">
      <c r="C619" s="56"/>
      <c r="D619" s="53"/>
    </row>
    <row r="620">
      <c r="C620" s="56"/>
      <c r="D620" s="53"/>
    </row>
    <row r="621">
      <c r="C621" s="56"/>
      <c r="D621" s="53"/>
    </row>
    <row r="622">
      <c r="C622" s="56"/>
      <c r="D622" s="53"/>
    </row>
    <row r="623">
      <c r="C623" s="56"/>
      <c r="D623" s="53"/>
    </row>
    <row r="624">
      <c r="C624" s="56"/>
      <c r="D624" s="53"/>
    </row>
    <row r="625">
      <c r="C625" s="56"/>
      <c r="D625" s="53"/>
    </row>
    <row r="626">
      <c r="C626" s="56"/>
      <c r="D626" s="53"/>
    </row>
    <row r="627">
      <c r="C627" s="56"/>
      <c r="D627" s="53"/>
    </row>
    <row r="628">
      <c r="C628" s="56"/>
      <c r="D628" s="53"/>
    </row>
    <row r="629">
      <c r="C629" s="56"/>
      <c r="D629" s="53"/>
    </row>
    <row r="630">
      <c r="C630" s="56"/>
      <c r="D630" s="53"/>
    </row>
    <row r="631">
      <c r="C631" s="56"/>
      <c r="D631" s="53"/>
    </row>
    <row r="632">
      <c r="C632" s="56"/>
      <c r="D632" s="53"/>
    </row>
    <row r="633">
      <c r="C633" s="56"/>
      <c r="D633" s="53"/>
    </row>
    <row r="634">
      <c r="C634" s="56"/>
      <c r="D634" s="53"/>
    </row>
    <row r="635">
      <c r="C635" s="56"/>
      <c r="D635" s="53"/>
    </row>
    <row r="636">
      <c r="C636" s="56"/>
      <c r="D636" s="53"/>
    </row>
    <row r="637">
      <c r="C637" s="56"/>
      <c r="D637" s="53"/>
    </row>
    <row r="638">
      <c r="C638" s="56"/>
      <c r="D638" s="53"/>
    </row>
    <row r="639">
      <c r="C639" s="56"/>
      <c r="D639" s="53"/>
    </row>
    <row r="640">
      <c r="C640" s="56"/>
      <c r="D640" s="53"/>
    </row>
    <row r="641">
      <c r="C641" s="56"/>
      <c r="D641" s="53"/>
    </row>
    <row r="642">
      <c r="C642" s="56"/>
      <c r="D642" s="53"/>
    </row>
    <row r="643">
      <c r="C643" s="56"/>
      <c r="D643" s="53"/>
    </row>
    <row r="644">
      <c r="C644" s="56"/>
      <c r="D644" s="53"/>
    </row>
    <row r="645">
      <c r="C645" s="56"/>
      <c r="D645" s="53"/>
    </row>
    <row r="646">
      <c r="C646" s="56"/>
      <c r="D646" s="53"/>
    </row>
    <row r="647">
      <c r="C647" s="56"/>
      <c r="D647" s="53"/>
    </row>
    <row r="648">
      <c r="C648" s="56"/>
      <c r="D648" s="53"/>
    </row>
    <row r="649">
      <c r="C649" s="56"/>
      <c r="D649" s="53"/>
    </row>
    <row r="650">
      <c r="C650" s="56"/>
      <c r="D650" s="53"/>
    </row>
    <row r="651">
      <c r="C651" s="56"/>
      <c r="D651" s="53"/>
    </row>
    <row r="652">
      <c r="C652" s="56"/>
      <c r="D652" s="53"/>
    </row>
    <row r="653">
      <c r="C653" s="56"/>
      <c r="D653" s="53"/>
    </row>
    <row r="654">
      <c r="C654" s="56"/>
      <c r="D654" s="53"/>
    </row>
    <row r="655">
      <c r="C655" s="56"/>
      <c r="D655" s="53"/>
    </row>
    <row r="656">
      <c r="C656" s="56"/>
      <c r="D656" s="53"/>
    </row>
    <row r="657">
      <c r="C657" s="56"/>
      <c r="D657" s="53"/>
    </row>
    <row r="658">
      <c r="C658" s="56"/>
      <c r="D658" s="53"/>
    </row>
    <row r="659">
      <c r="C659" s="56"/>
      <c r="D659" s="53"/>
    </row>
    <row r="660">
      <c r="C660" s="56"/>
      <c r="D660" s="53"/>
    </row>
    <row r="661">
      <c r="C661" s="56"/>
      <c r="D661" s="53"/>
    </row>
    <row r="662">
      <c r="C662" s="56"/>
      <c r="D662" s="53"/>
    </row>
    <row r="663">
      <c r="C663" s="56"/>
      <c r="D663" s="53"/>
    </row>
    <row r="664">
      <c r="C664" s="56"/>
      <c r="D664" s="53"/>
    </row>
    <row r="665">
      <c r="C665" s="56"/>
      <c r="D665" s="53"/>
    </row>
    <row r="666">
      <c r="C666" s="56"/>
      <c r="D666" s="53"/>
    </row>
    <row r="667">
      <c r="C667" s="56"/>
      <c r="D667" s="53"/>
    </row>
    <row r="668">
      <c r="C668" s="56"/>
      <c r="D668" s="53"/>
    </row>
    <row r="669">
      <c r="C669" s="56"/>
      <c r="D669" s="53"/>
    </row>
    <row r="670">
      <c r="C670" s="56"/>
      <c r="D670" s="53"/>
    </row>
    <row r="671">
      <c r="C671" s="56"/>
      <c r="D671" s="53"/>
    </row>
    <row r="672">
      <c r="C672" s="56"/>
      <c r="D672" s="53"/>
    </row>
    <row r="673">
      <c r="C673" s="56"/>
      <c r="D673" s="53"/>
    </row>
    <row r="674">
      <c r="C674" s="56"/>
      <c r="D674" s="53"/>
    </row>
    <row r="675">
      <c r="C675" s="56"/>
      <c r="D675" s="53"/>
    </row>
    <row r="676">
      <c r="C676" s="56"/>
      <c r="D676" s="53"/>
    </row>
    <row r="677">
      <c r="C677" s="56"/>
      <c r="D677" s="53"/>
    </row>
    <row r="678">
      <c r="C678" s="56"/>
      <c r="D678" s="53"/>
    </row>
    <row r="679">
      <c r="C679" s="56"/>
      <c r="D679" s="53"/>
    </row>
    <row r="680">
      <c r="C680" s="56"/>
      <c r="D680" s="53"/>
    </row>
    <row r="681">
      <c r="C681" s="56"/>
      <c r="D681" s="53"/>
    </row>
    <row r="682">
      <c r="C682" s="56"/>
      <c r="D682" s="53"/>
    </row>
    <row r="683">
      <c r="C683" s="56"/>
      <c r="D683" s="53"/>
    </row>
    <row r="684">
      <c r="C684" s="56"/>
      <c r="D684" s="53"/>
    </row>
    <row r="685">
      <c r="C685" s="56"/>
      <c r="D685" s="53"/>
    </row>
    <row r="686">
      <c r="C686" s="56"/>
      <c r="D686" s="53"/>
    </row>
    <row r="687">
      <c r="C687" s="56"/>
      <c r="D687" s="53"/>
    </row>
    <row r="688">
      <c r="C688" s="56"/>
      <c r="D688" s="53"/>
    </row>
    <row r="689">
      <c r="C689" s="56"/>
      <c r="D689" s="53"/>
    </row>
    <row r="690">
      <c r="C690" s="56"/>
      <c r="D690" s="53"/>
    </row>
    <row r="691">
      <c r="C691" s="56"/>
      <c r="D691" s="53"/>
    </row>
    <row r="692">
      <c r="C692" s="56"/>
      <c r="D692" s="53"/>
    </row>
    <row r="693">
      <c r="C693" s="56"/>
      <c r="D693" s="53"/>
    </row>
    <row r="694">
      <c r="C694" s="56"/>
      <c r="D694" s="53"/>
    </row>
    <row r="695">
      <c r="C695" s="56"/>
      <c r="D695" s="53"/>
    </row>
    <row r="696">
      <c r="C696" s="56"/>
      <c r="D696" s="53"/>
    </row>
    <row r="697">
      <c r="C697" s="56"/>
      <c r="D697" s="53"/>
    </row>
    <row r="698">
      <c r="C698" s="56"/>
      <c r="D698" s="53"/>
    </row>
    <row r="699">
      <c r="C699" s="56"/>
      <c r="D699" s="53"/>
    </row>
    <row r="700">
      <c r="C700" s="56"/>
      <c r="D700" s="53"/>
    </row>
    <row r="701">
      <c r="C701" s="56"/>
      <c r="D701" s="53"/>
    </row>
    <row r="702">
      <c r="C702" s="56"/>
      <c r="D702" s="53"/>
    </row>
    <row r="703">
      <c r="C703" s="56"/>
      <c r="D703" s="53"/>
    </row>
    <row r="704">
      <c r="C704" s="56"/>
      <c r="D704" s="53"/>
    </row>
    <row r="705">
      <c r="C705" s="56"/>
      <c r="D705" s="53"/>
    </row>
    <row r="706">
      <c r="C706" s="56"/>
      <c r="D706" s="53"/>
    </row>
    <row r="707">
      <c r="C707" s="56"/>
      <c r="D707" s="53"/>
    </row>
    <row r="708">
      <c r="C708" s="56"/>
      <c r="D708" s="53"/>
    </row>
    <row r="709">
      <c r="C709" s="56"/>
      <c r="D709" s="53"/>
    </row>
    <row r="710">
      <c r="C710" s="56"/>
      <c r="D710" s="53"/>
    </row>
    <row r="711">
      <c r="C711" s="56"/>
      <c r="D711" s="53"/>
    </row>
    <row r="712">
      <c r="C712" s="56"/>
      <c r="D712" s="53"/>
    </row>
    <row r="713">
      <c r="C713" s="56"/>
      <c r="D713" s="53"/>
    </row>
    <row r="714">
      <c r="C714" s="56"/>
      <c r="D714" s="53"/>
    </row>
    <row r="715">
      <c r="C715" s="56"/>
      <c r="D715" s="53"/>
    </row>
    <row r="716">
      <c r="C716" s="56"/>
      <c r="D716" s="53"/>
    </row>
    <row r="717">
      <c r="C717" s="56"/>
      <c r="D717" s="53"/>
    </row>
    <row r="718">
      <c r="C718" s="56"/>
      <c r="D718" s="53"/>
    </row>
    <row r="719">
      <c r="C719" s="56"/>
      <c r="D719" s="53"/>
    </row>
    <row r="720">
      <c r="C720" s="56"/>
      <c r="D720" s="53"/>
    </row>
    <row r="721">
      <c r="C721" s="56"/>
      <c r="D721" s="53"/>
    </row>
    <row r="722">
      <c r="C722" s="56"/>
      <c r="D722" s="53"/>
    </row>
    <row r="723">
      <c r="C723" s="56"/>
      <c r="D723" s="53"/>
    </row>
    <row r="724">
      <c r="C724" s="56"/>
      <c r="D724" s="53"/>
    </row>
    <row r="725">
      <c r="C725" s="56"/>
      <c r="D725" s="53"/>
    </row>
    <row r="726">
      <c r="C726" s="56"/>
      <c r="D726" s="53"/>
    </row>
    <row r="727">
      <c r="C727" s="56"/>
      <c r="D727" s="53"/>
    </row>
    <row r="728">
      <c r="C728" s="56"/>
      <c r="D728" s="53"/>
    </row>
    <row r="729">
      <c r="C729" s="56"/>
      <c r="D729" s="53"/>
    </row>
    <row r="730">
      <c r="C730" s="56"/>
      <c r="D730" s="53"/>
    </row>
    <row r="731">
      <c r="C731" s="56"/>
      <c r="D731" s="53"/>
    </row>
    <row r="732">
      <c r="C732" s="56"/>
      <c r="D732" s="53"/>
    </row>
    <row r="733">
      <c r="C733" s="56"/>
      <c r="D733" s="53"/>
    </row>
    <row r="734">
      <c r="C734" s="56"/>
      <c r="D734" s="53"/>
    </row>
    <row r="735">
      <c r="C735" s="56"/>
      <c r="D735" s="53"/>
    </row>
    <row r="736">
      <c r="C736" s="56"/>
      <c r="D736" s="53"/>
    </row>
    <row r="737">
      <c r="C737" s="56"/>
      <c r="D737" s="53"/>
    </row>
    <row r="738">
      <c r="C738" s="56"/>
      <c r="D738" s="53"/>
    </row>
    <row r="739">
      <c r="C739" s="56"/>
      <c r="D739" s="53"/>
    </row>
    <row r="740">
      <c r="C740" s="56"/>
      <c r="D740" s="53"/>
    </row>
    <row r="741">
      <c r="C741" s="56"/>
      <c r="D741" s="53"/>
    </row>
    <row r="742">
      <c r="C742" s="56"/>
      <c r="D742" s="53"/>
    </row>
    <row r="743">
      <c r="C743" s="56"/>
      <c r="D743" s="53"/>
    </row>
    <row r="744">
      <c r="C744" s="56"/>
      <c r="D744" s="53"/>
    </row>
    <row r="745">
      <c r="C745" s="56"/>
      <c r="D745" s="53"/>
    </row>
    <row r="746">
      <c r="C746" s="56"/>
      <c r="D746" s="53"/>
    </row>
    <row r="747">
      <c r="C747" s="56"/>
      <c r="D747" s="53"/>
    </row>
    <row r="748">
      <c r="C748" s="56"/>
      <c r="D748" s="53"/>
    </row>
    <row r="749">
      <c r="C749" s="56"/>
      <c r="D749" s="53"/>
    </row>
    <row r="750">
      <c r="C750" s="56"/>
      <c r="D750" s="53"/>
    </row>
    <row r="751">
      <c r="C751" s="56"/>
      <c r="D751" s="53"/>
    </row>
    <row r="752">
      <c r="C752" s="56"/>
      <c r="D752" s="53"/>
    </row>
    <row r="753">
      <c r="C753" s="56"/>
      <c r="D753" s="53"/>
    </row>
    <row r="754">
      <c r="C754" s="56"/>
      <c r="D754" s="53"/>
    </row>
    <row r="755">
      <c r="C755" s="56"/>
      <c r="D755" s="53"/>
    </row>
    <row r="756">
      <c r="C756" s="56"/>
      <c r="D756" s="53"/>
    </row>
    <row r="757">
      <c r="C757" s="56"/>
      <c r="D757" s="53"/>
    </row>
    <row r="758">
      <c r="C758" s="56"/>
      <c r="D758" s="53"/>
    </row>
    <row r="759">
      <c r="C759" s="56"/>
      <c r="D759" s="53"/>
    </row>
    <row r="760">
      <c r="C760" s="56"/>
      <c r="D760" s="53"/>
    </row>
    <row r="761">
      <c r="C761" s="56"/>
      <c r="D761" s="53"/>
    </row>
    <row r="762">
      <c r="C762" s="56"/>
      <c r="D762" s="53"/>
    </row>
    <row r="763">
      <c r="C763" s="56"/>
      <c r="D763" s="53"/>
    </row>
    <row r="764">
      <c r="C764" s="56"/>
      <c r="D764" s="53"/>
    </row>
    <row r="765">
      <c r="C765" s="56"/>
      <c r="D765" s="53"/>
    </row>
    <row r="766">
      <c r="C766" s="56"/>
      <c r="D766" s="53"/>
    </row>
    <row r="767">
      <c r="C767" s="56"/>
      <c r="D767" s="53"/>
    </row>
    <row r="768">
      <c r="C768" s="56"/>
      <c r="D768" s="53"/>
    </row>
    <row r="769">
      <c r="C769" s="56"/>
      <c r="D769" s="53"/>
    </row>
    <row r="770">
      <c r="C770" s="56"/>
      <c r="D770" s="53"/>
    </row>
    <row r="771">
      <c r="C771" s="56"/>
      <c r="D771" s="53"/>
    </row>
    <row r="772">
      <c r="C772" s="56"/>
      <c r="D772" s="53"/>
    </row>
    <row r="773">
      <c r="C773" s="56"/>
      <c r="D773" s="53"/>
    </row>
    <row r="774">
      <c r="C774" s="56"/>
      <c r="D774" s="53"/>
    </row>
    <row r="775">
      <c r="C775" s="56"/>
      <c r="D775" s="53"/>
    </row>
    <row r="776">
      <c r="C776" s="56"/>
      <c r="D776" s="53"/>
    </row>
    <row r="777">
      <c r="C777" s="56"/>
      <c r="D777" s="53"/>
    </row>
    <row r="778">
      <c r="C778" s="56"/>
      <c r="D778" s="53"/>
    </row>
    <row r="779">
      <c r="C779" s="56"/>
      <c r="D779" s="53"/>
    </row>
    <row r="780">
      <c r="C780" s="56"/>
      <c r="D780" s="53"/>
    </row>
    <row r="781">
      <c r="C781" s="56"/>
      <c r="D781" s="53"/>
    </row>
    <row r="782">
      <c r="C782" s="56"/>
      <c r="D782" s="53"/>
    </row>
    <row r="783">
      <c r="C783" s="56"/>
      <c r="D783" s="53"/>
    </row>
    <row r="784">
      <c r="C784" s="56"/>
      <c r="D784" s="53"/>
    </row>
    <row r="785">
      <c r="C785" s="56"/>
      <c r="D785" s="53"/>
    </row>
    <row r="786">
      <c r="C786" s="56"/>
      <c r="D786" s="53"/>
    </row>
    <row r="787">
      <c r="C787" s="56"/>
      <c r="D787" s="53"/>
    </row>
    <row r="788">
      <c r="C788" s="56"/>
      <c r="D788" s="53"/>
    </row>
    <row r="789">
      <c r="C789" s="56"/>
      <c r="D789" s="53"/>
    </row>
    <row r="790">
      <c r="C790" s="56"/>
      <c r="D790" s="53"/>
    </row>
    <row r="791">
      <c r="C791" s="56"/>
      <c r="D791" s="53"/>
    </row>
    <row r="792">
      <c r="C792" s="56"/>
      <c r="D792" s="53"/>
    </row>
    <row r="793">
      <c r="C793" s="56"/>
      <c r="D793" s="53"/>
    </row>
    <row r="794">
      <c r="C794" s="56"/>
      <c r="D794" s="53"/>
    </row>
    <row r="795">
      <c r="C795" s="56"/>
      <c r="D795" s="53"/>
    </row>
    <row r="796">
      <c r="C796" s="56"/>
      <c r="D796" s="53"/>
    </row>
    <row r="797">
      <c r="C797" s="56"/>
      <c r="D797" s="53"/>
    </row>
    <row r="798">
      <c r="C798" s="56"/>
      <c r="D798" s="53"/>
    </row>
    <row r="799">
      <c r="C799" s="56"/>
      <c r="D799" s="53"/>
    </row>
    <row r="800">
      <c r="C800" s="56"/>
      <c r="D800" s="53"/>
    </row>
    <row r="801">
      <c r="C801" s="56"/>
      <c r="D801" s="53"/>
    </row>
    <row r="802">
      <c r="C802" s="56"/>
      <c r="D802" s="53"/>
    </row>
    <row r="803">
      <c r="C803" s="56"/>
      <c r="D803" s="53"/>
    </row>
    <row r="804">
      <c r="C804" s="56"/>
      <c r="D804" s="53"/>
    </row>
    <row r="805">
      <c r="C805" s="56"/>
      <c r="D805" s="53"/>
    </row>
    <row r="806">
      <c r="C806" s="56"/>
      <c r="D806" s="53"/>
    </row>
    <row r="807">
      <c r="C807" s="56"/>
      <c r="D807" s="53"/>
    </row>
    <row r="808">
      <c r="C808" s="56"/>
      <c r="D808" s="53"/>
    </row>
    <row r="809">
      <c r="C809" s="56"/>
      <c r="D809" s="53"/>
    </row>
    <row r="810">
      <c r="C810" s="56"/>
      <c r="D810" s="53"/>
    </row>
    <row r="811">
      <c r="C811" s="56"/>
      <c r="D811" s="53"/>
    </row>
    <row r="812">
      <c r="C812" s="56"/>
      <c r="D812" s="53"/>
    </row>
    <row r="813">
      <c r="C813" s="56"/>
      <c r="D813" s="53"/>
    </row>
    <row r="814">
      <c r="C814" s="56"/>
      <c r="D814" s="53"/>
    </row>
    <row r="815">
      <c r="C815" s="56"/>
      <c r="D815" s="53"/>
    </row>
    <row r="816">
      <c r="C816" s="56"/>
      <c r="D816" s="53"/>
    </row>
    <row r="817">
      <c r="C817" s="56"/>
      <c r="D817" s="53"/>
    </row>
    <row r="818">
      <c r="C818" s="56"/>
      <c r="D818" s="53"/>
    </row>
    <row r="819">
      <c r="C819" s="56"/>
      <c r="D819" s="53"/>
    </row>
    <row r="820">
      <c r="C820" s="56"/>
      <c r="D820" s="53"/>
    </row>
    <row r="821">
      <c r="C821" s="56"/>
      <c r="D821" s="53"/>
    </row>
    <row r="822">
      <c r="C822" s="56"/>
      <c r="D822" s="53"/>
    </row>
    <row r="823">
      <c r="C823" s="56"/>
      <c r="D823" s="53"/>
    </row>
    <row r="824">
      <c r="C824" s="56"/>
      <c r="D824" s="53"/>
    </row>
    <row r="825">
      <c r="C825" s="56"/>
      <c r="D825" s="53"/>
    </row>
    <row r="826">
      <c r="C826" s="56"/>
      <c r="D826" s="53"/>
    </row>
    <row r="827">
      <c r="C827" s="56"/>
      <c r="D827" s="53"/>
    </row>
    <row r="828">
      <c r="C828" s="56"/>
      <c r="D828" s="53"/>
    </row>
    <row r="829">
      <c r="C829" s="56"/>
      <c r="D829" s="53"/>
    </row>
    <row r="830">
      <c r="C830" s="56"/>
      <c r="D830" s="53"/>
    </row>
    <row r="831">
      <c r="C831" s="56"/>
      <c r="D831" s="53"/>
    </row>
    <row r="832">
      <c r="C832" s="56"/>
      <c r="D832" s="53"/>
    </row>
    <row r="833">
      <c r="C833" s="56"/>
      <c r="D833" s="53"/>
    </row>
    <row r="834">
      <c r="C834" s="56"/>
      <c r="D834" s="53"/>
    </row>
    <row r="835">
      <c r="C835" s="56"/>
      <c r="D835" s="53"/>
    </row>
    <row r="836">
      <c r="C836" s="56"/>
      <c r="D836" s="53"/>
    </row>
    <row r="837">
      <c r="C837" s="56"/>
      <c r="D837" s="53"/>
    </row>
    <row r="838">
      <c r="C838" s="56"/>
      <c r="D838" s="53"/>
    </row>
    <row r="839">
      <c r="C839" s="56"/>
      <c r="D839" s="53"/>
    </row>
    <row r="840">
      <c r="C840" s="56"/>
      <c r="D840" s="53"/>
    </row>
    <row r="841">
      <c r="C841" s="56"/>
      <c r="D841" s="53"/>
    </row>
    <row r="842">
      <c r="C842" s="56"/>
      <c r="D842" s="53"/>
    </row>
    <row r="843">
      <c r="C843" s="56"/>
      <c r="D843" s="53"/>
    </row>
    <row r="844">
      <c r="C844" s="56"/>
      <c r="D844" s="53"/>
    </row>
    <row r="845">
      <c r="C845" s="56"/>
      <c r="D845" s="53"/>
    </row>
    <row r="846">
      <c r="C846" s="56"/>
      <c r="D846" s="53"/>
    </row>
    <row r="847">
      <c r="C847" s="56"/>
      <c r="D847" s="53"/>
    </row>
    <row r="848">
      <c r="C848" s="56"/>
      <c r="D848" s="53"/>
    </row>
    <row r="849">
      <c r="C849" s="56"/>
      <c r="D849" s="53"/>
    </row>
    <row r="850">
      <c r="C850" s="56"/>
      <c r="D850" s="53"/>
    </row>
    <row r="851">
      <c r="C851" s="56"/>
      <c r="D851" s="53"/>
    </row>
    <row r="852">
      <c r="C852" s="56"/>
      <c r="D852" s="53"/>
    </row>
    <row r="853">
      <c r="C853" s="56"/>
      <c r="D853" s="53"/>
    </row>
    <row r="854">
      <c r="C854" s="56"/>
      <c r="D854" s="53"/>
    </row>
    <row r="855">
      <c r="C855" s="56"/>
      <c r="D855" s="53"/>
    </row>
    <row r="856">
      <c r="C856" s="56"/>
      <c r="D856" s="53"/>
    </row>
    <row r="857">
      <c r="C857" s="56"/>
      <c r="D857" s="53"/>
    </row>
    <row r="858">
      <c r="C858" s="56"/>
      <c r="D858" s="53"/>
    </row>
    <row r="859">
      <c r="C859" s="56"/>
      <c r="D859" s="53"/>
    </row>
    <row r="860">
      <c r="C860" s="56"/>
      <c r="D860" s="53"/>
    </row>
    <row r="861">
      <c r="C861" s="56"/>
      <c r="D861" s="53"/>
    </row>
    <row r="862">
      <c r="C862" s="56"/>
      <c r="D862" s="53"/>
    </row>
    <row r="863">
      <c r="C863" s="56"/>
      <c r="D863" s="53"/>
    </row>
    <row r="864">
      <c r="C864" s="56"/>
      <c r="D864" s="53"/>
    </row>
    <row r="865">
      <c r="C865" s="56"/>
      <c r="D865" s="53"/>
    </row>
    <row r="866">
      <c r="C866" s="56"/>
      <c r="D866" s="53"/>
    </row>
    <row r="867">
      <c r="C867" s="56"/>
      <c r="D867" s="53"/>
    </row>
    <row r="868">
      <c r="C868" s="56"/>
      <c r="D868" s="53"/>
    </row>
    <row r="869">
      <c r="C869" s="56"/>
      <c r="D869" s="53"/>
    </row>
    <row r="870">
      <c r="C870" s="56"/>
      <c r="D870" s="53"/>
    </row>
    <row r="871">
      <c r="C871" s="56"/>
      <c r="D871" s="53"/>
    </row>
    <row r="872">
      <c r="C872" s="56"/>
      <c r="D872" s="53"/>
    </row>
    <row r="873">
      <c r="C873" s="56"/>
      <c r="D873" s="53"/>
    </row>
    <row r="874">
      <c r="C874" s="56"/>
      <c r="D874" s="53"/>
    </row>
    <row r="875">
      <c r="C875" s="56"/>
      <c r="D875" s="53"/>
    </row>
    <row r="876">
      <c r="C876" s="56"/>
      <c r="D876" s="53"/>
    </row>
    <row r="877">
      <c r="C877" s="56"/>
      <c r="D877" s="53"/>
    </row>
    <row r="878">
      <c r="C878" s="56"/>
      <c r="D878" s="53"/>
    </row>
    <row r="879">
      <c r="C879" s="56"/>
      <c r="D879" s="53"/>
    </row>
    <row r="880">
      <c r="C880" s="56"/>
      <c r="D880" s="53"/>
    </row>
    <row r="881">
      <c r="C881" s="56"/>
      <c r="D881" s="53"/>
    </row>
    <row r="882">
      <c r="C882" s="56"/>
      <c r="D882" s="53"/>
    </row>
    <row r="883">
      <c r="C883" s="56"/>
      <c r="D883" s="53"/>
    </row>
    <row r="884">
      <c r="C884" s="56"/>
      <c r="D884" s="53"/>
    </row>
    <row r="885">
      <c r="C885" s="56"/>
      <c r="D885" s="53"/>
    </row>
    <row r="886">
      <c r="C886" s="56"/>
      <c r="D886" s="53"/>
    </row>
    <row r="887">
      <c r="C887" s="56"/>
      <c r="D887" s="53"/>
    </row>
    <row r="888">
      <c r="C888" s="56"/>
      <c r="D888" s="53"/>
    </row>
    <row r="889">
      <c r="C889" s="56"/>
      <c r="D889" s="53"/>
    </row>
    <row r="890">
      <c r="C890" s="56"/>
      <c r="D890" s="53"/>
    </row>
    <row r="891">
      <c r="C891" s="56"/>
      <c r="D891" s="53"/>
    </row>
    <row r="892">
      <c r="C892" s="56"/>
      <c r="D892" s="53"/>
    </row>
    <row r="893">
      <c r="C893" s="56"/>
      <c r="D893" s="53"/>
    </row>
    <row r="894">
      <c r="C894" s="56"/>
      <c r="D894" s="53"/>
    </row>
    <row r="895">
      <c r="C895" s="56"/>
      <c r="D895" s="53"/>
    </row>
    <row r="896">
      <c r="C896" s="56"/>
      <c r="D896" s="53"/>
    </row>
    <row r="897">
      <c r="C897" s="56"/>
      <c r="D897" s="53"/>
    </row>
    <row r="898">
      <c r="C898" s="56"/>
      <c r="D898" s="53"/>
    </row>
    <row r="899">
      <c r="C899" s="56"/>
      <c r="D899" s="53"/>
    </row>
    <row r="900">
      <c r="C900" s="56"/>
      <c r="D900" s="53"/>
    </row>
    <row r="901">
      <c r="C901" s="56"/>
      <c r="D901" s="53"/>
    </row>
    <row r="902">
      <c r="C902" s="56"/>
      <c r="D902" s="53"/>
    </row>
    <row r="903">
      <c r="C903" s="56"/>
      <c r="D903" s="53"/>
    </row>
    <row r="904">
      <c r="C904" s="56"/>
      <c r="D904" s="53"/>
    </row>
    <row r="905">
      <c r="C905" s="56"/>
      <c r="D905" s="53"/>
    </row>
    <row r="906">
      <c r="C906" s="56"/>
      <c r="D906" s="53"/>
    </row>
    <row r="907">
      <c r="C907" s="56"/>
      <c r="D907" s="53"/>
    </row>
    <row r="908">
      <c r="C908" s="56"/>
      <c r="D908" s="53"/>
    </row>
    <row r="909">
      <c r="C909" s="56"/>
      <c r="D909" s="53"/>
    </row>
    <row r="910">
      <c r="C910" s="56"/>
      <c r="D910" s="53"/>
    </row>
    <row r="911">
      <c r="C911" s="56"/>
      <c r="D911" s="53"/>
    </row>
    <row r="912">
      <c r="C912" s="56"/>
      <c r="D912" s="53"/>
    </row>
    <row r="913">
      <c r="C913" s="56"/>
      <c r="D913" s="53"/>
    </row>
    <row r="914">
      <c r="C914" s="56"/>
      <c r="D914" s="53"/>
    </row>
    <row r="915">
      <c r="C915" s="56"/>
      <c r="D915" s="53"/>
    </row>
    <row r="916">
      <c r="C916" s="56"/>
      <c r="D916" s="53"/>
    </row>
    <row r="917">
      <c r="C917" s="56"/>
      <c r="D917" s="53"/>
    </row>
    <row r="918">
      <c r="C918" s="56"/>
      <c r="D918" s="53"/>
    </row>
    <row r="919">
      <c r="C919" s="56"/>
      <c r="D919" s="53"/>
    </row>
    <row r="920">
      <c r="C920" s="56"/>
      <c r="D920" s="53"/>
    </row>
    <row r="921">
      <c r="C921" s="56"/>
      <c r="D921" s="53"/>
    </row>
    <row r="922">
      <c r="C922" s="56"/>
      <c r="D922" s="53"/>
    </row>
    <row r="923">
      <c r="C923" s="56"/>
      <c r="D923" s="53"/>
    </row>
    <row r="924">
      <c r="C924" s="56"/>
      <c r="D924" s="53"/>
    </row>
    <row r="925">
      <c r="C925" s="56"/>
      <c r="D925" s="53"/>
    </row>
    <row r="926">
      <c r="C926" s="56"/>
      <c r="D926" s="53"/>
    </row>
    <row r="927">
      <c r="C927" s="56"/>
      <c r="D927" s="53"/>
    </row>
    <row r="928">
      <c r="C928" s="56"/>
      <c r="D928" s="53"/>
    </row>
    <row r="929">
      <c r="C929" s="56"/>
      <c r="D929" s="53"/>
    </row>
    <row r="930">
      <c r="C930" s="56"/>
      <c r="D930" s="53"/>
    </row>
    <row r="931">
      <c r="C931" s="56"/>
      <c r="D931" s="53"/>
    </row>
    <row r="932">
      <c r="C932" s="56"/>
      <c r="D932" s="53"/>
    </row>
    <row r="933">
      <c r="C933" s="56"/>
      <c r="D933" s="53"/>
    </row>
    <row r="934">
      <c r="C934" s="56"/>
      <c r="D934" s="53"/>
    </row>
    <row r="935">
      <c r="C935" s="56"/>
      <c r="D935" s="53"/>
    </row>
    <row r="936">
      <c r="C936" s="56"/>
      <c r="D936" s="53"/>
    </row>
    <row r="937">
      <c r="C937" s="56"/>
      <c r="D937" s="53"/>
    </row>
    <row r="938">
      <c r="C938" s="56"/>
      <c r="D938" s="53"/>
    </row>
    <row r="939">
      <c r="C939" s="56"/>
      <c r="D939" s="53"/>
    </row>
    <row r="940">
      <c r="C940" s="56"/>
      <c r="D940" s="53"/>
    </row>
    <row r="941">
      <c r="C941" s="56"/>
      <c r="D941" s="53"/>
    </row>
    <row r="942">
      <c r="C942" s="56"/>
      <c r="D942" s="53"/>
    </row>
    <row r="943">
      <c r="C943" s="56"/>
      <c r="D943" s="53"/>
    </row>
    <row r="944">
      <c r="C944" s="56"/>
      <c r="D944" s="53"/>
    </row>
    <row r="945">
      <c r="C945" s="56"/>
      <c r="D945" s="53"/>
    </row>
    <row r="946">
      <c r="C946" s="56"/>
      <c r="D946" s="53"/>
    </row>
    <row r="947">
      <c r="C947" s="56"/>
      <c r="D947" s="53"/>
    </row>
    <row r="948">
      <c r="C948" s="56"/>
      <c r="D948" s="53"/>
    </row>
    <row r="949">
      <c r="C949" s="56"/>
      <c r="D949" s="53"/>
    </row>
    <row r="950">
      <c r="C950" s="56"/>
      <c r="D950" s="53"/>
    </row>
    <row r="951">
      <c r="C951" s="56"/>
      <c r="D951" s="53"/>
    </row>
    <row r="952">
      <c r="C952" s="56"/>
      <c r="D952" s="53"/>
    </row>
    <row r="953">
      <c r="C953" s="56"/>
      <c r="D953" s="53"/>
    </row>
    <row r="954">
      <c r="C954" s="56"/>
      <c r="D954" s="53"/>
    </row>
    <row r="955">
      <c r="C955" s="56"/>
      <c r="D955" s="53"/>
    </row>
    <row r="956">
      <c r="C956" s="56"/>
      <c r="D956" s="53"/>
    </row>
    <row r="957">
      <c r="C957" s="56"/>
      <c r="D957" s="53"/>
    </row>
    <row r="958">
      <c r="C958" s="56"/>
      <c r="D958" s="53"/>
    </row>
    <row r="959">
      <c r="C959" s="56"/>
      <c r="D959" s="53"/>
    </row>
    <row r="960">
      <c r="C960" s="56"/>
      <c r="D960" s="53"/>
    </row>
    <row r="961">
      <c r="C961" s="56"/>
      <c r="D961" s="53"/>
    </row>
    <row r="962">
      <c r="C962" s="56"/>
      <c r="D962" s="53"/>
    </row>
    <row r="963">
      <c r="C963" s="56"/>
      <c r="D963" s="53"/>
    </row>
    <row r="964">
      <c r="C964" s="56"/>
      <c r="D964" s="53"/>
    </row>
    <row r="965">
      <c r="C965" s="56"/>
      <c r="D965" s="53"/>
    </row>
    <row r="966">
      <c r="C966" s="56"/>
      <c r="D966" s="53"/>
    </row>
    <row r="967">
      <c r="C967" s="56"/>
      <c r="D967" s="53"/>
    </row>
    <row r="968">
      <c r="C968" s="56"/>
      <c r="D968" s="53"/>
    </row>
    <row r="969">
      <c r="C969" s="56"/>
      <c r="D969" s="53"/>
    </row>
    <row r="970">
      <c r="C970" s="56"/>
      <c r="D970" s="53"/>
    </row>
    <row r="971">
      <c r="C971" s="56"/>
      <c r="D971" s="53"/>
    </row>
    <row r="972">
      <c r="C972" s="56"/>
      <c r="D972" s="53"/>
    </row>
    <row r="973">
      <c r="C973" s="56"/>
      <c r="D973" s="53"/>
    </row>
    <row r="974">
      <c r="C974" s="56"/>
      <c r="D974" s="53"/>
    </row>
    <row r="975">
      <c r="C975" s="56"/>
      <c r="D975" s="53"/>
    </row>
    <row r="976">
      <c r="C976" s="56"/>
      <c r="D976" s="53"/>
    </row>
    <row r="977">
      <c r="C977" s="56"/>
      <c r="D977" s="53"/>
    </row>
    <row r="978">
      <c r="C978" s="56"/>
      <c r="D978" s="53"/>
    </row>
    <row r="979">
      <c r="C979" s="56"/>
      <c r="D979" s="53"/>
    </row>
    <row r="980">
      <c r="C980" s="56"/>
      <c r="D980" s="53"/>
    </row>
    <row r="981">
      <c r="C981" s="56"/>
      <c r="D981" s="53"/>
    </row>
    <row r="982">
      <c r="C982" s="56"/>
      <c r="D982" s="53"/>
    </row>
    <row r="983">
      <c r="C983" s="56"/>
      <c r="D983" s="53"/>
    </row>
    <row r="984">
      <c r="C984" s="56"/>
      <c r="D984" s="53"/>
    </row>
    <row r="985">
      <c r="C985" s="56"/>
      <c r="D985" s="53"/>
    </row>
    <row r="986">
      <c r="C986" s="56"/>
      <c r="D986" s="53"/>
    </row>
    <row r="987">
      <c r="C987" s="56"/>
      <c r="D987" s="53"/>
    </row>
    <row r="988">
      <c r="C988" s="56"/>
      <c r="D988" s="53"/>
    </row>
    <row r="989">
      <c r="C989" s="56"/>
      <c r="D989" s="53"/>
    </row>
    <row r="990">
      <c r="C990" s="56"/>
      <c r="D990" s="53"/>
    </row>
    <row r="991">
      <c r="C991" s="56"/>
      <c r="D991" s="53"/>
    </row>
    <row r="992">
      <c r="C992" s="56"/>
      <c r="D992" s="53"/>
    </row>
    <row r="993">
      <c r="C993" s="56"/>
      <c r="D993" s="53"/>
    </row>
    <row r="994">
      <c r="C994" s="56"/>
      <c r="D994" s="53"/>
    </row>
    <row r="995">
      <c r="C995" s="56"/>
      <c r="D995" s="53"/>
    </row>
    <row r="996">
      <c r="C996" s="56"/>
      <c r="D996" s="53"/>
    </row>
  </sheetData>
  <drawing r:id="rId1"/>
</worksheet>
</file>