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3" l="1"/>
  <c r="K3" i="13"/>
  <c r="K4" i="13"/>
  <c r="K5" i="13"/>
  <c r="K7" i="13"/>
  <c r="K8" i="13"/>
  <c r="K9" i="13"/>
  <c r="K10" i="13"/>
  <c r="K2" i="13"/>
  <c r="L2" i="5"/>
  <c r="K3" i="5"/>
  <c r="K4" i="5"/>
  <c r="K5" i="5"/>
  <c r="K6" i="5"/>
  <c r="K7" i="5"/>
  <c r="K8" i="5"/>
  <c r="K9" i="5"/>
  <c r="K10" i="5"/>
  <c r="K2" i="5"/>
  <c r="J2" i="5"/>
  <c r="L3" i="12"/>
  <c r="L4" i="12"/>
  <c r="L5" i="12"/>
  <c r="L6" i="12"/>
  <c r="L7" i="12"/>
  <c r="L8" i="12"/>
  <c r="L9" i="12"/>
  <c r="K3" i="12"/>
  <c r="K4" i="12"/>
  <c r="K5" i="12"/>
  <c r="K6" i="12"/>
  <c r="K7" i="12"/>
  <c r="K8" i="12"/>
  <c r="K9" i="12"/>
  <c r="L2" i="12"/>
  <c r="K2" i="12"/>
  <c r="J3" i="12"/>
  <c r="J4" i="12"/>
  <c r="J5" i="12"/>
  <c r="J6" i="12"/>
  <c r="J7" i="12"/>
  <c r="J8" i="12"/>
  <c r="J9" i="12"/>
  <c r="J10" i="12"/>
  <c r="J2" i="12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2" i="4"/>
  <c r="L2" i="4"/>
  <c r="L3" i="4"/>
  <c r="L4" i="4"/>
  <c r="L5" i="4"/>
  <c r="L6" i="4"/>
  <c r="L7" i="4"/>
  <c r="L8" i="4"/>
  <c r="L9" i="4"/>
  <c r="K3" i="4"/>
  <c r="K4" i="4"/>
  <c r="K5" i="4"/>
  <c r="K6" i="4"/>
  <c r="K7" i="4"/>
  <c r="K8" i="4"/>
  <c r="K9" i="4"/>
  <c r="K2" i="4"/>
  <c r="J3" i="2"/>
  <c r="J4" i="2"/>
  <c r="J5" i="2"/>
  <c r="J6" i="2"/>
  <c r="J7" i="2"/>
  <c r="J8" i="2"/>
  <c r="J9" i="2"/>
  <c r="J10" i="2"/>
  <c r="J2" i="2"/>
  <c r="J10" i="8"/>
  <c r="J3" i="8"/>
  <c r="J4" i="8"/>
  <c r="J5" i="8"/>
  <c r="J6" i="8"/>
  <c r="J7" i="8"/>
  <c r="J8" i="8"/>
  <c r="J9" i="8"/>
  <c r="J2" i="8"/>
  <c r="K3" i="9"/>
  <c r="J3" i="9"/>
  <c r="K2" i="9"/>
  <c r="J2" i="9"/>
  <c r="K4" i="8"/>
  <c r="K8" i="8"/>
  <c r="K5" i="8"/>
  <c r="K9" i="8"/>
  <c r="K6" i="8"/>
  <c r="K10" i="8"/>
  <c r="K3" i="8"/>
  <c r="K7" i="8"/>
  <c r="K2" i="8"/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<sst xmlns="http://schemas.openxmlformats.org/spreadsheetml/2006/main" count="583" uniqueCount="88">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</sst>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K14" sqref="K14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7.88671875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CONCATENATE(B2,".",C2,"@GMAILL.COM")</f>
        <v>Jim.Halpert@GMAILL.COM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CONCATENATE(B3,".",C3,"@GMAILL.COM")</f>
        <v>Pam.Beasley@GMAILL.COM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Dwight.Schrute@GMAILL.COM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Angela.Martin@GMAILL.COM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Toby.Flenderson@GMAILL.COM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Michael.Scott@GMAILL.COM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Meredith.Palmer@GMAILL.COM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Stanley.Hudson@GMAILL.COM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Kevin.Malone@GMAILL.COM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M14" sqref="M14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K3">
        <f t="shared" ref="K3:K10" si="0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K4">
        <f t="shared" si="0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K5">
        <f t="shared" si="0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K6" t="e">
        <f>NETWORKDAYS(H6,I6)</f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K7">
        <f t="shared" si="0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K8">
        <f t="shared" si="0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K9" t="e">
        <f t="shared" si="0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K10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3" sqref="K3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e">
        <f ca="1">IFS(F2:F10 = "Salesman","Sales",F2:F10 = "HR", "Christmas Bonus",F2:F10="Regional Manager","Bonus")</f>
        <v>#NAME?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9" si="0">IF(D3:D11&gt;30,"OLD","YOUNG")</f>
        <v>YOUNG</v>
      </c>
      <c r="K3" t="e">
        <f t="shared" ref="K3:K10" ca="1" si="1">IFS(F3:F11 = "Salesman","Sales",F3:F11 = "HR", "Christmas Bonus",F3:F11="Regional Manager","Bonus")</f>
        <v>#NAME?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IF(D10:D18&gt;30,"OLD","YOUNG")</f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7" sqref="L7"/>
    </sheetView>
  </sheetViews>
  <sheetFormatPr defaultColWidth="10.88671875"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4" bestFit="1" customWidth="1"/>
    <col min="5" max="5" width="6.88671875" bestFit="1" customWidth="1"/>
    <col min="6" max="6" width="15.77734375" bestFit="1" customWidth="1"/>
    <col min="7" max="7" width="6" bestFit="1" customWidth="1"/>
    <col min="8" max="9" width="10.33203125" bestFit="1" customWidth="1"/>
    <col min="10" max="10" width="7.44140625" bestFit="1" customWidth="1"/>
    <col min="12" max="12" width="107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G18" sqref="G18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RIGHT(C2:C10,2)</f>
        <v>rt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9" si="0">LEFT(B3:B11,3)</f>
        <v>Pam</v>
      </c>
      <c r="L3" t="str">
        <f t="shared" ref="L3:L9" si="1">RIGHT(C3:C11,2)</f>
        <v>ey</v>
      </c>
      <c r="M3" t="str">
        <f t="shared" ref="M3:M9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te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in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on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tt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er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on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L9" sqref="L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TEXT(H2:H10,"DD-MM-YYYY")</f>
        <v>02-11-2001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TEXT(H3:H11,"DD-MM-YYYY")</f>
        <v>03-10-1999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04-07-2000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05-01-2000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06-05-2001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07-12-1995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08-11-2003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09-06-2002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10-08-2003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7" sqref="L7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J15" sqref="J1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8" sqref="M8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SUM(A2:D2)</f>
        <v>1031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SUM(A3:D3)</f>
        <v>1032</v>
      </c>
      <c r="K3">
        <f t="shared" ref="K3:K9" si="1">SUMIF(G3:G11,"&gt;50000")</f>
        <v>128000</v>
      </c>
      <c r="L3">
        <f t="shared" ref="L3:L9" si="2">SUMIFS(G3:G11,E3:E11,"Female",D3:D11,"&gt;30")</f>
        <v>88000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1032</v>
      </c>
      <c r="K4">
        <f t="shared" si="1"/>
        <v>128000</v>
      </c>
      <c r="L4">
        <f t="shared" si="2"/>
        <v>88000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1035</v>
      </c>
      <c r="K5">
        <f t="shared" si="1"/>
        <v>65000</v>
      </c>
      <c r="L5">
        <f t="shared" si="2"/>
        <v>88000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1037</v>
      </c>
      <c r="K6">
        <f t="shared" si="1"/>
        <v>65000</v>
      </c>
      <c r="L6">
        <f t="shared" si="2"/>
        <v>41000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1041</v>
      </c>
      <c r="K7">
        <f t="shared" si="1"/>
        <v>65000</v>
      </c>
      <c r="L7">
        <f t="shared" si="2"/>
        <v>41000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1039</v>
      </c>
      <c r="K8">
        <f t="shared" si="1"/>
        <v>0</v>
      </c>
      <c r="L8">
        <f t="shared" si="2"/>
        <v>41000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1046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1040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COUNTIFS(A2:A10,"&gt;2000",E2:E10,"&gt;Male")</f>
        <v>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 t="shared" ref="K3:K10" si="0">COUNTIF(G3:G11,"&gt;45000")</f>
        <v>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>
        <f t="shared" si="0"/>
        <v>5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>
        <f t="shared" si="0"/>
        <v>4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>
        <f t="shared" si="0"/>
        <v>3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>
        <f t="shared" si="0"/>
        <v>2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>
        <f t="shared" si="0"/>
        <v>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>
        <f t="shared" si="0"/>
        <v>1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2024-02-19T11:14:24Z</dcterms:modified>
</cp:coreProperties>
</file>